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Data\Sediment Samples\"/>
    </mc:Choice>
  </mc:AlternateContent>
  <bookViews>
    <workbookView xWindow="0" yWindow="0" windowWidth="15855" windowHeight="11910" tabRatio="869"/>
  </bookViews>
  <sheets>
    <sheet name="2ND SET" sheetId="4" r:id="rId1"/>
    <sheet name="3RD SET-0206" sheetId="2" r:id="rId2"/>
    <sheet name="4TH SET-0224" sheetId="3" r:id="rId3"/>
    <sheet name="6TH SET-0310 0311" sheetId="6" r:id="rId4"/>
    <sheet name="7TH SET - 0311 0314" sheetId="7" r:id="rId5"/>
    <sheet name="8TH SET - 328" sheetId="8" r:id="rId6"/>
    <sheet name="9TH SET - 0408" sheetId="9" r:id="rId7"/>
    <sheet name="10TH SET - 0428" sheetId="10" r:id="rId8"/>
    <sheet name="11TH SET -0516" sheetId="11" r:id="rId9"/>
    <sheet name="13TH SET - 0613" sheetId="13" r:id="rId10"/>
    <sheet name="14TH SET - 0714" sheetId="15" r:id="rId11"/>
    <sheet name="15th SET - 0715" sheetId="14" r:id="rId12"/>
    <sheet name="16TH SET - 0806 " sheetId="16" r:id="rId13"/>
    <sheet name="17TH SET - 0826" sheetId="17" r:id="rId14"/>
    <sheet name="18TH SET - 0910" sheetId="21" r:id="rId15"/>
    <sheet name="19TH SET - 0927" sheetId="22" r:id="rId16"/>
    <sheet name="20TH SET -1006" sheetId="23" r:id="rId17"/>
    <sheet name="21ST SET-1025" sheetId="24" r:id="rId18"/>
    <sheet name="22ND SET-1111" sheetId="25" r:id="rId19"/>
    <sheet name="23RD SET-1217-1" sheetId="26" r:id="rId20"/>
    <sheet name="24TH SET-1217-2" sheetId="27" r:id="rId21"/>
    <sheet name="25TH SET-0107" sheetId="28" r:id="rId22"/>
    <sheet name="26TH SET-0115" sheetId="29" r:id="rId23"/>
    <sheet name="27TH SET-0201" sheetId="30" r:id="rId24"/>
    <sheet name="29TH SET-0228" sheetId="32" r:id="rId25"/>
    <sheet name="31st set - 0327" sheetId="34" r:id="rId26"/>
    <sheet name="32nd set - 0331" sheetId="35" r:id="rId27"/>
    <sheet name="34th set - 041715" sheetId="38" r:id="rId28"/>
    <sheet name="35th set - 042315" sheetId="39" r:id="rId29"/>
    <sheet name="36th set - 050815" sheetId="40" r:id="rId30"/>
    <sheet name="38th set - 060115" sheetId="42" r:id="rId31"/>
    <sheet name="39A set - 061015" sheetId="43" r:id="rId32"/>
    <sheet name="39B - 061015" sheetId="46" r:id="rId33"/>
    <sheet name="40th set - 062915" sheetId="44" r:id="rId34"/>
    <sheet name="41st set - 071115" sheetId="45" r:id="rId35"/>
    <sheet name="42nd set - 072415" sheetId="47" r:id="rId36"/>
    <sheet name="43B set-073115" sheetId="49" r:id="rId37"/>
    <sheet name="43C set - 073115" sheetId="50" r:id="rId38"/>
  </sheets>
  <definedNames>
    <definedName name="_xlnm.Print_Area" localSheetId="19">'23RD SET-1217-1'!$A$1:$Q$35</definedName>
    <definedName name="_xlnm.Print_Area" localSheetId="0">'2ND SET'!$C$1:$S$38</definedName>
    <definedName name="_xlnm.Print_Area" localSheetId="25">'31st set - 0327'!$A$2:$Q$35</definedName>
    <definedName name="_xlnm.Print_Area" localSheetId="26">'32nd set - 0331'!$A$2:$Q$36</definedName>
    <definedName name="_xlnm.Print_Area" localSheetId="27">'34th set - 041715'!$A$2:$Q$37</definedName>
    <definedName name="_xlnm.Print_Area" localSheetId="29">'36th set - 050815'!$A$2:$Q$34</definedName>
    <definedName name="_xlnm.Print_Area" localSheetId="30">'38th set - 060115'!$A$2:$Q$34</definedName>
    <definedName name="_xlnm.Print_Area" localSheetId="31">'39A set - 061015'!$A$2:$Q$36</definedName>
    <definedName name="_xlnm.Print_Area" localSheetId="36">'43B set-073115'!$A$2:$Q$38</definedName>
    <definedName name="_xlnm.Print_Area" localSheetId="37">'43C set - 073115'!$B$2:$R$58</definedName>
    <definedName name="_xlnm.Print_Area" localSheetId="2">'4TH SET-0224'!$A$1:$R$45</definedName>
    <definedName name="_xlnm.Print_Area" localSheetId="3">'6TH SET-0310 0311'!$A$1:$S$63</definedName>
    <definedName name="_xlnm.Print_Titles" localSheetId="12">'16TH SET - 0806 '!$2:$6</definedName>
    <definedName name="_xlnm.Print_Titles" localSheetId="13">'17TH SET - 0826'!$2:$6</definedName>
    <definedName name="_xlnm.Print_Titles" localSheetId="14">'18TH SET - 0910'!$2:$6</definedName>
    <definedName name="_xlnm.Print_Titles" localSheetId="15">'19TH SET - 0927'!$2:$6</definedName>
    <definedName name="_xlnm.Print_Titles" localSheetId="16">'20TH SET -1006'!$2:$6</definedName>
    <definedName name="_xlnm.Print_Titles" localSheetId="0">'2ND SET'!$1:$6</definedName>
    <definedName name="_xlnm.Print_Titles" localSheetId="1">'3RD SET-0206'!$1:$6</definedName>
    <definedName name="_xlnm.Print_Titles" localSheetId="5">'8TH SET - 328'!$1:$2</definedName>
    <definedName name="_xlnm.Print_Titles" localSheetId="6">'9TH SET - 0408'!$2:$6</definedName>
  </definedNames>
  <calcPr calcId="152511"/>
</workbook>
</file>

<file path=xl/calcChain.xml><?xml version="1.0" encoding="utf-8"?>
<calcChain xmlns="http://schemas.openxmlformats.org/spreadsheetml/2006/main">
  <c r="G32" i="49" l="1"/>
  <c r="P33" i="49" l="1"/>
  <c r="L33" i="49"/>
  <c r="G33" i="49" s="1"/>
  <c r="P32" i="49"/>
  <c r="L32" i="49"/>
  <c r="P31" i="49"/>
  <c r="L31" i="49"/>
  <c r="P30" i="49"/>
  <c r="L30" i="49"/>
  <c r="P29" i="49"/>
  <c r="L29" i="49"/>
  <c r="G29" i="49" s="1"/>
  <c r="P28" i="49"/>
  <c r="L28" i="49"/>
  <c r="P27" i="49"/>
  <c r="L27" i="49"/>
  <c r="P26" i="49"/>
  <c r="L26" i="49"/>
  <c r="P25" i="49"/>
  <c r="L25" i="49"/>
  <c r="G25" i="49" s="1"/>
  <c r="P24" i="49"/>
  <c r="L24" i="49"/>
  <c r="P23" i="49"/>
  <c r="L23" i="49"/>
  <c r="G23" i="49" s="1"/>
  <c r="P22" i="49"/>
  <c r="L22" i="49"/>
  <c r="P21" i="49"/>
  <c r="L21" i="49"/>
  <c r="P20" i="49"/>
  <c r="L20" i="49"/>
  <c r="P19" i="49"/>
  <c r="L19" i="49"/>
  <c r="P18" i="49"/>
  <c r="L18" i="49"/>
  <c r="P17" i="49"/>
  <c r="L17" i="49"/>
  <c r="G17" i="49" s="1"/>
  <c r="P16" i="49"/>
  <c r="L16" i="49"/>
  <c r="G31" i="49" l="1"/>
  <c r="Q31" i="49" s="1"/>
  <c r="G27" i="49"/>
  <c r="Q27" i="49" s="1"/>
  <c r="G21" i="49"/>
  <c r="I21" i="49" s="1"/>
  <c r="G19" i="49"/>
  <c r="I19" i="49" s="1"/>
  <c r="G16" i="49"/>
  <c r="H16" i="49" s="1"/>
  <c r="G18" i="49"/>
  <c r="I18" i="49" s="1"/>
  <c r="G20" i="49"/>
  <c r="I20" i="49" s="1"/>
  <c r="G22" i="49"/>
  <c r="H22" i="49" s="1"/>
  <c r="G24" i="49"/>
  <c r="H24" i="49" s="1"/>
  <c r="G26" i="49"/>
  <c r="I26" i="49" s="1"/>
  <c r="G28" i="49"/>
  <c r="I28" i="49" s="1"/>
  <c r="G30" i="49"/>
  <c r="Q30" i="49" s="1"/>
  <c r="H32" i="49"/>
  <c r="I16" i="49"/>
  <c r="Q16" i="49"/>
  <c r="I22" i="49"/>
  <c r="Q22" i="49"/>
  <c r="Q26" i="49"/>
  <c r="H26" i="49"/>
  <c r="I30" i="49"/>
  <c r="I32" i="49"/>
  <c r="Q32" i="49"/>
  <c r="I17" i="49"/>
  <c r="Q17" i="49"/>
  <c r="H17" i="49"/>
  <c r="H19" i="49"/>
  <c r="I23" i="49"/>
  <c r="Q23" i="49"/>
  <c r="H23" i="49"/>
  <c r="I25" i="49"/>
  <c r="Q25" i="49"/>
  <c r="H25" i="49"/>
  <c r="I27" i="49"/>
  <c r="I29" i="49"/>
  <c r="Q29" i="49"/>
  <c r="H29" i="49"/>
  <c r="I31" i="49"/>
  <c r="I33" i="49"/>
  <c r="Q33" i="49"/>
  <c r="H33" i="49"/>
  <c r="Q54" i="50"/>
  <c r="M54" i="50"/>
  <c r="Q53" i="50"/>
  <c r="M53" i="50"/>
  <c r="Q52" i="50"/>
  <c r="H52" i="50" s="1"/>
  <c r="J52" i="50" s="1"/>
  <c r="M52" i="50"/>
  <c r="Q51" i="50"/>
  <c r="M51" i="50"/>
  <c r="Q50" i="50"/>
  <c r="M50" i="50"/>
  <c r="Q49" i="50"/>
  <c r="M49" i="50"/>
  <c r="Q48" i="50"/>
  <c r="M48" i="50"/>
  <c r="H48" i="50" s="1"/>
  <c r="J48" i="50" s="1"/>
  <c r="Q47" i="50"/>
  <c r="M47" i="50"/>
  <c r="H47" i="50" s="1"/>
  <c r="Q46" i="50"/>
  <c r="M46" i="50"/>
  <c r="Q45" i="50"/>
  <c r="M45" i="50"/>
  <c r="H45" i="50" s="1"/>
  <c r="Q44" i="50"/>
  <c r="M44" i="50"/>
  <c r="Q43" i="50"/>
  <c r="M43" i="50"/>
  <c r="H43" i="50" s="1"/>
  <c r="Q42" i="50"/>
  <c r="M42" i="50"/>
  <c r="Q41" i="50"/>
  <c r="M41" i="50"/>
  <c r="H41" i="50"/>
  <c r="J41" i="50" s="1"/>
  <c r="Q40" i="50"/>
  <c r="H40" i="50" s="1"/>
  <c r="J40" i="50" s="1"/>
  <c r="M40" i="50"/>
  <c r="Q39" i="50"/>
  <c r="M39" i="50"/>
  <c r="Q38" i="50"/>
  <c r="M38" i="50"/>
  <c r="Q37" i="50"/>
  <c r="M37" i="50"/>
  <c r="H37" i="50" s="1"/>
  <c r="Q36" i="50"/>
  <c r="M36" i="50"/>
  <c r="H36" i="50"/>
  <c r="J36" i="50" s="1"/>
  <c r="Q35" i="50"/>
  <c r="M35" i="50"/>
  <c r="Q34" i="50"/>
  <c r="M34" i="50"/>
  <c r="Q33" i="50"/>
  <c r="M33" i="50"/>
  <c r="Q32" i="50"/>
  <c r="M32" i="50"/>
  <c r="H32" i="50" s="1"/>
  <c r="J32" i="50" s="1"/>
  <c r="Q31" i="50"/>
  <c r="M31" i="50"/>
  <c r="Q30" i="50"/>
  <c r="M30" i="50"/>
  <c r="Q29" i="50"/>
  <c r="M29" i="50"/>
  <c r="Q28" i="50"/>
  <c r="M28" i="50"/>
  <c r="Q27" i="50"/>
  <c r="H27" i="50" s="1"/>
  <c r="J27" i="50" s="1"/>
  <c r="M27" i="50"/>
  <c r="Q26" i="50"/>
  <c r="M26" i="50"/>
  <c r="Q25" i="50"/>
  <c r="H25" i="50" s="1"/>
  <c r="J25" i="50" s="1"/>
  <c r="M25" i="50"/>
  <c r="Q24" i="50"/>
  <c r="H24" i="50" s="1"/>
  <c r="J24" i="50" s="1"/>
  <c r="M24" i="50"/>
  <c r="Q23" i="50"/>
  <c r="M23" i="50"/>
  <c r="H23" i="50" s="1"/>
  <c r="Q22" i="50"/>
  <c r="M22" i="50"/>
  <c r="Q21" i="50"/>
  <c r="M21" i="50"/>
  <c r="H21" i="50" s="1"/>
  <c r="Q20" i="50"/>
  <c r="M20" i="50"/>
  <c r="H20" i="50"/>
  <c r="J20" i="50" s="1"/>
  <c r="Q19" i="50"/>
  <c r="M19" i="50"/>
  <c r="Q18" i="50"/>
  <c r="M18" i="50"/>
  <c r="Q17" i="50"/>
  <c r="M17" i="50"/>
  <c r="Q16" i="50"/>
  <c r="M16" i="50"/>
  <c r="H16" i="50" s="1"/>
  <c r="J16" i="50" s="1"/>
  <c r="Q15" i="50"/>
  <c r="M15" i="50"/>
  <c r="Q14" i="50"/>
  <c r="M14" i="50"/>
  <c r="Q13" i="50"/>
  <c r="M13" i="50"/>
  <c r="Q12" i="50"/>
  <c r="M12" i="50"/>
  <c r="Q11" i="50"/>
  <c r="M11" i="50"/>
  <c r="Q10" i="50"/>
  <c r="M10" i="50"/>
  <c r="Q9" i="50"/>
  <c r="M9" i="50"/>
  <c r="Q8" i="50"/>
  <c r="M8" i="50"/>
  <c r="Q7" i="50"/>
  <c r="M7" i="50"/>
  <c r="H7" i="50"/>
  <c r="J7" i="50" s="1"/>
  <c r="P15" i="49"/>
  <c r="L15" i="49"/>
  <c r="P14" i="49"/>
  <c r="L14" i="49"/>
  <c r="P13" i="49"/>
  <c r="L13" i="49"/>
  <c r="P12" i="49"/>
  <c r="L12" i="49"/>
  <c r="P11" i="49"/>
  <c r="L11" i="49"/>
  <c r="P10" i="49"/>
  <c r="G10" i="49" s="1"/>
  <c r="I10" i="49" s="1"/>
  <c r="L10" i="49"/>
  <c r="P9" i="49"/>
  <c r="L9" i="49"/>
  <c r="P8" i="49"/>
  <c r="L8" i="49"/>
  <c r="P7" i="49"/>
  <c r="L7" i="49"/>
  <c r="H53" i="50" l="1"/>
  <c r="J53" i="50" s="1"/>
  <c r="H51" i="50"/>
  <c r="H49" i="50"/>
  <c r="R49" i="50" s="1"/>
  <c r="R41" i="50"/>
  <c r="H39" i="50"/>
  <c r="I39" i="50" s="1"/>
  <c r="H35" i="50"/>
  <c r="R35" i="50" s="1"/>
  <c r="H33" i="50"/>
  <c r="I33" i="50" s="1"/>
  <c r="H31" i="50"/>
  <c r="J31" i="50" s="1"/>
  <c r="H30" i="50"/>
  <c r="H29" i="50"/>
  <c r="J29" i="50" s="1"/>
  <c r="R27" i="50"/>
  <c r="R25" i="50"/>
  <c r="H19" i="50"/>
  <c r="H17" i="50"/>
  <c r="J17" i="50" s="1"/>
  <c r="H15" i="50"/>
  <c r="H14" i="50"/>
  <c r="I14" i="50" s="1"/>
  <c r="H13" i="50"/>
  <c r="H11" i="50"/>
  <c r="I11" i="50" s="1"/>
  <c r="H9" i="50"/>
  <c r="J9" i="50" s="1"/>
  <c r="H8" i="50"/>
  <c r="J8" i="50" s="1"/>
  <c r="I7" i="50"/>
  <c r="R7" i="50"/>
  <c r="H31" i="49"/>
  <c r="H30" i="49"/>
  <c r="H27" i="49"/>
  <c r="I24" i="49"/>
  <c r="Q24" i="49"/>
  <c r="H21" i="49"/>
  <c r="Q21" i="49"/>
  <c r="Q19" i="49"/>
  <c r="H18" i="49"/>
  <c r="Q18" i="49"/>
  <c r="H28" i="49"/>
  <c r="H20" i="49"/>
  <c r="Q28" i="49"/>
  <c r="Q20" i="49"/>
  <c r="I13" i="50"/>
  <c r="J13" i="50"/>
  <c r="I15" i="50"/>
  <c r="J15" i="50"/>
  <c r="J19" i="50"/>
  <c r="I19" i="50"/>
  <c r="I29" i="50"/>
  <c r="I31" i="50"/>
  <c r="J33" i="50"/>
  <c r="J35" i="50"/>
  <c r="R43" i="50"/>
  <c r="R45" i="50"/>
  <c r="R47" i="50"/>
  <c r="R51" i="50"/>
  <c r="I53" i="50"/>
  <c r="R53" i="50"/>
  <c r="R11" i="50"/>
  <c r="R13" i="50"/>
  <c r="R15" i="50"/>
  <c r="R17" i="50"/>
  <c r="R19" i="50"/>
  <c r="I21" i="50"/>
  <c r="J21" i="50"/>
  <c r="R21" i="50"/>
  <c r="J23" i="50"/>
  <c r="I23" i="50"/>
  <c r="R23" i="50"/>
  <c r="R31" i="50"/>
  <c r="R33" i="50"/>
  <c r="J37" i="50"/>
  <c r="R37" i="50"/>
  <c r="I37" i="50"/>
  <c r="J39" i="50"/>
  <c r="R39" i="50"/>
  <c r="I43" i="50"/>
  <c r="J43" i="50"/>
  <c r="I45" i="50"/>
  <c r="J45" i="50"/>
  <c r="I47" i="50"/>
  <c r="J47" i="50"/>
  <c r="I49" i="50"/>
  <c r="J51" i="50"/>
  <c r="I51" i="50"/>
  <c r="I9" i="50"/>
  <c r="R8" i="50"/>
  <c r="R24" i="50"/>
  <c r="R40" i="50"/>
  <c r="H18" i="50"/>
  <c r="I18" i="50" s="1"/>
  <c r="I25" i="50"/>
  <c r="I27" i="50"/>
  <c r="R32" i="50"/>
  <c r="I41" i="50"/>
  <c r="R48" i="50"/>
  <c r="H50" i="50"/>
  <c r="R50" i="50" s="1"/>
  <c r="R16" i="50"/>
  <c r="H10" i="50"/>
  <c r="J10" i="50" s="1"/>
  <c r="R20" i="50"/>
  <c r="H22" i="50"/>
  <c r="H28" i="50"/>
  <c r="J28" i="50" s="1"/>
  <c r="R36" i="50"/>
  <c r="H42" i="50"/>
  <c r="J42" i="50" s="1"/>
  <c r="R52" i="50"/>
  <c r="H54" i="50"/>
  <c r="J54" i="50" s="1"/>
  <c r="G12" i="49"/>
  <c r="G14" i="49"/>
  <c r="I14" i="49" s="1"/>
  <c r="G11" i="49"/>
  <c r="I11" i="49" s="1"/>
  <c r="G13" i="49"/>
  <c r="J22" i="50"/>
  <c r="I22" i="50"/>
  <c r="J14" i="50"/>
  <c r="J30" i="50"/>
  <c r="I30" i="50"/>
  <c r="I50" i="50"/>
  <c r="H12" i="50"/>
  <c r="R12" i="50" s="1"/>
  <c r="H26" i="50"/>
  <c r="H34" i="50"/>
  <c r="H38" i="50"/>
  <c r="R38" i="50" s="1"/>
  <c r="H44" i="50"/>
  <c r="H46" i="50"/>
  <c r="R46" i="50" s="1"/>
  <c r="I8" i="50"/>
  <c r="R14" i="50"/>
  <c r="I16" i="50"/>
  <c r="I20" i="50"/>
  <c r="R22" i="50"/>
  <c r="I24" i="50"/>
  <c r="R30" i="50"/>
  <c r="I32" i="50"/>
  <c r="I36" i="50"/>
  <c r="I40" i="50"/>
  <c r="I48" i="50"/>
  <c r="I52" i="50"/>
  <c r="I12" i="49"/>
  <c r="Q12" i="49"/>
  <c r="H12" i="49"/>
  <c r="H14" i="49"/>
  <c r="Q10" i="49"/>
  <c r="H10" i="49"/>
  <c r="G8" i="49"/>
  <c r="G9" i="49"/>
  <c r="Q13" i="49"/>
  <c r="G7" i="49"/>
  <c r="Q9" i="49"/>
  <c r="G15" i="49"/>
  <c r="H15" i="49" s="1"/>
  <c r="I15" i="49"/>
  <c r="I9" i="49"/>
  <c r="H9" i="49"/>
  <c r="Q11" i="49"/>
  <c r="Q7" i="49"/>
  <c r="I13" i="49"/>
  <c r="H13" i="49"/>
  <c r="I7" i="49"/>
  <c r="H7" i="49"/>
  <c r="H11" i="49"/>
  <c r="Q20" i="43"/>
  <c r="I54" i="50" l="1"/>
  <c r="R54" i="50"/>
  <c r="J50" i="50"/>
  <c r="J49" i="50"/>
  <c r="I35" i="50"/>
  <c r="R29" i="50"/>
  <c r="I28" i="50"/>
  <c r="J18" i="50"/>
  <c r="I17" i="50"/>
  <c r="J11" i="50"/>
  <c r="I10" i="50"/>
  <c r="R10" i="50"/>
  <c r="R9" i="50"/>
  <c r="I42" i="50"/>
  <c r="R18" i="50"/>
  <c r="R42" i="50"/>
  <c r="R28" i="50"/>
  <c r="Q14" i="49"/>
  <c r="J34" i="50"/>
  <c r="I34" i="50"/>
  <c r="J44" i="50"/>
  <c r="I44" i="50"/>
  <c r="J12" i="50"/>
  <c r="I12" i="50"/>
  <c r="J38" i="50"/>
  <c r="I38" i="50"/>
  <c r="R44" i="50"/>
  <c r="J46" i="50"/>
  <c r="I46" i="50"/>
  <c r="J26" i="50"/>
  <c r="I26" i="50"/>
  <c r="R34" i="50"/>
  <c r="R26" i="50"/>
  <c r="I8" i="49"/>
  <c r="H8" i="49"/>
  <c r="Q15" i="49"/>
  <c r="Q8" i="49"/>
  <c r="P30" i="47" l="1"/>
  <c r="L30" i="47"/>
  <c r="G30" i="47" s="1"/>
  <c r="P29" i="47"/>
  <c r="L29" i="47"/>
  <c r="P28" i="47"/>
  <c r="L28" i="47"/>
  <c r="G28" i="47" s="1"/>
  <c r="P27" i="47"/>
  <c r="L27" i="47"/>
  <c r="P26" i="47"/>
  <c r="L26" i="47"/>
  <c r="P25" i="47"/>
  <c r="L25" i="47"/>
  <c r="P24" i="47"/>
  <c r="L24" i="47"/>
  <c r="P23" i="47"/>
  <c r="L23" i="47"/>
  <c r="P22" i="47"/>
  <c r="L22" i="47"/>
  <c r="G22" i="47" s="1"/>
  <c r="P21" i="47"/>
  <c r="L21" i="47"/>
  <c r="P20" i="47"/>
  <c r="L20" i="47"/>
  <c r="P19" i="47"/>
  <c r="L19" i="47"/>
  <c r="P18" i="47"/>
  <c r="L18" i="47"/>
  <c r="P17" i="47"/>
  <c r="L17" i="47"/>
  <c r="P16" i="47"/>
  <c r="L16" i="47"/>
  <c r="P15" i="47"/>
  <c r="L15" i="47"/>
  <c r="P14" i="47"/>
  <c r="L14" i="47"/>
  <c r="P13" i="47"/>
  <c r="L13" i="47"/>
  <c r="P12" i="47"/>
  <c r="L12" i="47"/>
  <c r="P11" i="47"/>
  <c r="L11" i="47"/>
  <c r="P10" i="47"/>
  <c r="L10" i="47"/>
  <c r="P9" i="47"/>
  <c r="L9" i="47"/>
  <c r="P8" i="47"/>
  <c r="L8" i="47"/>
  <c r="P7" i="47"/>
  <c r="G7" i="47" s="1"/>
  <c r="I7" i="47" s="1"/>
  <c r="L7" i="47"/>
  <c r="G9" i="47" l="1"/>
  <c r="I9" i="47" s="1"/>
  <c r="G21" i="47"/>
  <c r="I21" i="47" s="1"/>
  <c r="G29" i="47"/>
  <c r="H29" i="47" s="1"/>
  <c r="G27" i="47"/>
  <c r="H27" i="47" s="1"/>
  <c r="G26" i="47"/>
  <c r="H26" i="47" s="1"/>
  <c r="G25" i="47"/>
  <c r="I25" i="47" s="1"/>
  <c r="G23" i="47"/>
  <c r="I23" i="47" s="1"/>
  <c r="G20" i="47"/>
  <c r="Q20" i="47" s="1"/>
  <c r="G19" i="47"/>
  <c r="H19" i="47" s="1"/>
  <c r="G18" i="47"/>
  <c r="Q18" i="47" s="1"/>
  <c r="G17" i="47"/>
  <c r="I17" i="47" s="1"/>
  <c r="G15" i="47"/>
  <c r="I15" i="47" s="1"/>
  <c r="G14" i="47"/>
  <c r="H14" i="47" s="1"/>
  <c r="G13" i="47"/>
  <c r="I13" i="47" s="1"/>
  <c r="G12" i="47"/>
  <c r="Q12" i="47" s="1"/>
  <c r="G11" i="47"/>
  <c r="I11" i="47" s="1"/>
  <c r="G10" i="47"/>
  <c r="I10" i="47" s="1"/>
  <c r="G8" i="47"/>
  <c r="I8" i="47" s="1"/>
  <c r="Q22" i="47"/>
  <c r="G24" i="47"/>
  <c r="I24" i="47" s="1"/>
  <c r="G16" i="47"/>
  <c r="H16" i="47" s="1"/>
  <c r="Q30" i="47"/>
  <c r="I29" i="47"/>
  <c r="Q11" i="47"/>
  <c r="I27" i="47"/>
  <c r="Q19" i="47"/>
  <c r="Q7" i="47"/>
  <c r="H17" i="47"/>
  <c r="H7" i="47"/>
  <c r="H15" i="47"/>
  <c r="Q17" i="47"/>
  <c r="H20" i="47"/>
  <c r="I20" i="47"/>
  <c r="H28" i="47"/>
  <c r="I28" i="47"/>
  <c r="H18" i="47"/>
  <c r="Q28" i="47"/>
  <c r="H24" i="47"/>
  <c r="Q8" i="47"/>
  <c r="H22" i="47"/>
  <c r="I22" i="47"/>
  <c r="Q24" i="47"/>
  <c r="H30" i="47"/>
  <c r="I30" i="47"/>
  <c r="P30" i="46"/>
  <c r="L30" i="46"/>
  <c r="P29" i="46"/>
  <c r="L29" i="46"/>
  <c r="P28" i="46"/>
  <c r="L28" i="46"/>
  <c r="P27" i="46"/>
  <c r="L27" i="46"/>
  <c r="P26" i="46"/>
  <c r="L26" i="46"/>
  <c r="P25" i="46"/>
  <c r="L25" i="46"/>
  <c r="P24" i="46"/>
  <c r="L24" i="46"/>
  <c r="G24" i="46" s="1"/>
  <c r="I24" i="46" s="1"/>
  <c r="P23" i="46"/>
  <c r="L23" i="46"/>
  <c r="P22" i="46"/>
  <c r="L22" i="46"/>
  <c r="P21" i="46"/>
  <c r="L21" i="46"/>
  <c r="P20" i="46"/>
  <c r="L20" i="46"/>
  <c r="P19" i="46"/>
  <c r="L19" i="46"/>
  <c r="P18" i="46"/>
  <c r="Q18" i="46" s="1"/>
  <c r="L18" i="46"/>
  <c r="G18" i="46" s="1"/>
  <c r="I18" i="46" s="1"/>
  <c r="P17" i="46"/>
  <c r="L17" i="46"/>
  <c r="P16" i="46"/>
  <c r="L16" i="46"/>
  <c r="P15" i="46"/>
  <c r="L15" i="46"/>
  <c r="P14" i="46"/>
  <c r="L14" i="46"/>
  <c r="P13" i="46"/>
  <c r="L13" i="46"/>
  <c r="G13" i="46" s="1"/>
  <c r="P12" i="46"/>
  <c r="L12" i="46"/>
  <c r="P11" i="46"/>
  <c r="L11" i="46"/>
  <c r="G11" i="46" s="1"/>
  <c r="Q10" i="46"/>
  <c r="P10" i="46"/>
  <c r="L10" i="46"/>
  <c r="G10" i="46" s="1"/>
  <c r="I10" i="46" s="1"/>
  <c r="H10" i="46"/>
  <c r="P9" i="46"/>
  <c r="L9" i="46"/>
  <c r="P8" i="46"/>
  <c r="L8" i="46"/>
  <c r="G8" i="46" s="1"/>
  <c r="I8" i="46" s="1"/>
  <c r="P7" i="46"/>
  <c r="L7" i="46"/>
  <c r="Q16" i="47" l="1"/>
  <c r="H10" i="47"/>
  <c r="Q21" i="47"/>
  <c r="I19" i="47"/>
  <c r="Q14" i="47"/>
  <c r="I14" i="47"/>
  <c r="H21" i="47"/>
  <c r="Q27" i="47"/>
  <c r="Q9" i="47"/>
  <c r="H9" i="47"/>
  <c r="G16" i="46"/>
  <c r="I16" i="46" s="1"/>
  <c r="H18" i="46"/>
  <c r="G19" i="46"/>
  <c r="H19" i="46" s="1"/>
  <c r="G21" i="46"/>
  <c r="Q21" i="46" s="1"/>
  <c r="G27" i="46"/>
  <c r="Q29" i="47"/>
  <c r="Q26" i="47"/>
  <c r="I26" i="47"/>
  <c r="H25" i="47"/>
  <c r="Q25" i="47"/>
  <c r="H23" i="47"/>
  <c r="Q23" i="47"/>
  <c r="I18" i="47"/>
  <c r="I16" i="47"/>
  <c r="Q15" i="47"/>
  <c r="Q13" i="47"/>
  <c r="H13" i="47"/>
  <c r="I12" i="47"/>
  <c r="H12" i="47"/>
  <c r="H11" i="47"/>
  <c r="Q10" i="47"/>
  <c r="H8" i="47"/>
  <c r="G29" i="46"/>
  <c r="G26" i="46"/>
  <c r="Q22" i="46"/>
  <c r="G7" i="46"/>
  <c r="Q7" i="46" s="1"/>
  <c r="G9" i="46"/>
  <c r="G12" i="46"/>
  <c r="I12" i="46" s="1"/>
  <c r="G15" i="46"/>
  <c r="I15" i="46" s="1"/>
  <c r="G17" i="46"/>
  <c r="I17" i="46" s="1"/>
  <c r="G20" i="46"/>
  <c r="I20" i="46" s="1"/>
  <c r="G23" i="46"/>
  <c r="H23" i="46" s="1"/>
  <c r="G25" i="46"/>
  <c r="Q25" i="46" s="1"/>
  <c r="G28" i="46"/>
  <c r="I28" i="46" s="1"/>
  <c r="G14" i="46"/>
  <c r="Q14" i="46" s="1"/>
  <c r="G22" i="46"/>
  <c r="Q26" i="46"/>
  <c r="G30" i="46"/>
  <c r="Q19" i="46"/>
  <c r="I19" i="46"/>
  <c r="H8" i="46"/>
  <c r="Q9" i="46"/>
  <c r="I9" i="46"/>
  <c r="H9" i="46"/>
  <c r="H12" i="46"/>
  <c r="Q13" i="46"/>
  <c r="I13" i="46"/>
  <c r="H13" i="46"/>
  <c r="H16" i="46"/>
  <c r="H20" i="46"/>
  <c r="H24" i="46"/>
  <c r="Q29" i="46"/>
  <c r="H29" i="46"/>
  <c r="I29" i="46"/>
  <c r="H11" i="46"/>
  <c r="I11" i="46"/>
  <c r="Q11" i="46"/>
  <c r="H15" i="46"/>
  <c r="Q27" i="46"/>
  <c r="H27" i="46"/>
  <c r="I27" i="46"/>
  <c r="Q8" i="46"/>
  <c r="Q12" i="46"/>
  <c r="Q16" i="46"/>
  <c r="Q20" i="46"/>
  <c r="Q24" i="46"/>
  <c r="Q28" i="46"/>
  <c r="P33" i="45"/>
  <c r="L33" i="45"/>
  <c r="P32" i="45"/>
  <c r="L32" i="45"/>
  <c r="P31" i="45"/>
  <c r="L31" i="45"/>
  <c r="P30" i="45"/>
  <c r="L30" i="45"/>
  <c r="P29" i="45"/>
  <c r="L29" i="45"/>
  <c r="P28" i="45"/>
  <c r="L28" i="45"/>
  <c r="P27" i="45"/>
  <c r="L27" i="45"/>
  <c r="P26" i="45"/>
  <c r="L26" i="45"/>
  <c r="P25" i="45"/>
  <c r="G25" i="45" s="1"/>
  <c r="H25" i="45" s="1"/>
  <c r="L25" i="45"/>
  <c r="P24" i="45"/>
  <c r="L24" i="45"/>
  <c r="P23" i="45"/>
  <c r="L23" i="45"/>
  <c r="G23" i="45" s="1"/>
  <c r="I23" i="45" s="1"/>
  <c r="P22" i="45"/>
  <c r="L22" i="45"/>
  <c r="P21" i="45"/>
  <c r="L21" i="45"/>
  <c r="P20" i="45"/>
  <c r="L20" i="45"/>
  <c r="P19" i="45"/>
  <c r="L19" i="45"/>
  <c r="P18" i="45"/>
  <c r="L18" i="45"/>
  <c r="G18" i="45" s="1"/>
  <c r="P17" i="45"/>
  <c r="L17" i="45"/>
  <c r="P16" i="45"/>
  <c r="L16" i="45"/>
  <c r="G16" i="45" s="1"/>
  <c r="P15" i="45"/>
  <c r="L15" i="45"/>
  <c r="P14" i="45"/>
  <c r="L14" i="45"/>
  <c r="P13" i="45"/>
  <c r="L13" i="45"/>
  <c r="P12" i="45"/>
  <c r="L12" i="45"/>
  <c r="G12" i="45" s="1"/>
  <c r="P11" i="45"/>
  <c r="L11" i="45"/>
  <c r="P10" i="45"/>
  <c r="L10" i="45"/>
  <c r="G10" i="45" s="1"/>
  <c r="P9" i="45"/>
  <c r="L9" i="45"/>
  <c r="P8" i="45"/>
  <c r="L8" i="45"/>
  <c r="G8" i="45" s="1"/>
  <c r="I8" i="45" s="1"/>
  <c r="P7" i="45"/>
  <c r="L7" i="45"/>
  <c r="G7" i="45" s="1"/>
  <c r="P58" i="45"/>
  <c r="L58" i="45"/>
  <c r="P57" i="45"/>
  <c r="L57" i="45"/>
  <c r="P56" i="45"/>
  <c r="L56" i="45"/>
  <c r="P55" i="45"/>
  <c r="L55" i="45"/>
  <c r="P54" i="45"/>
  <c r="L54" i="45"/>
  <c r="P53" i="45"/>
  <c r="L53" i="45"/>
  <c r="P52" i="45"/>
  <c r="L52" i="45"/>
  <c r="P51" i="45"/>
  <c r="L51" i="45"/>
  <c r="P50" i="45"/>
  <c r="L50" i="45"/>
  <c r="P49" i="45"/>
  <c r="L49" i="45"/>
  <c r="P48" i="45"/>
  <c r="L48" i="45"/>
  <c r="P47" i="45"/>
  <c r="L47" i="45"/>
  <c r="P46" i="45"/>
  <c r="L46" i="45"/>
  <c r="P45" i="45"/>
  <c r="L45" i="45"/>
  <c r="P44" i="45"/>
  <c r="L44" i="45"/>
  <c r="P43" i="45"/>
  <c r="L43" i="45"/>
  <c r="P42" i="45"/>
  <c r="L42" i="45"/>
  <c r="P41" i="45"/>
  <c r="L41" i="45"/>
  <c r="P40" i="45"/>
  <c r="L40" i="45"/>
  <c r="P39" i="45"/>
  <c r="L39" i="45"/>
  <c r="P38" i="45"/>
  <c r="L38" i="45"/>
  <c r="P37" i="45"/>
  <c r="L37" i="45"/>
  <c r="P36" i="45"/>
  <c r="L36" i="45"/>
  <c r="P35" i="45"/>
  <c r="L35" i="45"/>
  <c r="I21" i="46" l="1"/>
  <c r="H17" i="46"/>
  <c r="H21" i="46"/>
  <c r="H7" i="46"/>
  <c r="I7" i="46"/>
  <c r="G33" i="45"/>
  <c r="I33" i="45" s="1"/>
  <c r="G22" i="45"/>
  <c r="Q22" i="45" s="1"/>
  <c r="G20" i="45"/>
  <c r="G19" i="45"/>
  <c r="H19" i="45" s="1"/>
  <c r="G14" i="45"/>
  <c r="H14" i="45" s="1"/>
  <c r="H28" i="46"/>
  <c r="I26" i="46"/>
  <c r="H26" i="46"/>
  <c r="I25" i="46"/>
  <c r="Q23" i="46"/>
  <c r="I23" i="46"/>
  <c r="I30" i="46"/>
  <c r="H30" i="46"/>
  <c r="Q15" i="46"/>
  <c r="H25" i="46"/>
  <c r="Q17" i="46"/>
  <c r="I22" i="46"/>
  <c r="H22" i="46"/>
  <c r="Q30" i="46"/>
  <c r="I14" i="46"/>
  <c r="H14" i="46"/>
  <c r="Q8" i="45"/>
  <c r="G9" i="45"/>
  <c r="H9" i="45" s="1"/>
  <c r="G11" i="45"/>
  <c r="I11" i="45" s="1"/>
  <c r="G13" i="45"/>
  <c r="H13" i="45" s="1"/>
  <c r="G15" i="45"/>
  <c r="Q15" i="45" s="1"/>
  <c r="G17" i="45"/>
  <c r="Q17" i="45" s="1"/>
  <c r="Q20" i="45"/>
  <c r="G24" i="45"/>
  <c r="Q24" i="45" s="1"/>
  <c r="Q25" i="45"/>
  <c r="Q23" i="45"/>
  <c r="G36" i="45"/>
  <c r="Q36" i="45" s="1"/>
  <c r="G38" i="45"/>
  <c r="Q38" i="45" s="1"/>
  <c r="G40" i="45"/>
  <c r="Q40" i="45" s="1"/>
  <c r="G42" i="45"/>
  <c r="H42" i="45" s="1"/>
  <c r="G44" i="45"/>
  <c r="Q44" i="45" s="1"/>
  <c r="G46" i="45"/>
  <c r="Q46" i="45" s="1"/>
  <c r="G48" i="45"/>
  <c r="Q48" i="45" s="1"/>
  <c r="G50" i="45"/>
  <c r="I50" i="45" s="1"/>
  <c r="G52" i="45"/>
  <c r="Q52" i="45" s="1"/>
  <c r="G54" i="45"/>
  <c r="Q54" i="45" s="1"/>
  <c r="G56" i="45"/>
  <c r="Q56" i="45" s="1"/>
  <c r="G58" i="45"/>
  <c r="I58" i="45" s="1"/>
  <c r="G26" i="45"/>
  <c r="I26" i="45" s="1"/>
  <c r="G28" i="45"/>
  <c r="I28" i="45" s="1"/>
  <c r="G30" i="45"/>
  <c r="Q30" i="45" s="1"/>
  <c r="G32" i="45"/>
  <c r="I32" i="45" s="1"/>
  <c r="Q33" i="45"/>
  <c r="H26" i="45"/>
  <c r="H30" i="45"/>
  <c r="H32" i="45"/>
  <c r="H20" i="45"/>
  <c r="I20" i="45"/>
  <c r="G21" i="45"/>
  <c r="Q21" i="45" s="1"/>
  <c r="G27" i="45"/>
  <c r="G29" i="45"/>
  <c r="Q29" i="45" s="1"/>
  <c r="H23" i="45"/>
  <c r="H33" i="45"/>
  <c r="I19" i="45"/>
  <c r="I25" i="45"/>
  <c r="G31" i="45"/>
  <c r="I13" i="45"/>
  <c r="Q13" i="45"/>
  <c r="I17" i="45"/>
  <c r="I15" i="45"/>
  <c r="H15" i="45"/>
  <c r="I10" i="45"/>
  <c r="Q10" i="45"/>
  <c r="H10" i="45"/>
  <c r="I12" i="45"/>
  <c r="Q12" i="45"/>
  <c r="H12" i="45"/>
  <c r="I14" i="45"/>
  <c r="Q14" i="45"/>
  <c r="I16" i="45"/>
  <c r="Q16" i="45"/>
  <c r="H16" i="45"/>
  <c r="I18" i="45"/>
  <c r="Q18" i="45"/>
  <c r="H18" i="45"/>
  <c r="H7" i="45"/>
  <c r="I7" i="45"/>
  <c r="Q7" i="45"/>
  <c r="H8" i="45"/>
  <c r="G35" i="45"/>
  <c r="H35" i="45" s="1"/>
  <c r="G37" i="45"/>
  <c r="I37" i="45" s="1"/>
  <c r="G39" i="45"/>
  <c r="Q39" i="45" s="1"/>
  <c r="G41" i="45"/>
  <c r="I41" i="45" s="1"/>
  <c r="G43" i="45"/>
  <c r="I43" i="45" s="1"/>
  <c r="G45" i="45"/>
  <c r="I45" i="45" s="1"/>
  <c r="G47" i="45"/>
  <c r="Q47" i="45" s="1"/>
  <c r="G49" i="45"/>
  <c r="Q49" i="45" s="1"/>
  <c r="G51" i="45"/>
  <c r="Q51" i="45" s="1"/>
  <c r="G53" i="45"/>
  <c r="I53" i="45" s="1"/>
  <c r="G55" i="45"/>
  <c r="Q55" i="45" s="1"/>
  <c r="G57" i="45"/>
  <c r="H57" i="45" s="1"/>
  <c r="I38" i="45"/>
  <c r="I42" i="45"/>
  <c r="Q42" i="45"/>
  <c r="I46" i="45"/>
  <c r="I52" i="45"/>
  <c r="Q58" i="45"/>
  <c r="I39" i="45"/>
  <c r="H41" i="45"/>
  <c r="I49" i="45"/>
  <c r="I57" i="45"/>
  <c r="Q57" i="45"/>
  <c r="P30" i="44"/>
  <c r="L30" i="44"/>
  <c r="P29" i="44"/>
  <c r="L29" i="44"/>
  <c r="P28" i="44"/>
  <c r="L28" i="44"/>
  <c r="P27" i="44"/>
  <c r="L27" i="44"/>
  <c r="P26" i="44"/>
  <c r="G26" i="44" s="1"/>
  <c r="Q26" i="44" s="1"/>
  <c r="L26" i="44"/>
  <c r="P25" i="44"/>
  <c r="L25" i="44"/>
  <c r="G25" i="44" s="1"/>
  <c r="P24" i="44"/>
  <c r="L24" i="44"/>
  <c r="P23" i="44"/>
  <c r="L23" i="44"/>
  <c r="P22" i="44"/>
  <c r="G22" i="44" s="1"/>
  <c r="Q22" i="44" s="1"/>
  <c r="L22" i="44"/>
  <c r="P21" i="44"/>
  <c r="L21" i="44"/>
  <c r="P20" i="44"/>
  <c r="L20" i="44"/>
  <c r="P19" i="44"/>
  <c r="L19" i="44"/>
  <c r="P18" i="44"/>
  <c r="L18" i="44"/>
  <c r="P17" i="44"/>
  <c r="L17" i="44"/>
  <c r="P16" i="44"/>
  <c r="L16" i="44"/>
  <c r="G16" i="44"/>
  <c r="Q16" i="44" s="1"/>
  <c r="P15" i="44"/>
  <c r="L15" i="44"/>
  <c r="P14" i="44"/>
  <c r="L14" i="44"/>
  <c r="P13" i="44"/>
  <c r="L13" i="44"/>
  <c r="P12" i="44"/>
  <c r="L12" i="44"/>
  <c r="P11" i="44"/>
  <c r="L11" i="44"/>
  <c r="P10" i="44"/>
  <c r="L10" i="44"/>
  <c r="G10" i="44" s="1"/>
  <c r="P9" i="44"/>
  <c r="L9" i="44"/>
  <c r="P8" i="44"/>
  <c r="L8" i="44"/>
  <c r="P7" i="44"/>
  <c r="L7" i="44"/>
  <c r="I30" i="45" l="1"/>
  <c r="Q28" i="45"/>
  <c r="H28" i="45"/>
  <c r="Q26" i="45"/>
  <c r="I22" i="45"/>
  <c r="H22" i="45"/>
  <c r="Q19" i="45"/>
  <c r="H17" i="45"/>
  <c r="Q11" i="45"/>
  <c r="I9" i="45"/>
  <c r="Q9" i="45"/>
  <c r="H58" i="45"/>
  <c r="H56" i="45"/>
  <c r="I56" i="45"/>
  <c r="I55" i="45"/>
  <c r="H54" i="45"/>
  <c r="I54" i="45"/>
  <c r="H53" i="45"/>
  <c r="H52" i="45"/>
  <c r="I51" i="45"/>
  <c r="H51" i="45"/>
  <c r="H50" i="45"/>
  <c r="Q50" i="45"/>
  <c r="H49" i="45"/>
  <c r="I48" i="45"/>
  <c r="H48" i="45"/>
  <c r="H47" i="45"/>
  <c r="H46" i="45"/>
  <c r="H45" i="45"/>
  <c r="I44" i="45"/>
  <c r="H44" i="45"/>
  <c r="G15" i="44"/>
  <c r="G14" i="44"/>
  <c r="Q14" i="44" s="1"/>
  <c r="G13" i="44"/>
  <c r="G12" i="44"/>
  <c r="H12" i="44" s="1"/>
  <c r="G11" i="44"/>
  <c r="G9" i="44"/>
  <c r="G8" i="44"/>
  <c r="I8" i="44" s="1"/>
  <c r="G7" i="44"/>
  <c r="Q43" i="45"/>
  <c r="Q41" i="45"/>
  <c r="I40" i="45"/>
  <c r="H40" i="45"/>
  <c r="H38" i="45"/>
  <c r="H37" i="45"/>
  <c r="H36" i="45"/>
  <c r="I36" i="45"/>
  <c r="Q35" i="45"/>
  <c r="I35" i="45"/>
  <c r="G30" i="44"/>
  <c r="I30" i="44" s="1"/>
  <c r="G29" i="44"/>
  <c r="Q29" i="44" s="1"/>
  <c r="G28" i="44"/>
  <c r="Q28" i="44" s="1"/>
  <c r="G27" i="44"/>
  <c r="I27" i="44" s="1"/>
  <c r="G24" i="44"/>
  <c r="Q24" i="44" s="1"/>
  <c r="G23" i="44"/>
  <c r="Q23" i="44" s="1"/>
  <c r="G21" i="44"/>
  <c r="I21" i="44" s="1"/>
  <c r="G20" i="44"/>
  <c r="Q20" i="44" s="1"/>
  <c r="G19" i="44"/>
  <c r="I19" i="44" s="1"/>
  <c r="G18" i="44"/>
  <c r="Q18" i="44" s="1"/>
  <c r="G17" i="44"/>
  <c r="I17" i="44" s="1"/>
  <c r="H55" i="45"/>
  <c r="H43" i="45"/>
  <c r="H11" i="45"/>
  <c r="I24" i="45"/>
  <c r="Q32" i="45"/>
  <c r="H24" i="45"/>
  <c r="I47" i="45"/>
  <c r="H39" i="45"/>
  <c r="I27" i="45"/>
  <c r="H27" i="45"/>
  <c r="I31" i="45"/>
  <c r="H31" i="45"/>
  <c r="I21" i="45"/>
  <c r="H21" i="45"/>
  <c r="Q27" i="45"/>
  <c r="I29" i="45"/>
  <c r="H29" i="45"/>
  <c r="Q31" i="45"/>
  <c r="Q53" i="45"/>
  <c r="Q45" i="45"/>
  <c r="Q37" i="45"/>
  <c r="I16" i="44"/>
  <c r="I20" i="44"/>
  <c r="I24" i="44"/>
  <c r="I18" i="44"/>
  <c r="I22" i="44"/>
  <c r="I26" i="44"/>
  <c r="H16" i="44"/>
  <c r="H20" i="44"/>
  <c r="H22" i="44"/>
  <c r="H24" i="44"/>
  <c r="H26" i="44"/>
  <c r="Q7" i="44"/>
  <c r="Q9" i="44"/>
  <c r="Q11" i="44"/>
  <c r="Q13" i="44"/>
  <c r="Q15" i="44"/>
  <c r="Q17" i="44"/>
  <c r="Q21" i="44"/>
  <c r="Q25" i="44"/>
  <c r="Q27" i="44"/>
  <c r="H10" i="44"/>
  <c r="Q10" i="44"/>
  <c r="I10" i="44"/>
  <c r="H14" i="44"/>
  <c r="I14" i="44"/>
  <c r="I7" i="44"/>
  <c r="H7" i="44"/>
  <c r="I9" i="44"/>
  <c r="H9" i="44"/>
  <c r="I11" i="44"/>
  <c r="H11" i="44"/>
  <c r="I13" i="44"/>
  <c r="H13" i="44"/>
  <c r="I15" i="44"/>
  <c r="H15" i="44"/>
  <c r="H17" i="44"/>
  <c r="I25" i="44"/>
  <c r="H25" i="44"/>
  <c r="H29" i="44"/>
  <c r="H8" i="44"/>
  <c r="Q12" i="44"/>
  <c r="P30" i="43"/>
  <c r="L30" i="43"/>
  <c r="P29" i="43"/>
  <c r="L29" i="43"/>
  <c r="G29" i="43" s="1"/>
  <c r="P28" i="43"/>
  <c r="L28" i="43"/>
  <c r="P27" i="43"/>
  <c r="L27" i="43"/>
  <c r="P26" i="43"/>
  <c r="L26" i="43"/>
  <c r="P25" i="43"/>
  <c r="L25" i="43"/>
  <c r="P24" i="43"/>
  <c r="L24" i="43"/>
  <c r="P23" i="43"/>
  <c r="L23" i="43"/>
  <c r="G23" i="43" s="1"/>
  <c r="P22" i="43"/>
  <c r="L22" i="43"/>
  <c r="P21" i="43"/>
  <c r="L21" i="43"/>
  <c r="P20" i="43"/>
  <c r="L20" i="43"/>
  <c r="P19" i="43"/>
  <c r="L19" i="43"/>
  <c r="P18" i="43"/>
  <c r="L18" i="43"/>
  <c r="P17" i="43"/>
  <c r="L17" i="43"/>
  <c r="G17" i="43" s="1"/>
  <c r="P16" i="43"/>
  <c r="L16" i="43"/>
  <c r="P15" i="43"/>
  <c r="L15" i="43"/>
  <c r="P14" i="43"/>
  <c r="L14" i="43"/>
  <c r="P13" i="43"/>
  <c r="L13" i="43"/>
  <c r="P12" i="43"/>
  <c r="L12" i="43"/>
  <c r="P11" i="43"/>
  <c r="L11" i="43"/>
  <c r="P10" i="43"/>
  <c r="L10" i="43"/>
  <c r="P9" i="43"/>
  <c r="L9" i="43"/>
  <c r="P8" i="43"/>
  <c r="L8" i="43"/>
  <c r="P7" i="43"/>
  <c r="L7" i="43"/>
  <c r="G10" i="43" l="1"/>
  <c r="G14" i="43"/>
  <c r="G28" i="43"/>
  <c r="H28" i="43" s="1"/>
  <c r="I12" i="44"/>
  <c r="Q8" i="44"/>
  <c r="G30" i="43"/>
  <c r="G27" i="43"/>
  <c r="I27" i="43" s="1"/>
  <c r="G26" i="43"/>
  <c r="H26" i="43" s="1"/>
  <c r="G25" i="43"/>
  <c r="G24" i="43"/>
  <c r="Q24" i="43" s="1"/>
  <c r="Q30" i="44"/>
  <c r="H30" i="44"/>
  <c r="I29" i="44"/>
  <c r="H28" i="44"/>
  <c r="I28" i="44"/>
  <c r="H27" i="44"/>
  <c r="H23" i="44"/>
  <c r="I23" i="44"/>
  <c r="H21" i="44"/>
  <c r="H19" i="44"/>
  <c r="Q19" i="44"/>
  <c r="H18" i="44"/>
  <c r="G22" i="43"/>
  <c r="Q22" i="43" s="1"/>
  <c r="G21" i="43"/>
  <c r="I21" i="43" s="1"/>
  <c r="G20" i="43"/>
  <c r="G19" i="43"/>
  <c r="H19" i="43" s="1"/>
  <c r="G18" i="43"/>
  <c r="Q18" i="43" s="1"/>
  <c r="G16" i="43"/>
  <c r="I16" i="43" s="1"/>
  <c r="G15" i="43"/>
  <c r="I15" i="43" s="1"/>
  <c r="G13" i="43"/>
  <c r="Q13" i="43" s="1"/>
  <c r="G12" i="43"/>
  <c r="I12" i="43" s="1"/>
  <c r="G11" i="43"/>
  <c r="Q11" i="43" s="1"/>
  <c r="G9" i="43"/>
  <c r="I9" i="43" s="1"/>
  <c r="G8" i="43"/>
  <c r="I8" i="43" s="1"/>
  <c r="G7" i="43"/>
  <c r="Q7" i="43" s="1"/>
  <c r="H7" i="43"/>
  <c r="I17" i="43"/>
  <c r="Q17" i="43"/>
  <c r="H17" i="43"/>
  <c r="I23" i="43"/>
  <c r="Q23" i="43"/>
  <c r="H23" i="43"/>
  <c r="I25" i="43"/>
  <c r="Q25" i="43"/>
  <c r="H25" i="43"/>
  <c r="I29" i="43"/>
  <c r="Q29" i="43"/>
  <c r="H29" i="43"/>
  <c r="I10" i="43"/>
  <c r="Q10" i="43"/>
  <c r="H10" i="43"/>
  <c r="I14" i="43"/>
  <c r="Q14" i="43"/>
  <c r="H14" i="43"/>
  <c r="H18" i="43"/>
  <c r="I20" i="43"/>
  <c r="H20" i="43"/>
  <c r="I22" i="43"/>
  <c r="I24" i="43"/>
  <c r="I28" i="43"/>
  <c r="Q28" i="43"/>
  <c r="I30" i="43"/>
  <c r="Q30" i="43"/>
  <c r="H30" i="43"/>
  <c r="P30" i="42"/>
  <c r="G30" i="42" s="1"/>
  <c r="H30" i="42" s="1"/>
  <c r="L30" i="42"/>
  <c r="P29" i="42"/>
  <c r="L29" i="42"/>
  <c r="G29" i="42" s="1"/>
  <c r="P28" i="42"/>
  <c r="L28" i="42"/>
  <c r="P27" i="42"/>
  <c r="L27" i="42"/>
  <c r="P26" i="42"/>
  <c r="L26" i="42"/>
  <c r="G26" i="42" s="1"/>
  <c r="H26" i="42" s="1"/>
  <c r="P25" i="42"/>
  <c r="L25" i="42"/>
  <c r="P24" i="42"/>
  <c r="L24" i="42"/>
  <c r="G24" i="42"/>
  <c r="H24" i="42" s="1"/>
  <c r="P23" i="42"/>
  <c r="L23" i="42"/>
  <c r="P22" i="42"/>
  <c r="L22" i="42"/>
  <c r="P21" i="42"/>
  <c r="L21" i="42"/>
  <c r="P20" i="42"/>
  <c r="L20" i="42"/>
  <c r="G20" i="42" s="1"/>
  <c r="H20" i="42" s="1"/>
  <c r="P19" i="42"/>
  <c r="L19" i="42"/>
  <c r="G19" i="42" s="1"/>
  <c r="P18" i="42"/>
  <c r="L18" i="42"/>
  <c r="P17" i="42"/>
  <c r="G17" i="42" s="1"/>
  <c r="H17" i="42" s="1"/>
  <c r="L17" i="42"/>
  <c r="P16" i="42"/>
  <c r="L16" i="42"/>
  <c r="G16" i="42"/>
  <c r="H16" i="42" s="1"/>
  <c r="P15" i="42"/>
  <c r="L15" i="42"/>
  <c r="P14" i="42"/>
  <c r="G14" i="42" s="1"/>
  <c r="H14" i="42" s="1"/>
  <c r="L14" i="42"/>
  <c r="P13" i="42"/>
  <c r="L13" i="42"/>
  <c r="G13" i="42" s="1"/>
  <c r="P12" i="42"/>
  <c r="L12" i="42"/>
  <c r="P11" i="42"/>
  <c r="L11" i="42"/>
  <c r="P10" i="42"/>
  <c r="L10" i="42"/>
  <c r="P9" i="42"/>
  <c r="L9" i="42"/>
  <c r="G9" i="42" s="1"/>
  <c r="H9" i="42" s="1"/>
  <c r="P8" i="42"/>
  <c r="L8" i="42"/>
  <c r="P7" i="42"/>
  <c r="L7" i="42"/>
  <c r="G7" i="42" s="1"/>
  <c r="H7" i="42" s="1"/>
  <c r="P30" i="40"/>
  <c r="L30" i="40"/>
  <c r="P29" i="40"/>
  <c r="L29" i="40"/>
  <c r="G29" i="40" s="1"/>
  <c r="I29" i="40" s="1"/>
  <c r="P28" i="40"/>
  <c r="L28" i="40"/>
  <c r="P27" i="40"/>
  <c r="L27" i="40"/>
  <c r="P26" i="40"/>
  <c r="L26" i="40"/>
  <c r="P25" i="40"/>
  <c r="L25" i="40"/>
  <c r="G25" i="40" s="1"/>
  <c r="I25" i="40" s="1"/>
  <c r="P24" i="40"/>
  <c r="L24" i="40"/>
  <c r="P23" i="40"/>
  <c r="L23" i="40"/>
  <c r="P22" i="40"/>
  <c r="L22" i="40"/>
  <c r="P21" i="40"/>
  <c r="L21" i="40"/>
  <c r="G21" i="40" s="1"/>
  <c r="I21" i="40" s="1"/>
  <c r="P20" i="40"/>
  <c r="L20" i="40"/>
  <c r="P19" i="40"/>
  <c r="L19" i="40"/>
  <c r="P18" i="40"/>
  <c r="L18" i="40"/>
  <c r="P17" i="40"/>
  <c r="L17" i="40"/>
  <c r="P16" i="40"/>
  <c r="L16" i="40"/>
  <c r="P15" i="40"/>
  <c r="L15" i="40"/>
  <c r="G15" i="40" s="1"/>
  <c r="I15" i="40" s="1"/>
  <c r="P14" i="40"/>
  <c r="L14" i="40"/>
  <c r="G14" i="40" s="1"/>
  <c r="P13" i="40"/>
  <c r="L13" i="40"/>
  <c r="P12" i="40"/>
  <c r="L12" i="40"/>
  <c r="P11" i="40"/>
  <c r="L11" i="40"/>
  <c r="P10" i="40"/>
  <c r="L10" i="40"/>
  <c r="G10" i="40" s="1"/>
  <c r="P9" i="40"/>
  <c r="L9" i="40"/>
  <c r="P8" i="40"/>
  <c r="L8" i="40"/>
  <c r="G8" i="40" s="1"/>
  <c r="P7" i="40"/>
  <c r="L7" i="40"/>
  <c r="Q26" i="43" l="1"/>
  <c r="H27" i="43"/>
  <c r="Q27" i="43"/>
  <c r="I26" i="43"/>
  <c r="H24" i="43"/>
  <c r="H22" i="43"/>
  <c r="H21" i="43"/>
  <c r="Q21" i="43"/>
  <c r="I19" i="43"/>
  <c r="Q19" i="43"/>
  <c r="I18" i="43"/>
  <c r="Q16" i="43"/>
  <c r="H16" i="43"/>
  <c r="Q15" i="43"/>
  <c r="H15" i="43"/>
  <c r="H13" i="43"/>
  <c r="I13" i="43"/>
  <c r="H12" i="43"/>
  <c r="Q12" i="43"/>
  <c r="H11" i="43"/>
  <c r="I11" i="43"/>
  <c r="H9" i="43"/>
  <c r="Q9" i="43"/>
  <c r="Q8" i="43"/>
  <c r="H8" i="43"/>
  <c r="I7" i="43"/>
  <c r="Q30" i="42"/>
  <c r="H29" i="42"/>
  <c r="I29" i="42"/>
  <c r="Q29" i="42"/>
  <c r="G28" i="42"/>
  <c r="H28" i="42" s="1"/>
  <c r="Q28" i="42"/>
  <c r="G27" i="42"/>
  <c r="H27" i="42" s="1"/>
  <c r="Q26" i="42"/>
  <c r="G25" i="42"/>
  <c r="H25" i="42" s="1"/>
  <c r="Q24" i="42"/>
  <c r="G23" i="42"/>
  <c r="H23" i="42" s="1"/>
  <c r="G22" i="42"/>
  <c r="H22" i="42" s="1"/>
  <c r="G21" i="42"/>
  <c r="H21" i="42" s="1"/>
  <c r="I21" i="42"/>
  <c r="Q21" i="42"/>
  <c r="Q20" i="42"/>
  <c r="H19" i="42"/>
  <c r="I19" i="42"/>
  <c r="Q19" i="42"/>
  <c r="G18" i="42"/>
  <c r="H18" i="42" s="1"/>
  <c r="Q18" i="42"/>
  <c r="I17" i="42"/>
  <c r="Q17" i="42"/>
  <c r="Q16" i="42"/>
  <c r="G15" i="42"/>
  <c r="H15" i="42" s="1"/>
  <c r="Q14" i="42"/>
  <c r="H13" i="42"/>
  <c r="I13" i="42"/>
  <c r="Q13" i="42"/>
  <c r="G12" i="42"/>
  <c r="H12" i="42" s="1"/>
  <c r="Q12" i="42"/>
  <c r="G11" i="42"/>
  <c r="H11" i="42" s="1"/>
  <c r="G10" i="42"/>
  <c r="H10" i="42" s="1"/>
  <c r="Q10" i="42"/>
  <c r="I9" i="42"/>
  <c r="Q9" i="42"/>
  <c r="Q7" i="42"/>
  <c r="I7" i="42"/>
  <c r="G9" i="40"/>
  <c r="Q9" i="40" s="1"/>
  <c r="G12" i="40"/>
  <c r="Q12" i="40" s="1"/>
  <c r="I10" i="42"/>
  <c r="I12" i="42"/>
  <c r="I14" i="42"/>
  <c r="I16" i="42"/>
  <c r="I20" i="42"/>
  <c r="I24" i="42"/>
  <c r="I26" i="42"/>
  <c r="I28" i="42"/>
  <c r="I30" i="42"/>
  <c r="G8" i="42"/>
  <c r="G7" i="40"/>
  <c r="I7" i="40" s="1"/>
  <c r="G16" i="40"/>
  <c r="H16" i="40" s="1"/>
  <c r="G18" i="40"/>
  <c r="Q18" i="40" s="1"/>
  <c r="G20" i="40"/>
  <c r="Q20" i="40" s="1"/>
  <c r="G22" i="40"/>
  <c r="I22" i="40" s="1"/>
  <c r="G24" i="40"/>
  <c r="Q24" i="40" s="1"/>
  <c r="G26" i="40"/>
  <c r="Q26" i="40" s="1"/>
  <c r="G28" i="40"/>
  <c r="Q28" i="40" s="1"/>
  <c r="G30" i="40"/>
  <c r="H30" i="40" s="1"/>
  <c r="G23" i="40"/>
  <c r="I23" i="40" s="1"/>
  <c r="G11" i="40"/>
  <c r="I11" i="40" s="1"/>
  <c r="Q15" i="40"/>
  <c r="Q25" i="40"/>
  <c r="Q29" i="40"/>
  <c r="Q21" i="40"/>
  <c r="I20" i="40"/>
  <c r="I9" i="40"/>
  <c r="H9" i="40"/>
  <c r="H24" i="40"/>
  <c r="Q8" i="40"/>
  <c r="H8" i="40"/>
  <c r="I8" i="40"/>
  <c r="Q10" i="40"/>
  <c r="H10" i="40"/>
  <c r="I10" i="40"/>
  <c r="I12" i="40"/>
  <c r="Q14" i="40"/>
  <c r="H14" i="40"/>
  <c r="I14" i="40"/>
  <c r="G13" i="40"/>
  <c r="G17" i="40"/>
  <c r="Q17" i="40" s="1"/>
  <c r="G19" i="40"/>
  <c r="Q19" i="40" s="1"/>
  <c r="G27" i="40"/>
  <c r="Q27" i="40" s="1"/>
  <c r="H15" i="40"/>
  <c r="H21" i="40"/>
  <c r="H25" i="40"/>
  <c r="H29" i="40"/>
  <c r="P15" i="39"/>
  <c r="L15" i="39"/>
  <c r="P30" i="39"/>
  <c r="L30" i="39"/>
  <c r="P29" i="39"/>
  <c r="L29" i="39"/>
  <c r="P28" i="39"/>
  <c r="L28" i="39"/>
  <c r="P27" i="39"/>
  <c r="L27" i="39"/>
  <c r="P26" i="39"/>
  <c r="L26" i="39"/>
  <c r="P25" i="39"/>
  <c r="L25" i="39"/>
  <c r="P24" i="39"/>
  <c r="L24" i="39"/>
  <c r="P23" i="39"/>
  <c r="L23" i="39"/>
  <c r="P22" i="39"/>
  <c r="L22" i="39"/>
  <c r="P21" i="39"/>
  <c r="L21" i="39"/>
  <c r="P20" i="39"/>
  <c r="L20" i="39"/>
  <c r="P19" i="39"/>
  <c r="L19" i="39"/>
  <c r="P18" i="39"/>
  <c r="L18" i="39"/>
  <c r="P17" i="39"/>
  <c r="L17" i="39"/>
  <c r="P16" i="39"/>
  <c r="L16" i="39"/>
  <c r="P14" i="39"/>
  <c r="L14" i="39"/>
  <c r="P13" i="39"/>
  <c r="L13" i="39"/>
  <c r="P12" i="39"/>
  <c r="L12" i="39"/>
  <c r="P11" i="39"/>
  <c r="L11" i="39"/>
  <c r="P10" i="39"/>
  <c r="L10" i="39"/>
  <c r="P9" i="39"/>
  <c r="L9" i="39"/>
  <c r="P8" i="39"/>
  <c r="L8" i="39"/>
  <c r="P7" i="39"/>
  <c r="L7" i="39"/>
  <c r="Q27" i="42" l="1"/>
  <c r="I27" i="42"/>
  <c r="Q25" i="42"/>
  <c r="I25" i="42"/>
  <c r="I23" i="42"/>
  <c r="Q23" i="42"/>
  <c r="I22" i="42"/>
  <c r="Q22" i="42"/>
  <c r="I18" i="42"/>
  <c r="Q15" i="42"/>
  <c r="I15" i="42"/>
  <c r="Q11" i="42"/>
  <c r="I11" i="42"/>
  <c r="Q23" i="40"/>
  <c r="I24" i="40"/>
  <c r="H12" i="40"/>
  <c r="I28" i="40"/>
  <c r="H26" i="40"/>
  <c r="Q22" i="40"/>
  <c r="I30" i="40"/>
  <c r="Q30" i="40"/>
  <c r="H28" i="40"/>
  <c r="H22" i="40"/>
  <c r="H20" i="40"/>
  <c r="H18" i="40"/>
  <c r="Q16" i="40"/>
  <c r="H8" i="42"/>
  <c r="I8" i="42"/>
  <c r="Q8" i="42"/>
  <c r="H7" i="40"/>
  <c r="Q7" i="40"/>
  <c r="H23" i="40"/>
  <c r="I16" i="40"/>
  <c r="I26" i="40"/>
  <c r="I18" i="40"/>
  <c r="H11" i="40"/>
  <c r="Q11" i="40"/>
  <c r="I13" i="40"/>
  <c r="H13" i="40"/>
  <c r="I27" i="40"/>
  <c r="H27" i="40"/>
  <c r="Q13" i="40"/>
  <c r="I19" i="40"/>
  <c r="H19" i="40"/>
  <c r="I17" i="40"/>
  <c r="H17" i="40"/>
  <c r="G15" i="39"/>
  <c r="I15" i="39" s="1"/>
  <c r="G8" i="39"/>
  <c r="H8" i="39" s="1"/>
  <c r="G10" i="39"/>
  <c r="I10" i="39" s="1"/>
  <c r="G12" i="39"/>
  <c r="Q12" i="39" s="1"/>
  <c r="G14" i="39"/>
  <c r="Q14" i="39" s="1"/>
  <c r="G17" i="39"/>
  <c r="Q17" i="39" s="1"/>
  <c r="G19" i="39"/>
  <c r="I19" i="39" s="1"/>
  <c r="G21" i="39"/>
  <c r="I21" i="39" s="1"/>
  <c r="G23" i="39"/>
  <c r="H23" i="39" s="1"/>
  <c r="G25" i="39"/>
  <c r="I25" i="39" s="1"/>
  <c r="G27" i="39"/>
  <c r="H27" i="39" s="1"/>
  <c r="G29" i="39"/>
  <c r="Q29" i="39" s="1"/>
  <c r="I14" i="39"/>
  <c r="Q19" i="39"/>
  <c r="G7" i="39"/>
  <c r="H7" i="39" s="1"/>
  <c r="G9" i="39"/>
  <c r="I9" i="39" s="1"/>
  <c r="G11" i="39"/>
  <c r="I11" i="39" s="1"/>
  <c r="G13" i="39"/>
  <c r="I13" i="39" s="1"/>
  <c r="G16" i="39"/>
  <c r="I16" i="39" s="1"/>
  <c r="G18" i="39"/>
  <c r="I18" i="39" s="1"/>
  <c r="G20" i="39"/>
  <c r="I20" i="39" s="1"/>
  <c r="G22" i="39"/>
  <c r="Q22" i="39" s="1"/>
  <c r="G24" i="39"/>
  <c r="H24" i="39" s="1"/>
  <c r="G26" i="39"/>
  <c r="I26" i="39" s="1"/>
  <c r="G28" i="39"/>
  <c r="H28" i="39" s="1"/>
  <c r="G30" i="39"/>
  <c r="I30" i="39" s="1"/>
  <c r="P33" i="38"/>
  <c r="L33" i="38"/>
  <c r="P32" i="38"/>
  <c r="L32" i="38"/>
  <c r="P31" i="38"/>
  <c r="L31" i="38"/>
  <c r="P30" i="38"/>
  <c r="L30" i="38"/>
  <c r="P29" i="38"/>
  <c r="L29" i="38"/>
  <c r="P28" i="38"/>
  <c r="L28" i="38"/>
  <c r="P27" i="38"/>
  <c r="L27" i="38"/>
  <c r="P26" i="38"/>
  <c r="L26" i="38"/>
  <c r="P25" i="38"/>
  <c r="L25" i="38"/>
  <c r="P24" i="38"/>
  <c r="L24" i="38"/>
  <c r="P23" i="38"/>
  <c r="L23" i="38"/>
  <c r="P22" i="38"/>
  <c r="L22" i="38"/>
  <c r="P21" i="38"/>
  <c r="L21" i="38"/>
  <c r="P20" i="38"/>
  <c r="L20" i="38"/>
  <c r="P19" i="38"/>
  <c r="L19" i="38"/>
  <c r="P18" i="38"/>
  <c r="L18" i="38"/>
  <c r="P17" i="38"/>
  <c r="L17" i="38"/>
  <c r="P16" i="38"/>
  <c r="L16" i="38"/>
  <c r="P14" i="38"/>
  <c r="L14" i="38"/>
  <c r="P13" i="38"/>
  <c r="L13" i="38"/>
  <c r="P12" i="38"/>
  <c r="L12" i="38"/>
  <c r="P11" i="38"/>
  <c r="L11" i="38"/>
  <c r="P10" i="38"/>
  <c r="L10" i="38"/>
  <c r="P9" i="38"/>
  <c r="L9" i="38"/>
  <c r="P8" i="38"/>
  <c r="L8" i="38"/>
  <c r="P7" i="38"/>
  <c r="L7" i="38"/>
  <c r="H12" i="39" l="1"/>
  <c r="H29" i="39"/>
  <c r="I29" i="39"/>
  <c r="I28" i="39"/>
  <c r="Q28" i="39"/>
  <c r="I27" i="39"/>
  <c r="Q27" i="39"/>
  <c r="I24" i="39"/>
  <c r="I23" i="39"/>
  <c r="Q23" i="39"/>
  <c r="Q21" i="39"/>
  <c r="H21" i="39"/>
  <c r="Q20" i="39"/>
  <c r="H20" i="39"/>
  <c r="H19" i="39"/>
  <c r="H17" i="39"/>
  <c r="H15" i="39"/>
  <c r="Q15" i="39"/>
  <c r="H14" i="39"/>
  <c r="I12" i="39"/>
  <c r="H11" i="39"/>
  <c r="Q11" i="39"/>
  <c r="H10" i="39"/>
  <c r="Q10" i="39"/>
  <c r="I8" i="39"/>
  <c r="I7" i="39"/>
  <c r="Q7" i="39"/>
  <c r="I17" i="39"/>
  <c r="Q8" i="39"/>
  <c r="Q26" i="39"/>
  <c r="H25" i="39"/>
  <c r="H9" i="39"/>
  <c r="Q25" i="39"/>
  <c r="H30" i="39"/>
  <c r="H18" i="39"/>
  <c r="Q24" i="39"/>
  <c r="H26" i="39"/>
  <c r="H22" i="39"/>
  <c r="Q18" i="39"/>
  <c r="Q13" i="39"/>
  <c r="H16" i="39"/>
  <c r="H13" i="39"/>
  <c r="Q16" i="39"/>
  <c r="Q9" i="39"/>
  <c r="I22" i="39"/>
  <c r="Q30" i="39"/>
  <c r="G33" i="38"/>
  <c r="I33" i="38" s="1"/>
  <c r="G31" i="38"/>
  <c r="H31" i="38" s="1"/>
  <c r="G30" i="38"/>
  <c r="I30" i="38" s="1"/>
  <c r="G29" i="38"/>
  <c r="Q29" i="38" s="1"/>
  <c r="G28" i="38"/>
  <c r="I28" i="38" s="1"/>
  <c r="G27" i="38"/>
  <c r="Q27" i="38" s="1"/>
  <c r="G26" i="38"/>
  <c r="I26" i="38" s="1"/>
  <c r="G25" i="38"/>
  <c r="H25" i="38" s="1"/>
  <c r="G24" i="38"/>
  <c r="I24" i="38" s="1"/>
  <c r="G10" i="38"/>
  <c r="I10" i="38" s="1"/>
  <c r="G9" i="38"/>
  <c r="Q9" i="38" s="1"/>
  <c r="G8" i="38"/>
  <c r="I8" i="38" s="1"/>
  <c r="G7" i="38"/>
  <c r="H7" i="38" s="1"/>
  <c r="G32" i="38"/>
  <c r="I32" i="38" s="1"/>
  <c r="G18" i="38"/>
  <c r="Q18" i="38" s="1"/>
  <c r="G22" i="38"/>
  <c r="I22" i="38" s="1"/>
  <c r="G11" i="38"/>
  <c r="I11" i="38" s="1"/>
  <c r="G13" i="38"/>
  <c r="Q13" i="38" s="1"/>
  <c r="G17" i="38"/>
  <c r="Q17" i="38" s="1"/>
  <c r="G19" i="38"/>
  <c r="Q19" i="38" s="1"/>
  <c r="G21" i="38"/>
  <c r="Q21" i="38" s="1"/>
  <c r="G23" i="38"/>
  <c r="I23" i="38" s="1"/>
  <c r="Q24" i="38"/>
  <c r="I9" i="38"/>
  <c r="H21" i="38"/>
  <c r="G12" i="38"/>
  <c r="Q12" i="38" s="1"/>
  <c r="G16" i="38"/>
  <c r="G20" i="38"/>
  <c r="G14" i="38"/>
  <c r="P30" i="35"/>
  <c r="L30" i="35"/>
  <c r="G30" i="35" s="1"/>
  <c r="P29" i="35"/>
  <c r="L29" i="35"/>
  <c r="P28" i="35"/>
  <c r="L28" i="35"/>
  <c r="P27" i="35"/>
  <c r="L27" i="35"/>
  <c r="G27" i="35" s="1"/>
  <c r="I27" i="35" s="1"/>
  <c r="P26" i="35"/>
  <c r="L26" i="35"/>
  <c r="P25" i="35"/>
  <c r="L25" i="35"/>
  <c r="P24" i="35"/>
  <c r="G24" i="35" s="1"/>
  <c r="H24" i="35" s="1"/>
  <c r="L24" i="35"/>
  <c r="P23" i="35"/>
  <c r="L23" i="35"/>
  <c r="P22" i="35"/>
  <c r="L22" i="35"/>
  <c r="P21" i="35"/>
  <c r="L21" i="35"/>
  <c r="P20" i="35"/>
  <c r="L20" i="35"/>
  <c r="G20" i="35"/>
  <c r="H20" i="35" s="1"/>
  <c r="P19" i="35"/>
  <c r="L19" i="35"/>
  <c r="P18" i="35"/>
  <c r="L18" i="35"/>
  <c r="P17" i="35"/>
  <c r="L17" i="35"/>
  <c r="P16" i="35"/>
  <c r="G16" i="35" s="1"/>
  <c r="H16" i="35" s="1"/>
  <c r="L16" i="35"/>
  <c r="P15" i="35"/>
  <c r="L15" i="35"/>
  <c r="P14" i="35"/>
  <c r="L14" i="35"/>
  <c r="P13" i="35"/>
  <c r="L13" i="35"/>
  <c r="G13" i="35" s="1"/>
  <c r="I13" i="35" s="1"/>
  <c r="P12" i="35"/>
  <c r="L12" i="35"/>
  <c r="G12" i="35" s="1"/>
  <c r="P11" i="35"/>
  <c r="L11" i="35"/>
  <c r="P10" i="35"/>
  <c r="L10" i="35"/>
  <c r="G10" i="35"/>
  <c r="H10" i="35" s="1"/>
  <c r="P9" i="35"/>
  <c r="L9" i="35"/>
  <c r="P8" i="35"/>
  <c r="L8" i="35"/>
  <c r="G8" i="35" s="1"/>
  <c r="P7" i="35"/>
  <c r="L7" i="35"/>
  <c r="G7" i="35" s="1"/>
  <c r="P30" i="34"/>
  <c r="L30" i="34"/>
  <c r="G30" i="34" s="1"/>
  <c r="P29" i="34"/>
  <c r="L29" i="34"/>
  <c r="G29" i="34" s="1"/>
  <c r="H29" i="34" s="1"/>
  <c r="P28" i="34"/>
  <c r="L28" i="34"/>
  <c r="G28" i="34" s="1"/>
  <c r="P27" i="34"/>
  <c r="L27" i="34"/>
  <c r="G27" i="34" s="1"/>
  <c r="P26" i="34"/>
  <c r="L26" i="34"/>
  <c r="G26" i="34" s="1"/>
  <c r="H26" i="34" s="1"/>
  <c r="P25" i="34"/>
  <c r="L25" i="34"/>
  <c r="G25" i="34" s="1"/>
  <c r="P24" i="34"/>
  <c r="L24" i="34"/>
  <c r="P23" i="34"/>
  <c r="L23" i="34"/>
  <c r="G23" i="34" s="1"/>
  <c r="H23" i="34" s="1"/>
  <c r="P22" i="34"/>
  <c r="L22" i="34"/>
  <c r="G22" i="34" s="1"/>
  <c r="H22" i="34" s="1"/>
  <c r="P21" i="34"/>
  <c r="L21" i="34"/>
  <c r="G21" i="34" s="1"/>
  <c r="P20" i="34"/>
  <c r="L20" i="34"/>
  <c r="P19" i="34"/>
  <c r="L19" i="34"/>
  <c r="G19" i="34" s="1"/>
  <c r="P18" i="34"/>
  <c r="L18" i="34"/>
  <c r="P17" i="34"/>
  <c r="L17" i="34"/>
  <c r="P16" i="34"/>
  <c r="L16" i="34"/>
  <c r="P15" i="34"/>
  <c r="L15" i="34"/>
  <c r="G15" i="34" s="1"/>
  <c r="P14" i="34"/>
  <c r="L14" i="34"/>
  <c r="P13" i="34"/>
  <c r="G13" i="34" s="1"/>
  <c r="H13" i="34" s="1"/>
  <c r="L13" i="34"/>
  <c r="P12" i="34"/>
  <c r="G12" i="34" s="1"/>
  <c r="H12" i="34" s="1"/>
  <c r="L12" i="34"/>
  <c r="P11" i="34"/>
  <c r="L11" i="34"/>
  <c r="G11" i="34" s="1"/>
  <c r="H11" i="34" s="1"/>
  <c r="P10" i="34"/>
  <c r="L10" i="34"/>
  <c r="G10" i="34" s="1"/>
  <c r="H10" i="34" s="1"/>
  <c r="P9" i="34"/>
  <c r="G9" i="34" s="1"/>
  <c r="H9" i="34" s="1"/>
  <c r="L9" i="34"/>
  <c r="P8" i="34"/>
  <c r="L8" i="34"/>
  <c r="P7" i="34"/>
  <c r="L7" i="34"/>
  <c r="G7" i="34" s="1"/>
  <c r="H7" i="34" s="1"/>
  <c r="Q33" i="38" l="1"/>
  <c r="H33" i="38"/>
  <c r="H24" i="38"/>
  <c r="I31" i="38"/>
  <c r="Q31" i="38"/>
  <c r="H30" i="38"/>
  <c r="Q30" i="38"/>
  <c r="H29" i="38"/>
  <c r="I29" i="38"/>
  <c r="H28" i="38"/>
  <c r="Q28" i="38"/>
  <c r="I27" i="38"/>
  <c r="H27" i="38"/>
  <c r="H26" i="38"/>
  <c r="Q26" i="38"/>
  <c r="I25" i="38"/>
  <c r="Q25" i="38"/>
  <c r="Q23" i="38"/>
  <c r="I21" i="38"/>
  <c r="H18" i="38"/>
  <c r="I13" i="38"/>
  <c r="H13" i="38"/>
  <c r="H11" i="38"/>
  <c r="H10" i="38"/>
  <c r="Q10" i="38"/>
  <c r="H9" i="38"/>
  <c r="H8" i="38"/>
  <c r="Q8" i="38"/>
  <c r="Q7" i="38"/>
  <c r="I7" i="38"/>
  <c r="H32" i="38"/>
  <c r="Q32" i="38"/>
  <c r="I19" i="38"/>
  <c r="Q11" i="38"/>
  <c r="H23" i="38"/>
  <c r="H19" i="38"/>
  <c r="I18" i="38"/>
  <c r="I17" i="38"/>
  <c r="Q22" i="38"/>
  <c r="H17" i="38"/>
  <c r="H22" i="38"/>
  <c r="I20" i="38"/>
  <c r="H20" i="38"/>
  <c r="I16" i="38"/>
  <c r="H16" i="38"/>
  <c r="Q16" i="38"/>
  <c r="I14" i="38"/>
  <c r="H14" i="38"/>
  <c r="I12" i="38"/>
  <c r="H12" i="38"/>
  <c r="Q20" i="38"/>
  <c r="Q14" i="38"/>
  <c r="H30" i="35"/>
  <c r="I30" i="35"/>
  <c r="Q30" i="35"/>
  <c r="G26" i="35"/>
  <c r="G28" i="35"/>
  <c r="H28" i="35" s="1"/>
  <c r="G29" i="35"/>
  <c r="H29" i="35" s="1"/>
  <c r="Q27" i="35"/>
  <c r="H26" i="35"/>
  <c r="I26" i="35"/>
  <c r="Q26" i="35"/>
  <c r="G25" i="35"/>
  <c r="H25" i="35" s="1"/>
  <c r="Q24" i="35"/>
  <c r="I24" i="35"/>
  <c r="G23" i="35"/>
  <c r="G22" i="35"/>
  <c r="H22" i="35" s="1"/>
  <c r="Q22" i="35"/>
  <c r="G21" i="35"/>
  <c r="H21" i="35" s="1"/>
  <c r="I20" i="35"/>
  <c r="Q20" i="35"/>
  <c r="H12" i="35"/>
  <c r="I12" i="35"/>
  <c r="Q12" i="35"/>
  <c r="I10" i="35"/>
  <c r="Q10" i="35"/>
  <c r="G9" i="35"/>
  <c r="H9" i="35" s="1"/>
  <c r="H8" i="35"/>
  <c r="I8" i="35"/>
  <c r="Q8" i="35"/>
  <c r="G19" i="35"/>
  <c r="H19" i="35" s="1"/>
  <c r="G18" i="35"/>
  <c r="I18" i="35" s="1"/>
  <c r="H18" i="35"/>
  <c r="G17" i="35"/>
  <c r="H17" i="35" s="1"/>
  <c r="I16" i="35"/>
  <c r="Q16" i="35"/>
  <c r="G15" i="35"/>
  <c r="G14" i="35"/>
  <c r="H14" i="35" s="1"/>
  <c r="Q13" i="35"/>
  <c r="H30" i="34"/>
  <c r="I30" i="34"/>
  <c r="Q30" i="34"/>
  <c r="I28" i="34"/>
  <c r="H28" i="34"/>
  <c r="H27" i="34"/>
  <c r="I27" i="34"/>
  <c r="Q27" i="34"/>
  <c r="H25" i="34"/>
  <c r="I25" i="34"/>
  <c r="G24" i="34"/>
  <c r="Q24" i="34" s="1"/>
  <c r="H24" i="34"/>
  <c r="I21" i="34"/>
  <c r="H21" i="34"/>
  <c r="G20" i="34"/>
  <c r="H20" i="34" s="1"/>
  <c r="G18" i="34"/>
  <c r="H18" i="34" s="1"/>
  <c r="H19" i="34"/>
  <c r="I19" i="34"/>
  <c r="Q19" i="34"/>
  <c r="G17" i="34"/>
  <c r="H17" i="34" s="1"/>
  <c r="G16" i="34"/>
  <c r="H16" i="34" s="1"/>
  <c r="G14" i="34"/>
  <c r="H14" i="34" s="1"/>
  <c r="H15" i="34"/>
  <c r="I15" i="34"/>
  <c r="Q15" i="34"/>
  <c r="Q14" i="34"/>
  <c r="Q12" i="34"/>
  <c r="G8" i="34"/>
  <c r="H8" i="34" s="1"/>
  <c r="I17" i="35"/>
  <c r="I25" i="35"/>
  <c r="I7" i="35"/>
  <c r="H7" i="35"/>
  <c r="I29" i="35"/>
  <c r="I15" i="35"/>
  <c r="H15" i="35"/>
  <c r="I23" i="35"/>
  <c r="H23" i="35"/>
  <c r="I9" i="35"/>
  <c r="G11" i="35"/>
  <c r="Q7" i="35"/>
  <c r="Q9" i="35"/>
  <c r="H13" i="35"/>
  <c r="Q15" i="35"/>
  <c r="Q17" i="35"/>
  <c r="Q23" i="35"/>
  <c r="H27" i="35"/>
  <c r="Q7" i="34"/>
  <c r="Q25" i="34"/>
  <c r="Q28" i="34"/>
  <c r="Q21" i="34"/>
  <c r="Q11" i="34"/>
  <c r="I29" i="34"/>
  <c r="Q29" i="34"/>
  <c r="I26" i="34"/>
  <c r="Q26" i="34"/>
  <c r="I22" i="34"/>
  <c r="Q22" i="34"/>
  <c r="I23" i="34"/>
  <c r="Q23" i="34"/>
  <c r="I16" i="34"/>
  <c r="I9" i="34"/>
  <c r="I20" i="34"/>
  <c r="Q10" i="34"/>
  <c r="I10" i="34"/>
  <c r="Q13" i="34"/>
  <c r="Q20" i="34"/>
  <c r="I12" i="34"/>
  <c r="Q9" i="34"/>
  <c r="I7" i="34"/>
  <c r="I11" i="34"/>
  <c r="Q28" i="35" l="1"/>
  <c r="I28" i="35"/>
  <c r="Q29" i="35"/>
  <c r="Q25" i="35"/>
  <c r="I22" i="35"/>
  <c r="Q21" i="35"/>
  <c r="I21" i="35"/>
  <c r="Q19" i="35"/>
  <c r="I19" i="35"/>
  <c r="Q18" i="35"/>
  <c r="Q14" i="35"/>
  <c r="I14" i="35"/>
  <c r="I24" i="34"/>
  <c r="Q18" i="34"/>
  <c r="I18" i="34"/>
  <c r="Q16" i="34"/>
  <c r="I14" i="34"/>
  <c r="Q8" i="34"/>
  <c r="I8" i="34"/>
  <c r="I11" i="35"/>
  <c r="H11" i="35"/>
  <c r="Q11" i="35"/>
  <c r="I17" i="34"/>
  <c r="I13" i="34"/>
  <c r="Q17" i="34"/>
  <c r="P30" i="32"/>
  <c r="L30" i="32"/>
  <c r="P29" i="32"/>
  <c r="L29" i="32"/>
  <c r="P28" i="32"/>
  <c r="L28" i="32"/>
  <c r="L31" i="32"/>
  <c r="P31" i="32"/>
  <c r="L32" i="32"/>
  <c r="P32" i="32"/>
  <c r="L33" i="32"/>
  <c r="P33" i="32"/>
  <c r="P27" i="32"/>
  <c r="L27" i="32"/>
  <c r="P26" i="32"/>
  <c r="L26" i="32"/>
  <c r="P25" i="32"/>
  <c r="L25" i="32"/>
  <c r="P24" i="32"/>
  <c r="L24" i="32"/>
  <c r="P23" i="32"/>
  <c r="L23" i="32"/>
  <c r="P22" i="32"/>
  <c r="L22" i="32"/>
  <c r="P21" i="32"/>
  <c r="L21" i="32"/>
  <c r="P19" i="32"/>
  <c r="L19" i="32"/>
  <c r="P18" i="32"/>
  <c r="L18" i="32"/>
  <c r="P17" i="32"/>
  <c r="L17" i="32"/>
  <c r="P16" i="32"/>
  <c r="L16" i="32"/>
  <c r="P15" i="32"/>
  <c r="L15" i="32"/>
  <c r="P14" i="32"/>
  <c r="L14" i="32"/>
  <c r="G14" i="32" s="1"/>
  <c r="P13" i="32"/>
  <c r="L13" i="32"/>
  <c r="P12" i="32"/>
  <c r="L12" i="32"/>
  <c r="P11" i="32"/>
  <c r="L11" i="32"/>
  <c r="P10" i="32"/>
  <c r="L10" i="32"/>
  <c r="P9" i="32"/>
  <c r="L9" i="32"/>
  <c r="P8" i="32"/>
  <c r="L8" i="32"/>
  <c r="P7" i="32"/>
  <c r="L7" i="32"/>
  <c r="G32" i="32" l="1"/>
  <c r="G30" i="32"/>
  <c r="I30" i="32" s="1"/>
  <c r="G29" i="32"/>
  <c r="G28" i="32"/>
  <c r="I28" i="32" s="1"/>
  <c r="G26" i="32"/>
  <c r="G24" i="32"/>
  <c r="H24" i="32" s="1"/>
  <c r="G22" i="32"/>
  <c r="Q22" i="32" s="1"/>
  <c r="G18" i="32"/>
  <c r="Q18" i="32" s="1"/>
  <c r="G16" i="32"/>
  <c r="H16" i="32" s="1"/>
  <c r="G12" i="32"/>
  <c r="H12" i="32" s="1"/>
  <c r="G10" i="32"/>
  <c r="G8" i="32"/>
  <c r="Q8" i="32" s="1"/>
  <c r="G33" i="32"/>
  <c r="G31" i="32"/>
  <c r="I31" i="32" s="1"/>
  <c r="Q29" i="32"/>
  <c r="H29" i="32"/>
  <c r="I29" i="32"/>
  <c r="I33" i="32"/>
  <c r="H33" i="32"/>
  <c r="H30" i="32"/>
  <c r="Q32" i="32"/>
  <c r="H32" i="32"/>
  <c r="I32" i="32"/>
  <c r="Q33" i="32"/>
  <c r="G7" i="32"/>
  <c r="I7" i="32" s="1"/>
  <c r="G9" i="32"/>
  <c r="H9" i="32" s="1"/>
  <c r="G11" i="32"/>
  <c r="H11" i="32" s="1"/>
  <c r="G13" i="32"/>
  <c r="I13" i="32" s="1"/>
  <c r="G15" i="32"/>
  <c r="I15" i="32" s="1"/>
  <c r="G17" i="32"/>
  <c r="H17" i="32" s="1"/>
  <c r="G19" i="32"/>
  <c r="H19" i="32" s="1"/>
  <c r="G21" i="32"/>
  <c r="I21" i="32" s="1"/>
  <c r="G23" i="32"/>
  <c r="I23" i="32" s="1"/>
  <c r="G25" i="32"/>
  <c r="Q25" i="32" s="1"/>
  <c r="G27" i="32"/>
  <c r="H27" i="32" s="1"/>
  <c r="Q9" i="32"/>
  <c r="I17" i="32"/>
  <c r="Q17" i="32"/>
  <c r="Q21" i="32"/>
  <c r="Q10" i="32"/>
  <c r="H10" i="32"/>
  <c r="I10" i="32"/>
  <c r="Q12" i="32"/>
  <c r="Q14" i="32"/>
  <c r="H14" i="32"/>
  <c r="I14" i="32"/>
  <c r="H18" i="32"/>
  <c r="I18" i="32"/>
  <c r="I22" i="32"/>
  <c r="Q24" i="32"/>
  <c r="Q26" i="32"/>
  <c r="H26" i="32"/>
  <c r="I26" i="32"/>
  <c r="P30" i="30"/>
  <c r="L30" i="30"/>
  <c r="P29" i="30"/>
  <c r="L29" i="30"/>
  <c r="P28" i="30"/>
  <c r="L28" i="30"/>
  <c r="P27" i="30"/>
  <c r="L27" i="30"/>
  <c r="P26" i="30"/>
  <c r="L26" i="30"/>
  <c r="P25" i="30"/>
  <c r="L25" i="30"/>
  <c r="P24" i="30"/>
  <c r="L24" i="30"/>
  <c r="G24" i="30" s="1"/>
  <c r="P23" i="30"/>
  <c r="L23" i="30"/>
  <c r="P22" i="30"/>
  <c r="L22" i="30"/>
  <c r="P21" i="30"/>
  <c r="L21" i="30"/>
  <c r="P20" i="30"/>
  <c r="L20" i="30"/>
  <c r="P19" i="30"/>
  <c r="L19" i="30"/>
  <c r="P18" i="30"/>
  <c r="L18" i="30"/>
  <c r="P17" i="30"/>
  <c r="L17" i="30"/>
  <c r="P16" i="30"/>
  <c r="L16" i="30"/>
  <c r="G16" i="30" s="1"/>
  <c r="P15" i="30"/>
  <c r="L15" i="30"/>
  <c r="P14" i="30"/>
  <c r="L14" i="30"/>
  <c r="P13" i="30"/>
  <c r="L13" i="30"/>
  <c r="P12" i="30"/>
  <c r="L12" i="30"/>
  <c r="P11" i="30"/>
  <c r="L11" i="30"/>
  <c r="P10" i="30"/>
  <c r="L10" i="30"/>
  <c r="P9" i="30"/>
  <c r="L9" i="30"/>
  <c r="P8" i="30"/>
  <c r="L8" i="30"/>
  <c r="P7" i="30"/>
  <c r="L7" i="30"/>
  <c r="Q30" i="32" l="1"/>
  <c r="Q28" i="32"/>
  <c r="H28" i="32"/>
  <c r="I24" i="32"/>
  <c r="H22" i="32"/>
  <c r="Q16" i="32"/>
  <c r="I16" i="32"/>
  <c r="I12" i="32"/>
  <c r="H13" i="32"/>
  <c r="Q13" i="32"/>
  <c r="I9" i="32"/>
  <c r="I8" i="32"/>
  <c r="H8" i="32"/>
  <c r="I25" i="32"/>
  <c r="H21" i="32"/>
  <c r="I19" i="32"/>
  <c r="I11" i="32"/>
  <c r="Q11" i="32"/>
  <c r="H31" i="32"/>
  <c r="Q31" i="32"/>
  <c r="I27" i="32"/>
  <c r="Q27" i="32"/>
  <c r="H25" i="32"/>
  <c r="Q19" i="32"/>
  <c r="H23" i="32"/>
  <c r="H15" i="32"/>
  <c r="H7" i="32"/>
  <c r="Q23" i="32"/>
  <c r="Q15" i="32"/>
  <c r="Q7" i="32"/>
  <c r="G30" i="30"/>
  <c r="G28" i="30"/>
  <c r="I28" i="30" s="1"/>
  <c r="G26" i="30"/>
  <c r="I26" i="30" s="1"/>
  <c r="G22" i="30"/>
  <c r="G20" i="30"/>
  <c r="G18" i="30"/>
  <c r="Q18" i="30" s="1"/>
  <c r="G14" i="30"/>
  <c r="Q14" i="30" s="1"/>
  <c r="G12" i="30"/>
  <c r="I12" i="30" s="1"/>
  <c r="G10" i="30"/>
  <c r="I10" i="30" s="1"/>
  <c r="G8" i="30"/>
  <c r="I8" i="30" s="1"/>
  <c r="G7" i="30"/>
  <c r="H7" i="30" s="1"/>
  <c r="G9" i="30"/>
  <c r="I9" i="30" s="1"/>
  <c r="G11" i="30"/>
  <c r="Q11" i="30" s="1"/>
  <c r="G13" i="30"/>
  <c r="H13" i="30" s="1"/>
  <c r="G15" i="30"/>
  <c r="Q15" i="30" s="1"/>
  <c r="G17" i="30"/>
  <c r="H17" i="30" s="1"/>
  <c r="G19" i="30"/>
  <c r="I19" i="30" s="1"/>
  <c r="G21" i="30"/>
  <c r="H21" i="30" s="1"/>
  <c r="G23" i="30"/>
  <c r="I23" i="30" s="1"/>
  <c r="G25" i="30"/>
  <c r="I25" i="30" s="1"/>
  <c r="G27" i="30"/>
  <c r="H27" i="30" s="1"/>
  <c r="G29" i="30"/>
  <c r="I29" i="30" s="1"/>
  <c r="H14" i="30"/>
  <c r="I16" i="30"/>
  <c r="H16" i="30"/>
  <c r="Q16" i="30"/>
  <c r="I18" i="30"/>
  <c r="H20" i="30"/>
  <c r="I20" i="30"/>
  <c r="Q20" i="30"/>
  <c r="Q22" i="30"/>
  <c r="I22" i="30"/>
  <c r="H22" i="30"/>
  <c r="I24" i="30"/>
  <c r="H24" i="30"/>
  <c r="Q24" i="30"/>
  <c r="H28" i="30"/>
  <c r="Q28" i="30"/>
  <c r="Q30" i="30"/>
  <c r="I30" i="30"/>
  <c r="H30" i="30"/>
  <c r="Q9" i="30"/>
  <c r="Q17" i="30"/>
  <c r="Q21" i="30"/>
  <c r="Q25" i="30"/>
  <c r="Q29" i="30"/>
  <c r="Q27" i="30" l="1"/>
  <c r="Q26" i="30"/>
  <c r="H26" i="30"/>
  <c r="H25" i="30"/>
  <c r="H23" i="30"/>
  <c r="Q23" i="30"/>
  <c r="Q19" i="30"/>
  <c r="H18" i="30"/>
  <c r="I15" i="30"/>
  <c r="H15" i="30"/>
  <c r="I14" i="30"/>
  <c r="Q13" i="30"/>
  <c r="Q12" i="30"/>
  <c r="H12" i="30"/>
  <c r="H10" i="30"/>
  <c r="Q10" i="30"/>
  <c r="Q8" i="30"/>
  <c r="H8" i="30"/>
  <c r="Q7" i="30"/>
  <c r="I7" i="30"/>
  <c r="I27" i="30"/>
  <c r="I21" i="30"/>
  <c r="H11" i="30"/>
  <c r="I17" i="30"/>
  <c r="H19" i="30"/>
  <c r="I13" i="30"/>
  <c r="H29" i="30"/>
  <c r="H9" i="30"/>
  <c r="I11" i="30"/>
  <c r="P30" i="29"/>
  <c r="L30" i="29"/>
  <c r="P29" i="29"/>
  <c r="L29" i="29"/>
  <c r="P28" i="29"/>
  <c r="L28" i="29"/>
  <c r="P27" i="29"/>
  <c r="L27" i="29"/>
  <c r="P26" i="29"/>
  <c r="L26" i="29"/>
  <c r="P25" i="29"/>
  <c r="L25" i="29"/>
  <c r="P24" i="29"/>
  <c r="L24" i="29"/>
  <c r="P23" i="29"/>
  <c r="L23" i="29"/>
  <c r="P22" i="29"/>
  <c r="L22" i="29"/>
  <c r="P21" i="29"/>
  <c r="L21" i="29"/>
  <c r="P20" i="29"/>
  <c r="L20" i="29"/>
  <c r="P19" i="29"/>
  <c r="L19" i="29"/>
  <c r="P18" i="29"/>
  <c r="L18" i="29"/>
  <c r="P17" i="29"/>
  <c r="L17" i="29"/>
  <c r="P16" i="29"/>
  <c r="L16" i="29"/>
  <c r="P15" i="29"/>
  <c r="L15" i="29"/>
  <c r="P14" i="29"/>
  <c r="L14" i="29"/>
  <c r="P13" i="29"/>
  <c r="L13" i="29"/>
  <c r="P12" i="29"/>
  <c r="L12" i="29"/>
  <c r="P11" i="29"/>
  <c r="L11" i="29"/>
  <c r="P10" i="29"/>
  <c r="L10" i="29"/>
  <c r="P9" i="29"/>
  <c r="L9" i="29"/>
  <c r="P8" i="29"/>
  <c r="L8" i="29"/>
  <c r="P7" i="29"/>
  <c r="L7" i="29"/>
  <c r="P96" i="28"/>
  <c r="L96" i="28"/>
  <c r="P95" i="28"/>
  <c r="L95" i="28"/>
  <c r="P94" i="28"/>
  <c r="G94" i="28" s="1"/>
  <c r="H94" i="28" s="1"/>
  <c r="L94" i="28"/>
  <c r="L91" i="28"/>
  <c r="P91" i="28"/>
  <c r="L92" i="28"/>
  <c r="P92" i="28"/>
  <c r="P99" i="28"/>
  <c r="L99" i="28"/>
  <c r="P98" i="28"/>
  <c r="L98" i="28"/>
  <c r="P97" i="28"/>
  <c r="L97" i="28"/>
  <c r="G97" i="28" s="1"/>
  <c r="H97" i="28" s="1"/>
  <c r="P93" i="28"/>
  <c r="L93" i="28"/>
  <c r="P83" i="28"/>
  <c r="L83" i="28"/>
  <c r="P82" i="28"/>
  <c r="L82" i="28"/>
  <c r="P81" i="28"/>
  <c r="L81" i="28"/>
  <c r="P80" i="28"/>
  <c r="L80" i="28"/>
  <c r="P79" i="28"/>
  <c r="L79" i="28"/>
  <c r="P78" i="28"/>
  <c r="L78" i="28"/>
  <c r="P77" i="28"/>
  <c r="L77" i="28"/>
  <c r="P76" i="28"/>
  <c r="L76" i="28"/>
  <c r="P75" i="28"/>
  <c r="L75" i="28"/>
  <c r="P74" i="28"/>
  <c r="L74" i="28"/>
  <c r="P73" i="28"/>
  <c r="L73" i="28"/>
  <c r="P72" i="28"/>
  <c r="L72" i="28"/>
  <c r="P71" i="28"/>
  <c r="L71" i="28"/>
  <c r="P70" i="28"/>
  <c r="L70" i="28"/>
  <c r="P69" i="28"/>
  <c r="L69" i="28"/>
  <c r="P68" i="28"/>
  <c r="L68" i="28"/>
  <c r="P67" i="28"/>
  <c r="L67" i="28"/>
  <c r="P66" i="28"/>
  <c r="L66" i="28"/>
  <c r="P42" i="28"/>
  <c r="P43" i="28"/>
  <c r="P44" i="28"/>
  <c r="P45" i="28"/>
  <c r="P46" i="28"/>
  <c r="P47" i="28"/>
  <c r="P48" i="28"/>
  <c r="P49" i="28"/>
  <c r="P50" i="28"/>
  <c r="P51" i="28"/>
  <c r="P52" i="28"/>
  <c r="P53" i="28"/>
  <c r="P54" i="28"/>
  <c r="P55" i="28"/>
  <c r="P56" i="28"/>
  <c r="P57" i="28"/>
  <c r="P58" i="28"/>
  <c r="P59" i="28"/>
  <c r="P60" i="28"/>
  <c r="P61" i="28"/>
  <c r="P62" i="28"/>
  <c r="P63" i="28"/>
  <c r="P64" i="28"/>
  <c r="P65" i="28"/>
  <c r="L60" i="28"/>
  <c r="G96" i="28" l="1"/>
  <c r="Q96" i="28" s="1"/>
  <c r="G99" i="28"/>
  <c r="I99" i="28" s="1"/>
  <c r="H96" i="28"/>
  <c r="I96" i="28"/>
  <c r="I94" i="28"/>
  <c r="Q94" i="28"/>
  <c r="G7" i="29"/>
  <c r="H7" i="29" s="1"/>
  <c r="G9" i="29"/>
  <c r="H9" i="29" s="1"/>
  <c r="G11" i="29"/>
  <c r="H11" i="29" s="1"/>
  <c r="G13" i="29"/>
  <c r="H13" i="29" s="1"/>
  <c r="G15" i="29"/>
  <c r="H15" i="29" s="1"/>
  <c r="G17" i="29"/>
  <c r="H17" i="29" s="1"/>
  <c r="G19" i="29"/>
  <c r="H19" i="29" s="1"/>
  <c r="G21" i="29"/>
  <c r="H21" i="29" s="1"/>
  <c r="G23" i="29"/>
  <c r="H23" i="29" s="1"/>
  <c r="G25" i="29"/>
  <c r="H25" i="29" s="1"/>
  <c r="G27" i="29"/>
  <c r="H27" i="29" s="1"/>
  <c r="G29" i="29"/>
  <c r="H29" i="29" s="1"/>
  <c r="Q7" i="29"/>
  <c r="Q29" i="29"/>
  <c r="G8" i="29"/>
  <c r="G10" i="29"/>
  <c r="G12" i="29"/>
  <c r="Q12" i="29" s="1"/>
  <c r="G14" i="29"/>
  <c r="G16" i="29"/>
  <c r="G18" i="29"/>
  <c r="Q18" i="29" s="1"/>
  <c r="G20" i="29"/>
  <c r="Q20" i="29" s="1"/>
  <c r="G22" i="29"/>
  <c r="Q22" i="29" s="1"/>
  <c r="G24" i="29"/>
  <c r="G26" i="29"/>
  <c r="Q26" i="29" s="1"/>
  <c r="G28" i="29"/>
  <c r="Q28" i="29" s="1"/>
  <c r="G30" i="29"/>
  <c r="Q30" i="29" s="1"/>
  <c r="I7" i="29"/>
  <c r="I15" i="29"/>
  <c r="I23" i="29"/>
  <c r="G95" i="28"/>
  <c r="G91" i="28"/>
  <c r="Q91" i="28" s="1"/>
  <c r="G92" i="28"/>
  <c r="Q92" i="28" s="1"/>
  <c r="G67" i="28"/>
  <c r="H67" i="28" s="1"/>
  <c r="G71" i="28"/>
  <c r="I71" i="28" s="1"/>
  <c r="G75" i="28"/>
  <c r="I75" i="28" s="1"/>
  <c r="G79" i="28"/>
  <c r="I79" i="28" s="1"/>
  <c r="G83" i="28"/>
  <c r="Q83" i="28" s="1"/>
  <c r="H99" i="28"/>
  <c r="Q97" i="28"/>
  <c r="I97" i="28"/>
  <c r="G98" i="28"/>
  <c r="Q98" i="28" s="1"/>
  <c r="Q99" i="28"/>
  <c r="G93" i="28"/>
  <c r="Q93" i="28" s="1"/>
  <c r="G68" i="28"/>
  <c r="I68" i="28" s="1"/>
  <c r="G76" i="28"/>
  <c r="I76" i="28" s="1"/>
  <c r="H71" i="28"/>
  <c r="G69" i="28"/>
  <c r="G73" i="28"/>
  <c r="G77" i="28"/>
  <c r="G81" i="28"/>
  <c r="G60" i="28"/>
  <c r="I60" i="28" s="1"/>
  <c r="G66" i="28"/>
  <c r="I66" i="28" s="1"/>
  <c r="G70" i="28"/>
  <c r="I70" i="28" s="1"/>
  <c r="G74" i="28"/>
  <c r="I74" i="28" s="1"/>
  <c r="G78" i="28"/>
  <c r="H78" i="28" s="1"/>
  <c r="G72" i="28"/>
  <c r="G80" i="28"/>
  <c r="Q80" i="28" s="1"/>
  <c r="G82" i="28"/>
  <c r="L65" i="28"/>
  <c r="G65" i="28" s="1"/>
  <c r="L64" i="28"/>
  <c r="G64" i="28" s="1"/>
  <c r="H64" i="28" s="1"/>
  <c r="L63" i="28"/>
  <c r="G63" i="28" s="1"/>
  <c r="L62" i="28"/>
  <c r="G62" i="28" s="1"/>
  <c r="L61" i="28"/>
  <c r="G61" i="28" s="1"/>
  <c r="L59" i="28"/>
  <c r="G59" i="28" s="1"/>
  <c r="L58" i="28"/>
  <c r="G58" i="28" s="1"/>
  <c r="L57" i="28"/>
  <c r="G57" i="28" s="1"/>
  <c r="L56" i="28"/>
  <c r="G56" i="28" s="1"/>
  <c r="L55" i="28"/>
  <c r="G55" i="28" s="1"/>
  <c r="L54" i="28"/>
  <c r="G54" i="28" s="1"/>
  <c r="L53" i="28"/>
  <c r="G53" i="28" s="1"/>
  <c r="L52" i="28"/>
  <c r="G52" i="28" s="1"/>
  <c r="L51" i="28"/>
  <c r="G51" i="28" s="1"/>
  <c r="L50" i="28"/>
  <c r="G50" i="28" s="1"/>
  <c r="L49" i="28"/>
  <c r="G49" i="28" s="1"/>
  <c r="L48" i="28"/>
  <c r="G48" i="28" s="1"/>
  <c r="L47" i="28"/>
  <c r="G47" i="28" s="1"/>
  <c r="L46" i="28"/>
  <c r="G46" i="28" s="1"/>
  <c r="L45" i="28"/>
  <c r="G45" i="28" s="1"/>
  <c r="L44" i="28"/>
  <c r="G44" i="28" s="1"/>
  <c r="L43" i="28"/>
  <c r="G43" i="28" s="1"/>
  <c r="L42" i="28"/>
  <c r="G42" i="28" s="1"/>
  <c r="P30" i="28"/>
  <c r="L30" i="28"/>
  <c r="P29" i="28"/>
  <c r="L29" i="28"/>
  <c r="P28" i="28"/>
  <c r="L28" i="28"/>
  <c r="P27" i="28"/>
  <c r="L27" i="28"/>
  <c r="P26" i="28"/>
  <c r="L26" i="28"/>
  <c r="P25" i="28"/>
  <c r="L25" i="28"/>
  <c r="P24" i="28"/>
  <c r="L24" i="28"/>
  <c r="P23" i="28"/>
  <c r="L23" i="28"/>
  <c r="P22" i="28"/>
  <c r="L22" i="28"/>
  <c r="P21" i="28"/>
  <c r="L21" i="28"/>
  <c r="P20" i="28"/>
  <c r="L20" i="28"/>
  <c r="P19" i="28"/>
  <c r="L19" i="28"/>
  <c r="P18" i="28"/>
  <c r="L18" i="28"/>
  <c r="P17" i="28"/>
  <c r="L17" i="28"/>
  <c r="P16" i="28"/>
  <c r="L16" i="28"/>
  <c r="P15" i="28"/>
  <c r="L15" i="28"/>
  <c r="P14" i="28"/>
  <c r="L14" i="28"/>
  <c r="P13" i="28"/>
  <c r="L13" i="28"/>
  <c r="P12" i="28"/>
  <c r="L12" i="28"/>
  <c r="P11" i="28"/>
  <c r="L11" i="28"/>
  <c r="P10" i="28"/>
  <c r="L10" i="28"/>
  <c r="P9" i="28"/>
  <c r="L9" i="28"/>
  <c r="P8" i="28"/>
  <c r="L8" i="28"/>
  <c r="P7" i="28"/>
  <c r="L7" i="28"/>
  <c r="I25" i="29" l="1"/>
  <c r="Q23" i="29"/>
  <c r="Q9" i="29"/>
  <c r="I29" i="29"/>
  <c r="Q27" i="29"/>
  <c r="Q25" i="29"/>
  <c r="I21" i="29"/>
  <c r="Q21" i="29"/>
  <c r="Q19" i="29"/>
  <c r="Q17" i="29"/>
  <c r="I17" i="29"/>
  <c r="Q15" i="29"/>
  <c r="Q13" i="29"/>
  <c r="I13" i="29"/>
  <c r="Q11" i="29"/>
  <c r="I9" i="29"/>
  <c r="I91" i="28"/>
  <c r="I83" i="28"/>
  <c r="H83" i="28"/>
  <c r="Q75" i="28"/>
  <c r="H75" i="28"/>
  <c r="H70" i="28"/>
  <c r="I67" i="28"/>
  <c r="Q67" i="28"/>
  <c r="I27" i="29"/>
  <c r="I19" i="29"/>
  <c r="I11" i="29"/>
  <c r="I10" i="29"/>
  <c r="H10" i="29"/>
  <c r="I24" i="29"/>
  <c r="H24" i="29"/>
  <c r="I16" i="29"/>
  <c r="H16" i="29"/>
  <c r="I8" i="29"/>
  <c r="H8" i="29"/>
  <c r="Q16" i="29"/>
  <c r="I18" i="29"/>
  <c r="H18" i="29"/>
  <c r="I30" i="29"/>
  <c r="H30" i="29"/>
  <c r="I22" i="29"/>
  <c r="H22" i="29"/>
  <c r="I14" i="29"/>
  <c r="H14" i="29"/>
  <c r="Q14" i="29"/>
  <c r="I26" i="29"/>
  <c r="H26" i="29"/>
  <c r="I28" i="29"/>
  <c r="H28" i="29"/>
  <c r="I20" i="29"/>
  <c r="H20" i="29"/>
  <c r="I12" i="29"/>
  <c r="H12" i="29"/>
  <c r="Q24" i="29"/>
  <c r="Q10" i="29"/>
  <c r="Q8" i="29"/>
  <c r="H92" i="28"/>
  <c r="H98" i="28"/>
  <c r="I92" i="28"/>
  <c r="I95" i="28"/>
  <c r="H95" i="28"/>
  <c r="Q68" i="28"/>
  <c r="H68" i="28"/>
  <c r="H91" i="28"/>
  <c r="Q95" i="28"/>
  <c r="G30" i="28"/>
  <c r="I30" i="28" s="1"/>
  <c r="G7" i="28"/>
  <c r="H7" i="28" s="1"/>
  <c r="G9" i="28"/>
  <c r="H9" i="28" s="1"/>
  <c r="G11" i="28"/>
  <c r="H11" i="28" s="1"/>
  <c r="G13" i="28"/>
  <c r="H13" i="28" s="1"/>
  <c r="G15" i="28"/>
  <c r="H15" i="28" s="1"/>
  <c r="G21" i="28"/>
  <c r="H21" i="28" s="1"/>
  <c r="G23" i="28"/>
  <c r="H23" i="28" s="1"/>
  <c r="G25" i="28"/>
  <c r="H25" i="28" s="1"/>
  <c r="G27" i="28"/>
  <c r="H27" i="28" s="1"/>
  <c r="G29" i="28"/>
  <c r="H29" i="28" s="1"/>
  <c r="Q71" i="28"/>
  <c r="Q79" i="28"/>
  <c r="H79" i="28"/>
  <c r="I98" i="28"/>
  <c r="Q66" i="28"/>
  <c r="H74" i="28"/>
  <c r="Q76" i="28"/>
  <c r="H66" i="28"/>
  <c r="G16" i="28"/>
  <c r="I16" i="28" s="1"/>
  <c r="Q74" i="28"/>
  <c r="H76" i="28"/>
  <c r="I93" i="28"/>
  <c r="H93" i="28"/>
  <c r="I78" i="28"/>
  <c r="Q70" i="28"/>
  <c r="G14" i="28"/>
  <c r="I14" i="28" s="1"/>
  <c r="G20" i="28"/>
  <c r="I20" i="28" s="1"/>
  <c r="G22" i="28"/>
  <c r="I22" i="28" s="1"/>
  <c r="G28" i="28"/>
  <c r="I28" i="28" s="1"/>
  <c r="Q78" i="28"/>
  <c r="H81" i="28"/>
  <c r="I81" i="28"/>
  <c r="Q81" i="28"/>
  <c r="G24" i="28"/>
  <c r="I24" i="28" s="1"/>
  <c r="G26" i="28"/>
  <c r="I26" i="28" s="1"/>
  <c r="H60" i="28"/>
  <c r="H77" i="28"/>
  <c r="I77" i="28"/>
  <c r="Q77" i="28"/>
  <c r="Q60" i="28"/>
  <c r="H73" i="28"/>
  <c r="I73" i="28"/>
  <c r="Q73" i="28"/>
  <c r="G8" i="28"/>
  <c r="I8" i="28" s="1"/>
  <c r="G12" i="28"/>
  <c r="I12" i="28" s="1"/>
  <c r="G18" i="28"/>
  <c r="I18" i="28" s="1"/>
  <c r="H69" i="28"/>
  <c r="I69" i="28"/>
  <c r="Q69" i="28"/>
  <c r="I72" i="28"/>
  <c r="H72" i="28"/>
  <c r="I82" i="28"/>
  <c r="H82" i="28"/>
  <c r="I80" i="28"/>
  <c r="H80" i="28"/>
  <c r="Q72" i="28"/>
  <c r="Q82" i="28"/>
  <c r="I64" i="28"/>
  <c r="H62" i="28"/>
  <c r="I62" i="28"/>
  <c r="Q62" i="28"/>
  <c r="Q64" i="28"/>
  <c r="G10" i="28"/>
  <c r="I10" i="28" s="1"/>
  <c r="G17" i="28"/>
  <c r="H17" i="28" s="1"/>
  <c r="G19" i="28"/>
  <c r="H19" i="28" s="1"/>
  <c r="I45" i="28"/>
  <c r="Q45" i="28"/>
  <c r="H45" i="28"/>
  <c r="I51" i="28"/>
  <c r="Q51" i="28"/>
  <c r="H51" i="28"/>
  <c r="I57" i="28"/>
  <c r="Q57" i="28"/>
  <c r="H57" i="28"/>
  <c r="I65" i="28"/>
  <c r="H65" i="28"/>
  <c r="Q59" i="28"/>
  <c r="I49" i="28"/>
  <c r="Q49" i="28"/>
  <c r="H49" i="28"/>
  <c r="I55" i="28"/>
  <c r="Q55" i="28"/>
  <c r="H55" i="28"/>
  <c r="I61" i="28"/>
  <c r="H61" i="28"/>
  <c r="Q42" i="28"/>
  <c r="H42" i="28"/>
  <c r="I42" i="28"/>
  <c r="H44" i="28"/>
  <c r="I44" i="28"/>
  <c r="Q44" i="28"/>
  <c r="Q48" i="28"/>
  <c r="I48" i="28"/>
  <c r="H48" i="28"/>
  <c r="H50" i="28"/>
  <c r="I50" i="28"/>
  <c r="Q50" i="28"/>
  <c r="Q52" i="28"/>
  <c r="H52" i="28"/>
  <c r="I52" i="28"/>
  <c r="Q54" i="28"/>
  <c r="H54" i="28"/>
  <c r="I54" i="28"/>
  <c r="Q56" i="28"/>
  <c r="I56" i="28"/>
  <c r="H56" i="28"/>
  <c r="Q58" i="28"/>
  <c r="I58" i="28"/>
  <c r="H58" i="28"/>
  <c r="I63" i="28"/>
  <c r="H63" i="28"/>
  <c r="I43" i="28"/>
  <c r="Q43" i="28"/>
  <c r="H43" i="28"/>
  <c r="I47" i="28"/>
  <c r="Q47" i="28"/>
  <c r="H47" i="28"/>
  <c r="I53" i="28"/>
  <c r="Q53" i="28"/>
  <c r="H53" i="28"/>
  <c r="I59" i="28"/>
  <c r="H59" i="28"/>
  <c r="H46" i="28"/>
  <c r="I46" i="28"/>
  <c r="Q46" i="28"/>
  <c r="Q61" i="28"/>
  <c r="Q63" i="28"/>
  <c r="Q65" i="28"/>
  <c r="Q14" i="28"/>
  <c r="Q28" i="28"/>
  <c r="H14" i="28"/>
  <c r="L9" i="27"/>
  <c r="H28" i="28" l="1"/>
  <c r="H30" i="28"/>
  <c r="Q30" i="28"/>
  <c r="I27" i="28"/>
  <c r="Q27" i="28"/>
  <c r="H22" i="28"/>
  <c r="Q20" i="28"/>
  <c r="I15" i="28"/>
  <c r="Q15" i="28"/>
  <c r="I7" i="28"/>
  <c r="Q7" i="28"/>
  <c r="Q21" i="28"/>
  <c r="H12" i="28"/>
  <c r="I29" i="28"/>
  <c r="I21" i="28"/>
  <c r="I9" i="28"/>
  <c r="Q12" i="28"/>
  <c r="Q29" i="28"/>
  <c r="Q9" i="28"/>
  <c r="I25" i="28"/>
  <c r="I13" i="28"/>
  <c r="Q13" i="28"/>
  <c r="H24" i="28"/>
  <c r="H16" i="28"/>
  <c r="Q16" i="28"/>
  <c r="Q23" i="28"/>
  <c r="Q11" i="28"/>
  <c r="Q25" i="28"/>
  <c r="I23" i="28"/>
  <c r="I11" i="28"/>
  <c r="Q8" i="28"/>
  <c r="I17" i="28"/>
  <c r="H8" i="28"/>
  <c r="Q22" i="28"/>
  <c r="H26" i="28"/>
  <c r="Q26" i="28"/>
  <c r="H20" i="28"/>
  <c r="H10" i="28"/>
  <c r="Q10" i="28"/>
  <c r="H18" i="28"/>
  <c r="Q18" i="28"/>
  <c r="Q24" i="28"/>
  <c r="I19" i="28"/>
  <c r="Q19" i="28"/>
  <c r="Q17" i="28"/>
  <c r="L7" i="26" l="1"/>
  <c r="P7" i="26"/>
  <c r="G7" i="26" s="1"/>
  <c r="L8" i="26"/>
  <c r="P8" i="26"/>
  <c r="L9" i="26"/>
  <c r="P9" i="26"/>
  <c r="G9" i="26" s="1"/>
  <c r="L10" i="26"/>
  <c r="P10" i="26"/>
  <c r="L11" i="26"/>
  <c r="P11" i="26"/>
  <c r="L12" i="26"/>
  <c r="P12" i="26"/>
  <c r="L13" i="26"/>
  <c r="P13" i="26"/>
  <c r="G13" i="26" s="1"/>
  <c r="L14" i="26"/>
  <c r="P14" i="26"/>
  <c r="L15" i="26"/>
  <c r="P15" i="26"/>
  <c r="G15" i="26" s="1"/>
  <c r="L16" i="26"/>
  <c r="P16" i="26"/>
  <c r="L17" i="26"/>
  <c r="P17" i="26"/>
  <c r="G17" i="26" s="1"/>
  <c r="L18" i="26"/>
  <c r="P18" i="26"/>
  <c r="L19" i="26"/>
  <c r="P19" i="26"/>
  <c r="L20" i="26"/>
  <c r="P20" i="26"/>
  <c r="L21" i="26"/>
  <c r="P21" i="26"/>
  <c r="G21" i="26" s="1"/>
  <c r="L22" i="26"/>
  <c r="P22" i="26"/>
  <c r="L23" i="26"/>
  <c r="P23" i="26"/>
  <c r="L24" i="26"/>
  <c r="P24" i="26"/>
  <c r="L25" i="26"/>
  <c r="P25" i="26"/>
  <c r="L26" i="26"/>
  <c r="P26" i="26"/>
  <c r="L27" i="26"/>
  <c r="P27" i="26"/>
  <c r="L28" i="26"/>
  <c r="P28" i="26"/>
  <c r="L29" i="26"/>
  <c r="P29" i="26"/>
  <c r="G29" i="26" s="1"/>
  <c r="L30" i="26"/>
  <c r="P30" i="26"/>
  <c r="P33" i="27"/>
  <c r="L33" i="27"/>
  <c r="P32" i="27"/>
  <c r="L32" i="27"/>
  <c r="P31" i="27"/>
  <c r="L31" i="27"/>
  <c r="P30" i="27"/>
  <c r="L30" i="27"/>
  <c r="P29" i="27"/>
  <c r="L29" i="27"/>
  <c r="P28" i="27"/>
  <c r="L28" i="27"/>
  <c r="P27" i="27"/>
  <c r="L27" i="27"/>
  <c r="P26" i="27"/>
  <c r="L26" i="27"/>
  <c r="P25" i="27"/>
  <c r="L25" i="27"/>
  <c r="P24" i="27"/>
  <c r="L24" i="27"/>
  <c r="P23" i="27"/>
  <c r="L23" i="27"/>
  <c r="P22" i="27"/>
  <c r="L22" i="27"/>
  <c r="G22" i="27" s="1"/>
  <c r="P21" i="27"/>
  <c r="L21" i="27"/>
  <c r="P20" i="27"/>
  <c r="L20" i="27"/>
  <c r="L19" i="27"/>
  <c r="L18" i="27"/>
  <c r="P17" i="27"/>
  <c r="L17" i="27"/>
  <c r="P16" i="27"/>
  <c r="L16" i="27"/>
  <c r="P15" i="27"/>
  <c r="L15" i="27"/>
  <c r="P14" i="27"/>
  <c r="L14" i="27"/>
  <c r="P13" i="27"/>
  <c r="L13" i="27"/>
  <c r="P12" i="27"/>
  <c r="L12" i="27"/>
  <c r="P11" i="27"/>
  <c r="L11" i="27"/>
  <c r="P10" i="27"/>
  <c r="L10" i="27"/>
  <c r="P9" i="27"/>
  <c r="G9" i="27" s="1"/>
  <c r="P8" i="27"/>
  <c r="L8" i="27"/>
  <c r="P7" i="27"/>
  <c r="L7" i="27"/>
  <c r="G32" i="27" l="1"/>
  <c r="G30" i="27"/>
  <c r="H30" i="27" s="1"/>
  <c r="G28" i="27"/>
  <c r="I28" i="27" s="1"/>
  <c r="G26" i="27"/>
  <c r="I26" i="27" s="1"/>
  <c r="G24" i="27"/>
  <c r="Q24" i="27" s="1"/>
  <c r="G20" i="27"/>
  <c r="G16" i="27"/>
  <c r="I16" i="27" s="1"/>
  <c r="G14" i="27"/>
  <c r="I14" i="27" s="1"/>
  <c r="G12" i="27"/>
  <c r="I12" i="27" s="1"/>
  <c r="G10" i="27"/>
  <c r="I10" i="27" s="1"/>
  <c r="I9" i="27"/>
  <c r="H9" i="27"/>
  <c r="G8" i="27"/>
  <c r="Q8" i="27" s="1"/>
  <c r="G27" i="26"/>
  <c r="H27" i="26" s="1"/>
  <c r="G23" i="26"/>
  <c r="G19" i="26"/>
  <c r="H19" i="26" s="1"/>
  <c r="G11" i="26"/>
  <c r="Q11" i="26" s="1"/>
  <c r="G30" i="26"/>
  <c r="G28" i="26"/>
  <c r="Q28" i="26" s="1"/>
  <c r="G26" i="26"/>
  <c r="H26" i="26" s="1"/>
  <c r="I8" i="27"/>
  <c r="H12" i="27"/>
  <c r="H14" i="27"/>
  <c r="I20" i="27"/>
  <c r="H20" i="27"/>
  <c r="I22" i="27"/>
  <c r="H22" i="27"/>
  <c r="H28" i="27"/>
  <c r="I30" i="27"/>
  <c r="Q12" i="27"/>
  <c r="Q20" i="27"/>
  <c r="Q22" i="27"/>
  <c r="G7" i="27"/>
  <c r="I7" i="27" s="1"/>
  <c r="G11" i="27"/>
  <c r="H11" i="27" s="1"/>
  <c r="G13" i="27"/>
  <c r="Q13" i="27" s="1"/>
  <c r="G15" i="27"/>
  <c r="Q15" i="27" s="1"/>
  <c r="G17" i="27"/>
  <c r="H17" i="27" s="1"/>
  <c r="G21" i="27"/>
  <c r="I21" i="27" s="1"/>
  <c r="G23" i="27"/>
  <c r="Q23" i="27" s="1"/>
  <c r="G25" i="27"/>
  <c r="H25" i="27" s="1"/>
  <c r="G27" i="27"/>
  <c r="H27" i="27" s="1"/>
  <c r="G29" i="27"/>
  <c r="I29" i="27" s="1"/>
  <c r="G31" i="27"/>
  <c r="I31" i="27" s="1"/>
  <c r="G33" i="27"/>
  <c r="I33" i="27" s="1"/>
  <c r="G24" i="26"/>
  <c r="I24" i="26" s="1"/>
  <c r="G22" i="26"/>
  <c r="Q22" i="26" s="1"/>
  <c r="G20" i="26"/>
  <c r="I20" i="26" s="1"/>
  <c r="G18" i="26"/>
  <c r="H18" i="26" s="1"/>
  <c r="G16" i="26"/>
  <c r="Q16" i="26" s="1"/>
  <c r="G14" i="26"/>
  <c r="I14" i="26" s="1"/>
  <c r="G12" i="26"/>
  <c r="I12" i="26" s="1"/>
  <c r="G10" i="26"/>
  <c r="H10" i="26" s="1"/>
  <c r="G8" i="26"/>
  <c r="I8" i="26" s="1"/>
  <c r="H30" i="26"/>
  <c r="I30" i="26"/>
  <c r="H29" i="26"/>
  <c r="I29" i="26"/>
  <c r="I27" i="26"/>
  <c r="Q27" i="26"/>
  <c r="Q18" i="26"/>
  <c r="G25" i="26"/>
  <c r="Q25" i="26" s="1"/>
  <c r="H23" i="26"/>
  <c r="Q23" i="26"/>
  <c r="I23" i="26"/>
  <c r="H21" i="26"/>
  <c r="Q21" i="26"/>
  <c r="I21" i="26"/>
  <c r="Q19" i="26"/>
  <c r="I19" i="26"/>
  <c r="H17" i="26"/>
  <c r="Q17" i="26"/>
  <c r="I17" i="26"/>
  <c r="H15" i="26"/>
  <c r="Q15" i="26"/>
  <c r="I15" i="26"/>
  <c r="H13" i="26"/>
  <c r="Q13" i="26"/>
  <c r="I13" i="26"/>
  <c r="H9" i="26"/>
  <c r="Q9" i="26"/>
  <c r="I9" i="26"/>
  <c r="H7" i="26"/>
  <c r="Q7" i="26"/>
  <c r="I7" i="26"/>
  <c r="Q29" i="26"/>
  <c r="H8" i="26"/>
  <c r="Q30" i="26"/>
  <c r="Q26" i="26"/>
  <c r="I11" i="27"/>
  <c r="Q9" i="27"/>
  <c r="Q11" i="27"/>
  <c r="Q14" i="27" l="1"/>
  <c r="H26" i="27"/>
  <c r="H8" i="27"/>
  <c r="Q26" i="27"/>
  <c r="I32" i="27"/>
  <c r="H32" i="27"/>
  <c r="Q33" i="27"/>
  <c r="H33" i="27"/>
  <c r="Q32" i="27"/>
  <c r="Q30" i="27"/>
  <c r="Q28" i="27"/>
  <c r="Q27" i="27"/>
  <c r="I27" i="27"/>
  <c r="I25" i="27"/>
  <c r="Q25" i="27"/>
  <c r="H24" i="27"/>
  <c r="I24" i="27"/>
  <c r="I17" i="27"/>
  <c r="Q17" i="27"/>
  <c r="H16" i="27"/>
  <c r="Q16" i="27"/>
  <c r="I13" i="27"/>
  <c r="H10" i="27"/>
  <c r="Q10" i="27"/>
  <c r="I11" i="26"/>
  <c r="I18" i="26"/>
  <c r="I28" i="26"/>
  <c r="Q24" i="26"/>
  <c r="H11" i="26"/>
  <c r="I10" i="26"/>
  <c r="Q10" i="26"/>
  <c r="I23" i="27"/>
  <c r="I15" i="27"/>
  <c r="I26" i="26"/>
  <c r="Q7" i="27"/>
  <c r="H20" i="26"/>
  <c r="I16" i="26"/>
  <c r="Q12" i="26"/>
  <c r="H28" i="26"/>
  <c r="H16" i="26"/>
  <c r="Q31" i="27"/>
  <c r="H15" i="27"/>
  <c r="H23" i="27"/>
  <c r="Q8" i="26"/>
  <c r="H7" i="27"/>
  <c r="H31" i="27"/>
  <c r="H22" i="26"/>
  <c r="H12" i="26"/>
  <c r="Q20" i="26"/>
  <c r="Q29" i="27"/>
  <c r="H14" i="26"/>
  <c r="H29" i="27"/>
  <c r="H21" i="27"/>
  <c r="Q21" i="27"/>
  <c r="H13" i="27"/>
  <c r="I22" i="26"/>
  <c r="H24" i="26"/>
  <c r="Q14" i="26"/>
  <c r="H25" i="26"/>
  <c r="I25" i="26"/>
  <c r="P60" i="25"/>
  <c r="P59" i="25"/>
  <c r="P58" i="25"/>
  <c r="L60" i="25"/>
  <c r="L59" i="25"/>
  <c r="P66" i="25"/>
  <c r="G66" i="25" s="1"/>
  <c r="H66" i="25" s="1"/>
  <c r="L66" i="25"/>
  <c r="P65" i="25"/>
  <c r="L65" i="25"/>
  <c r="P64" i="25"/>
  <c r="L64" i="25"/>
  <c r="P63" i="25"/>
  <c r="L63" i="25"/>
  <c r="P62" i="25"/>
  <c r="L62" i="25"/>
  <c r="P61" i="25"/>
  <c r="L61" i="25"/>
  <c r="P57" i="25"/>
  <c r="L57" i="25"/>
  <c r="P56" i="25"/>
  <c r="L56" i="25"/>
  <c r="P55" i="25"/>
  <c r="L55" i="25"/>
  <c r="P54" i="25"/>
  <c r="L54" i="25"/>
  <c r="P53" i="25"/>
  <c r="L53" i="25"/>
  <c r="P52" i="25"/>
  <c r="L52" i="25"/>
  <c r="P51" i="25"/>
  <c r="L51" i="25"/>
  <c r="P50" i="25"/>
  <c r="L50" i="25"/>
  <c r="P49" i="25"/>
  <c r="L49" i="25"/>
  <c r="P48" i="25"/>
  <c r="L48" i="25"/>
  <c r="P47" i="25"/>
  <c r="L47" i="25"/>
  <c r="P46" i="25"/>
  <c r="L46" i="25"/>
  <c r="G46" i="25" s="1"/>
  <c r="H46" i="25" s="1"/>
  <c r="P45" i="25"/>
  <c r="L45" i="25"/>
  <c r="P44" i="25"/>
  <c r="L44" i="25"/>
  <c r="P43" i="25"/>
  <c r="L43" i="25"/>
  <c r="P42" i="25"/>
  <c r="L42" i="25"/>
  <c r="P41" i="25"/>
  <c r="L41" i="25"/>
  <c r="P40" i="25"/>
  <c r="L40" i="25"/>
  <c r="P30" i="25"/>
  <c r="L30" i="25"/>
  <c r="P29" i="25"/>
  <c r="L29" i="25"/>
  <c r="P28" i="25"/>
  <c r="L28" i="25"/>
  <c r="P27" i="25"/>
  <c r="L27" i="25"/>
  <c r="P26" i="25"/>
  <c r="L26" i="25"/>
  <c r="P25" i="25"/>
  <c r="L25" i="25"/>
  <c r="P24" i="25"/>
  <c r="L24" i="25"/>
  <c r="P23" i="25"/>
  <c r="L23" i="25"/>
  <c r="P22" i="25"/>
  <c r="L22" i="25"/>
  <c r="P21" i="25"/>
  <c r="L21" i="25"/>
  <c r="P20" i="25"/>
  <c r="L20" i="25"/>
  <c r="P19" i="25"/>
  <c r="L19" i="25"/>
  <c r="P18" i="25"/>
  <c r="L18" i="25"/>
  <c r="P17" i="25"/>
  <c r="L17" i="25"/>
  <c r="P16" i="25"/>
  <c r="L16" i="25"/>
  <c r="P15" i="25"/>
  <c r="L15" i="25"/>
  <c r="P14" i="25"/>
  <c r="L14" i="25"/>
  <c r="P13" i="25"/>
  <c r="L13" i="25"/>
  <c r="P12" i="25"/>
  <c r="L12" i="25"/>
  <c r="P11" i="25"/>
  <c r="L11" i="25"/>
  <c r="P10" i="25"/>
  <c r="L10" i="25"/>
  <c r="P9" i="25"/>
  <c r="L9" i="25"/>
  <c r="P8" i="25"/>
  <c r="L8" i="25"/>
  <c r="P7" i="25"/>
  <c r="L7" i="25"/>
  <c r="G8" i="25" l="1"/>
  <c r="H8" i="25" s="1"/>
  <c r="G10" i="25"/>
  <c r="H10" i="25" s="1"/>
  <c r="G12" i="25"/>
  <c r="H12" i="25" s="1"/>
  <c r="G14" i="25"/>
  <c r="H14" i="25" s="1"/>
  <c r="G65" i="25"/>
  <c r="Q65" i="25" s="1"/>
  <c r="G64" i="25"/>
  <c r="H64" i="25" s="1"/>
  <c r="G61" i="25"/>
  <c r="H61" i="25" s="1"/>
  <c r="G60" i="25"/>
  <c r="I60" i="25" s="1"/>
  <c r="G59" i="25"/>
  <c r="I59" i="25" s="1"/>
  <c r="Q59" i="25"/>
  <c r="G54" i="25"/>
  <c r="H54" i="25" s="1"/>
  <c r="G50" i="25"/>
  <c r="H50" i="25" s="1"/>
  <c r="Q46" i="25"/>
  <c r="H59" i="25"/>
  <c r="G42" i="25"/>
  <c r="H42" i="25" s="1"/>
  <c r="I46" i="25"/>
  <c r="G43" i="25"/>
  <c r="I43" i="25" s="1"/>
  <c r="G47" i="25"/>
  <c r="I47" i="25" s="1"/>
  <c r="G51" i="25"/>
  <c r="H51" i="25" s="1"/>
  <c r="G55" i="25"/>
  <c r="I55" i="25" s="1"/>
  <c r="G62" i="25"/>
  <c r="I62" i="25" s="1"/>
  <c r="G40" i="25"/>
  <c r="Q40" i="25" s="1"/>
  <c r="G41" i="25"/>
  <c r="H41" i="25" s="1"/>
  <c r="G44" i="25"/>
  <c r="G45" i="25"/>
  <c r="H45" i="25" s="1"/>
  <c r="G48" i="25"/>
  <c r="G49" i="25"/>
  <c r="H49" i="25" s="1"/>
  <c r="G52" i="25"/>
  <c r="G53" i="25"/>
  <c r="H53" i="25" s="1"/>
  <c r="G56" i="25"/>
  <c r="Q56" i="25" s="1"/>
  <c r="G57" i="25"/>
  <c r="H57" i="25" s="1"/>
  <c r="G63" i="25"/>
  <c r="Q61" i="25"/>
  <c r="Q66" i="25"/>
  <c r="G16" i="25"/>
  <c r="H16" i="25" s="1"/>
  <c r="G18" i="25"/>
  <c r="H18" i="25" s="1"/>
  <c r="G20" i="25"/>
  <c r="H20" i="25" s="1"/>
  <c r="G22" i="25"/>
  <c r="H22" i="25" s="1"/>
  <c r="G24" i="25"/>
  <c r="H24" i="25" s="1"/>
  <c r="G26" i="25"/>
  <c r="Q26" i="25" s="1"/>
  <c r="G28" i="25"/>
  <c r="H28" i="25" s="1"/>
  <c r="G30" i="25"/>
  <c r="H30" i="25" s="1"/>
  <c r="G27" i="25"/>
  <c r="I27" i="25" s="1"/>
  <c r="I66" i="25"/>
  <c r="Q8" i="25"/>
  <c r="Q10" i="25"/>
  <c r="G7" i="25"/>
  <c r="G9" i="25"/>
  <c r="G11" i="25"/>
  <c r="Q11" i="25" s="1"/>
  <c r="G13" i="25"/>
  <c r="Q13" i="25" s="1"/>
  <c r="G15" i="25"/>
  <c r="Q15" i="25" s="1"/>
  <c r="G17" i="25"/>
  <c r="Q17" i="25" s="1"/>
  <c r="G19" i="25"/>
  <c r="G21" i="25"/>
  <c r="Q21" i="25" s="1"/>
  <c r="G23" i="25"/>
  <c r="Q23" i="25" s="1"/>
  <c r="G25" i="25"/>
  <c r="G29" i="25"/>
  <c r="I8" i="25"/>
  <c r="I10" i="25"/>
  <c r="I12" i="25"/>
  <c r="L12" i="24"/>
  <c r="Q14" i="25" l="1"/>
  <c r="H60" i="25"/>
  <c r="Q30" i="25"/>
  <c r="I28" i="25"/>
  <c r="I54" i="25"/>
  <c r="I14" i="25"/>
  <c r="Q12" i="25"/>
  <c r="H65" i="25"/>
  <c r="I65" i="25"/>
  <c r="Q64" i="25"/>
  <c r="I64" i="25"/>
  <c r="Q62" i="25"/>
  <c r="I61" i="25"/>
  <c r="Q60" i="25"/>
  <c r="I57" i="25"/>
  <c r="H55" i="25"/>
  <c r="Q54" i="25"/>
  <c r="I51" i="25"/>
  <c r="Q51" i="25"/>
  <c r="Q50" i="25"/>
  <c r="I50" i="25"/>
  <c r="I49" i="25"/>
  <c r="Q43" i="25"/>
  <c r="H43" i="25"/>
  <c r="Q42" i="25"/>
  <c r="I42" i="25"/>
  <c r="Q28" i="25"/>
  <c r="Q24" i="25"/>
  <c r="I22" i="25"/>
  <c r="Q22" i="25"/>
  <c r="I20" i="25"/>
  <c r="Q20" i="25"/>
  <c r="Q18" i="25"/>
  <c r="I18" i="25"/>
  <c r="Q16" i="25"/>
  <c r="I24" i="25"/>
  <c r="I16" i="25"/>
  <c r="Q27" i="25"/>
  <c r="I45" i="25"/>
  <c r="Q45" i="25"/>
  <c r="I53" i="25"/>
  <c r="Q53" i="25"/>
  <c r="H62" i="25"/>
  <c r="H47" i="25"/>
  <c r="I41" i="25"/>
  <c r="H63" i="25"/>
  <c r="I63" i="25"/>
  <c r="H52" i="25"/>
  <c r="I52" i="25"/>
  <c r="H44" i="25"/>
  <c r="I44" i="25"/>
  <c r="Q52" i="25"/>
  <c r="Q57" i="25"/>
  <c r="Q49" i="25"/>
  <c r="Q41" i="25"/>
  <c r="H56" i="25"/>
  <c r="I56" i="25"/>
  <c r="H48" i="25"/>
  <c r="I48" i="25"/>
  <c r="H40" i="25"/>
  <c r="I40" i="25"/>
  <c r="Q48" i="25"/>
  <c r="Q55" i="25"/>
  <c r="Q47" i="25"/>
  <c r="Q63" i="25"/>
  <c r="Q44" i="25"/>
  <c r="I30" i="25"/>
  <c r="H26" i="25"/>
  <c r="I26" i="25"/>
  <c r="H27" i="25"/>
  <c r="I9" i="25"/>
  <c r="H9" i="25"/>
  <c r="I7" i="25"/>
  <c r="H7" i="25"/>
  <c r="I29" i="25"/>
  <c r="H29" i="25"/>
  <c r="I13" i="25"/>
  <c r="H13" i="25"/>
  <c r="I19" i="25"/>
  <c r="H19" i="25"/>
  <c r="I11" i="25"/>
  <c r="H11" i="25"/>
  <c r="Q29" i="25"/>
  <c r="I25" i="25"/>
  <c r="H25" i="25"/>
  <c r="I15" i="25"/>
  <c r="H15" i="25"/>
  <c r="Q9" i="25"/>
  <c r="Q7" i="25"/>
  <c r="I17" i="25"/>
  <c r="H17" i="25"/>
  <c r="I23" i="25"/>
  <c r="H23" i="25"/>
  <c r="I21" i="25"/>
  <c r="H21" i="25"/>
  <c r="Q25" i="25"/>
  <c r="Q19" i="25"/>
  <c r="P30" i="24"/>
  <c r="L30" i="24"/>
  <c r="P29" i="24"/>
  <c r="L29" i="24"/>
  <c r="P28" i="24"/>
  <c r="L28" i="24"/>
  <c r="P27" i="24"/>
  <c r="L27" i="24"/>
  <c r="P26" i="24"/>
  <c r="L26" i="24"/>
  <c r="P25" i="24"/>
  <c r="L25" i="24"/>
  <c r="P24" i="24"/>
  <c r="L24" i="24"/>
  <c r="P23" i="24"/>
  <c r="L23" i="24"/>
  <c r="P22" i="24"/>
  <c r="L22" i="24"/>
  <c r="P21" i="24"/>
  <c r="L21" i="24"/>
  <c r="P20" i="24"/>
  <c r="L20" i="24"/>
  <c r="G20" i="24" s="1"/>
  <c r="H20" i="24" s="1"/>
  <c r="P19" i="24"/>
  <c r="L19" i="24"/>
  <c r="P18" i="24"/>
  <c r="L18" i="24"/>
  <c r="P17" i="24"/>
  <c r="L17" i="24"/>
  <c r="P16" i="24"/>
  <c r="L16" i="24"/>
  <c r="G16" i="24" s="1"/>
  <c r="H16" i="24" s="1"/>
  <c r="P15" i="24"/>
  <c r="L15" i="24"/>
  <c r="P14" i="24"/>
  <c r="L14" i="24"/>
  <c r="G14" i="24" s="1"/>
  <c r="H14" i="24" s="1"/>
  <c r="P13" i="24"/>
  <c r="L13" i="24"/>
  <c r="P12" i="24"/>
  <c r="G12" i="24"/>
  <c r="H12" i="24" s="1"/>
  <c r="P11" i="24"/>
  <c r="L11" i="24"/>
  <c r="P10" i="24"/>
  <c r="L10" i="24"/>
  <c r="P9" i="24"/>
  <c r="L9" i="24"/>
  <c r="P8" i="24"/>
  <c r="L8" i="24"/>
  <c r="P7" i="24"/>
  <c r="L7" i="24"/>
  <c r="G28" i="24" l="1"/>
  <c r="H28" i="24" s="1"/>
  <c r="G24" i="24"/>
  <c r="H24" i="24" s="1"/>
  <c r="G22" i="24"/>
  <c r="H22" i="24" s="1"/>
  <c r="G8" i="24"/>
  <c r="H8" i="24" s="1"/>
  <c r="G30" i="24"/>
  <c r="I14" i="24"/>
  <c r="I8" i="24"/>
  <c r="I16" i="24"/>
  <c r="Q24" i="24"/>
  <c r="Q8" i="24"/>
  <c r="G10" i="24"/>
  <c r="I12" i="24"/>
  <c r="Q16" i="24"/>
  <c r="G18" i="24"/>
  <c r="Q18" i="24" s="1"/>
  <c r="I20" i="24"/>
  <c r="G26" i="24"/>
  <c r="Q26" i="24" s="1"/>
  <c r="Q12" i="24"/>
  <c r="Q20" i="24"/>
  <c r="Q14" i="24"/>
  <c r="Q30" i="24"/>
  <c r="G7" i="24"/>
  <c r="G9" i="24"/>
  <c r="G11" i="24"/>
  <c r="G13" i="24"/>
  <c r="Q13" i="24" s="1"/>
  <c r="G15" i="24"/>
  <c r="G17" i="24"/>
  <c r="G19" i="24"/>
  <c r="G21" i="24"/>
  <c r="G23" i="24"/>
  <c r="Q23" i="24" s="1"/>
  <c r="G25" i="24"/>
  <c r="Q25" i="24" s="1"/>
  <c r="G27" i="24"/>
  <c r="G29" i="24"/>
  <c r="Q29" i="24" s="1"/>
  <c r="P54" i="23"/>
  <c r="P53" i="23"/>
  <c r="P52" i="23"/>
  <c r="P51" i="23"/>
  <c r="P50" i="23"/>
  <c r="P49" i="23"/>
  <c r="P48" i="23"/>
  <c r="P47" i="23"/>
  <c r="P46" i="23"/>
  <c r="P45" i="23"/>
  <c r="P44" i="23"/>
  <c r="L54" i="23"/>
  <c r="L53" i="23"/>
  <c r="G53" i="23" s="1"/>
  <c r="L52" i="23"/>
  <c r="L51" i="23"/>
  <c r="L50" i="23"/>
  <c r="L49" i="23"/>
  <c r="G49" i="23" s="1"/>
  <c r="L48" i="23"/>
  <c r="L47" i="23"/>
  <c r="L46" i="23"/>
  <c r="L45" i="23"/>
  <c r="G45" i="23" s="1"/>
  <c r="L44" i="23"/>
  <c r="L43" i="23"/>
  <c r="P43" i="23"/>
  <c r="P42" i="23"/>
  <c r="L42" i="23"/>
  <c r="P41" i="23"/>
  <c r="L41" i="23"/>
  <c r="P40" i="23"/>
  <c r="L40" i="23"/>
  <c r="P39" i="23"/>
  <c r="L39" i="23"/>
  <c r="P38" i="23"/>
  <c r="L38" i="23"/>
  <c r="P37" i="23"/>
  <c r="L37" i="23"/>
  <c r="P36" i="23"/>
  <c r="L36" i="23"/>
  <c r="P35" i="23"/>
  <c r="L35" i="23"/>
  <c r="P34" i="23"/>
  <c r="L34" i="23"/>
  <c r="P33" i="23"/>
  <c r="L33" i="23"/>
  <c r="P32" i="23"/>
  <c r="L32" i="23"/>
  <c r="P31" i="23"/>
  <c r="L31" i="23"/>
  <c r="P30" i="23"/>
  <c r="L30" i="23"/>
  <c r="P29" i="23"/>
  <c r="L29" i="23"/>
  <c r="P28" i="23"/>
  <c r="L28" i="23"/>
  <c r="P27" i="23"/>
  <c r="L27" i="23"/>
  <c r="P26" i="23"/>
  <c r="L26" i="23"/>
  <c r="P25" i="23"/>
  <c r="L25" i="23"/>
  <c r="P24" i="23"/>
  <c r="L24" i="23"/>
  <c r="P23" i="23"/>
  <c r="L23" i="23"/>
  <c r="P22" i="23"/>
  <c r="L22" i="23"/>
  <c r="P21" i="23"/>
  <c r="L21" i="23"/>
  <c r="P20" i="23"/>
  <c r="L20" i="23"/>
  <c r="P19" i="23"/>
  <c r="L19" i="23"/>
  <c r="P18" i="23"/>
  <c r="L18" i="23"/>
  <c r="P17" i="23"/>
  <c r="L17" i="23"/>
  <c r="P16" i="23"/>
  <c r="L16" i="23"/>
  <c r="P15" i="23"/>
  <c r="L15" i="23"/>
  <c r="P14" i="23"/>
  <c r="L14" i="23"/>
  <c r="P13" i="23"/>
  <c r="L13" i="23"/>
  <c r="P12" i="23"/>
  <c r="L12" i="23"/>
  <c r="P11" i="23"/>
  <c r="L11" i="23"/>
  <c r="P10" i="23"/>
  <c r="L10" i="23"/>
  <c r="P9" i="23"/>
  <c r="L9" i="23"/>
  <c r="P8" i="23"/>
  <c r="L8" i="23"/>
  <c r="P7" i="23"/>
  <c r="L7" i="23"/>
  <c r="G48" i="23" l="1"/>
  <c r="G52" i="23"/>
  <c r="G19" i="23"/>
  <c r="Q19" i="23" s="1"/>
  <c r="G25" i="23"/>
  <c r="Q25" i="23" s="1"/>
  <c r="G46" i="23"/>
  <c r="H46" i="23" s="1"/>
  <c r="G50" i="23"/>
  <c r="I22" i="24"/>
  <c r="G44" i="23"/>
  <c r="I44" i="23" s="1"/>
  <c r="Q28" i="24"/>
  <c r="I28" i="24"/>
  <c r="I24" i="24"/>
  <c r="Q22" i="24"/>
  <c r="G54" i="23"/>
  <c r="I54" i="23" s="1"/>
  <c r="H53" i="23"/>
  <c r="I53" i="23"/>
  <c r="Q53" i="23"/>
  <c r="I52" i="23"/>
  <c r="Q52" i="23"/>
  <c r="G51" i="23"/>
  <c r="Q51" i="23" s="1"/>
  <c r="I50" i="23"/>
  <c r="H50" i="23"/>
  <c r="Q50" i="23"/>
  <c r="I48" i="23"/>
  <c r="Q48" i="23"/>
  <c r="H49" i="23"/>
  <c r="Q49" i="23"/>
  <c r="G47" i="23"/>
  <c r="Q47" i="23" s="1"/>
  <c r="Q46" i="23"/>
  <c r="I46" i="23"/>
  <c r="H45" i="23"/>
  <c r="Q45" i="23"/>
  <c r="H30" i="24"/>
  <c r="I30" i="24"/>
  <c r="H26" i="24"/>
  <c r="I26" i="24"/>
  <c r="H10" i="24"/>
  <c r="I10" i="24"/>
  <c r="H18" i="24"/>
  <c r="I18" i="24"/>
  <c r="Q10" i="24"/>
  <c r="I27" i="24"/>
  <c r="H27" i="24"/>
  <c r="I19" i="24"/>
  <c r="H19" i="24"/>
  <c r="I11" i="24"/>
  <c r="H11" i="24"/>
  <c r="Q19" i="24"/>
  <c r="I25" i="24"/>
  <c r="H25" i="24"/>
  <c r="I17" i="24"/>
  <c r="H17" i="24"/>
  <c r="I9" i="24"/>
  <c r="H9" i="24"/>
  <c r="Q11" i="24"/>
  <c r="Q17" i="24"/>
  <c r="I23" i="24"/>
  <c r="H23" i="24"/>
  <c r="I15" i="24"/>
  <c r="H15" i="24"/>
  <c r="I7" i="24"/>
  <c r="H7" i="24"/>
  <c r="Q9" i="24"/>
  <c r="Q15" i="24"/>
  <c r="I29" i="24"/>
  <c r="H29" i="24"/>
  <c r="I21" i="24"/>
  <c r="H21" i="24"/>
  <c r="I13" i="24"/>
  <c r="H13" i="24"/>
  <c r="Q21" i="24"/>
  <c r="Q27" i="24"/>
  <c r="Q7" i="24"/>
  <c r="G42" i="23"/>
  <c r="I42" i="23" s="1"/>
  <c r="G40" i="23"/>
  <c r="G39" i="23"/>
  <c r="Q39" i="23" s="1"/>
  <c r="G38" i="23"/>
  <c r="I38" i="23" s="1"/>
  <c r="G37" i="23"/>
  <c r="I37" i="23" s="1"/>
  <c r="G36" i="23"/>
  <c r="G35" i="23"/>
  <c r="Q35" i="23" s="1"/>
  <c r="G34" i="23"/>
  <c r="I34" i="23" s="1"/>
  <c r="G33" i="23"/>
  <c r="H33" i="23" s="1"/>
  <c r="G32" i="23"/>
  <c r="G31" i="23"/>
  <c r="Q31" i="23" s="1"/>
  <c r="G30" i="23"/>
  <c r="H30" i="23" s="1"/>
  <c r="G29" i="23"/>
  <c r="G28" i="23"/>
  <c r="G27" i="23"/>
  <c r="I27" i="23" s="1"/>
  <c r="G26" i="23"/>
  <c r="Q26" i="23" s="1"/>
  <c r="G24" i="23"/>
  <c r="Q24" i="23" s="1"/>
  <c r="G23" i="23"/>
  <c r="G21" i="23"/>
  <c r="H21" i="23" s="1"/>
  <c r="G17" i="23"/>
  <c r="I17" i="23" s="1"/>
  <c r="G15" i="23"/>
  <c r="G13" i="23"/>
  <c r="G11" i="23"/>
  <c r="H11" i="23" s="1"/>
  <c r="G9" i="23"/>
  <c r="H9" i="23" s="1"/>
  <c r="G8" i="23"/>
  <c r="I8" i="23" s="1"/>
  <c r="I47" i="23"/>
  <c r="H51" i="23"/>
  <c r="I45" i="23"/>
  <c r="H48" i="23"/>
  <c r="H52" i="23"/>
  <c r="I49" i="23"/>
  <c r="G10" i="23"/>
  <c r="I10" i="23" s="1"/>
  <c r="G12" i="23"/>
  <c r="Q12" i="23" s="1"/>
  <c r="G14" i="23"/>
  <c r="I14" i="23" s="1"/>
  <c r="G16" i="23"/>
  <c r="Q16" i="23" s="1"/>
  <c r="G18" i="23"/>
  <c r="I18" i="23" s="1"/>
  <c r="G20" i="23"/>
  <c r="Q20" i="23" s="1"/>
  <c r="G22" i="23"/>
  <c r="I22" i="23" s="1"/>
  <c r="G41" i="23"/>
  <c r="Q41" i="23" s="1"/>
  <c r="G7" i="23"/>
  <c r="Q7" i="23" s="1"/>
  <c r="Q9" i="23"/>
  <c r="G43" i="23"/>
  <c r="Q43" i="23" s="1"/>
  <c r="I20" i="23"/>
  <c r="Q28" i="23"/>
  <c r="H28" i="23"/>
  <c r="I28" i="23"/>
  <c r="H24" i="23"/>
  <c r="I24" i="23"/>
  <c r="I30" i="23"/>
  <c r="I31" i="23"/>
  <c r="Q33" i="23"/>
  <c r="I35" i="23"/>
  <c r="Q37" i="23"/>
  <c r="I39" i="23"/>
  <c r="H26" i="23"/>
  <c r="Q8" i="23"/>
  <c r="H8" i="23"/>
  <c r="H15" i="23"/>
  <c r="I15" i="23"/>
  <c r="H13" i="23"/>
  <c r="I13" i="23"/>
  <c r="H29" i="23"/>
  <c r="I29" i="23"/>
  <c r="H32" i="23"/>
  <c r="I32" i="23"/>
  <c r="H34" i="23"/>
  <c r="H36" i="23"/>
  <c r="I36" i="23"/>
  <c r="H38" i="23"/>
  <c r="H40" i="23"/>
  <c r="I40" i="23"/>
  <c r="H17" i="23"/>
  <c r="H23" i="23"/>
  <c r="I23" i="23"/>
  <c r="Q13" i="23"/>
  <c r="Q23" i="23"/>
  <c r="Q29" i="23"/>
  <c r="Q32" i="23"/>
  <c r="Q36" i="23"/>
  <c r="Q40" i="23"/>
  <c r="I25" i="23"/>
  <c r="Q15" i="23"/>
  <c r="Q27" i="23"/>
  <c r="Q11" i="23"/>
  <c r="P8" i="22"/>
  <c r="P7" i="22"/>
  <c r="P9" i="22"/>
  <c r="L9" i="22"/>
  <c r="H25" i="23" l="1"/>
  <c r="H20" i="23"/>
  <c r="H44" i="23"/>
  <c r="I9" i="23"/>
  <c r="Q17" i="23"/>
  <c r="I19" i="23"/>
  <c r="H39" i="23"/>
  <c r="H35" i="23"/>
  <c r="H31" i="23"/>
  <c r="Q30" i="23"/>
  <c r="H47" i="23"/>
  <c r="Q38" i="23"/>
  <c r="H19" i="23"/>
  <c r="Q34" i="23"/>
  <c r="I26" i="23"/>
  <c r="I51" i="23"/>
  <c r="H42" i="23"/>
  <c r="H27" i="23"/>
  <c r="H37" i="23"/>
  <c r="I11" i="23"/>
  <c r="Q42" i="23"/>
  <c r="I21" i="23"/>
  <c r="H7" i="23"/>
  <c r="H54" i="23"/>
  <c r="Q21" i="23"/>
  <c r="Q44" i="23"/>
  <c r="Q54" i="23"/>
  <c r="I43" i="23"/>
  <c r="H41" i="23"/>
  <c r="I41" i="23"/>
  <c r="I33" i="23"/>
  <c r="Q22" i="23"/>
  <c r="H22" i="23"/>
  <c r="Q18" i="23"/>
  <c r="H18" i="23"/>
  <c r="I16" i="23"/>
  <c r="H16" i="23"/>
  <c r="H14" i="23"/>
  <c r="Q14" i="23"/>
  <c r="I12" i="23"/>
  <c r="H12" i="23"/>
  <c r="H10" i="23"/>
  <c r="Q10" i="23"/>
  <c r="I7" i="23"/>
  <c r="H43" i="23"/>
  <c r="G9" i="22"/>
  <c r="H9" i="22" s="1"/>
  <c r="Q9" i="22"/>
  <c r="P28" i="22"/>
  <c r="L28" i="22"/>
  <c r="P27" i="22"/>
  <c r="L27" i="22"/>
  <c r="P26" i="22"/>
  <c r="L26" i="22"/>
  <c r="P25" i="22"/>
  <c r="L25" i="22"/>
  <c r="P24" i="22"/>
  <c r="L24" i="22"/>
  <c r="P23" i="22"/>
  <c r="L23" i="22"/>
  <c r="P22" i="22"/>
  <c r="L22" i="22"/>
  <c r="P21" i="22"/>
  <c r="L21" i="22"/>
  <c r="P20" i="22"/>
  <c r="L20" i="22"/>
  <c r="P19" i="22"/>
  <c r="L19" i="22"/>
  <c r="P18" i="22"/>
  <c r="L18" i="22"/>
  <c r="P17" i="22"/>
  <c r="L17" i="22"/>
  <c r="P16" i="22"/>
  <c r="L16" i="22"/>
  <c r="P15" i="22"/>
  <c r="L15" i="22"/>
  <c r="P14" i="22"/>
  <c r="L14" i="22"/>
  <c r="P13" i="22"/>
  <c r="L13" i="22"/>
  <c r="P12" i="22"/>
  <c r="L12" i="22"/>
  <c r="P11" i="22"/>
  <c r="L11" i="22"/>
  <c r="P10" i="22"/>
  <c r="L10" i="22"/>
  <c r="L8" i="22"/>
  <c r="L7" i="22"/>
  <c r="P54" i="21"/>
  <c r="L54" i="21"/>
  <c r="P53" i="21"/>
  <c r="L53" i="21"/>
  <c r="P52" i="21"/>
  <c r="L52" i="21"/>
  <c r="P51" i="21"/>
  <c r="L51" i="21"/>
  <c r="P50" i="21"/>
  <c r="L50" i="21"/>
  <c r="P49" i="21"/>
  <c r="L49" i="21"/>
  <c r="P48" i="21"/>
  <c r="L48" i="21"/>
  <c r="P47" i="21"/>
  <c r="L47" i="21"/>
  <c r="P46" i="21"/>
  <c r="G46" i="21" s="1"/>
  <c r="H46" i="21" s="1"/>
  <c r="L46" i="21"/>
  <c r="P45" i="21"/>
  <c r="L45" i="21"/>
  <c r="P44" i="21"/>
  <c r="L44" i="21"/>
  <c r="P43" i="21"/>
  <c r="L43" i="21"/>
  <c r="P42" i="21"/>
  <c r="L42" i="21"/>
  <c r="P41" i="21"/>
  <c r="L41" i="21"/>
  <c r="P40" i="21"/>
  <c r="L40" i="21"/>
  <c r="P39" i="21"/>
  <c r="L39" i="21"/>
  <c r="P38" i="21"/>
  <c r="G38" i="21" s="1"/>
  <c r="H38" i="21" s="1"/>
  <c r="L38" i="21"/>
  <c r="P37" i="21"/>
  <c r="L37" i="21"/>
  <c r="P36" i="21"/>
  <c r="L36" i="21"/>
  <c r="P35" i="21"/>
  <c r="L35" i="21"/>
  <c r="P34" i="21"/>
  <c r="L34" i="21"/>
  <c r="P33" i="21"/>
  <c r="L33" i="21"/>
  <c r="P32" i="21"/>
  <c r="L32" i="21"/>
  <c r="P31" i="21"/>
  <c r="L31" i="21"/>
  <c r="P30" i="21"/>
  <c r="L30" i="21"/>
  <c r="P29" i="21"/>
  <c r="L29" i="21"/>
  <c r="P28" i="21"/>
  <c r="L28" i="21"/>
  <c r="P27" i="21"/>
  <c r="L27" i="21"/>
  <c r="P26" i="21"/>
  <c r="L26" i="21"/>
  <c r="P25" i="21"/>
  <c r="L25" i="21"/>
  <c r="P24" i="21"/>
  <c r="L24" i="21"/>
  <c r="P23" i="21"/>
  <c r="L23" i="21"/>
  <c r="P22" i="21"/>
  <c r="L22" i="21"/>
  <c r="P21" i="21"/>
  <c r="L21" i="21"/>
  <c r="P20" i="21"/>
  <c r="L20" i="21"/>
  <c r="P19" i="21"/>
  <c r="L19" i="21"/>
  <c r="P18" i="21"/>
  <c r="L18" i="21"/>
  <c r="P17" i="21"/>
  <c r="L17" i="21"/>
  <c r="P16" i="21"/>
  <c r="L16" i="21"/>
  <c r="P15" i="21"/>
  <c r="L15" i="21"/>
  <c r="P14" i="21"/>
  <c r="L14" i="21"/>
  <c r="P13" i="21"/>
  <c r="L13" i="21"/>
  <c r="P12" i="21"/>
  <c r="L12" i="21"/>
  <c r="P11" i="21"/>
  <c r="L11" i="21"/>
  <c r="P10" i="21"/>
  <c r="L10" i="21"/>
  <c r="P9" i="21"/>
  <c r="L9" i="21"/>
  <c r="P8" i="21"/>
  <c r="L8" i="21"/>
  <c r="P7" i="21"/>
  <c r="L7" i="21"/>
  <c r="G12" i="21" l="1"/>
  <c r="G18" i="21"/>
  <c r="G30" i="21"/>
  <c r="H30" i="21" s="1"/>
  <c r="G34" i="21"/>
  <c r="H34" i="21" s="1"/>
  <c r="G36" i="21"/>
  <c r="H36" i="21" s="1"/>
  <c r="G50" i="21"/>
  <c r="H50" i="21" s="1"/>
  <c r="G52" i="21"/>
  <c r="H52" i="21" s="1"/>
  <c r="I9" i="22"/>
  <c r="G8" i="22"/>
  <c r="G11" i="22"/>
  <c r="Q11" i="22" s="1"/>
  <c r="G13" i="22"/>
  <c r="H13" i="22" s="1"/>
  <c r="G15" i="22"/>
  <c r="Q15" i="22" s="1"/>
  <c r="G17" i="22"/>
  <c r="H17" i="22" s="1"/>
  <c r="G19" i="22"/>
  <c r="I19" i="22" s="1"/>
  <c r="G21" i="22"/>
  <c r="Q21" i="22" s="1"/>
  <c r="G23" i="22"/>
  <c r="I23" i="22" s="1"/>
  <c r="G54" i="21"/>
  <c r="H54" i="21" s="1"/>
  <c r="G53" i="21"/>
  <c r="Q53" i="21" s="1"/>
  <c r="G51" i="21"/>
  <c r="Q51" i="21" s="1"/>
  <c r="Q50" i="21"/>
  <c r="G49" i="21"/>
  <c r="I49" i="21" s="1"/>
  <c r="G48" i="21"/>
  <c r="H48" i="21" s="1"/>
  <c r="Q49" i="21"/>
  <c r="H49" i="21"/>
  <c r="G47" i="21"/>
  <c r="I47" i="21" s="1"/>
  <c r="H47" i="21"/>
  <c r="Q47" i="21"/>
  <c r="Q46" i="21"/>
  <c r="G45" i="21"/>
  <c r="H45" i="21" s="1"/>
  <c r="G44" i="21"/>
  <c r="H44" i="21" s="1"/>
  <c r="I45" i="21"/>
  <c r="Q44" i="21"/>
  <c r="G43" i="21"/>
  <c r="H43" i="21" s="1"/>
  <c r="G42" i="21"/>
  <c r="H42" i="21" s="1"/>
  <c r="G41" i="21"/>
  <c r="I41" i="21" s="1"/>
  <c r="Q41" i="21"/>
  <c r="H41" i="21"/>
  <c r="G40" i="21"/>
  <c r="H40" i="21" s="1"/>
  <c r="G39" i="21"/>
  <c r="Q39" i="21" s="1"/>
  <c r="G37" i="21"/>
  <c r="H37" i="21" s="1"/>
  <c r="G35" i="21"/>
  <c r="Q35" i="21" s="1"/>
  <c r="G33" i="21"/>
  <c r="Q33" i="21" s="1"/>
  <c r="G32" i="21"/>
  <c r="G31" i="21"/>
  <c r="Q31" i="21" s="1"/>
  <c r="G29" i="21"/>
  <c r="Q29" i="21" s="1"/>
  <c r="G28" i="21"/>
  <c r="H28" i="21" s="1"/>
  <c r="G27" i="21"/>
  <c r="I27" i="21" s="1"/>
  <c r="Q38" i="21"/>
  <c r="I37" i="21"/>
  <c r="Q37" i="21"/>
  <c r="Q36" i="21"/>
  <c r="H35" i="21"/>
  <c r="I33" i="21"/>
  <c r="I31" i="21"/>
  <c r="H31" i="21"/>
  <c r="H27" i="21"/>
  <c r="Q27" i="21"/>
  <c r="G25" i="22"/>
  <c r="I25" i="22" s="1"/>
  <c r="G27" i="22"/>
  <c r="I27" i="22" s="1"/>
  <c r="G7" i="22"/>
  <c r="G10" i="22"/>
  <c r="Q10" i="22" s="1"/>
  <c r="G12" i="22"/>
  <c r="I12" i="22" s="1"/>
  <c r="G14" i="22"/>
  <c r="H14" i="22" s="1"/>
  <c r="G16" i="22"/>
  <c r="Q16" i="22" s="1"/>
  <c r="G18" i="22"/>
  <c r="H18" i="22" s="1"/>
  <c r="G20" i="22"/>
  <c r="Q20" i="22" s="1"/>
  <c r="G22" i="22"/>
  <c r="Q22" i="22" s="1"/>
  <c r="G24" i="22"/>
  <c r="I24" i="22" s="1"/>
  <c r="G26" i="22"/>
  <c r="I26" i="22" s="1"/>
  <c r="G28" i="22"/>
  <c r="Q28" i="22" s="1"/>
  <c r="H11" i="22"/>
  <c r="I15" i="22"/>
  <c r="G25" i="21"/>
  <c r="I25" i="21" s="1"/>
  <c r="G23" i="21"/>
  <c r="G15" i="21"/>
  <c r="H15" i="21" s="1"/>
  <c r="G26" i="21"/>
  <c r="H26" i="21" s="1"/>
  <c r="G24" i="21"/>
  <c r="Q24" i="21" s="1"/>
  <c r="G22" i="21"/>
  <c r="Q22" i="21" s="1"/>
  <c r="G21" i="21"/>
  <c r="Q21" i="21" s="1"/>
  <c r="G20" i="21"/>
  <c r="H20" i="21" s="1"/>
  <c r="G19" i="21"/>
  <c r="H19" i="21" s="1"/>
  <c r="G17" i="21"/>
  <c r="H17" i="21" s="1"/>
  <c r="G16" i="21"/>
  <c r="I16" i="21" s="1"/>
  <c r="G14" i="21"/>
  <c r="Q14" i="21" s="1"/>
  <c r="G13" i="21"/>
  <c r="H13" i="21" s="1"/>
  <c r="G11" i="21"/>
  <c r="I11" i="21" s="1"/>
  <c r="G10" i="21"/>
  <c r="H10" i="21" s="1"/>
  <c r="G9" i="21"/>
  <c r="H9" i="21" s="1"/>
  <c r="G8" i="21"/>
  <c r="I8" i="21" s="1"/>
  <c r="G7" i="21"/>
  <c r="Q7" i="21" s="1"/>
  <c r="Q26" i="21"/>
  <c r="H25" i="21"/>
  <c r="Q23" i="21"/>
  <c r="H23" i="21"/>
  <c r="I23" i="21"/>
  <c r="Q18" i="21"/>
  <c r="Q17" i="21"/>
  <c r="Q16" i="21"/>
  <c r="Q12" i="21"/>
  <c r="Q11" i="21"/>
  <c r="Q9" i="21"/>
  <c r="I7" i="21"/>
  <c r="H32" i="21"/>
  <c r="I32" i="21"/>
  <c r="Q32" i="21"/>
  <c r="H8" i="21"/>
  <c r="H12" i="21"/>
  <c r="I12" i="21"/>
  <c r="H14" i="21"/>
  <c r="I14" i="21"/>
  <c r="H16" i="21"/>
  <c r="H18" i="21"/>
  <c r="I18" i="21"/>
  <c r="I34" i="21"/>
  <c r="I36" i="21"/>
  <c r="I38" i="21"/>
  <c r="I44" i="21"/>
  <c r="I46" i="21"/>
  <c r="I48" i="21"/>
  <c r="I50" i="21"/>
  <c r="I52" i="21"/>
  <c r="I28" i="21" l="1"/>
  <c r="Q8" i="21"/>
  <c r="Q13" i="21"/>
  <c r="Q25" i="21"/>
  <c r="Q34" i="21"/>
  <c r="I24" i="21"/>
  <c r="I13" i="21"/>
  <c r="Q28" i="21"/>
  <c r="H33" i="21"/>
  <c r="I40" i="21"/>
  <c r="H24" i="21"/>
  <c r="H21" i="21"/>
  <c r="I29" i="21"/>
  <c r="Q45" i="21"/>
  <c r="Q48" i="21"/>
  <c r="Q10" i="21"/>
  <c r="Q15" i="21"/>
  <c r="I21" i="21"/>
  <c r="H29" i="21"/>
  <c r="I35" i="21"/>
  <c r="Q42" i="21"/>
  <c r="Q43" i="21"/>
  <c r="H53" i="21"/>
  <c r="I10" i="21"/>
  <c r="I30" i="21"/>
  <c r="I15" i="21"/>
  <c r="H21" i="22"/>
  <c r="I43" i="21"/>
  <c r="I42" i="21"/>
  <c r="Q30" i="21"/>
  <c r="I21" i="22"/>
  <c r="Q52" i="21"/>
  <c r="H19" i="22"/>
  <c r="H25" i="22"/>
  <c r="Q13" i="22"/>
  <c r="I8" i="22"/>
  <c r="Q8" i="22"/>
  <c r="H7" i="22"/>
  <c r="Q7" i="22"/>
  <c r="Q19" i="22"/>
  <c r="I11" i="22"/>
  <c r="Q17" i="22"/>
  <c r="I7" i="22"/>
  <c r="Q25" i="22"/>
  <c r="H23" i="22"/>
  <c r="H15" i="22"/>
  <c r="I13" i="22"/>
  <c r="I17" i="22"/>
  <c r="H8" i="22"/>
  <c r="H27" i="22"/>
  <c r="Q23" i="22"/>
  <c r="Q27" i="22"/>
  <c r="H28" i="22"/>
  <c r="H16" i="22"/>
  <c r="I54" i="21"/>
  <c r="Q54" i="21"/>
  <c r="I53" i="21"/>
  <c r="I51" i="21"/>
  <c r="H51" i="21"/>
  <c r="Q40" i="21"/>
  <c r="I39" i="21"/>
  <c r="H39" i="21"/>
  <c r="I16" i="22"/>
  <c r="I10" i="22"/>
  <c r="H26" i="22"/>
  <c r="Q18" i="22"/>
  <c r="H24" i="22"/>
  <c r="I18" i="22"/>
  <c r="H10" i="22"/>
  <c r="Q26" i="22"/>
  <c r="Q24" i="22"/>
  <c r="H12" i="22"/>
  <c r="I20" i="22"/>
  <c r="Q12" i="22"/>
  <c r="I22" i="22"/>
  <c r="Q14" i="22"/>
  <c r="I28" i="22"/>
  <c r="H22" i="22"/>
  <c r="I14" i="22"/>
  <c r="H20" i="22"/>
  <c r="I26" i="21"/>
  <c r="I22" i="21"/>
  <c r="H22" i="21"/>
  <c r="Q19" i="21"/>
  <c r="I19" i="21"/>
  <c r="I17" i="21"/>
  <c r="H11" i="21"/>
  <c r="I20" i="21"/>
  <c r="Q20" i="21"/>
  <c r="I9" i="21"/>
  <c r="H7" i="21"/>
  <c r="P21" i="17"/>
  <c r="L21" i="17"/>
  <c r="G21" i="17" s="1"/>
  <c r="P20" i="17"/>
  <c r="L20" i="17"/>
  <c r="P19" i="17"/>
  <c r="L19" i="17"/>
  <c r="G19" i="17" s="1"/>
  <c r="P15" i="17"/>
  <c r="L15" i="17"/>
  <c r="P14" i="17"/>
  <c r="L14" i="17"/>
  <c r="G14" i="17" s="1"/>
  <c r="P13" i="17"/>
  <c r="L13" i="17"/>
  <c r="P9" i="17"/>
  <c r="L9" i="17"/>
  <c r="G9" i="17" s="1"/>
  <c r="P8" i="17"/>
  <c r="L8" i="17"/>
  <c r="P7" i="17"/>
  <c r="L7" i="17"/>
  <c r="G7" i="17" s="1"/>
  <c r="P12" i="17"/>
  <c r="L12" i="17"/>
  <c r="P11" i="17"/>
  <c r="L11" i="17"/>
  <c r="G11" i="17" s="1"/>
  <c r="P10" i="17"/>
  <c r="L10" i="17"/>
  <c r="G10" i="17" l="1"/>
  <c r="G12" i="17"/>
  <c r="I12" i="17" s="1"/>
  <c r="G8" i="17"/>
  <c r="Q8" i="17" s="1"/>
  <c r="G13" i="17"/>
  <c r="G15" i="17"/>
  <c r="G20" i="17"/>
  <c r="I20" i="17" s="1"/>
  <c r="I19" i="17"/>
  <c r="H19" i="17"/>
  <c r="I21" i="17"/>
  <c r="H21" i="17"/>
  <c r="Q19" i="17"/>
  <c r="Q21" i="17"/>
  <c r="Q20" i="17"/>
  <c r="H20" i="17"/>
  <c r="I13" i="17"/>
  <c r="H13" i="17"/>
  <c r="I15" i="17"/>
  <c r="H15" i="17"/>
  <c r="Q13" i="17"/>
  <c r="Q15" i="17"/>
  <c r="I14" i="17"/>
  <c r="Q14" i="17"/>
  <c r="H14" i="17"/>
  <c r="I7" i="17"/>
  <c r="H7" i="17"/>
  <c r="I9" i="17"/>
  <c r="H9" i="17"/>
  <c r="Q7" i="17"/>
  <c r="Q9" i="17"/>
  <c r="I10" i="17"/>
  <c r="H10" i="17"/>
  <c r="Q10" i="17"/>
  <c r="Q12" i="17"/>
  <c r="I11" i="17"/>
  <c r="Q11" i="17"/>
  <c r="H11" i="17"/>
  <c r="P30" i="17"/>
  <c r="L30" i="17"/>
  <c r="P29" i="17"/>
  <c r="L29" i="17"/>
  <c r="P28" i="17"/>
  <c r="L28" i="17"/>
  <c r="P27" i="17"/>
  <c r="L27" i="17"/>
  <c r="P26" i="17"/>
  <c r="L26" i="17"/>
  <c r="P25" i="17"/>
  <c r="L25" i="17"/>
  <c r="P24" i="17"/>
  <c r="L24" i="17"/>
  <c r="G24" i="17" s="1"/>
  <c r="H24" i="17" s="1"/>
  <c r="P23" i="17"/>
  <c r="L23" i="17"/>
  <c r="P22" i="17"/>
  <c r="L22" i="17"/>
  <c r="G22" i="17" s="1"/>
  <c r="P18" i="17"/>
  <c r="L18" i="17"/>
  <c r="P17" i="17"/>
  <c r="L17" i="17"/>
  <c r="P16" i="17"/>
  <c r="L16" i="17"/>
  <c r="G30" i="17" l="1"/>
  <c r="I30" i="17" s="1"/>
  <c r="I8" i="17"/>
  <c r="H12" i="17"/>
  <c r="H8" i="17"/>
  <c r="Q30" i="17"/>
  <c r="G29" i="17"/>
  <c r="H29" i="17" s="1"/>
  <c r="G28" i="17"/>
  <c r="I28" i="17" s="1"/>
  <c r="G27" i="17"/>
  <c r="H27" i="17" s="1"/>
  <c r="G25" i="17"/>
  <c r="H25" i="17" s="1"/>
  <c r="Q24" i="17"/>
  <c r="G23" i="17"/>
  <c r="H23" i="17" s="1"/>
  <c r="G18" i="17"/>
  <c r="Q18" i="17" s="1"/>
  <c r="G16" i="17"/>
  <c r="H16" i="17" s="1"/>
  <c r="Q16" i="17"/>
  <c r="H22" i="17"/>
  <c r="Q22" i="17"/>
  <c r="Q27" i="17"/>
  <c r="G17" i="17"/>
  <c r="Q17" i="17" s="1"/>
  <c r="G26" i="17"/>
  <c r="I26" i="17" s="1"/>
  <c r="H28" i="17"/>
  <c r="I16" i="17"/>
  <c r="I22" i="17"/>
  <c r="I24" i="17"/>
  <c r="I27" i="17"/>
  <c r="H30" i="17"/>
  <c r="P35" i="16"/>
  <c r="Q28" i="17" l="1"/>
  <c r="Q23" i="17"/>
  <c r="I23" i="17"/>
  <c r="I17" i="17"/>
  <c r="I18" i="17"/>
  <c r="Q25" i="17"/>
  <c r="I29" i="17"/>
  <c r="Q29" i="17"/>
  <c r="I25" i="17"/>
  <c r="H17" i="17"/>
  <c r="H18" i="17"/>
  <c r="Q26" i="17"/>
  <c r="H26" i="17"/>
  <c r="L19" i="16"/>
  <c r="L35" i="16" l="1"/>
  <c r="P27" i="16"/>
  <c r="L27" i="16"/>
  <c r="P54" i="16"/>
  <c r="L54" i="16"/>
  <c r="P53" i="16"/>
  <c r="L53" i="16"/>
  <c r="P52" i="16"/>
  <c r="L52" i="16"/>
  <c r="P51" i="16"/>
  <c r="L51" i="16"/>
  <c r="P50" i="16"/>
  <c r="L50" i="16"/>
  <c r="P49" i="16"/>
  <c r="L49" i="16"/>
  <c r="P48" i="16"/>
  <c r="L48" i="16"/>
  <c r="P47" i="16"/>
  <c r="L47" i="16"/>
  <c r="P46" i="16"/>
  <c r="L46" i="16"/>
  <c r="P45" i="16"/>
  <c r="L45" i="16"/>
  <c r="P43" i="16"/>
  <c r="L43" i="16"/>
  <c r="P42" i="16"/>
  <c r="L42" i="16"/>
  <c r="P41" i="16"/>
  <c r="L41" i="16"/>
  <c r="P40" i="16"/>
  <c r="L40" i="16"/>
  <c r="P39" i="16"/>
  <c r="L39" i="16"/>
  <c r="P38" i="16"/>
  <c r="L38" i="16"/>
  <c r="P37" i="16"/>
  <c r="L37" i="16"/>
  <c r="P36" i="16"/>
  <c r="L36" i="16"/>
  <c r="P34" i="16"/>
  <c r="L34" i="16"/>
  <c r="P33" i="16"/>
  <c r="L33" i="16"/>
  <c r="P32" i="16"/>
  <c r="L32" i="16"/>
  <c r="P31" i="16"/>
  <c r="L31" i="16"/>
  <c r="P30" i="16"/>
  <c r="L30" i="16"/>
  <c r="G30" i="16" s="1"/>
  <c r="I30" i="16" s="1"/>
  <c r="P29" i="16"/>
  <c r="L29" i="16"/>
  <c r="P28" i="16"/>
  <c r="L28" i="16"/>
  <c r="P26" i="16"/>
  <c r="L26" i="16"/>
  <c r="P25" i="16"/>
  <c r="L25" i="16"/>
  <c r="G25" i="16" s="1"/>
  <c r="I25" i="16" s="1"/>
  <c r="P24" i="16"/>
  <c r="L24" i="16"/>
  <c r="P23" i="16"/>
  <c r="L23" i="16"/>
  <c r="G23" i="16" s="1"/>
  <c r="I23" i="16" s="1"/>
  <c r="P22" i="16"/>
  <c r="L22" i="16"/>
  <c r="P21" i="16"/>
  <c r="L21" i="16"/>
  <c r="P20" i="16"/>
  <c r="L20" i="16"/>
  <c r="P19" i="16"/>
  <c r="G19" i="16" s="1"/>
  <c r="I19" i="16" s="1"/>
  <c r="P18" i="16"/>
  <c r="L18" i="16"/>
  <c r="P17" i="16"/>
  <c r="L17" i="16"/>
  <c r="P16" i="16"/>
  <c r="L16" i="16"/>
  <c r="P15" i="16"/>
  <c r="L15" i="16"/>
  <c r="P14" i="16"/>
  <c r="L14" i="16"/>
  <c r="P13" i="16"/>
  <c r="L13" i="16"/>
  <c r="P12" i="16"/>
  <c r="L12" i="16"/>
  <c r="P11" i="16"/>
  <c r="L11" i="16"/>
  <c r="G11" i="16" s="1"/>
  <c r="P10" i="16"/>
  <c r="L10" i="16"/>
  <c r="P9" i="16"/>
  <c r="L9" i="16"/>
  <c r="G9" i="16" s="1"/>
  <c r="P8" i="16"/>
  <c r="L8" i="16"/>
  <c r="P7" i="16"/>
  <c r="L7" i="16"/>
  <c r="G7" i="16"/>
  <c r="I7" i="16" s="1"/>
  <c r="G27" i="16" l="1"/>
  <c r="G32" i="16"/>
  <c r="I32" i="16" s="1"/>
  <c r="G14" i="16"/>
  <c r="H14" i="16" s="1"/>
  <c r="G16" i="16"/>
  <c r="H16" i="16" s="1"/>
  <c r="G18" i="16"/>
  <c r="H18" i="16" s="1"/>
  <c r="G15" i="16"/>
  <c r="G17" i="16"/>
  <c r="G21" i="16"/>
  <c r="I21" i="16" s="1"/>
  <c r="G54" i="16"/>
  <c r="H54" i="16" s="1"/>
  <c r="G53" i="16"/>
  <c r="G52" i="16"/>
  <c r="G51" i="16"/>
  <c r="I51" i="16" s="1"/>
  <c r="G50" i="16"/>
  <c r="I50" i="16" s="1"/>
  <c r="G49" i="16"/>
  <c r="I49" i="16" s="1"/>
  <c r="G48" i="16"/>
  <c r="I48" i="16" s="1"/>
  <c r="G47" i="16"/>
  <c r="I47" i="16" s="1"/>
  <c r="G46" i="16"/>
  <c r="H46" i="16" s="1"/>
  <c r="G45" i="16"/>
  <c r="Q45" i="16" s="1"/>
  <c r="Q49" i="16"/>
  <c r="Q47" i="16"/>
  <c r="H45" i="16"/>
  <c r="G43" i="16"/>
  <c r="G42" i="16"/>
  <c r="G41" i="16"/>
  <c r="I41" i="16" s="1"/>
  <c r="G40" i="16"/>
  <c r="H40" i="16" s="1"/>
  <c r="I43" i="16"/>
  <c r="Q43" i="16"/>
  <c r="H43" i="16"/>
  <c r="G35" i="16"/>
  <c r="Q35" i="16" s="1"/>
  <c r="G39" i="16"/>
  <c r="I39" i="16" s="1"/>
  <c r="G33" i="16"/>
  <c r="H33" i="16" s="1"/>
  <c r="G31" i="16"/>
  <c r="H31" i="16" s="1"/>
  <c r="G24" i="16"/>
  <c r="H24" i="16" s="1"/>
  <c r="G22" i="16"/>
  <c r="H22" i="16" s="1"/>
  <c r="G34" i="16"/>
  <c r="I34" i="16" s="1"/>
  <c r="Q27" i="16"/>
  <c r="H27" i="16"/>
  <c r="I27" i="16"/>
  <c r="H42" i="16"/>
  <c r="I42" i="16"/>
  <c r="H48" i="16"/>
  <c r="H52" i="16"/>
  <c r="I52" i="16"/>
  <c r="Q42" i="16"/>
  <c r="Q50" i="16"/>
  <c r="Q52" i="16"/>
  <c r="I53" i="16"/>
  <c r="Q53" i="16"/>
  <c r="H53" i="16"/>
  <c r="G8" i="16"/>
  <c r="H8" i="16" s="1"/>
  <c r="G12" i="16"/>
  <c r="I14" i="16"/>
  <c r="G26" i="16"/>
  <c r="H26" i="16" s="1"/>
  <c r="G29" i="16"/>
  <c r="H29" i="16" s="1"/>
  <c r="G37" i="16"/>
  <c r="I37" i="16" s="1"/>
  <c r="G20" i="16"/>
  <c r="H20" i="16" s="1"/>
  <c r="G28" i="16"/>
  <c r="I28" i="16" s="1"/>
  <c r="G36" i="16"/>
  <c r="H36" i="16" s="1"/>
  <c r="G38" i="16"/>
  <c r="H38" i="16" s="1"/>
  <c r="I9" i="16"/>
  <c r="H9" i="16"/>
  <c r="Q9" i="16"/>
  <c r="I11" i="16"/>
  <c r="Q11" i="16"/>
  <c r="H11" i="16"/>
  <c r="I15" i="16"/>
  <c r="Q15" i="16"/>
  <c r="H15" i="16"/>
  <c r="I17" i="16"/>
  <c r="Q17" i="16"/>
  <c r="H7" i="16"/>
  <c r="Q7" i="16"/>
  <c r="Q14" i="16"/>
  <c r="H12" i="16"/>
  <c r="I12" i="16"/>
  <c r="Q19" i="16"/>
  <c r="Q23" i="16"/>
  <c r="Q25" i="16"/>
  <c r="Q30" i="16"/>
  <c r="Q32" i="16"/>
  <c r="G10" i="16"/>
  <c r="I16" i="16"/>
  <c r="H17" i="16"/>
  <c r="H19" i="16"/>
  <c r="H21" i="16"/>
  <c r="H23" i="16"/>
  <c r="H25" i="16"/>
  <c r="H30" i="16"/>
  <c r="I31" i="16"/>
  <c r="H32" i="16"/>
  <c r="H37" i="16"/>
  <c r="I38" i="16"/>
  <c r="H39" i="16"/>
  <c r="Q12" i="16"/>
  <c r="G13" i="16"/>
  <c r="Q31" i="16"/>
  <c r="Q33" i="16"/>
  <c r="Q36" i="16"/>
  <c r="Q38" i="16"/>
  <c r="Q30" i="14"/>
  <c r="M30" i="14"/>
  <c r="Q29" i="14"/>
  <c r="M29" i="14"/>
  <c r="H29" i="14" s="1"/>
  <c r="Q28" i="14"/>
  <c r="M28" i="14"/>
  <c r="Q27" i="14"/>
  <c r="M27" i="14"/>
  <c r="H27" i="14" s="1"/>
  <c r="Q26" i="14"/>
  <c r="M26" i="14"/>
  <c r="H26" i="14" s="1"/>
  <c r="Q25" i="14"/>
  <c r="M25" i="14"/>
  <c r="H25" i="14" s="1"/>
  <c r="Q24" i="14"/>
  <c r="M24" i="14"/>
  <c r="H24" i="14" s="1"/>
  <c r="Q23" i="14"/>
  <c r="M23" i="14"/>
  <c r="H23" i="14" s="1"/>
  <c r="Q22" i="14"/>
  <c r="M22" i="14"/>
  <c r="H22" i="14" s="1"/>
  <c r="Q21" i="14"/>
  <c r="M21" i="14"/>
  <c r="H21" i="14" s="1"/>
  <c r="Q20" i="14"/>
  <c r="M20" i="14"/>
  <c r="H20" i="14" s="1"/>
  <c r="Q19" i="14"/>
  <c r="M19" i="14"/>
  <c r="H19" i="14" s="1"/>
  <c r="Q18" i="14"/>
  <c r="M18" i="14"/>
  <c r="H18" i="14" s="1"/>
  <c r="Q17" i="14"/>
  <c r="M17" i="14"/>
  <c r="H17" i="14" s="1"/>
  <c r="Q16" i="14"/>
  <c r="M16" i="14"/>
  <c r="H16" i="14" s="1"/>
  <c r="Q15" i="14"/>
  <c r="M15" i="14"/>
  <c r="H15" i="14" s="1"/>
  <c r="Q14" i="14"/>
  <c r="M14" i="14"/>
  <c r="H14" i="14" s="1"/>
  <c r="Q13" i="14"/>
  <c r="M13" i="14"/>
  <c r="H13" i="14" s="1"/>
  <c r="Q12" i="14"/>
  <c r="M12" i="14"/>
  <c r="H12" i="14" s="1"/>
  <c r="Q11" i="14"/>
  <c r="M11" i="14"/>
  <c r="H11" i="14" s="1"/>
  <c r="Q10" i="14"/>
  <c r="M10" i="14"/>
  <c r="H10" i="14" s="1"/>
  <c r="Q9" i="14"/>
  <c r="M9" i="14"/>
  <c r="H9" i="14" s="1"/>
  <c r="Q8" i="14"/>
  <c r="M8" i="14"/>
  <c r="H8" i="14" s="1"/>
  <c r="Q7" i="14"/>
  <c r="M7" i="14"/>
  <c r="H7" i="14" s="1"/>
  <c r="H34" i="16" l="1"/>
  <c r="I20" i="16"/>
  <c r="Q40" i="16"/>
  <c r="I40" i="16"/>
  <c r="I35" i="16"/>
  <c r="Q20" i="16"/>
  <c r="I33" i="16"/>
  <c r="Q34" i="16"/>
  <c r="Q16" i="16"/>
  <c r="Q21" i="16"/>
  <c r="I54" i="16"/>
  <c r="H50" i="16"/>
  <c r="Q18" i="16"/>
  <c r="I24" i="16"/>
  <c r="Q39" i="16"/>
  <c r="Q46" i="16"/>
  <c r="I46" i="16"/>
  <c r="H41" i="16"/>
  <c r="H28" i="14"/>
  <c r="J28" i="14" s="1"/>
  <c r="H30" i="14"/>
  <c r="I18" i="16"/>
  <c r="Q54" i="16"/>
  <c r="H51" i="16"/>
  <c r="H49" i="16"/>
  <c r="I45" i="16"/>
  <c r="Q51" i="16"/>
  <c r="H47" i="16"/>
  <c r="Q48" i="16"/>
  <c r="Q41" i="16"/>
  <c r="H35" i="16"/>
  <c r="Q37" i="16"/>
  <c r="I36" i="16"/>
  <c r="Q26" i="16"/>
  <c r="I26" i="16"/>
  <c r="Q24" i="16"/>
  <c r="Q22" i="16"/>
  <c r="I22" i="16"/>
  <c r="Q8" i="16"/>
  <c r="Q29" i="16"/>
  <c r="I29" i="16"/>
  <c r="H28" i="16"/>
  <c r="Q28" i="16"/>
  <c r="I8" i="16"/>
  <c r="H10" i="16"/>
  <c r="I10" i="16"/>
  <c r="I13" i="16"/>
  <c r="H13" i="16"/>
  <c r="Q10" i="16"/>
  <c r="Q13" i="16"/>
  <c r="J8" i="14"/>
  <c r="I8" i="14"/>
  <c r="J10" i="14"/>
  <c r="I10" i="14"/>
  <c r="J12" i="14"/>
  <c r="I12" i="14"/>
  <c r="J14" i="14"/>
  <c r="I14" i="14"/>
  <c r="J16" i="14"/>
  <c r="I16" i="14"/>
  <c r="J18" i="14"/>
  <c r="I18" i="14"/>
  <c r="J20" i="14"/>
  <c r="I20" i="14"/>
  <c r="J22" i="14"/>
  <c r="I22" i="14"/>
  <c r="J24" i="14"/>
  <c r="I24" i="14"/>
  <c r="J26" i="14"/>
  <c r="I26" i="14"/>
  <c r="J30" i="14"/>
  <c r="I30" i="14"/>
  <c r="R8" i="14"/>
  <c r="R10" i="14"/>
  <c r="R12" i="14"/>
  <c r="R14" i="14"/>
  <c r="R16" i="14"/>
  <c r="R18" i="14"/>
  <c r="R20" i="14"/>
  <c r="R22" i="14"/>
  <c r="R24" i="14"/>
  <c r="R26" i="14"/>
  <c r="R28" i="14"/>
  <c r="R30" i="14"/>
  <c r="J7" i="14"/>
  <c r="R7" i="14"/>
  <c r="I7" i="14"/>
  <c r="J9" i="14"/>
  <c r="I9" i="14"/>
  <c r="R9" i="14"/>
  <c r="J11" i="14"/>
  <c r="R11" i="14"/>
  <c r="I11" i="14"/>
  <c r="J13" i="14"/>
  <c r="I13" i="14"/>
  <c r="R13" i="14"/>
  <c r="I15" i="14"/>
  <c r="R15" i="14"/>
  <c r="J15" i="14"/>
  <c r="I17" i="14"/>
  <c r="R17" i="14"/>
  <c r="J17" i="14"/>
  <c r="R19" i="14"/>
  <c r="J19" i="14"/>
  <c r="I19" i="14"/>
  <c r="R21" i="14"/>
  <c r="I21" i="14"/>
  <c r="J21" i="14"/>
  <c r="I23" i="14"/>
  <c r="J23" i="14"/>
  <c r="R23" i="14"/>
  <c r="R25" i="14"/>
  <c r="I25" i="14"/>
  <c r="J25" i="14"/>
  <c r="R27" i="14"/>
  <c r="I27" i="14"/>
  <c r="J27" i="14"/>
  <c r="R29" i="14"/>
  <c r="I29" i="14"/>
  <c r="J29" i="14"/>
  <c r="Q70" i="15"/>
  <c r="M70" i="15"/>
  <c r="H70" i="15" s="1"/>
  <c r="I70" i="15" s="1"/>
  <c r="Q69" i="15"/>
  <c r="M69" i="15"/>
  <c r="H69" i="15" s="1"/>
  <c r="Q68" i="15"/>
  <c r="M68" i="15"/>
  <c r="Q67" i="15"/>
  <c r="M67" i="15"/>
  <c r="Q66" i="15"/>
  <c r="M66" i="15"/>
  <c r="Q65" i="15"/>
  <c r="M65" i="15"/>
  <c r="H65" i="15" s="1"/>
  <c r="Q64" i="15"/>
  <c r="M64" i="15"/>
  <c r="Q63" i="15"/>
  <c r="M63" i="15"/>
  <c r="H63" i="15" s="1"/>
  <c r="Q62" i="15"/>
  <c r="M62" i="15"/>
  <c r="Q61" i="15"/>
  <c r="M61" i="15"/>
  <c r="H61" i="15" s="1"/>
  <c r="Q60" i="15"/>
  <c r="M60" i="15"/>
  <c r="Q59" i="15"/>
  <c r="M59" i="15"/>
  <c r="Q58" i="15"/>
  <c r="M58" i="15"/>
  <c r="H58" i="15" s="1"/>
  <c r="J58" i="15" s="1"/>
  <c r="Q57" i="15"/>
  <c r="M57" i="15"/>
  <c r="Q56" i="15"/>
  <c r="M56" i="15"/>
  <c r="Q55" i="15"/>
  <c r="M55" i="15"/>
  <c r="Q54" i="15"/>
  <c r="M54" i="15"/>
  <c r="Q53" i="15"/>
  <c r="M53" i="15"/>
  <c r="Q52" i="15"/>
  <c r="M52" i="15"/>
  <c r="H52" i="15" s="1"/>
  <c r="I52" i="15" s="1"/>
  <c r="Q51" i="15"/>
  <c r="M51" i="15"/>
  <c r="Q50" i="15"/>
  <c r="M50" i="15"/>
  <c r="Q49" i="15"/>
  <c r="M49" i="15"/>
  <c r="Q48" i="15"/>
  <c r="M48" i="15"/>
  <c r="Q47" i="15"/>
  <c r="M47" i="15"/>
  <c r="Q46" i="15"/>
  <c r="M46" i="15"/>
  <c r="Q45" i="15"/>
  <c r="M45" i="15"/>
  <c r="H45" i="15" l="1"/>
  <c r="H47" i="15"/>
  <c r="H49" i="15"/>
  <c r="H50" i="15"/>
  <c r="I50" i="15" s="1"/>
  <c r="H56" i="15"/>
  <c r="I56" i="15" s="1"/>
  <c r="I28" i="14"/>
  <c r="H60" i="15"/>
  <c r="I60" i="15" s="1"/>
  <c r="H53" i="15"/>
  <c r="J53" i="15" s="1"/>
  <c r="H55" i="15"/>
  <c r="H57" i="15"/>
  <c r="I57" i="15" s="1"/>
  <c r="H64" i="15"/>
  <c r="J64" i="15" s="1"/>
  <c r="H66" i="15"/>
  <c r="R66" i="15" s="1"/>
  <c r="H46" i="15"/>
  <c r="J46" i="15" s="1"/>
  <c r="R56" i="15"/>
  <c r="H68" i="15"/>
  <c r="H54" i="15"/>
  <c r="J54" i="15" s="1"/>
  <c r="R58" i="15"/>
  <c r="H62" i="15"/>
  <c r="J62" i="15" s="1"/>
  <c r="R70" i="15"/>
  <c r="H51" i="15"/>
  <c r="R51" i="15" s="1"/>
  <c r="R52" i="15"/>
  <c r="H59" i="15"/>
  <c r="R59" i="15" s="1"/>
  <c r="H67" i="15"/>
  <c r="R67" i="15" s="1"/>
  <c r="J61" i="15"/>
  <c r="I61" i="15"/>
  <c r="J65" i="15"/>
  <c r="I65" i="15"/>
  <c r="J55" i="15"/>
  <c r="I55" i="15"/>
  <c r="R61" i="15"/>
  <c r="J63" i="15"/>
  <c r="I63" i="15"/>
  <c r="R65" i="15"/>
  <c r="J45" i="15"/>
  <c r="I45" i="15"/>
  <c r="J47" i="15"/>
  <c r="I47" i="15"/>
  <c r="J49" i="15"/>
  <c r="I49" i="15"/>
  <c r="R55" i="15"/>
  <c r="R63" i="15"/>
  <c r="J69" i="15"/>
  <c r="I69" i="15"/>
  <c r="R45" i="15"/>
  <c r="R47" i="15"/>
  <c r="R49" i="15"/>
  <c r="R69" i="15"/>
  <c r="H48" i="15"/>
  <c r="R46" i="15"/>
  <c r="I58" i="15"/>
  <c r="J52" i="15"/>
  <c r="J56" i="15"/>
  <c r="J70" i="15"/>
  <c r="Q8" i="15"/>
  <c r="Q9" i="15"/>
  <c r="Q10" i="15"/>
  <c r="Q11" i="15"/>
  <c r="Q12" i="15"/>
  <c r="Q13" i="15"/>
  <c r="Q14" i="15"/>
  <c r="Q15" i="15"/>
  <c r="Q16" i="15"/>
  <c r="Q17" i="15"/>
  <c r="Q18" i="15"/>
  <c r="Q19" i="15"/>
  <c r="Q20" i="15"/>
  <c r="Q21" i="15"/>
  <c r="Q22" i="15"/>
  <c r="Q23" i="15"/>
  <c r="Q24" i="15"/>
  <c r="Q25" i="15"/>
  <c r="Q26" i="15"/>
  <c r="Q27" i="15"/>
  <c r="Q28" i="15"/>
  <c r="Q29" i="15"/>
  <c r="M8" i="15"/>
  <c r="M9" i="15"/>
  <c r="M10" i="15"/>
  <c r="M11" i="15"/>
  <c r="M12" i="15"/>
  <c r="M13" i="15"/>
  <c r="M14" i="15"/>
  <c r="M15" i="15"/>
  <c r="M16" i="15"/>
  <c r="M17" i="15"/>
  <c r="M18" i="15"/>
  <c r="M19" i="15"/>
  <c r="M20" i="15"/>
  <c r="M21" i="15"/>
  <c r="M22" i="15"/>
  <c r="M23" i="15"/>
  <c r="M24" i="15"/>
  <c r="M25" i="15"/>
  <c r="M26" i="15"/>
  <c r="M27" i="15"/>
  <c r="M28" i="15"/>
  <c r="M29" i="15"/>
  <c r="Q7" i="15"/>
  <c r="M7" i="15"/>
  <c r="I54" i="15" l="1"/>
  <c r="I51" i="15"/>
  <c r="R50" i="15"/>
  <c r="J50" i="15"/>
  <c r="I66" i="15"/>
  <c r="R53" i="15"/>
  <c r="J66" i="15"/>
  <c r="I67" i="15"/>
  <c r="I53" i="15"/>
  <c r="J67" i="15"/>
  <c r="J57" i="15"/>
  <c r="I64" i="15"/>
  <c r="J60" i="15"/>
  <c r="R60" i="15"/>
  <c r="R64" i="15"/>
  <c r="J59" i="15"/>
  <c r="R57" i="15"/>
  <c r="I46" i="15"/>
  <c r="H28" i="15"/>
  <c r="I28" i="15" s="1"/>
  <c r="H24" i="15"/>
  <c r="R24" i="15" s="1"/>
  <c r="H20" i="15"/>
  <c r="I20" i="15" s="1"/>
  <c r="H16" i="15"/>
  <c r="I16" i="15" s="1"/>
  <c r="H12" i="15"/>
  <c r="I12" i="15" s="1"/>
  <c r="H8" i="15"/>
  <c r="J8" i="15" s="1"/>
  <c r="R54" i="15"/>
  <c r="I62" i="15"/>
  <c r="I59" i="15"/>
  <c r="J51" i="15"/>
  <c r="J68" i="15"/>
  <c r="I68" i="15"/>
  <c r="R62" i="15"/>
  <c r="R68" i="15"/>
  <c r="J48" i="15"/>
  <c r="I48" i="15"/>
  <c r="R48" i="15"/>
  <c r="H29" i="15"/>
  <c r="J29" i="15" s="1"/>
  <c r="H27" i="15"/>
  <c r="R27" i="15" s="1"/>
  <c r="H26" i="15"/>
  <c r="R26" i="15" s="1"/>
  <c r="H25" i="15"/>
  <c r="J25" i="15" s="1"/>
  <c r="H23" i="15"/>
  <c r="R23" i="15" s="1"/>
  <c r="H21" i="15"/>
  <c r="J21" i="15" s="1"/>
  <c r="H22" i="15"/>
  <c r="R22" i="15" s="1"/>
  <c r="H19" i="15"/>
  <c r="I19" i="15" s="1"/>
  <c r="H18" i="15"/>
  <c r="I18" i="15" s="1"/>
  <c r="H17" i="15"/>
  <c r="J17" i="15" s="1"/>
  <c r="H15" i="15"/>
  <c r="R15" i="15" s="1"/>
  <c r="H14" i="15"/>
  <c r="J14" i="15" s="1"/>
  <c r="H13" i="15"/>
  <c r="J13" i="15" s="1"/>
  <c r="H11" i="15"/>
  <c r="I11" i="15" s="1"/>
  <c r="H10" i="15"/>
  <c r="I10" i="15" s="1"/>
  <c r="H9" i="15"/>
  <c r="J9" i="15" s="1"/>
  <c r="I24" i="15"/>
  <c r="H7" i="15"/>
  <c r="I7" i="15" s="1"/>
  <c r="J27" i="15"/>
  <c r="L64" i="13"/>
  <c r="P64" i="13"/>
  <c r="P8" i="13"/>
  <c r="P9" i="13"/>
  <c r="P10"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9" i="13"/>
  <c r="P58" i="13"/>
  <c r="P59" i="13"/>
  <c r="P60" i="13"/>
  <c r="P61" i="13"/>
  <c r="P62" i="13"/>
  <c r="P63" i="13"/>
  <c r="P65" i="13"/>
  <c r="P66" i="13"/>
  <c r="P67" i="13"/>
  <c r="P68" i="13"/>
  <c r="P69" i="13"/>
  <c r="P70" i="13"/>
  <c r="P71" i="13"/>
  <c r="P72" i="13"/>
  <c r="P73" i="13"/>
  <c r="P74" i="13"/>
  <c r="P75" i="13"/>
  <c r="L8" i="13"/>
  <c r="G8" i="13" s="1"/>
  <c r="L9" i="13"/>
  <c r="L10" i="13"/>
  <c r="L12" i="13"/>
  <c r="L13" i="13"/>
  <c r="L14" i="13"/>
  <c r="L15" i="13"/>
  <c r="L16" i="13"/>
  <c r="L17" i="13"/>
  <c r="G17" i="13" s="1"/>
  <c r="L18" i="13"/>
  <c r="L19" i="13"/>
  <c r="L20" i="13"/>
  <c r="L21" i="13"/>
  <c r="G21" i="13" s="1"/>
  <c r="L22" i="13"/>
  <c r="L23" i="13"/>
  <c r="L24" i="13"/>
  <c r="L25" i="13"/>
  <c r="L26" i="13"/>
  <c r="L27" i="13"/>
  <c r="L28" i="13"/>
  <c r="L29" i="13"/>
  <c r="L30" i="13"/>
  <c r="L31" i="13"/>
  <c r="L32" i="13"/>
  <c r="L33" i="13"/>
  <c r="L34" i="13"/>
  <c r="L35" i="13"/>
  <c r="L36" i="13"/>
  <c r="L37" i="13"/>
  <c r="L39" i="13"/>
  <c r="L58" i="13"/>
  <c r="L59" i="13"/>
  <c r="L60" i="13"/>
  <c r="G60" i="13" s="1"/>
  <c r="L61" i="13"/>
  <c r="L62" i="13"/>
  <c r="L63" i="13"/>
  <c r="L65" i="13"/>
  <c r="G65" i="13" s="1"/>
  <c r="Q65" i="13" s="1"/>
  <c r="L66" i="13"/>
  <c r="L67" i="13"/>
  <c r="L68" i="13"/>
  <c r="L69" i="13"/>
  <c r="L70" i="13"/>
  <c r="L71" i="13"/>
  <c r="L72" i="13"/>
  <c r="L73" i="13"/>
  <c r="L74" i="13"/>
  <c r="L75" i="13"/>
  <c r="G74" i="13"/>
  <c r="Q74" i="13" s="1"/>
  <c r="I8" i="15" l="1"/>
  <c r="J26" i="15"/>
  <c r="R16" i="15"/>
  <c r="I22" i="15"/>
  <c r="R8" i="15"/>
  <c r="J11" i="15"/>
  <c r="I21" i="15"/>
  <c r="R11" i="15"/>
  <c r="R21" i="15"/>
  <c r="G12" i="13"/>
  <c r="Q12" i="13" s="1"/>
  <c r="J20" i="15"/>
  <c r="R17" i="15"/>
  <c r="I17" i="15"/>
  <c r="R20" i="15"/>
  <c r="J12" i="15"/>
  <c r="I15" i="15"/>
  <c r="I27" i="15"/>
  <c r="R28" i="15"/>
  <c r="J10" i="15"/>
  <c r="J28" i="15"/>
  <c r="I26" i="15"/>
  <c r="J22" i="15"/>
  <c r="R13" i="15"/>
  <c r="I23" i="15"/>
  <c r="J23" i="15"/>
  <c r="J16" i="15"/>
  <c r="R12" i="15"/>
  <c r="J18" i="15"/>
  <c r="J24" i="15"/>
  <c r="I13" i="15"/>
  <c r="R10" i="15"/>
  <c r="I29" i="15"/>
  <c r="R14" i="15"/>
  <c r="R18" i="15"/>
  <c r="R29" i="15"/>
  <c r="I14" i="15"/>
  <c r="J15" i="15"/>
  <c r="I25" i="15"/>
  <c r="R25" i="15"/>
  <c r="J19" i="15"/>
  <c r="R19" i="15"/>
  <c r="R9" i="15"/>
  <c r="I9" i="15"/>
  <c r="J7" i="15"/>
  <c r="R7" i="15"/>
  <c r="G63" i="13"/>
  <c r="I63" i="13" s="1"/>
  <c r="G59" i="13"/>
  <c r="Q59" i="13" s="1"/>
  <c r="G36" i="13"/>
  <c r="I36" i="13" s="1"/>
  <c r="G32" i="13"/>
  <c r="Q32" i="13" s="1"/>
  <c r="G20" i="13"/>
  <c r="I20" i="13" s="1"/>
  <c r="G16" i="13"/>
  <c r="Q16" i="13" s="1"/>
  <c r="G75" i="13"/>
  <c r="Q75" i="13" s="1"/>
  <c r="G71" i="13"/>
  <c r="I71" i="13" s="1"/>
  <c r="G67" i="13"/>
  <c r="Q67" i="13" s="1"/>
  <c r="G62" i="13"/>
  <c r="Q62" i="13" s="1"/>
  <c r="G31" i="13"/>
  <c r="Q31" i="13" s="1"/>
  <c r="G19" i="13"/>
  <c r="Q19" i="13" s="1"/>
  <c r="G10" i="13"/>
  <c r="Q10" i="13" s="1"/>
  <c r="G70" i="13"/>
  <c r="Q70" i="13" s="1"/>
  <c r="G66" i="13"/>
  <c r="Q66" i="13" s="1"/>
  <c r="G64" i="13"/>
  <c r="H64" i="13" s="1"/>
  <c r="G73" i="13"/>
  <c r="Q73" i="13" s="1"/>
  <c r="G61" i="13"/>
  <c r="Q61" i="13" s="1"/>
  <c r="G39" i="13"/>
  <c r="Q39" i="13" s="1"/>
  <c r="G34" i="13"/>
  <c r="Q34" i="13" s="1"/>
  <c r="G30" i="13"/>
  <c r="Q30" i="13" s="1"/>
  <c r="G22" i="13"/>
  <c r="Q22" i="13" s="1"/>
  <c r="G18" i="13"/>
  <c r="Q18" i="13" s="1"/>
  <c r="G72" i="13"/>
  <c r="H72" i="13" s="1"/>
  <c r="G68" i="13"/>
  <c r="I68" i="13" s="1"/>
  <c r="G37" i="13"/>
  <c r="H37" i="13" s="1"/>
  <c r="G33" i="13"/>
  <c r="I33" i="13" s="1"/>
  <c r="G29" i="13"/>
  <c r="I29" i="13" s="1"/>
  <c r="G25" i="13"/>
  <c r="H25" i="13" s="1"/>
  <c r="G13" i="13"/>
  <c r="I13" i="13" s="1"/>
  <c r="G23" i="13"/>
  <c r="Q23" i="13" s="1"/>
  <c r="G58" i="13"/>
  <c r="Q58" i="13" s="1"/>
  <c r="G27" i="13"/>
  <c r="Q27" i="13" s="1"/>
  <c r="G26" i="13"/>
  <c r="Q26" i="13" s="1"/>
  <c r="G15" i="13"/>
  <c r="Q15" i="13" s="1"/>
  <c r="G14" i="13"/>
  <c r="Q14" i="13" s="1"/>
  <c r="Q72" i="13"/>
  <c r="G69" i="13"/>
  <c r="Q69" i="13" s="1"/>
  <c r="Q63" i="13"/>
  <c r="H60" i="13"/>
  <c r="Q60" i="13"/>
  <c r="Q37" i="13"/>
  <c r="Q36" i="13"/>
  <c r="G35" i="13"/>
  <c r="Q35" i="13" s="1"/>
  <c r="Q29" i="13"/>
  <c r="G28" i="13"/>
  <c r="H28" i="13" s="1"/>
  <c r="G24" i="13"/>
  <c r="Q24" i="13" s="1"/>
  <c r="H21" i="13"/>
  <c r="Q21" i="13"/>
  <c r="Q20" i="13"/>
  <c r="I17" i="13"/>
  <c r="Q17" i="13"/>
  <c r="Q13" i="13"/>
  <c r="G9" i="13"/>
  <c r="Q9" i="13" s="1"/>
  <c r="H8" i="13"/>
  <c r="Q8" i="13"/>
  <c r="I60" i="13"/>
  <c r="I37" i="13"/>
  <c r="I21" i="13"/>
  <c r="I67" i="13"/>
  <c r="H67" i="13"/>
  <c r="I59" i="13"/>
  <c r="H59" i="13"/>
  <c r="I16" i="13"/>
  <c r="H16" i="13"/>
  <c r="I12" i="13"/>
  <c r="H12" i="13"/>
  <c r="H63" i="13"/>
  <c r="H20" i="13"/>
  <c r="H68" i="13"/>
  <c r="H17" i="13"/>
  <c r="I74" i="13"/>
  <c r="H74" i="13"/>
  <c r="H70" i="13"/>
  <c r="H62" i="13"/>
  <c r="I58" i="13"/>
  <c r="H58" i="13"/>
  <c r="H27" i="13"/>
  <c r="H23" i="13"/>
  <c r="H19" i="13"/>
  <c r="I10" i="13"/>
  <c r="H10" i="13"/>
  <c r="H73" i="13"/>
  <c r="I65" i="13"/>
  <c r="H65" i="13"/>
  <c r="I61" i="13"/>
  <c r="H61" i="13"/>
  <c r="I34" i="13"/>
  <c r="H34" i="13"/>
  <c r="I26" i="13"/>
  <c r="I22" i="13"/>
  <c r="H22" i="13"/>
  <c r="H18" i="13"/>
  <c r="I14" i="13"/>
  <c r="H13" i="13"/>
  <c r="P7" i="13"/>
  <c r="L7" i="13"/>
  <c r="I18" i="13" l="1"/>
  <c r="H39" i="13"/>
  <c r="I75" i="13"/>
  <c r="H66" i="13"/>
  <c r="I66" i="13"/>
  <c r="H75" i="13"/>
  <c r="Q33" i="13"/>
  <c r="I73" i="13"/>
  <c r="I19" i="13"/>
  <c r="I27" i="13"/>
  <c r="H71" i="13"/>
  <c r="Q68" i="13"/>
  <c r="I64" i="13"/>
  <c r="H30" i="13"/>
  <c r="H31" i="13"/>
  <c r="H32" i="13"/>
  <c r="Q64" i="13"/>
  <c r="H29" i="13"/>
  <c r="I30" i="13"/>
  <c r="I39" i="13"/>
  <c r="I23" i="13"/>
  <c r="I31" i="13"/>
  <c r="I62" i="13"/>
  <c r="I70" i="13"/>
  <c r="H33" i="13"/>
  <c r="H36" i="13"/>
  <c r="I32" i="13"/>
  <c r="I72" i="13"/>
  <c r="Q71" i="13"/>
  <c r="Q25" i="13"/>
  <c r="I25" i="13"/>
  <c r="H69" i="13"/>
  <c r="H26" i="13"/>
  <c r="H15" i="13"/>
  <c r="I15" i="13"/>
  <c r="H14" i="13"/>
  <c r="H35" i="13"/>
  <c r="H24" i="13"/>
  <c r="H9" i="13"/>
  <c r="I69" i="13"/>
  <c r="I35" i="13"/>
  <c r="I9" i="13"/>
  <c r="I28" i="13"/>
  <c r="Q28" i="13"/>
  <c r="I24" i="13"/>
  <c r="G7" i="13"/>
  <c r="I7" i="13" s="1"/>
  <c r="I8" i="13"/>
  <c r="H7" i="13" l="1"/>
  <c r="Q7" i="13"/>
  <c r="P69" i="11"/>
  <c r="P68" i="11"/>
  <c r="P67" i="11"/>
  <c r="P66" i="11"/>
  <c r="P65" i="11"/>
  <c r="P64" i="11"/>
  <c r="P63" i="11"/>
  <c r="P62" i="11"/>
  <c r="L69" i="11"/>
  <c r="L68" i="11"/>
  <c r="L67" i="11"/>
  <c r="G67" i="11" s="1"/>
  <c r="L66" i="11"/>
  <c r="G66" i="11" s="1"/>
  <c r="L65" i="11"/>
  <c r="L64" i="11"/>
  <c r="L63" i="11"/>
  <c r="L62" i="11"/>
  <c r="P19" i="11"/>
  <c r="P18" i="11"/>
  <c r="P17" i="11"/>
  <c r="P16" i="11"/>
  <c r="P15" i="11"/>
  <c r="P14" i="11"/>
  <c r="P13" i="11"/>
  <c r="P12" i="11"/>
  <c r="P11" i="11"/>
  <c r="L19" i="11"/>
  <c r="L18" i="11"/>
  <c r="L17" i="11"/>
  <c r="L16" i="11"/>
  <c r="L15" i="11"/>
  <c r="L14" i="11"/>
  <c r="L13" i="11"/>
  <c r="L12" i="11"/>
  <c r="P72" i="11"/>
  <c r="L72" i="11"/>
  <c r="P71" i="11"/>
  <c r="L71" i="11"/>
  <c r="P70" i="11"/>
  <c r="L70" i="11"/>
  <c r="P61" i="11"/>
  <c r="L61" i="11"/>
  <c r="P60" i="11"/>
  <c r="L60" i="11"/>
  <c r="P59" i="11"/>
  <c r="L59" i="11"/>
  <c r="P58" i="11"/>
  <c r="L58" i="11"/>
  <c r="G69" i="11" l="1"/>
  <c r="H69" i="11" s="1"/>
  <c r="G70" i="11"/>
  <c r="Q70" i="11" s="1"/>
  <c r="G68" i="11"/>
  <c r="Q68" i="11" s="1"/>
  <c r="G65" i="11"/>
  <c r="I65" i="11" s="1"/>
  <c r="I67" i="11"/>
  <c r="Q67" i="11"/>
  <c r="I66" i="11"/>
  <c r="Q66" i="11"/>
  <c r="G63" i="11"/>
  <c r="I63" i="11" s="1"/>
  <c r="G64" i="11"/>
  <c r="I64" i="11" s="1"/>
  <c r="G62" i="11"/>
  <c r="Q62" i="11" s="1"/>
  <c r="G16" i="11"/>
  <c r="H16" i="11" s="1"/>
  <c r="G13" i="11"/>
  <c r="Q13" i="11" s="1"/>
  <c r="G12" i="11"/>
  <c r="Q12" i="11" s="1"/>
  <c r="H66" i="11"/>
  <c r="H67" i="11"/>
  <c r="G19" i="11"/>
  <c r="G18" i="11"/>
  <c r="Q18" i="11" s="1"/>
  <c r="G58" i="11"/>
  <c r="H58" i="11" s="1"/>
  <c r="G60" i="11"/>
  <c r="I60" i="11" s="1"/>
  <c r="G59" i="11"/>
  <c r="I59" i="11" s="1"/>
  <c r="G61" i="11"/>
  <c r="H61" i="11" s="1"/>
  <c r="G72" i="11"/>
  <c r="G71" i="11"/>
  <c r="I71" i="11" s="1"/>
  <c r="P25" i="11"/>
  <c r="L25" i="11"/>
  <c r="P24" i="11"/>
  <c r="L24" i="11"/>
  <c r="P23" i="11"/>
  <c r="L23" i="11"/>
  <c r="P22" i="11"/>
  <c r="L22" i="11"/>
  <c r="P21" i="11"/>
  <c r="L21" i="11"/>
  <c r="P20" i="11"/>
  <c r="L20" i="11"/>
  <c r="G17" i="11"/>
  <c r="G15" i="11"/>
  <c r="H15" i="11" s="1"/>
  <c r="G14" i="11"/>
  <c r="H14" i="11" s="1"/>
  <c r="L11" i="11"/>
  <c r="G11" i="11" s="1"/>
  <c r="H11" i="11" s="1"/>
  <c r="P10" i="11"/>
  <c r="L10" i="11"/>
  <c r="P9" i="11"/>
  <c r="L9" i="11"/>
  <c r="H64" i="11" l="1"/>
  <c r="H68" i="11"/>
  <c r="I68" i="11"/>
  <c r="H63" i="11"/>
  <c r="Q63" i="11"/>
  <c r="Q16" i="11"/>
  <c r="Q69" i="11"/>
  <c r="I69" i="11"/>
  <c r="I70" i="11"/>
  <c r="H70" i="11"/>
  <c r="H65" i="11"/>
  <c r="Q65" i="11"/>
  <c r="I62" i="11"/>
  <c r="Q64" i="11"/>
  <c r="H62" i="11"/>
  <c r="Q60" i="11"/>
  <c r="I61" i="11"/>
  <c r="Q61" i="11"/>
  <c r="H59" i="11"/>
  <c r="I16" i="11"/>
  <c r="H19" i="11"/>
  <c r="I19" i="11"/>
  <c r="H18" i="11"/>
  <c r="I18" i="11"/>
  <c r="I12" i="11"/>
  <c r="H12" i="11"/>
  <c r="H13" i="11"/>
  <c r="I13" i="11"/>
  <c r="Q14" i="11"/>
  <c r="Q19" i="11"/>
  <c r="H17" i="11"/>
  <c r="Q17" i="11"/>
  <c r="Q15" i="11"/>
  <c r="H71" i="11"/>
  <c r="Q58" i="11"/>
  <c r="I58" i="11"/>
  <c r="Q71" i="11"/>
  <c r="H60" i="11"/>
  <c r="Q59" i="11"/>
  <c r="I72" i="11"/>
  <c r="H72" i="11"/>
  <c r="Q72" i="11"/>
  <c r="G10" i="11"/>
  <c r="Q10" i="11" s="1"/>
  <c r="I17" i="11"/>
  <c r="G21" i="11"/>
  <c r="I21" i="11" s="1"/>
  <c r="G23" i="11"/>
  <c r="Q23" i="11" s="1"/>
  <c r="G9" i="11"/>
  <c r="I9" i="11" s="1"/>
  <c r="G20" i="11"/>
  <c r="I20" i="11" s="1"/>
  <c r="G22" i="11"/>
  <c r="Q22" i="11" s="1"/>
  <c r="G24" i="11"/>
  <c r="I24" i="11" s="1"/>
  <c r="G25" i="11"/>
  <c r="H25" i="11" s="1"/>
  <c r="P24" i="10"/>
  <c r="L24" i="10"/>
  <c r="P23" i="10"/>
  <c r="L23" i="10"/>
  <c r="P22" i="10"/>
  <c r="L22" i="10"/>
  <c r="P21" i="10"/>
  <c r="L21" i="10"/>
  <c r="P20" i="10"/>
  <c r="L20" i="10"/>
  <c r="P19" i="10"/>
  <c r="L19" i="10"/>
  <c r="P18" i="10"/>
  <c r="L18" i="10"/>
  <c r="G18" i="10" s="1"/>
  <c r="H18" i="10" s="1"/>
  <c r="P17" i="10"/>
  <c r="L17" i="10"/>
  <c r="P16" i="10"/>
  <c r="L16" i="10"/>
  <c r="P15" i="10"/>
  <c r="L15" i="10"/>
  <c r="P14" i="10"/>
  <c r="L14" i="10"/>
  <c r="P13" i="10"/>
  <c r="L13" i="10"/>
  <c r="P12" i="10"/>
  <c r="L12" i="10"/>
  <c r="P11" i="10"/>
  <c r="L11" i="10"/>
  <c r="P10" i="10"/>
  <c r="L10" i="10"/>
  <c r="P9" i="10"/>
  <c r="L9" i="10"/>
  <c r="P8" i="10"/>
  <c r="L8" i="10"/>
  <c r="P7" i="10"/>
  <c r="L7" i="10"/>
  <c r="P39" i="9"/>
  <c r="L39" i="9"/>
  <c r="P38" i="9"/>
  <c r="L38" i="9"/>
  <c r="P37" i="9"/>
  <c r="L37" i="9"/>
  <c r="P36" i="9"/>
  <c r="L36" i="9"/>
  <c r="P35" i="9"/>
  <c r="L35" i="9"/>
  <c r="P34" i="9"/>
  <c r="L34" i="9"/>
  <c r="P33" i="9"/>
  <c r="L33" i="9"/>
  <c r="P32" i="9"/>
  <c r="L32" i="9"/>
  <c r="P31" i="9"/>
  <c r="L31" i="9"/>
  <c r="P30" i="9"/>
  <c r="L30" i="9"/>
  <c r="P29" i="9"/>
  <c r="L29" i="9"/>
  <c r="P28" i="9"/>
  <c r="L28" i="9"/>
  <c r="P27" i="9"/>
  <c r="L27" i="9"/>
  <c r="P26" i="9"/>
  <c r="L26" i="9"/>
  <c r="P25" i="9"/>
  <c r="L25" i="9"/>
  <c r="P24" i="9"/>
  <c r="L24" i="9"/>
  <c r="P23" i="9"/>
  <c r="L23" i="9"/>
  <c r="P22" i="9"/>
  <c r="L22" i="9"/>
  <c r="P21" i="9"/>
  <c r="L21" i="9"/>
  <c r="P19" i="9"/>
  <c r="L19" i="9"/>
  <c r="P18" i="9"/>
  <c r="L18" i="9"/>
  <c r="P17" i="9"/>
  <c r="L17" i="9"/>
  <c r="P16" i="9"/>
  <c r="L16" i="9"/>
  <c r="P15" i="9"/>
  <c r="L15" i="9"/>
  <c r="P14" i="9"/>
  <c r="L14" i="9"/>
  <c r="P13" i="9"/>
  <c r="L13" i="9"/>
  <c r="P11" i="9"/>
  <c r="L11" i="9"/>
  <c r="P10" i="9"/>
  <c r="L10" i="9"/>
  <c r="P9" i="9"/>
  <c r="L9" i="9"/>
  <c r="P8" i="9"/>
  <c r="L8" i="9"/>
  <c r="P7" i="9"/>
  <c r="L7" i="9"/>
  <c r="G36" i="9" l="1"/>
  <c r="H36" i="9" s="1"/>
  <c r="G38" i="9"/>
  <c r="H38" i="9" s="1"/>
  <c r="H24" i="11"/>
  <c r="H23" i="11"/>
  <c r="Q24" i="11"/>
  <c r="H21" i="11"/>
  <c r="I10" i="11"/>
  <c r="Q21" i="11"/>
  <c r="H10" i="11"/>
  <c r="H20" i="11"/>
  <c r="I14" i="11"/>
  <c r="I23" i="11"/>
  <c r="Q20" i="11"/>
  <c r="H22" i="11"/>
  <c r="Q9" i="11"/>
  <c r="H9" i="11"/>
  <c r="I22" i="11"/>
  <c r="I25" i="11"/>
  <c r="Q25" i="11"/>
  <c r="I15" i="11"/>
  <c r="I11" i="11"/>
  <c r="Q11" i="11"/>
  <c r="G30" i="9"/>
  <c r="G34" i="9"/>
  <c r="I34" i="9" s="1"/>
  <c r="I18" i="10"/>
  <c r="G21" i="10"/>
  <c r="I21" i="10" s="1"/>
  <c r="G9" i="10"/>
  <c r="H9" i="10" s="1"/>
  <c r="G17" i="10"/>
  <c r="Q17" i="10" s="1"/>
  <c r="Q18" i="10"/>
  <c r="G8" i="10"/>
  <c r="Q8" i="10" s="1"/>
  <c r="G10" i="10"/>
  <c r="I10" i="10" s="1"/>
  <c r="G12" i="10"/>
  <c r="H12" i="10" s="1"/>
  <c r="G16" i="10"/>
  <c r="H16" i="10" s="1"/>
  <c r="G22" i="10"/>
  <c r="G24" i="10"/>
  <c r="I24" i="10" s="1"/>
  <c r="G13" i="10"/>
  <c r="Q13" i="10" s="1"/>
  <c r="G14" i="10"/>
  <c r="Q14" i="10" s="1"/>
  <c r="G20" i="10"/>
  <c r="H20" i="10" s="1"/>
  <c r="G7" i="9"/>
  <c r="I7" i="9" s="1"/>
  <c r="G19" i="9"/>
  <c r="I19" i="9" s="1"/>
  <c r="G28" i="9"/>
  <c r="I28" i="9" s="1"/>
  <c r="G26" i="9"/>
  <c r="H26" i="9" s="1"/>
  <c r="G21" i="9"/>
  <c r="Q21" i="9" s="1"/>
  <c r="G31" i="9"/>
  <c r="I31" i="9" s="1"/>
  <c r="G35" i="9"/>
  <c r="H35" i="9" s="1"/>
  <c r="G8" i="9"/>
  <c r="Q8" i="9" s="1"/>
  <c r="G11" i="9"/>
  <c r="Q11" i="9" s="1"/>
  <c r="G24" i="9"/>
  <c r="Q24" i="9" s="1"/>
  <c r="G25" i="9"/>
  <c r="Q25" i="9" s="1"/>
  <c r="G27" i="9"/>
  <c r="G29" i="9"/>
  <c r="G33" i="9"/>
  <c r="Q33" i="9" s="1"/>
  <c r="G37" i="9"/>
  <c r="Q37" i="9" s="1"/>
  <c r="Q38" i="9"/>
  <c r="G32" i="9"/>
  <c r="H32" i="9" s="1"/>
  <c r="Q36" i="9"/>
  <c r="G39" i="9"/>
  <c r="I39" i="9" s="1"/>
  <c r="G14" i="9"/>
  <c r="Q14" i="9" s="1"/>
  <c r="G16" i="9"/>
  <c r="I16" i="9" s="1"/>
  <c r="G17" i="9"/>
  <c r="Q17" i="9" s="1"/>
  <c r="G23" i="9"/>
  <c r="I23" i="9" s="1"/>
  <c r="G10" i="9"/>
  <c r="H10" i="9" s="1"/>
  <c r="G15" i="9"/>
  <c r="I15" i="9" s="1"/>
  <c r="G9" i="9"/>
  <c r="H9" i="9" s="1"/>
  <c r="G7" i="10"/>
  <c r="Q7" i="10" s="1"/>
  <c r="G11" i="10"/>
  <c r="G15" i="10"/>
  <c r="Q15" i="10" s="1"/>
  <c r="G19" i="10"/>
  <c r="Q19" i="10" s="1"/>
  <c r="G23" i="10"/>
  <c r="Q30" i="9"/>
  <c r="G13" i="9"/>
  <c r="Q13" i="9" s="1"/>
  <c r="G18" i="9"/>
  <c r="Q18" i="9" s="1"/>
  <c r="G22" i="9"/>
  <c r="Q22" i="9" s="1"/>
  <c r="H30" i="9"/>
  <c r="I30" i="9"/>
  <c r="H34" i="9"/>
  <c r="I36" i="9"/>
  <c r="I38" i="9"/>
  <c r="Q34" i="9" l="1"/>
  <c r="Q21" i="10"/>
  <c r="H21" i="10"/>
  <c r="Q16" i="10"/>
  <c r="Q12" i="10"/>
  <c r="H11" i="9"/>
  <c r="Q7" i="9"/>
  <c r="H7" i="9"/>
  <c r="I9" i="10"/>
  <c r="H10" i="10"/>
  <c r="I16" i="10"/>
  <c r="H13" i="10"/>
  <c r="Q24" i="10"/>
  <c r="I13" i="10"/>
  <c r="H17" i="10"/>
  <c r="Q9" i="10"/>
  <c r="H24" i="10"/>
  <c r="I17" i="10"/>
  <c r="I12" i="10"/>
  <c r="Q10" i="10"/>
  <c r="H22" i="10"/>
  <c r="I22" i="10"/>
  <c r="I8" i="10"/>
  <c r="Q22" i="10"/>
  <c r="H8" i="10"/>
  <c r="I20" i="10"/>
  <c r="Q20" i="10"/>
  <c r="I14" i="10"/>
  <c r="H14" i="10"/>
  <c r="Q19" i="9"/>
  <c r="Q35" i="9"/>
  <c r="H19" i="9"/>
  <c r="I26" i="9"/>
  <c r="H39" i="9"/>
  <c r="H31" i="9"/>
  <c r="I37" i="9"/>
  <c r="Q16" i="9"/>
  <c r="H28" i="9"/>
  <c r="H16" i="9"/>
  <c r="Q39" i="9"/>
  <c r="Q28" i="9"/>
  <c r="Q26" i="9"/>
  <c r="I35" i="9"/>
  <c r="Q31" i="9"/>
  <c r="H24" i="9"/>
  <c r="I21" i="9"/>
  <c r="H21" i="9"/>
  <c r="H37" i="9"/>
  <c r="I11" i="9"/>
  <c r="I24" i="9"/>
  <c r="H15" i="9"/>
  <c r="I8" i="9"/>
  <c r="H8" i="9"/>
  <c r="I9" i="9"/>
  <c r="Q9" i="9"/>
  <c r="I33" i="9"/>
  <c r="I14" i="9"/>
  <c r="H23" i="9"/>
  <c r="H25" i="9"/>
  <c r="I25" i="9"/>
  <c r="H33" i="9"/>
  <c r="H29" i="9"/>
  <c r="I29" i="9"/>
  <c r="I32" i="9"/>
  <c r="Q23" i="9"/>
  <c r="H14" i="9"/>
  <c r="Q15" i="9"/>
  <c r="I17" i="9"/>
  <c r="H17" i="9"/>
  <c r="H27" i="9"/>
  <c r="I27" i="9"/>
  <c r="Q32" i="9"/>
  <c r="Q29" i="9"/>
  <c r="Q27" i="9"/>
  <c r="I10" i="9"/>
  <c r="Q10" i="9"/>
  <c r="I23" i="10"/>
  <c r="H23" i="10"/>
  <c r="I11" i="10"/>
  <c r="H11" i="10"/>
  <c r="Q23" i="10"/>
  <c r="I19" i="10"/>
  <c r="H19" i="10"/>
  <c r="I7" i="10"/>
  <c r="H7" i="10"/>
  <c r="Q11" i="10"/>
  <c r="I15" i="10"/>
  <c r="H15" i="10"/>
  <c r="I22" i="9"/>
  <c r="H22" i="9"/>
  <c r="I18" i="9"/>
  <c r="H18" i="9"/>
  <c r="I13" i="9"/>
  <c r="H13" i="9"/>
  <c r="P38" i="8" l="1"/>
  <c r="P39" i="8"/>
  <c r="P40" i="8"/>
  <c r="P41" i="8"/>
  <c r="P42" i="8"/>
  <c r="P43" i="8"/>
  <c r="P44" i="8"/>
  <c r="L38" i="8"/>
  <c r="L39" i="8"/>
  <c r="L40" i="8"/>
  <c r="L41" i="8"/>
  <c r="L42" i="8"/>
  <c r="L43" i="8"/>
  <c r="L44" i="8"/>
  <c r="P47" i="8"/>
  <c r="L47" i="8"/>
  <c r="P46" i="8"/>
  <c r="L46" i="8"/>
  <c r="P45" i="8"/>
  <c r="L45" i="8"/>
  <c r="P37" i="8"/>
  <c r="L37" i="8"/>
  <c r="P36" i="8"/>
  <c r="L36" i="8"/>
  <c r="P35" i="8"/>
  <c r="L35" i="8"/>
  <c r="P34" i="8"/>
  <c r="L34" i="8"/>
  <c r="P33" i="8"/>
  <c r="L33" i="8"/>
  <c r="P32" i="8"/>
  <c r="L32" i="8"/>
  <c r="P31" i="8"/>
  <c r="L31" i="8"/>
  <c r="P30" i="8"/>
  <c r="L30" i="8"/>
  <c r="P29" i="8"/>
  <c r="L29" i="8"/>
  <c r="P28" i="8"/>
  <c r="L28" i="8"/>
  <c r="P27" i="8"/>
  <c r="L27" i="8"/>
  <c r="P26" i="8"/>
  <c r="L26" i="8"/>
  <c r="P25" i="8"/>
  <c r="L25" i="8"/>
  <c r="P24" i="8"/>
  <c r="L24" i="8"/>
  <c r="P23" i="8"/>
  <c r="L23" i="8"/>
  <c r="P22" i="8"/>
  <c r="L22" i="8"/>
  <c r="P21" i="8"/>
  <c r="L21" i="8"/>
  <c r="P20" i="8"/>
  <c r="L20" i="8"/>
  <c r="P19" i="8"/>
  <c r="L19" i="8"/>
  <c r="P18" i="8"/>
  <c r="L18" i="8"/>
  <c r="P17" i="8"/>
  <c r="L17" i="8"/>
  <c r="P16" i="8"/>
  <c r="L16" i="8"/>
  <c r="P15" i="8"/>
  <c r="L15" i="8"/>
  <c r="P14" i="8"/>
  <c r="L14" i="8"/>
  <c r="P13" i="8"/>
  <c r="L13" i="8"/>
  <c r="P12" i="8"/>
  <c r="L12" i="8"/>
  <c r="P11" i="8"/>
  <c r="L11" i="8"/>
  <c r="P10" i="8"/>
  <c r="L10" i="8"/>
  <c r="P9" i="8"/>
  <c r="L9" i="8"/>
  <c r="P8" i="8"/>
  <c r="L8" i="8"/>
  <c r="P7" i="8"/>
  <c r="L7" i="8"/>
  <c r="P6" i="8"/>
  <c r="L6" i="8"/>
  <c r="G7" i="8" l="1"/>
  <c r="I7" i="8" s="1"/>
  <c r="G11" i="8"/>
  <c r="I11" i="8" s="1"/>
  <c r="G15" i="8"/>
  <c r="I15" i="8" s="1"/>
  <c r="G41" i="8"/>
  <c r="H41" i="8" s="1"/>
  <c r="G16" i="8"/>
  <c r="H11" i="8"/>
  <c r="G43" i="8"/>
  <c r="H43" i="8" s="1"/>
  <c r="G42" i="8"/>
  <c r="I42" i="8" s="1"/>
  <c r="G38" i="8"/>
  <c r="Q38" i="8" s="1"/>
  <c r="H7" i="8"/>
  <c r="G14" i="8"/>
  <c r="Q14" i="8" s="1"/>
  <c r="I16" i="8"/>
  <c r="G36" i="8"/>
  <c r="I36" i="8" s="1"/>
  <c r="G45" i="8"/>
  <c r="I45" i="8" s="1"/>
  <c r="G47" i="8"/>
  <c r="I47" i="8" s="1"/>
  <c r="Q43" i="8"/>
  <c r="G39" i="8"/>
  <c r="H39" i="8" s="1"/>
  <c r="G17" i="8"/>
  <c r="Q17" i="8" s="1"/>
  <c r="G19" i="8"/>
  <c r="H19" i="8" s="1"/>
  <c r="G37" i="8"/>
  <c r="Q37" i="8" s="1"/>
  <c r="G46" i="8"/>
  <c r="I46" i="8" s="1"/>
  <c r="G44" i="8"/>
  <c r="I44" i="8" s="1"/>
  <c r="G40" i="8"/>
  <c r="H40" i="8" s="1"/>
  <c r="G8" i="8"/>
  <c r="I8" i="8" s="1"/>
  <c r="G10" i="8"/>
  <c r="I10" i="8" s="1"/>
  <c r="G13" i="8"/>
  <c r="G18" i="8"/>
  <c r="H18" i="8" s="1"/>
  <c r="G20" i="8"/>
  <c r="H20" i="8" s="1"/>
  <c r="G22" i="8"/>
  <c r="Q22" i="8" s="1"/>
  <c r="G24" i="8"/>
  <c r="H24" i="8" s="1"/>
  <c r="G26" i="8"/>
  <c r="Q26" i="8" s="1"/>
  <c r="G28" i="8"/>
  <c r="H28" i="8" s="1"/>
  <c r="G30" i="8"/>
  <c r="I30" i="8" s="1"/>
  <c r="G32" i="8"/>
  <c r="H32" i="8" s="1"/>
  <c r="G34" i="8"/>
  <c r="I34" i="8" s="1"/>
  <c r="G6" i="8"/>
  <c r="I6" i="8" s="1"/>
  <c r="G9" i="8"/>
  <c r="Q9" i="8" s="1"/>
  <c r="G12" i="8"/>
  <c r="I12" i="8" s="1"/>
  <c r="H15" i="8"/>
  <c r="G21" i="8"/>
  <c r="Q21" i="8" s="1"/>
  <c r="G23" i="8"/>
  <c r="Q23" i="8" s="1"/>
  <c r="G25" i="8"/>
  <c r="H25" i="8" s="1"/>
  <c r="G27" i="8"/>
  <c r="I27" i="8" s="1"/>
  <c r="G29" i="8"/>
  <c r="I29" i="8" s="1"/>
  <c r="G31" i="8"/>
  <c r="I31" i="8" s="1"/>
  <c r="G33" i="8"/>
  <c r="H33" i="8" s="1"/>
  <c r="G35" i="8"/>
  <c r="Q35" i="8" s="1"/>
  <c r="Q30" i="8"/>
  <c r="Q7" i="8"/>
  <c r="Q11" i="8"/>
  <c r="Q30" i="7"/>
  <c r="M30" i="7"/>
  <c r="Q29" i="7"/>
  <c r="M29" i="7"/>
  <c r="Q28" i="7"/>
  <c r="M28" i="7"/>
  <c r="Q27" i="7"/>
  <c r="M27" i="7"/>
  <c r="Q26" i="7"/>
  <c r="M26" i="7"/>
  <c r="Q25" i="7"/>
  <c r="M25" i="7"/>
  <c r="Q24" i="7"/>
  <c r="M24" i="7"/>
  <c r="Q23" i="7"/>
  <c r="M23" i="7"/>
  <c r="Q22" i="7"/>
  <c r="M22" i="7"/>
  <c r="Q21" i="7"/>
  <c r="M21" i="7"/>
  <c r="Q20" i="7"/>
  <c r="M20" i="7"/>
  <c r="Q19" i="7"/>
  <c r="M19" i="7"/>
  <c r="Q18" i="7"/>
  <c r="M18" i="7"/>
  <c r="Q17" i="7"/>
  <c r="M17" i="7"/>
  <c r="Q16" i="7"/>
  <c r="M16" i="7"/>
  <c r="Q15" i="7"/>
  <c r="M15" i="7"/>
  <c r="Q14" i="7"/>
  <c r="M14" i="7"/>
  <c r="Q13" i="7"/>
  <c r="M13" i="7"/>
  <c r="Q12" i="7"/>
  <c r="M12" i="7"/>
  <c r="Q11" i="7"/>
  <c r="M11" i="7"/>
  <c r="Q10" i="7"/>
  <c r="M10" i="7"/>
  <c r="Q9" i="7"/>
  <c r="M9" i="7"/>
  <c r="Q8" i="7"/>
  <c r="M8" i="7"/>
  <c r="Q7" i="7"/>
  <c r="M7" i="7"/>
  <c r="H47" i="8" l="1"/>
  <c r="Q15" i="8"/>
  <c r="Q47" i="8"/>
  <c r="Q45" i="8"/>
  <c r="I41" i="8"/>
  <c r="Q41" i="8"/>
  <c r="H38" i="8"/>
  <c r="H37" i="8"/>
  <c r="H31" i="8"/>
  <c r="I23" i="8"/>
  <c r="H14" i="8"/>
  <c r="I19" i="8"/>
  <c r="I14" i="8"/>
  <c r="H45" i="8"/>
  <c r="I24" i="8"/>
  <c r="Q19" i="8"/>
  <c r="Q31" i="8"/>
  <c r="H10" i="8"/>
  <c r="Q24" i="8"/>
  <c r="H16" i="8"/>
  <c r="Q42" i="8"/>
  <c r="Q6" i="8"/>
  <c r="H46" i="8"/>
  <c r="H30" i="8"/>
  <c r="I22" i="8"/>
  <c r="Q46" i="8"/>
  <c r="I39" i="8"/>
  <c r="I38" i="8"/>
  <c r="H36" i="8"/>
  <c r="I37" i="8"/>
  <c r="Q10" i="8"/>
  <c r="H34" i="8"/>
  <c r="Q16" i="8"/>
  <c r="I43" i="8"/>
  <c r="H42" i="8"/>
  <c r="Q39" i="8"/>
  <c r="H22" i="8"/>
  <c r="Q34" i="8"/>
  <c r="I35" i="8"/>
  <c r="Q27" i="8"/>
  <c r="Q36" i="8"/>
  <c r="H27" i="8"/>
  <c r="Q25" i="8"/>
  <c r="H12" i="8"/>
  <c r="H23" i="8"/>
  <c r="I18" i="8"/>
  <c r="I28" i="8"/>
  <c r="I33" i="8"/>
  <c r="Q32" i="8"/>
  <c r="I32" i="8"/>
  <c r="H26" i="8"/>
  <c r="I40" i="8"/>
  <c r="Q40" i="8"/>
  <c r="H44" i="8"/>
  <c r="Q44" i="8"/>
  <c r="I17" i="8"/>
  <c r="H17" i="8"/>
  <c r="I20" i="8"/>
  <c r="Q20" i="8"/>
  <c r="Q18" i="8"/>
  <c r="H35" i="8"/>
  <c r="Q28" i="8"/>
  <c r="I26" i="8"/>
  <c r="H8" i="8"/>
  <c r="I13" i="8"/>
  <c r="H13" i="8"/>
  <c r="Q13" i="8"/>
  <c r="Q33" i="8"/>
  <c r="I25" i="8"/>
  <c r="Q8" i="8"/>
  <c r="H29" i="8"/>
  <c r="H6" i="8"/>
  <c r="Q29" i="8"/>
  <c r="Q12" i="8"/>
  <c r="I9" i="8"/>
  <c r="H9" i="8"/>
  <c r="I21" i="8"/>
  <c r="H21" i="8"/>
  <c r="H30" i="7"/>
  <c r="J30" i="7" s="1"/>
  <c r="H29" i="7"/>
  <c r="R29" i="7" s="1"/>
  <c r="H28" i="7"/>
  <c r="I28" i="7" s="1"/>
  <c r="H24" i="7"/>
  <c r="J24" i="7" s="1"/>
  <c r="H12" i="7"/>
  <c r="J12" i="7" s="1"/>
  <c r="H8" i="7"/>
  <c r="R8" i="7" s="1"/>
  <c r="H7" i="7"/>
  <c r="R7" i="7" s="1"/>
  <c r="H20" i="7"/>
  <c r="J20" i="7" s="1"/>
  <c r="H13" i="7"/>
  <c r="R13" i="7" s="1"/>
  <c r="H15" i="7"/>
  <c r="R15" i="7" s="1"/>
  <c r="H17" i="7"/>
  <c r="R17" i="7" s="1"/>
  <c r="H19" i="7"/>
  <c r="R19" i="7" s="1"/>
  <c r="H21" i="7"/>
  <c r="R21" i="7" s="1"/>
  <c r="H23" i="7"/>
  <c r="R23" i="7" s="1"/>
  <c r="H16" i="7"/>
  <c r="R16" i="7" s="1"/>
  <c r="H18" i="7"/>
  <c r="I18" i="7" s="1"/>
  <c r="H22" i="7"/>
  <c r="J22" i="7" s="1"/>
  <c r="H10" i="7"/>
  <c r="J10" i="7" s="1"/>
  <c r="H26" i="7"/>
  <c r="J26" i="7" s="1"/>
  <c r="H9" i="7"/>
  <c r="R9" i="7" s="1"/>
  <c r="H11" i="7"/>
  <c r="R11" i="7" s="1"/>
  <c r="H14" i="7"/>
  <c r="J14" i="7" s="1"/>
  <c r="H25" i="7"/>
  <c r="R25" i="7" s="1"/>
  <c r="H27" i="7"/>
  <c r="R27" i="7" s="1"/>
  <c r="J13" i="7"/>
  <c r="R28" i="7"/>
  <c r="I15" i="7"/>
  <c r="I29" i="7"/>
  <c r="J28" i="7"/>
  <c r="Q54" i="6"/>
  <c r="Q8" i="6"/>
  <c r="Q9" i="6"/>
  <c r="Q10" i="6"/>
  <c r="Q11" i="6"/>
  <c r="Q12" i="6"/>
  <c r="Q13" i="6"/>
  <c r="Q14" i="6"/>
  <c r="Q15" i="6"/>
  <c r="Q37" i="6"/>
  <c r="Q38" i="6"/>
  <c r="Q39" i="6"/>
  <c r="Q40" i="6"/>
  <c r="Q41" i="6"/>
  <c r="Q42" i="6"/>
  <c r="Q43" i="6"/>
  <c r="Q44" i="6"/>
  <c r="Q45" i="6"/>
  <c r="Q46" i="6"/>
  <c r="Q47" i="6"/>
  <c r="Q48" i="6"/>
  <c r="Q49" i="6"/>
  <c r="Q50" i="6"/>
  <c r="Q51" i="6"/>
  <c r="Q52" i="6"/>
  <c r="Q53" i="6"/>
  <c r="Q55" i="6"/>
  <c r="Q56" i="6"/>
  <c r="Q57" i="6"/>
  <c r="Q58" i="6"/>
  <c r="Q59" i="6"/>
  <c r="Q60" i="6"/>
  <c r="Q16" i="6"/>
  <c r="Q17" i="6"/>
  <c r="Q18" i="6"/>
  <c r="Q19" i="6"/>
  <c r="Q20" i="6"/>
  <c r="Q21" i="6"/>
  <c r="Q22" i="6"/>
  <c r="Q23" i="6"/>
  <c r="Q24" i="6"/>
  <c r="Q25" i="6"/>
  <c r="Q26" i="6"/>
  <c r="Q27" i="6"/>
  <c r="Q28" i="6"/>
  <c r="Q29" i="6"/>
  <c r="Q30" i="6"/>
  <c r="Q31" i="6"/>
  <c r="Q32" i="6"/>
  <c r="Q33" i="6"/>
  <c r="Q34" i="6"/>
  <c r="Q35" i="6"/>
  <c r="Q7" i="6"/>
  <c r="M10" i="6"/>
  <c r="M11" i="6"/>
  <c r="M12" i="6"/>
  <c r="M13" i="6"/>
  <c r="H13" i="6" s="1"/>
  <c r="R13" i="6" s="1"/>
  <c r="M14" i="6"/>
  <c r="M15" i="6"/>
  <c r="M37" i="6"/>
  <c r="M38" i="6"/>
  <c r="M39" i="6"/>
  <c r="H39" i="6" s="1"/>
  <c r="R39" i="6" s="1"/>
  <c r="M40" i="6"/>
  <c r="M41" i="6"/>
  <c r="M42" i="6"/>
  <c r="M43" i="6"/>
  <c r="H43" i="6" s="1"/>
  <c r="R43" i="6" s="1"/>
  <c r="M44" i="6"/>
  <c r="M45" i="6"/>
  <c r="M46" i="6"/>
  <c r="H46" i="6" s="1"/>
  <c r="J46" i="6" s="1"/>
  <c r="M47" i="6"/>
  <c r="M48" i="6"/>
  <c r="M49" i="6"/>
  <c r="M50" i="6"/>
  <c r="H50" i="6" s="1"/>
  <c r="R50" i="6" s="1"/>
  <c r="M51" i="6"/>
  <c r="M52" i="6"/>
  <c r="M53" i="6"/>
  <c r="M54" i="6"/>
  <c r="M55" i="6"/>
  <c r="M56" i="6"/>
  <c r="H56" i="6" s="1"/>
  <c r="R56" i="6" s="1"/>
  <c r="M57" i="6"/>
  <c r="M58" i="6"/>
  <c r="M59" i="6"/>
  <c r="M60" i="6"/>
  <c r="M16" i="6"/>
  <c r="H16" i="6" s="1"/>
  <c r="J16" i="6" s="1"/>
  <c r="M17" i="6"/>
  <c r="M18" i="6"/>
  <c r="M19" i="6"/>
  <c r="H19" i="6" s="1"/>
  <c r="M20" i="6"/>
  <c r="H20" i="6" s="1"/>
  <c r="J20" i="6" s="1"/>
  <c r="M21" i="6"/>
  <c r="M22" i="6"/>
  <c r="M23" i="6"/>
  <c r="H23" i="6" s="1"/>
  <c r="R23" i="6" s="1"/>
  <c r="M24" i="6"/>
  <c r="H24" i="6" s="1"/>
  <c r="J24" i="6" s="1"/>
  <c r="M25" i="6"/>
  <c r="M26" i="6"/>
  <c r="M27" i="6"/>
  <c r="H27" i="6" s="1"/>
  <c r="R27" i="6" s="1"/>
  <c r="M28" i="6"/>
  <c r="M29" i="6"/>
  <c r="M30" i="6"/>
  <c r="M31" i="6"/>
  <c r="H31" i="6" s="1"/>
  <c r="R31" i="6" s="1"/>
  <c r="M32" i="6"/>
  <c r="H32" i="6" s="1"/>
  <c r="J32" i="6" s="1"/>
  <c r="M33" i="6"/>
  <c r="M34" i="6"/>
  <c r="M35" i="6"/>
  <c r="H35" i="6" s="1"/>
  <c r="M7" i="6"/>
  <c r="H60" i="6"/>
  <c r="R60" i="6" s="1"/>
  <c r="H11" i="6"/>
  <c r="R11" i="6" s="1"/>
  <c r="M9" i="6"/>
  <c r="M8" i="6"/>
  <c r="I13" i="7" l="1"/>
  <c r="J21" i="7"/>
  <c r="H25" i="6"/>
  <c r="H17" i="6"/>
  <c r="H58" i="6"/>
  <c r="R58" i="6" s="1"/>
  <c r="H37" i="6"/>
  <c r="J37" i="6" s="1"/>
  <c r="H12" i="6"/>
  <c r="R12" i="6" s="1"/>
  <c r="J15" i="7"/>
  <c r="I30" i="7"/>
  <c r="R30" i="7"/>
  <c r="J29" i="7"/>
  <c r="I23" i="7"/>
  <c r="I24" i="7"/>
  <c r="R24" i="7"/>
  <c r="I21" i="7"/>
  <c r="R20" i="7"/>
  <c r="I16" i="7"/>
  <c r="I14" i="7"/>
  <c r="J19" i="7"/>
  <c r="R14" i="7"/>
  <c r="I12" i="7"/>
  <c r="R12" i="7"/>
  <c r="I8" i="7"/>
  <c r="J8" i="7"/>
  <c r="I20" i="7"/>
  <c r="I19" i="7"/>
  <c r="I7" i="7"/>
  <c r="J27" i="7"/>
  <c r="J7" i="7"/>
  <c r="J18" i="7"/>
  <c r="I25" i="7"/>
  <c r="I17" i="7"/>
  <c r="R10" i="7"/>
  <c r="J17" i="7"/>
  <c r="J23" i="7"/>
  <c r="I26" i="7"/>
  <c r="R26" i="7"/>
  <c r="R18" i="7"/>
  <c r="J11" i="7"/>
  <c r="J16" i="7"/>
  <c r="I10" i="7"/>
  <c r="I27" i="7"/>
  <c r="I9" i="7"/>
  <c r="R22" i="7"/>
  <c r="J9" i="7"/>
  <c r="I22" i="7"/>
  <c r="J25" i="7"/>
  <c r="I11" i="7"/>
  <c r="R19" i="6"/>
  <c r="R24" i="6"/>
  <c r="J35" i="6"/>
  <c r="R35" i="6"/>
  <c r="H34" i="6"/>
  <c r="R34" i="6" s="1"/>
  <c r="H33" i="6"/>
  <c r="R33" i="6" s="1"/>
  <c r="R32" i="6"/>
  <c r="H30" i="6"/>
  <c r="H29" i="6"/>
  <c r="H28" i="6"/>
  <c r="H26" i="6"/>
  <c r="J25" i="6"/>
  <c r="R25" i="6"/>
  <c r="R20" i="6"/>
  <c r="H22" i="6"/>
  <c r="H21" i="6"/>
  <c r="I21" i="6" s="1"/>
  <c r="H54" i="6"/>
  <c r="R54" i="6" s="1"/>
  <c r="R16" i="6"/>
  <c r="H55" i="6"/>
  <c r="R55" i="6" s="1"/>
  <c r="J17" i="6"/>
  <c r="R17" i="6"/>
  <c r="H52" i="6"/>
  <c r="R52" i="6" s="1"/>
  <c r="H49" i="6"/>
  <c r="I49" i="6" s="1"/>
  <c r="H45" i="6"/>
  <c r="I45" i="6" s="1"/>
  <c r="H44" i="6"/>
  <c r="R44" i="6" s="1"/>
  <c r="H41" i="6"/>
  <c r="J41" i="6" s="1"/>
  <c r="R49" i="6"/>
  <c r="H47" i="6"/>
  <c r="R47" i="6" s="1"/>
  <c r="R46" i="6"/>
  <c r="H42" i="6"/>
  <c r="R42" i="6" s="1"/>
  <c r="H38" i="6"/>
  <c r="R38" i="6" s="1"/>
  <c r="H7" i="6"/>
  <c r="I7" i="6" s="1"/>
  <c r="R37" i="6"/>
  <c r="H14" i="6"/>
  <c r="R14" i="6" s="1"/>
  <c r="H10" i="6"/>
  <c r="J7" i="6"/>
  <c r="H57" i="6"/>
  <c r="I57" i="6" s="1"/>
  <c r="H18" i="6"/>
  <c r="H53" i="6"/>
  <c r="H9" i="6"/>
  <c r="H48" i="6"/>
  <c r="R48" i="6" s="1"/>
  <c r="H40" i="6"/>
  <c r="H15" i="6"/>
  <c r="H59" i="6"/>
  <c r="H51" i="6"/>
  <c r="R51" i="6" s="1"/>
  <c r="I31" i="6"/>
  <c r="J31" i="6"/>
  <c r="J27" i="6"/>
  <c r="I27" i="6"/>
  <c r="J23" i="6"/>
  <c r="I23" i="6"/>
  <c r="J19" i="6"/>
  <c r="I19" i="6"/>
  <c r="I11" i="6"/>
  <c r="J11" i="6"/>
  <c r="I35" i="6"/>
  <c r="I29" i="6"/>
  <c r="I25" i="6"/>
  <c r="I17" i="6"/>
  <c r="I46" i="6"/>
  <c r="I32" i="6"/>
  <c r="I28" i="6"/>
  <c r="I24" i="6"/>
  <c r="I20" i="6"/>
  <c r="I16" i="6"/>
  <c r="I37" i="6"/>
  <c r="I13" i="6"/>
  <c r="J13" i="6"/>
  <c r="I39" i="6"/>
  <c r="J39" i="6"/>
  <c r="I43" i="6"/>
  <c r="J43" i="6"/>
  <c r="I51" i="6"/>
  <c r="I33" i="6"/>
  <c r="I12" i="6"/>
  <c r="J12" i="6"/>
  <c r="I14" i="6"/>
  <c r="I47" i="6"/>
  <c r="I50" i="6"/>
  <c r="J50" i="6"/>
  <c r="I52" i="6"/>
  <c r="J52" i="6"/>
  <c r="I54" i="6"/>
  <c r="I56" i="6"/>
  <c r="J56" i="6"/>
  <c r="J58" i="6"/>
  <c r="I60" i="6"/>
  <c r="J60" i="6"/>
  <c r="I41" i="6"/>
  <c r="H8" i="6"/>
  <c r="R8" i="6" s="1"/>
  <c r="I58" i="6" l="1"/>
  <c r="R7" i="6"/>
  <c r="J34" i="6"/>
  <c r="I34" i="6"/>
  <c r="J33" i="6"/>
  <c r="J30" i="6"/>
  <c r="R30" i="6"/>
  <c r="I30" i="6"/>
  <c r="J29" i="6"/>
  <c r="R29" i="6"/>
  <c r="J28" i="6"/>
  <c r="R28" i="6"/>
  <c r="J26" i="6"/>
  <c r="R26" i="6"/>
  <c r="I26" i="6"/>
  <c r="J22" i="6"/>
  <c r="R22" i="6"/>
  <c r="I22" i="6"/>
  <c r="J21" i="6"/>
  <c r="R21" i="6"/>
  <c r="I55" i="6"/>
  <c r="J54" i="6"/>
  <c r="J55" i="6"/>
  <c r="J18" i="6"/>
  <c r="R18" i="6"/>
  <c r="I59" i="6"/>
  <c r="R59" i="6"/>
  <c r="J57" i="6"/>
  <c r="R57" i="6"/>
  <c r="J53" i="6"/>
  <c r="R53" i="6"/>
  <c r="J51" i="6"/>
  <c r="J49" i="6"/>
  <c r="J47" i="6"/>
  <c r="R45" i="6"/>
  <c r="J44" i="6"/>
  <c r="I44" i="6"/>
  <c r="J42" i="6"/>
  <c r="J45" i="6"/>
  <c r="I42" i="6"/>
  <c r="R41" i="6"/>
  <c r="I48" i="6"/>
  <c r="J48" i="6"/>
  <c r="J38" i="6"/>
  <c r="I38" i="6"/>
  <c r="I40" i="6"/>
  <c r="R40" i="6"/>
  <c r="I15" i="6"/>
  <c r="R15" i="6"/>
  <c r="J14" i="6"/>
  <c r="I10" i="6"/>
  <c r="R10" i="6"/>
  <c r="J10" i="6"/>
  <c r="J9" i="6"/>
  <c r="R9" i="6"/>
  <c r="J40" i="6"/>
  <c r="I53" i="6"/>
  <c r="I18" i="6"/>
  <c r="J15" i="6"/>
  <c r="J59" i="6"/>
  <c r="J8" i="6"/>
  <c r="I8" i="6"/>
  <c r="I9" i="6"/>
  <c r="P32" i="2"/>
  <c r="L32" i="2"/>
  <c r="G32" i="2" s="1"/>
  <c r="H32" i="2" s="1"/>
  <c r="P31" i="2"/>
  <c r="L31" i="2"/>
  <c r="P30" i="2"/>
  <c r="L30" i="2"/>
  <c r="P29" i="2"/>
  <c r="L29" i="2"/>
  <c r="P28" i="2"/>
  <c r="L28" i="2"/>
  <c r="G28" i="2"/>
  <c r="H28" i="2" s="1"/>
  <c r="P27" i="2"/>
  <c r="L27" i="2"/>
  <c r="G27" i="2" s="1"/>
  <c r="H27" i="2" s="1"/>
  <c r="P26" i="2"/>
  <c r="L26" i="2"/>
  <c r="G26" i="2" s="1"/>
  <c r="H26" i="2" s="1"/>
  <c r="P25" i="2"/>
  <c r="L25" i="2"/>
  <c r="G25" i="2" s="1"/>
  <c r="H25" i="2" s="1"/>
  <c r="P24" i="2"/>
  <c r="L24" i="2"/>
  <c r="G24" i="2" s="1"/>
  <c r="H24" i="2" s="1"/>
  <c r="P23" i="2"/>
  <c r="L23" i="2"/>
  <c r="P22" i="2"/>
  <c r="L22" i="2"/>
  <c r="P21" i="2"/>
  <c r="L21" i="2"/>
  <c r="P20" i="2"/>
  <c r="G20" i="2" s="1"/>
  <c r="H20" i="2" s="1"/>
  <c r="L20" i="2"/>
  <c r="P19" i="2"/>
  <c r="L19" i="2"/>
  <c r="G19" i="2" s="1"/>
  <c r="H19" i="2" s="1"/>
  <c r="P18" i="2"/>
  <c r="L18" i="2"/>
  <c r="G18" i="2" s="1"/>
  <c r="H18" i="2" s="1"/>
  <c r="P17" i="2"/>
  <c r="L17" i="2"/>
  <c r="G17" i="2" s="1"/>
  <c r="H17" i="2" s="1"/>
  <c r="P16" i="2"/>
  <c r="L16" i="2"/>
  <c r="G16" i="2" s="1"/>
  <c r="H16" i="2" s="1"/>
  <c r="P15" i="2"/>
  <c r="L15" i="2"/>
  <c r="P14" i="2"/>
  <c r="L14" i="2"/>
  <c r="P13" i="2"/>
  <c r="L13" i="2"/>
  <c r="P12" i="2"/>
  <c r="L12" i="2"/>
  <c r="G12" i="2"/>
  <c r="H12" i="2" s="1"/>
  <c r="P11" i="2"/>
  <c r="L11" i="2"/>
  <c r="G11" i="2" s="1"/>
  <c r="H11" i="2" s="1"/>
  <c r="P10" i="2"/>
  <c r="L10" i="2"/>
  <c r="G10" i="2" s="1"/>
  <c r="H10" i="2" s="1"/>
  <c r="P9" i="2"/>
  <c r="L9" i="2"/>
  <c r="G9" i="2" s="1"/>
  <c r="H9" i="2" s="1"/>
  <c r="P8" i="2"/>
  <c r="L8" i="2"/>
  <c r="G8" i="2" s="1"/>
  <c r="H8" i="2" s="1"/>
  <c r="P7" i="2"/>
  <c r="L7" i="2"/>
  <c r="G7" i="2" l="1"/>
  <c r="H7" i="2" s="1"/>
  <c r="G14" i="2"/>
  <c r="H14" i="2" s="1"/>
  <c r="G21" i="2"/>
  <c r="H21" i="2" s="1"/>
  <c r="G23" i="2"/>
  <c r="H23" i="2" s="1"/>
  <c r="G30" i="2"/>
  <c r="H30" i="2" s="1"/>
  <c r="G13" i="2"/>
  <c r="H13" i="2" s="1"/>
  <c r="G15" i="2"/>
  <c r="H15" i="2" s="1"/>
  <c r="G22" i="2"/>
  <c r="H22" i="2" s="1"/>
  <c r="G29" i="2"/>
  <c r="H29" i="2" s="1"/>
  <c r="G31" i="2"/>
  <c r="H31" i="2" s="1"/>
  <c r="Q10" i="2"/>
  <c r="Q30" i="2"/>
  <c r="Q7" i="2"/>
  <c r="Q11" i="2"/>
  <c r="Q15" i="2"/>
  <c r="Q19" i="2"/>
  <c r="Q27" i="2"/>
  <c r="Q31" i="2"/>
  <c r="Q26" i="2"/>
  <c r="Q9" i="2"/>
  <c r="Q13" i="2"/>
  <c r="Q17" i="2"/>
  <c r="Q21" i="2"/>
  <c r="Q25" i="2"/>
  <c r="Q29" i="2"/>
  <c r="Q14" i="2"/>
  <c r="Q18" i="2"/>
  <c r="Q8" i="2"/>
  <c r="Q12" i="2"/>
  <c r="Q16" i="2"/>
  <c r="Q20" i="2"/>
  <c r="Q24" i="2"/>
  <c r="Q28" i="2"/>
  <c r="Q32" i="2"/>
  <c r="I7" i="2"/>
  <c r="I8" i="2"/>
  <c r="I9" i="2"/>
  <c r="I10" i="2"/>
  <c r="I11" i="2"/>
  <c r="I12" i="2"/>
  <c r="I13" i="2"/>
  <c r="I14" i="2"/>
  <c r="I15" i="2"/>
  <c r="I16" i="2"/>
  <c r="I17" i="2"/>
  <c r="I18" i="2"/>
  <c r="I19" i="2"/>
  <c r="I20" i="2"/>
  <c r="I21" i="2"/>
  <c r="I24" i="2"/>
  <c r="I25" i="2"/>
  <c r="I26" i="2"/>
  <c r="I27" i="2"/>
  <c r="I28" i="2"/>
  <c r="I29" i="2"/>
  <c r="I30" i="2"/>
  <c r="I31" i="2"/>
  <c r="I32" i="2"/>
  <c r="Q42" i="3"/>
  <c r="M42" i="3"/>
  <c r="H42" i="3" s="1"/>
  <c r="Q41" i="3"/>
  <c r="M41" i="3"/>
  <c r="H41" i="3" s="1"/>
  <c r="J41" i="3" s="1"/>
  <c r="Q40" i="3"/>
  <c r="M40" i="3"/>
  <c r="Q39" i="3"/>
  <c r="M39" i="3"/>
  <c r="H39" i="3" s="1"/>
  <c r="J39" i="3" s="1"/>
  <c r="Q38" i="3"/>
  <c r="M38" i="3"/>
  <c r="Q37" i="3"/>
  <c r="M37" i="3"/>
  <c r="H37" i="3" s="1"/>
  <c r="J37" i="3" s="1"/>
  <c r="Q36" i="3"/>
  <c r="M36" i="3"/>
  <c r="Q35" i="3"/>
  <c r="M35" i="3"/>
  <c r="H35" i="3" s="1"/>
  <c r="J35" i="3" s="1"/>
  <c r="Q34" i="3"/>
  <c r="M34" i="3"/>
  <c r="Q33" i="3"/>
  <c r="M33" i="3"/>
  <c r="H33" i="3" s="1"/>
  <c r="J33" i="3" s="1"/>
  <c r="Q32" i="3"/>
  <c r="M32" i="3"/>
  <c r="Q31" i="3"/>
  <c r="M31" i="3"/>
  <c r="H31" i="3" s="1"/>
  <c r="J31" i="3" s="1"/>
  <c r="Q30" i="3"/>
  <c r="M30" i="3"/>
  <c r="Q29" i="3"/>
  <c r="M29" i="3"/>
  <c r="H29" i="3" s="1"/>
  <c r="J29" i="3" s="1"/>
  <c r="Q28" i="3"/>
  <c r="M28" i="3"/>
  <c r="Q27" i="3"/>
  <c r="M27" i="3"/>
  <c r="Q26" i="3"/>
  <c r="M26" i="3"/>
  <c r="Q25" i="3"/>
  <c r="M25" i="3"/>
  <c r="H25" i="3" s="1"/>
  <c r="J25" i="3" s="1"/>
  <c r="Q24" i="3"/>
  <c r="M24" i="3"/>
  <c r="Q23" i="3"/>
  <c r="M23" i="3"/>
  <c r="H23" i="3" s="1"/>
  <c r="J23" i="3" s="1"/>
  <c r="Q22" i="3"/>
  <c r="M22" i="3"/>
  <c r="I23" i="2" l="1"/>
  <c r="Q22" i="2"/>
  <c r="I22" i="2"/>
  <c r="Q23" i="2"/>
  <c r="R41" i="3"/>
  <c r="I41" i="3"/>
  <c r="R33" i="3"/>
  <c r="H32" i="3"/>
  <c r="I32" i="3" s="1"/>
  <c r="H40" i="3"/>
  <c r="J40" i="3" s="1"/>
  <c r="H38" i="3"/>
  <c r="I38" i="3" s="1"/>
  <c r="H36" i="3"/>
  <c r="I36" i="3" s="1"/>
  <c r="H34" i="3"/>
  <c r="I34" i="3" s="1"/>
  <c r="I33" i="3"/>
  <c r="R37" i="3"/>
  <c r="I37" i="3"/>
  <c r="R36" i="3"/>
  <c r="H27" i="3"/>
  <c r="J27" i="3" s="1"/>
  <c r="H30" i="3"/>
  <c r="H28" i="3"/>
  <c r="J28" i="3" s="1"/>
  <c r="H26" i="3"/>
  <c r="R26" i="3" s="1"/>
  <c r="H24" i="3"/>
  <c r="R24" i="3" s="1"/>
  <c r="H22" i="3"/>
  <c r="J22" i="3" s="1"/>
  <c r="R25" i="3"/>
  <c r="I25" i="3"/>
  <c r="R29" i="3"/>
  <c r="I29" i="3"/>
  <c r="R28" i="3"/>
  <c r="I22" i="3"/>
  <c r="J30" i="3"/>
  <c r="I30" i="3"/>
  <c r="J34" i="3"/>
  <c r="J42" i="3"/>
  <c r="I42" i="3"/>
  <c r="R23" i="3"/>
  <c r="R30" i="3"/>
  <c r="R31" i="3"/>
  <c r="R35" i="3"/>
  <c r="R39" i="3"/>
  <c r="R42" i="3"/>
  <c r="I23" i="3"/>
  <c r="I31" i="3"/>
  <c r="J32" i="3"/>
  <c r="I35" i="3"/>
  <c r="J36" i="3"/>
  <c r="I39" i="3"/>
  <c r="Q21" i="3"/>
  <c r="M21" i="3"/>
  <c r="Q20" i="3"/>
  <c r="M20" i="3"/>
  <c r="Q19" i="3"/>
  <c r="M19" i="3"/>
  <c r="Q18" i="3"/>
  <c r="M18" i="3"/>
  <c r="Q17" i="3"/>
  <c r="M17" i="3"/>
  <c r="Q16" i="3"/>
  <c r="M16" i="3"/>
  <c r="Q15" i="3"/>
  <c r="M15" i="3"/>
  <c r="Q14" i="3"/>
  <c r="M14" i="3"/>
  <c r="Q13" i="3"/>
  <c r="M13" i="3"/>
  <c r="Q12" i="3"/>
  <c r="M12" i="3"/>
  <c r="Q11" i="3"/>
  <c r="M11" i="3"/>
  <c r="Q10" i="3"/>
  <c r="M10" i="3"/>
  <c r="Q9" i="3"/>
  <c r="M9" i="3"/>
  <c r="Q8" i="3"/>
  <c r="M8" i="3"/>
  <c r="Q7" i="3"/>
  <c r="M7" i="3"/>
  <c r="R34" i="3" l="1"/>
  <c r="R32" i="3"/>
  <c r="R38" i="3"/>
  <c r="J38" i="3"/>
  <c r="J24" i="3"/>
  <c r="R27" i="3"/>
  <c r="H7" i="3"/>
  <c r="I7" i="3" s="1"/>
  <c r="H9" i="3"/>
  <c r="I9" i="3" s="1"/>
  <c r="I40" i="3"/>
  <c r="R40" i="3"/>
  <c r="I28" i="3"/>
  <c r="I27" i="3"/>
  <c r="I24" i="3"/>
  <c r="R22" i="3"/>
  <c r="I26" i="3"/>
  <c r="J26" i="3"/>
  <c r="H21" i="3"/>
  <c r="R21" i="3" s="1"/>
  <c r="H19" i="3"/>
  <c r="J19" i="3" s="1"/>
  <c r="H17" i="3"/>
  <c r="H15" i="3"/>
  <c r="R15" i="3" s="1"/>
  <c r="H13" i="3"/>
  <c r="J13" i="3" s="1"/>
  <c r="H11" i="3"/>
  <c r="H8" i="3"/>
  <c r="R8" i="3" s="1"/>
  <c r="H10" i="3"/>
  <c r="J10" i="3" s="1"/>
  <c r="H12" i="3"/>
  <c r="I12" i="3" s="1"/>
  <c r="H14" i="3"/>
  <c r="R14" i="3" s="1"/>
  <c r="H16" i="3"/>
  <c r="R16" i="3" s="1"/>
  <c r="H18" i="3"/>
  <c r="I18" i="3" s="1"/>
  <c r="H20" i="3"/>
  <c r="I20" i="3" s="1"/>
  <c r="R9" i="3"/>
  <c r="J11" i="3"/>
  <c r="I11" i="3"/>
  <c r="R11" i="3"/>
  <c r="I13" i="3"/>
  <c r="R17" i="3"/>
  <c r="J17" i="3"/>
  <c r="I17" i="3"/>
  <c r="R19" i="3"/>
  <c r="I19" i="3"/>
  <c r="J21" i="3"/>
  <c r="I21" i="3"/>
  <c r="R34" i="4"/>
  <c r="N34" i="4"/>
  <c r="R33" i="4"/>
  <c r="N33" i="4"/>
  <c r="I33" i="4" s="1"/>
  <c r="R32" i="4"/>
  <c r="N32" i="4"/>
  <c r="R31" i="4"/>
  <c r="N31" i="4"/>
  <c r="I31" i="4" s="1"/>
  <c r="R30" i="4"/>
  <c r="N30" i="4"/>
  <c r="R29" i="4"/>
  <c r="N29" i="4"/>
  <c r="I29" i="4" s="1"/>
  <c r="R28" i="4"/>
  <c r="N28" i="4"/>
  <c r="R27" i="4"/>
  <c r="N27" i="4"/>
  <c r="I27" i="4" s="1"/>
  <c r="R26" i="4"/>
  <c r="N26" i="4"/>
  <c r="R25" i="4"/>
  <c r="N25" i="4"/>
  <c r="I25" i="4" s="1"/>
  <c r="R24" i="4"/>
  <c r="N24" i="4"/>
  <c r="R23" i="4"/>
  <c r="N23" i="4"/>
  <c r="I23" i="4" s="1"/>
  <c r="R22" i="4"/>
  <c r="N22" i="4"/>
  <c r="R21" i="4"/>
  <c r="N21" i="4"/>
  <c r="I21" i="4" s="1"/>
  <c r="R20" i="4"/>
  <c r="N20" i="4"/>
  <c r="R19" i="4"/>
  <c r="N19" i="4"/>
  <c r="I19" i="4" s="1"/>
  <c r="R18" i="4"/>
  <c r="N18" i="4"/>
  <c r="R17" i="4"/>
  <c r="N17" i="4"/>
  <c r="I17" i="4" s="1"/>
  <c r="R16" i="4"/>
  <c r="N16" i="4"/>
  <c r="R15" i="4"/>
  <c r="N15" i="4"/>
  <c r="I15" i="4" s="1"/>
  <c r="R14" i="4"/>
  <c r="N14" i="4"/>
  <c r="R13" i="4"/>
  <c r="N13" i="4"/>
  <c r="I13" i="4" s="1"/>
  <c r="R12" i="4"/>
  <c r="N12" i="4"/>
  <c r="R11" i="4"/>
  <c r="N11" i="4"/>
  <c r="I11" i="4" s="1"/>
  <c r="R10" i="4"/>
  <c r="N10" i="4"/>
  <c r="R9" i="4"/>
  <c r="N9" i="4"/>
  <c r="I9" i="4" s="1"/>
  <c r="R8" i="4"/>
  <c r="N8" i="4"/>
  <c r="R7" i="4"/>
  <c r="N7" i="4"/>
  <c r="I7" i="4" s="1"/>
  <c r="I34" i="4" l="1"/>
  <c r="K34" i="4" s="1"/>
  <c r="J9" i="3"/>
  <c r="I10" i="3"/>
  <c r="I8" i="4"/>
  <c r="S8" i="4" s="1"/>
  <c r="I10" i="4"/>
  <c r="I12" i="4"/>
  <c r="K12" i="4" s="1"/>
  <c r="I14" i="4"/>
  <c r="S14" i="4" s="1"/>
  <c r="I16" i="4"/>
  <c r="S16" i="4" s="1"/>
  <c r="I18" i="4"/>
  <c r="I20" i="4"/>
  <c r="J20" i="4" s="1"/>
  <c r="I22" i="4"/>
  <c r="S22" i="4" s="1"/>
  <c r="I24" i="4"/>
  <c r="K24" i="4" s="1"/>
  <c r="I26" i="4"/>
  <c r="I28" i="4"/>
  <c r="J28" i="4" s="1"/>
  <c r="I30" i="4"/>
  <c r="S30" i="4" s="1"/>
  <c r="I32" i="4"/>
  <c r="J32" i="4" s="1"/>
  <c r="I16" i="3"/>
  <c r="S34" i="4"/>
  <c r="J15" i="3"/>
  <c r="J7" i="3"/>
  <c r="R7" i="3"/>
  <c r="I15" i="3"/>
  <c r="R13" i="3"/>
  <c r="J18" i="3"/>
  <c r="J16" i="3"/>
  <c r="J8" i="3"/>
  <c r="R10" i="3"/>
  <c r="J12" i="3"/>
  <c r="R20" i="3"/>
  <c r="J20" i="3"/>
  <c r="R18" i="3"/>
  <c r="R12" i="3"/>
  <c r="I8" i="3"/>
  <c r="J14" i="3"/>
  <c r="I14" i="3"/>
  <c r="J8" i="4"/>
  <c r="J10" i="4"/>
  <c r="K10" i="4"/>
  <c r="J14" i="4"/>
  <c r="J16" i="4"/>
  <c r="K18" i="4"/>
  <c r="J18" i="4"/>
  <c r="K20" i="4"/>
  <c r="K26" i="4"/>
  <c r="J26" i="4"/>
  <c r="K28" i="4"/>
  <c r="S10" i="4"/>
  <c r="S12" i="4"/>
  <c r="S18" i="4"/>
  <c r="S26" i="4"/>
  <c r="S28" i="4"/>
  <c r="S32" i="4"/>
  <c r="J7" i="4"/>
  <c r="K7" i="4"/>
  <c r="S7" i="4"/>
  <c r="J9" i="4"/>
  <c r="S9" i="4"/>
  <c r="K9" i="4"/>
  <c r="K11" i="4"/>
  <c r="S11" i="4"/>
  <c r="J11" i="4"/>
  <c r="K13" i="4"/>
  <c r="S13" i="4"/>
  <c r="J13" i="4"/>
  <c r="K15" i="4"/>
  <c r="S15" i="4"/>
  <c r="J15" i="4"/>
  <c r="K17" i="4"/>
  <c r="S17" i="4"/>
  <c r="J17" i="4"/>
  <c r="K19" i="4"/>
  <c r="S19" i="4"/>
  <c r="J19" i="4"/>
  <c r="K21" i="4"/>
  <c r="S21" i="4"/>
  <c r="J21" i="4"/>
  <c r="K23" i="4"/>
  <c r="S23" i="4"/>
  <c r="J23" i="4"/>
  <c r="K25" i="4"/>
  <c r="S25" i="4"/>
  <c r="J25" i="4"/>
  <c r="K27" i="4"/>
  <c r="S27" i="4"/>
  <c r="J27" i="4"/>
  <c r="K29" i="4"/>
  <c r="S29" i="4"/>
  <c r="J29" i="4"/>
  <c r="K31" i="4"/>
  <c r="S31" i="4"/>
  <c r="J31" i="4"/>
  <c r="K33" i="4"/>
  <c r="S33" i="4"/>
  <c r="J33" i="4"/>
  <c r="J34" i="4"/>
  <c r="J30" i="4" l="1"/>
  <c r="J22" i="4"/>
  <c r="S20" i="4"/>
  <c r="J12" i="4"/>
  <c r="S24" i="4"/>
  <c r="K32" i="4"/>
  <c r="K8" i="4"/>
  <c r="J24" i="4"/>
  <c r="K16" i="4"/>
  <c r="K30" i="4"/>
  <c r="K22" i="4"/>
  <c r="K14" i="4"/>
</calcChain>
</file>

<file path=xl/sharedStrings.xml><?xml version="1.0" encoding="utf-8"?>
<sst xmlns="http://schemas.openxmlformats.org/spreadsheetml/2006/main" count="2716" uniqueCount="1638">
  <si>
    <t>Sample</t>
  </si>
  <si>
    <t>Replicates (n)</t>
  </si>
  <si>
    <t>Field Notes</t>
  </si>
  <si>
    <t>Tare Mass (grams)</t>
  </si>
  <si>
    <t xml:space="preserve">Fraction by Dry Mass Finer than  No. 230 Sieve (%) </t>
  </si>
  <si>
    <t>Mass of Water (grams)</t>
  </si>
  <si>
    <t>Solids Content (%)</t>
  </si>
  <si>
    <t xml:space="preserve">Field Data </t>
  </si>
  <si>
    <t xml:space="preserve">Laboratory Test Results </t>
  </si>
  <si>
    <t>Total Dry Mass              (grams)</t>
  </si>
  <si>
    <t>Total Wet Mass                  (grams)</t>
  </si>
  <si>
    <t>Dry Mass Retained on No. 230 Sieve and Tare (grams)</t>
  </si>
  <si>
    <t>Dry Mass Retained on No. 230 Sieve (grams)</t>
  </si>
  <si>
    <t>Dry Mass Finer than No. 230 Sieve and Tare (grams)</t>
  </si>
  <si>
    <t>Retained on U.S. Standard No. 230 Sieve</t>
  </si>
  <si>
    <t>Finer than U.S. Standard No. 230 Sieve</t>
  </si>
  <si>
    <t>Checked By:  TSI</t>
  </si>
  <si>
    <r>
      <t>Conductivity After 2nd Settling (</t>
    </r>
    <r>
      <rPr>
        <sz val="10"/>
        <color theme="1"/>
        <rFont val="Calibri"/>
        <family val="2"/>
      </rPr>
      <t>µ</t>
    </r>
    <r>
      <rPr>
        <sz val="10"/>
        <color theme="1"/>
        <rFont val="Arial"/>
        <family val="2"/>
      </rPr>
      <t>mhos/cm)</t>
    </r>
  </si>
  <si>
    <t>Date:   02/13/14</t>
  </si>
  <si>
    <t>Date                  Sample                        Collected</t>
  </si>
  <si>
    <t>Dry Mass Finer than No. 230 Sieve                    (grams)</t>
  </si>
  <si>
    <t>Tare           Mass (grams)</t>
  </si>
  <si>
    <t>Date          Set-Up for Testing</t>
  </si>
  <si>
    <t xml:space="preserve">PORT OF MIAMI SEDIMENT TRAP SAMPLE TEST RESULTS </t>
  </si>
  <si>
    <t>Laboratory Notes</t>
  </si>
  <si>
    <t>PORT OF MIAMI SEDIMENT TRAP SAMPLE TEST RESULTS FOR SAMPLES RECEIVED 02/06/14</t>
  </si>
  <si>
    <t>HBSC1-1-C8</t>
  </si>
  <si>
    <t>HBSC1-2-C8</t>
  </si>
  <si>
    <t>HBSC1-3-C8</t>
  </si>
  <si>
    <t>HBNC1-1-C8</t>
  </si>
  <si>
    <t>HBNC1-2-C8</t>
  </si>
  <si>
    <t>HBS2-2-C8</t>
  </si>
  <si>
    <t>HBS2-3-C8</t>
  </si>
  <si>
    <t>HBN3-1-C8</t>
  </si>
  <si>
    <t>HBN3-2-C8</t>
  </si>
  <si>
    <t>HBS1-1-C8</t>
  </si>
  <si>
    <t>HBS1-2-C8</t>
  </si>
  <si>
    <t>HBS1-3-C8</t>
  </si>
  <si>
    <t>HBN2-1-C9</t>
  </si>
  <si>
    <t>HBN2-2-C9</t>
  </si>
  <si>
    <t>HBN2-3-C9</t>
  </si>
  <si>
    <t>R2SC1-1-C9</t>
  </si>
  <si>
    <t>R2SC1-3-C9</t>
  </si>
  <si>
    <t>R2SC1-2-C9</t>
  </si>
  <si>
    <t>R2S1-1-C9</t>
  </si>
  <si>
    <t>R2S1-2-C9</t>
  </si>
  <si>
    <t>R2S1-3-C9</t>
  </si>
  <si>
    <t>R2NC1-1-C9</t>
  </si>
  <si>
    <t>R2NC1-2-C9</t>
  </si>
  <si>
    <t>R2N1-1-C9</t>
  </si>
  <si>
    <t>R2N1-2-C9</t>
  </si>
  <si>
    <t>R2N1-3-C9</t>
  </si>
  <si>
    <t>PORT OF MIAMI SEDIMENT TRAP SAMPLE TEST RESULTS FOR SAMPLES RECEIVED 02/24/14</t>
  </si>
  <si>
    <t>HBS3-1-C9</t>
  </si>
  <si>
    <t>HBS3-2-C9</t>
  </si>
  <si>
    <t>HBS3-3-C9</t>
  </si>
  <si>
    <t>R2N2-1-C10</t>
  </si>
  <si>
    <t>R2N2-2-C10</t>
  </si>
  <si>
    <t>R2N2-3-C10</t>
  </si>
  <si>
    <t>R2S2-1-C10</t>
  </si>
  <si>
    <t>R2S2-2-C10</t>
  </si>
  <si>
    <t>R2S2-3-C10</t>
  </si>
  <si>
    <t>R2SC2-1-C10</t>
  </si>
  <si>
    <t>R2SC2-3-C10</t>
  </si>
  <si>
    <t>R2SC2-2-C10</t>
  </si>
  <si>
    <t>HBS4-1-C10</t>
  </si>
  <si>
    <t>HBS4-2-C10</t>
  </si>
  <si>
    <t>HBS4-3-C10</t>
  </si>
  <si>
    <t>HBN2-1-C12</t>
  </si>
  <si>
    <t>HBN3-1-C12</t>
  </si>
  <si>
    <t>HBNC1-1-C12</t>
  </si>
  <si>
    <t>HBS1-1-C12</t>
  </si>
  <si>
    <t>HBS3-1-C12</t>
  </si>
  <si>
    <t>HBS4-1-C12</t>
  </si>
  <si>
    <t>HBSC1-1-C12</t>
  </si>
  <si>
    <t>HBN2-2-C12</t>
  </si>
  <si>
    <t>HBN3-2-C12</t>
  </si>
  <si>
    <t>HBNC1-2-C12</t>
  </si>
  <si>
    <t>HBS1-2-C12</t>
  </si>
  <si>
    <t>HBS2-2-C12</t>
  </si>
  <si>
    <t>HBS3-2-C12</t>
  </si>
  <si>
    <t>HBS4-2-C12</t>
  </si>
  <si>
    <t>HBSC1-2-C12</t>
  </si>
  <si>
    <t>HBN2-3-C-12</t>
  </si>
  <si>
    <t>HBS1-3-C12</t>
  </si>
  <si>
    <t>HBS2-3-C12</t>
  </si>
  <si>
    <t>HBS3-3-C12</t>
  </si>
  <si>
    <t>HBS4-3-C12</t>
  </si>
  <si>
    <t>HBSC1-3-C12</t>
  </si>
  <si>
    <t>Tubes occluded</t>
  </si>
  <si>
    <t>Date:  03/21/14</t>
  </si>
  <si>
    <t>One bottle on side. Still collected</t>
  </si>
  <si>
    <t>Date:  03/07/14</t>
  </si>
  <si>
    <t xml:space="preserve"> Notes</t>
  </si>
  <si>
    <t>R2S1-1-C13</t>
  </si>
  <si>
    <t>R2S1-2-C13</t>
  </si>
  <si>
    <t>R2S1-3-C13</t>
  </si>
  <si>
    <t>R2S2-1-C13</t>
  </si>
  <si>
    <t>R2S2-2-C13</t>
  </si>
  <si>
    <t>R2S2-3-C13</t>
  </si>
  <si>
    <t>R2N1-1-C13</t>
  </si>
  <si>
    <t>R2N1-2-C13</t>
  </si>
  <si>
    <t>R2N1-3-C13</t>
  </si>
  <si>
    <t>R3SC1-1-C13</t>
  </si>
  <si>
    <t>R3SC1-2-C13</t>
  </si>
  <si>
    <t>R3SC1-3-C13</t>
  </si>
  <si>
    <t>R3SC2-1-C13</t>
  </si>
  <si>
    <t>R3SC2-2-C13</t>
  </si>
  <si>
    <t>R3SC2-3-C13</t>
  </si>
  <si>
    <t>R3SC3-1-C13</t>
  </si>
  <si>
    <t>R3SC3-2-C13</t>
  </si>
  <si>
    <t>R3SC3-3-C13</t>
  </si>
  <si>
    <t>R3S2-1-C13</t>
  </si>
  <si>
    <t>R3S2-2-C13</t>
  </si>
  <si>
    <t>R3S2-3-C13</t>
  </si>
  <si>
    <t>R3S3-1-C13</t>
  </si>
  <si>
    <t>R3S3-2-C13</t>
  </si>
  <si>
    <t>R3S3-3-C13</t>
  </si>
  <si>
    <t>R3NC1-1-C13</t>
  </si>
  <si>
    <t>R3NC1-2-C13</t>
  </si>
  <si>
    <t>R3NC1-3-C13</t>
  </si>
  <si>
    <t>R3N1-1-C13</t>
  </si>
  <si>
    <t>R3N1-2-C13</t>
  </si>
  <si>
    <t>R3N1-3-C13</t>
  </si>
  <si>
    <t>R3S1-1-C13</t>
  </si>
  <si>
    <t>R3S1-2-C13</t>
  </si>
  <si>
    <t>R3S1-3-C13</t>
  </si>
  <si>
    <t>R2NC1-1-C13</t>
  </si>
  <si>
    <t>R2NC1-2-C13</t>
  </si>
  <si>
    <t>R2NC2-1-C13</t>
  </si>
  <si>
    <t>R2NC2-2-C13</t>
  </si>
  <si>
    <t>R2NC2-3-C13</t>
  </si>
  <si>
    <t>R2NC3-1-C13</t>
  </si>
  <si>
    <t>R2NC3-2-C13</t>
  </si>
  <si>
    <t>R2NC3-3-C13</t>
  </si>
  <si>
    <t>R2N2-1-C15</t>
  </si>
  <si>
    <t>R2N2-2-C15</t>
  </si>
  <si>
    <t>R2N2-3-C15</t>
  </si>
  <si>
    <t>R2S2-1-C15</t>
  </si>
  <si>
    <t>R2S2-2-C15</t>
  </si>
  <si>
    <t>R2S2-3-C15</t>
  </si>
  <si>
    <t>R2SC1-1-C15</t>
  </si>
  <si>
    <t>R2SC1-2-C15</t>
  </si>
  <si>
    <t>R2SC1-3-C15</t>
  </si>
  <si>
    <t>R2SC2-1-C15</t>
  </si>
  <si>
    <t>R2SC2-2-C15</t>
  </si>
  <si>
    <t>R2SC2-3-C15</t>
  </si>
  <si>
    <t>02/17/14</t>
  </si>
  <si>
    <t>PORT OF MIAMI SEDIMENT TRAP SAMPLE TEST RESULTS FOR SAMPLES RECEIVED 03/10/14 AND 03/11/14</t>
  </si>
  <si>
    <t>Field Data</t>
  </si>
  <si>
    <t>1.39 grams of fish bones removed</t>
  </si>
  <si>
    <t>0.10 grams of fish bones removed</t>
  </si>
  <si>
    <t>0.40 grams of fish bones removed</t>
  </si>
  <si>
    <t>0.64 grams of fish bones removed</t>
  </si>
  <si>
    <t>Field Note: Tree toppled but bottles collected</t>
  </si>
  <si>
    <t>Date:  04/07/14</t>
  </si>
  <si>
    <t>------</t>
  </si>
  <si>
    <t>HBNC1-1-C16</t>
  </si>
  <si>
    <t>HBNC1-2-C16</t>
  </si>
  <si>
    <t>HBNC1-3-C16</t>
  </si>
  <si>
    <t>HBSC1-1-C16</t>
  </si>
  <si>
    <t>HBSC1-2-C16</t>
  </si>
  <si>
    <t>HBSC1-3-C16</t>
  </si>
  <si>
    <t>HBN2-1-C16</t>
  </si>
  <si>
    <t>HBN2-2-C16</t>
  </si>
  <si>
    <t>HBN2-3-C16</t>
  </si>
  <si>
    <t>HBS3-1-C16</t>
  </si>
  <si>
    <t>HBS3-2-C16</t>
  </si>
  <si>
    <t>HBS3-3-C16</t>
  </si>
  <si>
    <t>HBS4-1-C16</t>
  </si>
  <si>
    <t>HBS4-2-C16</t>
  </si>
  <si>
    <t>HBS4-3-C16</t>
  </si>
  <si>
    <t>HBN3-1-C16</t>
  </si>
  <si>
    <t>HBN3-2-C16</t>
  </si>
  <si>
    <t>HBN3-3-C16</t>
  </si>
  <si>
    <t>HBS1-1-C16</t>
  </si>
  <si>
    <t>HBS1-2-C16</t>
  </si>
  <si>
    <t>HBS1-3-C16</t>
  </si>
  <si>
    <t>HBS2-1-C16</t>
  </si>
  <si>
    <t>HBS2-2-C16</t>
  </si>
  <si>
    <t>HBS2-3-C16</t>
  </si>
  <si>
    <t>PORT OF MIAMI SEDIMENT TRAP SAMPLE TEST RESULTS FOR SAMPLES RECEIVED 03/11/14 AND 03/13/14</t>
  </si>
  <si>
    <t>0.79 grams of shell removed</t>
  </si>
  <si>
    <t>0.17 grams of shell removed</t>
  </si>
  <si>
    <t>Date:  04/10/14</t>
  </si>
  <si>
    <t>PORT OF MIAMI SEDIMENT TRAP SAMPLE TEST RESULTS FOR SAMPLES RECEIVED 03/28/14</t>
  </si>
  <si>
    <t>R3SC2-T1-C18</t>
  </si>
  <si>
    <t>R3SC2-T2-C18</t>
  </si>
  <si>
    <t>R3SC2-T3-C18</t>
  </si>
  <si>
    <t>R3SC1-T1-C18</t>
  </si>
  <si>
    <t>R3SC1-T2-C18</t>
  </si>
  <si>
    <t>R3SC1-T3-C18</t>
  </si>
  <si>
    <t>R3N1-T1-C18</t>
  </si>
  <si>
    <t>R3N1-T2-C18</t>
  </si>
  <si>
    <t>R3N1-T3-C18</t>
  </si>
  <si>
    <t>R2S1-T1-C18</t>
  </si>
  <si>
    <t>R2S1-T2-C18</t>
  </si>
  <si>
    <t>R2S1-T3-C18</t>
  </si>
  <si>
    <t>R2S2-T1-C18</t>
  </si>
  <si>
    <t>R2S2-T2-C18</t>
  </si>
  <si>
    <t>R2S2-T3-C18</t>
  </si>
  <si>
    <t>R3S1-T1-C18</t>
  </si>
  <si>
    <t>R3S1-T2-C18</t>
  </si>
  <si>
    <t>R3S1-T3-C18</t>
  </si>
  <si>
    <t>R3S2-T1-C18</t>
  </si>
  <si>
    <t>R3S2-T2-C18</t>
  </si>
  <si>
    <t>R3S2-T3-C18</t>
  </si>
  <si>
    <t>R3S3-T1-C18</t>
  </si>
  <si>
    <t>R3S3-T2-C18</t>
  </si>
  <si>
    <t>R3S3-T3-C18</t>
  </si>
  <si>
    <t>R3SC3-T1-C18</t>
  </si>
  <si>
    <t>R3SC3-T2-C18</t>
  </si>
  <si>
    <t>R3SC3-T3-C18</t>
  </si>
  <si>
    <t>R3NC1-T1-C18</t>
  </si>
  <si>
    <t>R3NC1-T2-C18</t>
  </si>
  <si>
    <t>R3NC1-T3-C18</t>
  </si>
  <si>
    <t>R2NC3-T1-C18</t>
  </si>
  <si>
    <t>R2NC3-T2-C18</t>
  </si>
  <si>
    <t>R2NC3-T3-C18</t>
  </si>
  <si>
    <t>R2NC2-T1-C18</t>
  </si>
  <si>
    <t>R2NC2-T2-C18</t>
  </si>
  <si>
    <t>R2NC2-T3-C18</t>
  </si>
  <si>
    <t>R2NC1-T1-C18</t>
  </si>
  <si>
    <t>R2NC1-T2-C18</t>
  </si>
  <si>
    <t>R2NC1-T3-C18</t>
  </si>
  <si>
    <t>R2N1-T1-C18</t>
  </si>
  <si>
    <t>R2N1-T2-C18</t>
  </si>
  <si>
    <t>R2N1-T3-C18</t>
  </si>
  <si>
    <t>PORT OF MIAMI SEDIMENT TRAP SAMPLE TEST RESULTS FOR SAMPLES RECEIVED 04/08/14</t>
  </si>
  <si>
    <t>PORT OF MIAMI SEDIMENT TRAP SAMPLE TEST RESULTS FOR SAMPLES RECEIVED 04/28/14</t>
  </si>
  <si>
    <t>R2SC2-1-C19</t>
  </si>
  <si>
    <t>R2SC2-2-C19</t>
  </si>
  <si>
    <t>R2SC2-3-C19</t>
  </si>
  <si>
    <t>R2SC1-1-C19</t>
  </si>
  <si>
    <t>R2SC1-2-C19</t>
  </si>
  <si>
    <t>R2SC1-3-C19</t>
  </si>
  <si>
    <t>R2N2-1 C19</t>
  </si>
  <si>
    <t>R2N2-2 C19</t>
  </si>
  <si>
    <t>R2N2-3 C19</t>
  </si>
  <si>
    <t>HBS4-1 C20</t>
  </si>
  <si>
    <t>HBS4-2 C20</t>
  </si>
  <si>
    <t>HBS4-3 C20</t>
  </si>
  <si>
    <t>HBS3-1 C20</t>
  </si>
  <si>
    <t>HBS3-2 C20</t>
  </si>
  <si>
    <t>HBS3-3 C20</t>
  </si>
  <si>
    <t>HBNC1-1 C20</t>
  </si>
  <si>
    <t>HBNC1-2 C20</t>
  </si>
  <si>
    <t>HBNC1-3 C20</t>
  </si>
  <si>
    <t>HBSC1-1 C20</t>
  </si>
  <si>
    <t>HBSC1-2 C20</t>
  </si>
  <si>
    <t>HBSC1-3 C20</t>
  </si>
  <si>
    <t>HBN3-1 C20</t>
  </si>
  <si>
    <t>HBN3-2 C20</t>
  </si>
  <si>
    <t>HBN3-3 C20</t>
  </si>
  <si>
    <t>HBN2-1 C20</t>
  </si>
  <si>
    <t>HBN2-2 C20</t>
  </si>
  <si>
    <t>HBN2-3 C20</t>
  </si>
  <si>
    <t>HBS2-1 C20</t>
  </si>
  <si>
    <t>HBS2-2 C20</t>
  </si>
  <si>
    <t>HBS2-3 C20</t>
  </si>
  <si>
    <t>HBS1-1 C20</t>
  </si>
  <si>
    <t>HBS1-2 C20</t>
  </si>
  <si>
    <t>HBS1-3 C20</t>
  </si>
  <si>
    <t>R2N1-1-C22</t>
  </si>
  <si>
    <t>R2N1-2-C22</t>
  </si>
  <si>
    <t>R2N1-3-C22</t>
  </si>
  <si>
    <t>R2S1-1-C22</t>
  </si>
  <si>
    <t>R2S1-2-C22</t>
  </si>
  <si>
    <t>R2S1-3-C22</t>
  </si>
  <si>
    <t>R2S2-1-C22</t>
  </si>
  <si>
    <t>R2S2-2-C22</t>
  </si>
  <si>
    <t>R2S2-3-C22</t>
  </si>
  <si>
    <t>R2NC1-1-C22</t>
  </si>
  <si>
    <t>R2NC1-2-C22</t>
  </si>
  <si>
    <t>R2NC1-3-C22</t>
  </si>
  <si>
    <t>R2NC2-1-C22</t>
  </si>
  <si>
    <t>R2NC2-2-C22</t>
  </si>
  <si>
    <t>R2NC2-3-C22</t>
  </si>
  <si>
    <t>R2NC3-1-C22</t>
  </si>
  <si>
    <t>R2NC3-2-C22</t>
  </si>
  <si>
    <t>R2NC3-3-C22</t>
  </si>
  <si>
    <t>0.15 grams of fishbones removed</t>
  </si>
  <si>
    <t>2.02 grams of fish bones &amp; shells removed</t>
  </si>
  <si>
    <t>Replicates            (n)</t>
  </si>
  <si>
    <t>0.48 grams of shell removed</t>
  </si>
  <si>
    <t>Date          Set-Up      for           Testing</t>
  </si>
  <si>
    <t>0.63 grams of shell removed</t>
  </si>
  <si>
    <t>0.20 grams of shell removed</t>
  </si>
  <si>
    <t>0.52 grams of shell removed</t>
  </si>
  <si>
    <t>0.48 grams of fish bones removed</t>
  </si>
  <si>
    <t>Date:  05/20/14</t>
  </si>
  <si>
    <t>0.55 grams of shell removed</t>
  </si>
  <si>
    <t>1.08 grams of shell removed</t>
  </si>
  <si>
    <t>0.92 grams of shell removed</t>
  </si>
  <si>
    <t>0.04 grams of shell removed</t>
  </si>
  <si>
    <t>0.03 grams of shell removed</t>
  </si>
  <si>
    <t>0.09 grams of shell removed</t>
  </si>
  <si>
    <t>Date:  05/22/14</t>
  </si>
  <si>
    <t xml:space="preserve">No sample [Field Comment: No Tree] </t>
  </si>
  <si>
    <t xml:space="preserve">No sample [Field Comment: Tree Down] </t>
  </si>
  <si>
    <t>0.41 grams of fish bones removed. Purple substance lining inside of sample bottle.</t>
  </si>
  <si>
    <t xml:space="preserve">Rev:0 </t>
  </si>
  <si>
    <t>Rev: 0</t>
  </si>
  <si>
    <t xml:space="preserve">Fraction by Dry Mass Finer than  No. 230 Sieve           (%) </t>
  </si>
  <si>
    <t>R2SC2-1-C23</t>
  </si>
  <si>
    <t>R2SC2-2-C23</t>
  </si>
  <si>
    <t>R2SC2-3-C23</t>
  </si>
  <si>
    <t>R2SC1-1-C23</t>
  </si>
  <si>
    <t>R2SC1-2-C23</t>
  </si>
  <si>
    <t>R2SC1-3-C23</t>
  </si>
  <si>
    <t>R2N2-1-C23</t>
  </si>
  <si>
    <t>R2N2-3-C23</t>
  </si>
  <si>
    <t>R2N2-2-C23</t>
  </si>
  <si>
    <t>HBSC1-1-C24</t>
  </si>
  <si>
    <t>HBSC1-2-C24</t>
  </si>
  <si>
    <t>HBSC1-3-C24</t>
  </si>
  <si>
    <t>HBS3-1-C24</t>
  </si>
  <si>
    <t>HBS3-3-C24</t>
  </si>
  <si>
    <t>HBS4-1-C24</t>
  </si>
  <si>
    <t>HBS4-2-C24</t>
  </si>
  <si>
    <t>HBS4-3-C24</t>
  </si>
  <si>
    <t>HBNC1-1-C24</t>
  </si>
  <si>
    <t>HBNC1-2-C24</t>
  </si>
  <si>
    <t>HBNC1-3-C24</t>
  </si>
  <si>
    <t>HBN3-1-C24</t>
  </si>
  <si>
    <t>HBN3-2-C24</t>
  </si>
  <si>
    <t>HBN3-3-C24</t>
  </si>
  <si>
    <t>HBN2-1-C24</t>
  </si>
  <si>
    <t>HBN2-2-C24</t>
  </si>
  <si>
    <t>HBN2-3-C24</t>
  </si>
  <si>
    <t>HBS2-1-C24</t>
  </si>
  <si>
    <t>HBS2-2-C24</t>
  </si>
  <si>
    <t>HBS2-3-C24</t>
  </si>
  <si>
    <t>HBS1-1-C24</t>
  </si>
  <si>
    <t>HBS1-2-C24</t>
  </si>
  <si>
    <t>HBS1-3-C24</t>
  </si>
  <si>
    <t>0.36 grams of shell removed</t>
  </si>
  <si>
    <t>0.37 grams of fish bones removed</t>
  </si>
  <si>
    <t>1.12 grams of shell removed</t>
  </si>
  <si>
    <t>3.18 grams of shell removed</t>
  </si>
  <si>
    <t>Date:  06/11/14</t>
  </si>
  <si>
    <t>Two bottles gone from site [field note]</t>
  </si>
  <si>
    <t>0.14 grams of shell removed</t>
  </si>
  <si>
    <t>0.10 grams of shell removed</t>
  </si>
  <si>
    <t>R2N1-1-C27</t>
  </si>
  <si>
    <t>R2N1-2-C27</t>
  </si>
  <si>
    <t>R2N1-3-C27</t>
  </si>
  <si>
    <t>R2N2-1-C27</t>
  </si>
  <si>
    <t>R2N2-3-C27</t>
  </si>
  <si>
    <t>R2S1-2-C27</t>
  </si>
  <si>
    <t>R2S1-1-C27</t>
  </si>
  <si>
    <t>R2S1-3-C27</t>
  </si>
  <si>
    <t>R2NC1-1-C27</t>
  </si>
  <si>
    <t>R2NC1-2-C27</t>
  </si>
  <si>
    <t>R2NC1-3-C27</t>
  </si>
  <si>
    <t>R2NC3-3-C27</t>
  </si>
  <si>
    <t>R2NC2-1-C27</t>
  </si>
  <si>
    <t>R2NC2-2-C27</t>
  </si>
  <si>
    <t>R2NC2-3-C27</t>
  </si>
  <si>
    <t>R2NC3-1-C27</t>
  </si>
  <si>
    <t>R2NC3-2-C27</t>
  </si>
  <si>
    <t>R2S2-1-C27</t>
  </si>
  <si>
    <t>R2S2-3-C27</t>
  </si>
  <si>
    <t>R2S2-2-C27</t>
  </si>
  <si>
    <t>R2SC1-1-C27</t>
  </si>
  <si>
    <t>R2SC1-2-C27</t>
  </si>
  <si>
    <t>R2SC2-3-C27</t>
  </si>
  <si>
    <t>R2SC1-3-C27</t>
  </si>
  <si>
    <t>HBSC1-1-C28</t>
  </si>
  <si>
    <t>HBSC1-2-C28</t>
  </si>
  <si>
    <t>HBSC1-3-C28</t>
  </si>
  <si>
    <t>HBS3-1-C28</t>
  </si>
  <si>
    <t>HBS3-2-C28</t>
  </si>
  <si>
    <t>HBS3-3-C28</t>
  </si>
  <si>
    <t>HBS4-1-C28</t>
  </si>
  <si>
    <t>HBS4-2-C28</t>
  </si>
  <si>
    <t>HBS4-3-C28</t>
  </si>
  <si>
    <t>HBN3-1-C28</t>
  </si>
  <si>
    <t>HBN3-2-C28</t>
  </si>
  <si>
    <t>HBN3-3-C28</t>
  </si>
  <si>
    <t>HBNC1-1-C28</t>
  </si>
  <si>
    <t>HBNC1-2-C28</t>
  </si>
  <si>
    <t>HBNC1-3-C28</t>
  </si>
  <si>
    <t>HBS1-1-C28</t>
  </si>
  <si>
    <t>HBS1-2-C28</t>
  </si>
  <si>
    <t>HBS1-3-C28</t>
  </si>
  <si>
    <t>HBN2-2-C28</t>
  </si>
  <si>
    <t>HBN2-1-C28</t>
  </si>
  <si>
    <t>HBN2-3-C28</t>
  </si>
  <si>
    <t>HBS2-2-C28</t>
  </si>
  <si>
    <t>HBS2-1-C28</t>
  </si>
  <si>
    <t>HBS2-3-C28</t>
  </si>
  <si>
    <t xml:space="preserve">Date:  </t>
  </si>
  <si>
    <t xml:space="preserve">Checked By:  </t>
  </si>
  <si>
    <t>R2SC2-1-C27</t>
  </si>
  <si>
    <t>R2SC2-2-C27</t>
  </si>
  <si>
    <t>0.76 grams of shell removed</t>
  </si>
  <si>
    <t>5.47 grams of shell removed</t>
  </si>
  <si>
    <t>0.62 grams of shell removed</t>
  </si>
  <si>
    <t>1.73 grams of shell removed</t>
  </si>
  <si>
    <t>0.43 grams of shell removed</t>
  </si>
  <si>
    <t>1.85 grams of shell removed</t>
  </si>
  <si>
    <t>0.49 grams of shell removed</t>
  </si>
  <si>
    <t>3.44 grams of shell removed</t>
  </si>
  <si>
    <t>2.59 grams of shell removed</t>
  </si>
  <si>
    <t>R2N2-2-C28</t>
  </si>
  <si>
    <t>Page 1 of 2</t>
  </si>
  <si>
    <t>Page 2 of 2</t>
  </si>
  <si>
    <t>PORT OF MIAMI SEDIMENT TRAP SAMPLE TEST RESULTS FOR SAMPLES RECEIVED 06/13/14</t>
  </si>
  <si>
    <t>1.11 grams of fish bones removed</t>
  </si>
  <si>
    <t>2.63 grams of shell &amp; fish bones removed</t>
  </si>
  <si>
    <t>1.08 grams of fish bones removed</t>
  </si>
  <si>
    <t>1.97 grams of shell &amp; fish bones removed</t>
  </si>
  <si>
    <t>1.09 grams of fish bones removed</t>
  </si>
  <si>
    <t>JCW</t>
  </si>
  <si>
    <t>07/11/14</t>
  </si>
  <si>
    <t>PORT OF MIAMI SEDIMENT TRAP SAMPLE TEST RESULTS FOR SAMPLES RECEIVED 07/14/14</t>
  </si>
  <si>
    <t>R2SC1-1 C31</t>
  </si>
  <si>
    <t>R2SC1-2 C31</t>
  </si>
  <si>
    <t>R2SC1-3 C31</t>
  </si>
  <si>
    <t>R2SC2-3 C31</t>
  </si>
  <si>
    <t>R2SC2-1 C31</t>
  </si>
  <si>
    <t>R2SC2-2 C31</t>
  </si>
  <si>
    <t>R2S2-1 C31</t>
  </si>
  <si>
    <t>R2S2-2 C31</t>
  </si>
  <si>
    <t>R2S2-3 C31</t>
  </si>
  <si>
    <t>R2N1-1 C31</t>
  </si>
  <si>
    <t>R2N1-2 C31</t>
  </si>
  <si>
    <t>R2N1-3 C31</t>
  </si>
  <si>
    <t>R2N2-3 C31</t>
  </si>
  <si>
    <t>R2NC1-3 C31</t>
  </si>
  <si>
    <t>R2NC1-1 C31</t>
  </si>
  <si>
    <t>R2NC2-1 C31</t>
  </si>
  <si>
    <t>R2NC2-3 C31</t>
  </si>
  <si>
    <t>R2NC3-1 C31</t>
  </si>
  <si>
    <t>R2NC3-3 C31</t>
  </si>
  <si>
    <t>HBNC-1-1 C32</t>
  </si>
  <si>
    <t>HBNC-1-2 C32</t>
  </si>
  <si>
    <t>HBNC-1-3 C32</t>
  </si>
  <si>
    <t>HBN3-1 C32</t>
  </si>
  <si>
    <t>HBN3-2 C32</t>
  </si>
  <si>
    <t>HBN3-3 C32</t>
  </si>
  <si>
    <t>HBN2-1 C32</t>
  </si>
  <si>
    <t>HBN2-2 C32</t>
  </si>
  <si>
    <t>HBN2-3 C32</t>
  </si>
  <si>
    <t>HBSC1-1 C32</t>
  </si>
  <si>
    <t>HBSC1-2 C32</t>
  </si>
  <si>
    <t>HBSC1-3 C32</t>
  </si>
  <si>
    <t>HBS2-1 C32</t>
  </si>
  <si>
    <t>HBS2-2 C32</t>
  </si>
  <si>
    <t>HBS2-3 C32</t>
  </si>
  <si>
    <t>HBS3-1 C32</t>
  </si>
  <si>
    <t>HBS4-1 C32</t>
  </si>
  <si>
    <t>HBS4-2 C32</t>
  </si>
  <si>
    <t>HBS4-3 C32</t>
  </si>
  <si>
    <t>R2S1-1 C32</t>
  </si>
  <si>
    <t>R2S1-2 C32</t>
  </si>
  <si>
    <t>R2S1-3 C32</t>
  </si>
  <si>
    <t>HBS3-3 C32</t>
  </si>
  <si>
    <t>HBS1-1 C32</t>
  </si>
  <si>
    <t>HBS1-2 C32</t>
  </si>
  <si>
    <t>HBS1-3 C32</t>
  </si>
  <si>
    <t>R2N2-1 C31</t>
  </si>
  <si>
    <t>R2NC1-2 C31</t>
  </si>
  <si>
    <t>R2NC2-2 C31</t>
  </si>
  <si>
    <t>R2NC3-2 C31</t>
  </si>
  <si>
    <t>0.32 grams of shell removed</t>
  </si>
  <si>
    <t>1.64 grams of shell removed</t>
  </si>
  <si>
    <t>0.38 grams of shell removed</t>
  </si>
  <si>
    <t>1.35 grams of shell &amp; fish bones removed</t>
  </si>
  <si>
    <t>1.97 grams of shell removed</t>
  </si>
  <si>
    <t>0.47 grams of shell removed</t>
  </si>
  <si>
    <t>1.87 grams of shell removed</t>
  </si>
  <si>
    <t>2.69 grams of shell &amp; fish bone removed</t>
  </si>
  <si>
    <t>3.57 grams of shell removed</t>
  </si>
  <si>
    <t>0.74 grams of shell removed</t>
  </si>
  <si>
    <t>3.56 grams of shell removed</t>
  </si>
  <si>
    <t>0.12 grams of shell removed</t>
  </si>
  <si>
    <t>0.08 grams of shell removed</t>
  </si>
  <si>
    <t>0.11 grams of shell removed</t>
  </si>
  <si>
    <t>0.78 grams of shell removed</t>
  </si>
  <si>
    <t>0.42 grams of shell removed</t>
  </si>
  <si>
    <t>0.63 grams of fish bones removed</t>
  </si>
  <si>
    <t>2.32 grams of fish bones removed</t>
  </si>
  <si>
    <t>0.29 grams of shell removed</t>
  </si>
  <si>
    <t>PORT OF MIAMI SEDIMENT TRAP SAMPLE TEST RESULTS FOR SAMPLES RECEIVED 07/15/14</t>
  </si>
  <si>
    <t>R3SC3-1-C33</t>
  </si>
  <si>
    <t>R3SC3-2-C33</t>
  </si>
  <si>
    <t>R3SC3-3-C33</t>
  </si>
  <si>
    <t>R3SC2-1-C33</t>
  </si>
  <si>
    <t>R3SC2-2-C33</t>
  </si>
  <si>
    <t>R3SC2-3-C33</t>
  </si>
  <si>
    <t>R3S1-1-C33</t>
  </si>
  <si>
    <t>R3S1-2-C33</t>
  </si>
  <si>
    <t>R3S1-3-C33</t>
  </si>
  <si>
    <t>R3NC1-1-C33</t>
  </si>
  <si>
    <t>R3NC1-2-C33</t>
  </si>
  <si>
    <t>R3NC1-3-C33</t>
  </si>
  <si>
    <t>R3N1-1-C33</t>
  </si>
  <si>
    <t>R3N1-2-C33</t>
  </si>
  <si>
    <t>R3N1-3-C33</t>
  </si>
  <si>
    <t>R3S2-1-C33</t>
  </si>
  <si>
    <t>R3S2-2-C33</t>
  </si>
  <si>
    <t>R3S2-3-C33</t>
  </si>
  <si>
    <t>R3S3-1-C33</t>
  </si>
  <si>
    <t>R3S3-2-C33</t>
  </si>
  <si>
    <t>R3S3-3-C33</t>
  </si>
  <si>
    <t>R3SC1-1-C33</t>
  </si>
  <si>
    <t>R3SC1-2-C33</t>
  </si>
  <si>
    <t>R3SC1-3-C33</t>
  </si>
  <si>
    <t>TSI</t>
  </si>
  <si>
    <t>Sample                                 [see Note 1]</t>
  </si>
  <si>
    <t xml:space="preserve">Note 1: All sample suffixes were listed as C32 on the chain of custody record rather than C31 as identified on the samples. The C31 suffix was used for the laboratory identification of all samples.  </t>
  </si>
  <si>
    <t>Sample                                       [see Note 1]</t>
  </si>
  <si>
    <t xml:space="preserve">Note 1: Samples HBS1-1-C32, HBS1-2-C32 and HBS1-3-C32 were received, but not listed on the chain of custody record.  Sampling date of 06/26/14 assumed based on sample number sequence.  </t>
  </si>
  <si>
    <t>R2NC1-1-C35</t>
  </si>
  <si>
    <t>R2NC1-2-C35</t>
  </si>
  <si>
    <t>R2NC1-3-C35</t>
  </si>
  <si>
    <t>R2NC2-1-C35</t>
  </si>
  <si>
    <t>R2NC2-2-C35</t>
  </si>
  <si>
    <t>R2NC2-3-C35</t>
  </si>
  <si>
    <t>R2N1-2-C35</t>
  </si>
  <si>
    <t>R2N1-3-C35</t>
  </si>
  <si>
    <t>R2N1-1-C35</t>
  </si>
  <si>
    <t>R2N2-1-C35</t>
  </si>
  <si>
    <t>R2N2-3-C35</t>
  </si>
  <si>
    <t>R2N2-2-C35</t>
  </si>
  <si>
    <t>R2S2-1-C35</t>
  </si>
  <si>
    <t>R2S2-2-C35</t>
  </si>
  <si>
    <t>R2S2-3-C35</t>
  </si>
  <si>
    <t>R2SC1-1-C35</t>
  </si>
  <si>
    <t>R2SC1-2-C35</t>
  </si>
  <si>
    <t>R2SC1-3-C35</t>
  </si>
  <si>
    <t>R2SC2-1-C35</t>
  </si>
  <si>
    <t>R2SC2-2-C35</t>
  </si>
  <si>
    <t>R2SC2-3-C35</t>
  </si>
  <si>
    <t>HBSC1-1-C35</t>
  </si>
  <si>
    <t>HBSC1-2-C35</t>
  </si>
  <si>
    <t>HBSC1-3-C35</t>
  </si>
  <si>
    <t>HBS2-1-C35</t>
  </si>
  <si>
    <t>HBS2-2-C35</t>
  </si>
  <si>
    <t>HBS2-3-C35</t>
  </si>
  <si>
    <t>R2S1-1-C35</t>
  </si>
  <si>
    <t>R2S1-2-C35</t>
  </si>
  <si>
    <t>R2S1-3-C35</t>
  </si>
  <si>
    <t>HBNC1-2-C35</t>
  </si>
  <si>
    <t>HBNC1-1C35</t>
  </si>
  <si>
    <t>HBNC1-3-C35</t>
  </si>
  <si>
    <t>HBS1-1-C35</t>
  </si>
  <si>
    <t>HBS1-2-C35</t>
  </si>
  <si>
    <t>HBS1-3-C35</t>
  </si>
  <si>
    <t>HBS3-1-C35</t>
  </si>
  <si>
    <t>HBS3-2-C35</t>
  </si>
  <si>
    <t>HBS3-3-C35</t>
  </si>
  <si>
    <t>HBS4-1-C35</t>
  </si>
  <si>
    <t>HBS4-2-C35</t>
  </si>
  <si>
    <t>HBS4-3-C35</t>
  </si>
  <si>
    <t>HBN2-1-C35</t>
  </si>
  <si>
    <t>HBN2-2-C35</t>
  </si>
  <si>
    <t>HBN2-3-C35</t>
  </si>
  <si>
    <t>HBN3-1-C35</t>
  </si>
  <si>
    <t>HBN3-2-C35</t>
  </si>
  <si>
    <t>HBN3-3-C35</t>
  </si>
  <si>
    <t>R3N1-1-C37</t>
  </si>
  <si>
    <t>R3N1-2-C37</t>
  </si>
  <si>
    <t>R3N1-3-C37</t>
  </si>
  <si>
    <t>R3NC1-1-C37</t>
  </si>
  <si>
    <t>R3NC1-2-C37</t>
  </si>
  <si>
    <t>R3NC1-3-C37</t>
  </si>
  <si>
    <t>R3S1-1-C37</t>
  </si>
  <si>
    <t>R3S1-2-C37</t>
  </si>
  <si>
    <t>R3S1-3-C37</t>
  </si>
  <si>
    <t>R3S2-1-C37</t>
  </si>
  <si>
    <t>R3S2-2-C37</t>
  </si>
  <si>
    <t>R3S2-3-C37</t>
  </si>
  <si>
    <t>R3S3-1-C37</t>
  </si>
  <si>
    <t>R3S3-2-C37</t>
  </si>
  <si>
    <t>R3S3-3-C37</t>
  </si>
  <si>
    <t>R3SC1-1-C37</t>
  </si>
  <si>
    <t>R3SC1-3-C37</t>
  </si>
  <si>
    <t>R3SC1-2-C37</t>
  </si>
  <si>
    <t>R3SC2-1-C37</t>
  </si>
  <si>
    <t>R3SC2-2-C37</t>
  </si>
  <si>
    <t>R3SC2-3-C37</t>
  </si>
  <si>
    <t>R3SC3-1-C37</t>
  </si>
  <si>
    <t>R3SC3-2-C37</t>
  </si>
  <si>
    <t>R3SC3-3-C37</t>
  </si>
  <si>
    <t>1.57 grams of shells removed</t>
  </si>
  <si>
    <t>0.32 grams of shells removed</t>
  </si>
  <si>
    <t>1.98 grams of shells removed</t>
  </si>
  <si>
    <t>2.82 grams of shells removed</t>
  </si>
  <si>
    <t>1.00 grams of shells removed</t>
  </si>
  <si>
    <t>11.14 grams of shells removed</t>
  </si>
  <si>
    <t>5.48 grams of shells removed</t>
  </si>
  <si>
    <t>0.33 grams of shells removed</t>
  </si>
  <si>
    <t>2.96 grams of shells removed</t>
  </si>
  <si>
    <t>4.63 grams of shells removed</t>
  </si>
  <si>
    <t>0.11 grams of shells removed</t>
  </si>
  <si>
    <t>1.40 grams of fish bones removed</t>
  </si>
  <si>
    <t>0.07 grams of shells removed</t>
  </si>
  <si>
    <t>0.82 grams of fish bones removed</t>
  </si>
  <si>
    <t>1.17 grams of fish bones removed</t>
  </si>
  <si>
    <t>0.42 grams of shells removed</t>
  </si>
  <si>
    <t>PORT OF MIAMI SEDIMENT TRAP SAMPLE TEST RESULTS FOR SAMPLES RECEIVED 08/06/14</t>
  </si>
  <si>
    <t>PORT OF MIAMI SEDIMENT TRAP SAMPLE TEST RESULTS FOR SAMPLES RECEIVED 08/26/14</t>
  </si>
  <si>
    <t>08/01/14</t>
  </si>
  <si>
    <t>0.03 grams of fish scales removed</t>
  </si>
  <si>
    <t>Field Note: No Tree</t>
  </si>
  <si>
    <t>Date:  09/09/14</t>
  </si>
  <si>
    <t xml:space="preserve">Rev: 0 </t>
  </si>
  <si>
    <t>1.19 grams of shell removed</t>
  </si>
  <si>
    <t>1.00 grams of shell removed</t>
  </si>
  <si>
    <t>0.18 grams of shell removed</t>
  </si>
  <si>
    <t>2.68 grams of fish bones removed</t>
  </si>
  <si>
    <t>Date:  09/10/14</t>
  </si>
  <si>
    <t>PORT OF MIAMI SEDIMENT TRAP SAMPLE TEST RESULTS FOR SAMPLES RECEIVED 09/10/14</t>
  </si>
  <si>
    <t>R2SC2-1-C39</t>
  </si>
  <si>
    <t>R2SC2-2-C39</t>
  </si>
  <si>
    <t>R2SC1-1-C39</t>
  </si>
  <si>
    <t>R2SC1-2-C39</t>
  </si>
  <si>
    <t>R2SC1-3-C39</t>
  </si>
  <si>
    <t>R2S2-1-C39</t>
  </si>
  <si>
    <t>R2S2-2-C39</t>
  </si>
  <si>
    <t>R2S2-3-C39</t>
  </si>
  <si>
    <t>R2S1-1-C39</t>
  </si>
  <si>
    <t>R2S1-2-C39</t>
  </si>
  <si>
    <t>R2S1-3-C39</t>
  </si>
  <si>
    <t>R2NC2-1-C39</t>
  </si>
  <si>
    <t>R2NC2-2-C39</t>
  </si>
  <si>
    <t>R2NC1-1-C39</t>
  </si>
  <si>
    <t>R2NC1-2-C39</t>
  </si>
  <si>
    <t>R2NC1-3-C39</t>
  </si>
  <si>
    <t>R2N2-1-C39</t>
  </si>
  <si>
    <t>R2N2-2-C39</t>
  </si>
  <si>
    <t>R2N2-3-C39</t>
  </si>
  <si>
    <t>R2N1-1-C39</t>
  </si>
  <si>
    <t>R2N1-2-C39</t>
  </si>
  <si>
    <t>R2N1-3-C39</t>
  </si>
  <si>
    <t>HBNC1-1-C39</t>
  </si>
  <si>
    <t>HBNC1-2-C39</t>
  </si>
  <si>
    <t>HBNC1-3-C39</t>
  </si>
  <si>
    <t>HBN2-1-C39</t>
  </si>
  <si>
    <t>HBN2-2-C39</t>
  </si>
  <si>
    <t>HBN2-3-C39</t>
  </si>
  <si>
    <t>HBN3-1-C39</t>
  </si>
  <si>
    <t>HBN3-2-C39</t>
  </si>
  <si>
    <t>HBN3-3-C39</t>
  </si>
  <si>
    <t>HBS1-1-C39</t>
  </si>
  <si>
    <t>HBS1-2-C39</t>
  </si>
  <si>
    <t>HBS1-3-C39</t>
  </si>
  <si>
    <t>HBS2-1-C39</t>
  </si>
  <si>
    <t>HBS2-2-C39</t>
  </si>
  <si>
    <t>HBS2-3-C39</t>
  </si>
  <si>
    <t>HBS3-1-C39</t>
  </si>
  <si>
    <t>HBS3-2-C39</t>
  </si>
  <si>
    <t>HBS3-3-C39</t>
  </si>
  <si>
    <t>HBS4-1-C39</t>
  </si>
  <si>
    <t>HBS4-2-C39</t>
  </si>
  <si>
    <t>HBS4-3-C39</t>
  </si>
  <si>
    <t>HBSC1-1-C39</t>
  </si>
  <si>
    <t>HBSC1-2-C39</t>
  </si>
  <si>
    <t>HBSC1-3-C39</t>
  </si>
  <si>
    <t>1.18 grams of shell removed</t>
  </si>
  <si>
    <t>5.51 grams of shell &amp; fish bones removed</t>
  </si>
  <si>
    <t>1.07 grams of shell removed</t>
  </si>
  <si>
    <t>2.50 grams of shell removed</t>
  </si>
  <si>
    <t>3.60 grams of shell removed</t>
  </si>
  <si>
    <t>R3N1-3-C41</t>
  </si>
  <si>
    <t>R3NC1-1-C41</t>
  </si>
  <si>
    <t>R3NC1-2-C41</t>
  </si>
  <si>
    <t>R3NC1-3-C41</t>
  </si>
  <si>
    <t>R3S3-1-C41</t>
  </si>
  <si>
    <t>R3S3-2-C41</t>
  </si>
  <si>
    <t>R3S3-3-C41</t>
  </si>
  <si>
    <t>R3S2-1-C41</t>
  </si>
  <si>
    <t>R3S2-2-C41</t>
  </si>
  <si>
    <t>R3S2-3-C41</t>
  </si>
  <si>
    <t>R3S1-1-C41</t>
  </si>
  <si>
    <t>R3S1-2-C41</t>
  </si>
  <si>
    <t>R3S1-3-C41</t>
  </si>
  <si>
    <t>R3SC1-1-C41</t>
  </si>
  <si>
    <t>R3SC1-2-C41</t>
  </si>
  <si>
    <t>R3SC1-3-C41</t>
  </si>
  <si>
    <t>R3SC2-1-C41</t>
  </si>
  <si>
    <t>R3SC2-2-C41</t>
  </si>
  <si>
    <t>R3SC2-3-C41</t>
  </si>
  <si>
    <t>R3SC3-1-C41</t>
  </si>
  <si>
    <t>R3SC3-2-C41</t>
  </si>
  <si>
    <t>R3SC3-3-C41</t>
  </si>
  <si>
    <t>R2NC2-3-C39</t>
  </si>
  <si>
    <t>2.55 grams of fish bones removed</t>
  </si>
  <si>
    <t>1.79 grams of shell &amp; fish bones removed</t>
  </si>
  <si>
    <t>0.02 grams of shell removed</t>
  </si>
  <si>
    <t>0.51 grams of crab claws removed</t>
  </si>
  <si>
    <t>0.19grams of fishbone/shell removed</t>
  </si>
  <si>
    <t>0.13 grams of shell removed</t>
  </si>
  <si>
    <t>PORT OF MIAMI SEDIMENT TRAP SAMPLE TEST RESULTS FOR SAMPLES RECEIVED 09/27/14</t>
  </si>
  <si>
    <t>0.73 grams of shells removed</t>
  </si>
  <si>
    <t>0.03 grams of fish bones removed</t>
  </si>
  <si>
    <t>1.23 grams of shells removed</t>
  </si>
  <si>
    <t>Date:  10/23/14</t>
  </si>
  <si>
    <t>Firled Note:Tree laying on side</t>
  </si>
  <si>
    <t>PORT OF MIAMI SEDIMENT TRAP SAMPLE TEST RESULTS FOR SAMPLES RECEIVED 10/06/14</t>
  </si>
  <si>
    <t>R2NC1-1-C43</t>
  </si>
  <si>
    <t>R2NC1-2-C43</t>
  </si>
  <si>
    <t>R2NC1-3-C43</t>
  </si>
  <si>
    <t>R2NC2-1-C43</t>
  </si>
  <si>
    <t>R2NC2-2-C43</t>
  </si>
  <si>
    <t>R2NC2-3-C43</t>
  </si>
  <si>
    <t>R2S1-1-C43</t>
  </si>
  <si>
    <t>R2S1-2-C43</t>
  </si>
  <si>
    <t>R2S1-3-C43</t>
  </si>
  <si>
    <t>R2N1-1-C43</t>
  </si>
  <si>
    <t>R2N1-2-C43</t>
  </si>
  <si>
    <t>R2N1-3-C43</t>
  </si>
  <si>
    <t>R2S2-1-C43</t>
  </si>
  <si>
    <t>R2S2-2-C43</t>
  </si>
  <si>
    <t>R2S2-3-C43</t>
  </si>
  <si>
    <t>R2N2-1-C43</t>
  </si>
  <si>
    <t>R2N2-2-C43</t>
  </si>
  <si>
    <t>R2N2-3-C43</t>
  </si>
  <si>
    <t>R2SC1-1-C43</t>
  </si>
  <si>
    <t>R2SC1-2-C43</t>
  </si>
  <si>
    <t>R2SC1-3-C43</t>
  </si>
  <si>
    <t>R2SC2-1-C43</t>
  </si>
  <si>
    <t>R2SC2-2-C43</t>
  </si>
  <si>
    <t>R2SC2-3-C43</t>
  </si>
  <si>
    <t>HBNC1-1-C43</t>
  </si>
  <si>
    <t>HBNC1-2-C43</t>
  </si>
  <si>
    <t>HBNC1-3-C43</t>
  </si>
  <si>
    <t>HBN2-1-C43</t>
  </si>
  <si>
    <t>HBN2-2-C43</t>
  </si>
  <si>
    <t>HBN2-3-C43</t>
  </si>
  <si>
    <t>HBN3-1-C43</t>
  </si>
  <si>
    <t>HBN3-2-C43</t>
  </si>
  <si>
    <t>HBN3-3-C43</t>
  </si>
  <si>
    <t>HBSC1-1-C43</t>
  </si>
  <si>
    <t>HBSC1-2-C43</t>
  </si>
  <si>
    <t>HBSC1-3-C43</t>
  </si>
  <si>
    <t>HBS1-1-C43</t>
  </si>
  <si>
    <t>HBS1-2-C43</t>
  </si>
  <si>
    <t>HBS1-3-C43</t>
  </si>
  <si>
    <t>HBS2-1-C43</t>
  </si>
  <si>
    <t>HBS2-2-C43</t>
  </si>
  <si>
    <t>HBS2-3-C43</t>
  </si>
  <si>
    <t>HBS3-1-C43</t>
  </si>
  <si>
    <t>HBS3-2-C43</t>
  </si>
  <si>
    <t>HBS3-3-C43</t>
  </si>
  <si>
    <t>HBS4-1-C43</t>
  </si>
  <si>
    <t>HBS4-2-C43</t>
  </si>
  <si>
    <t>HBS4-3-C43</t>
  </si>
  <si>
    <t>0.25 grams of shell removed</t>
  </si>
  <si>
    <t>0.88 grams of fish bones removed</t>
  </si>
  <si>
    <t>0.39 grams of fish bones removed</t>
  </si>
  <si>
    <t>0.15 grams of fish bones removed</t>
  </si>
  <si>
    <t>PORT OF MIAMI SEDIMENT TRAP SAMPLE TEST RESULTS FOR SAMPLES RECEIVED 10/25/14</t>
  </si>
  <si>
    <t>R3NC1-1-C45</t>
  </si>
  <si>
    <t>R3NC1-2-C45</t>
  </si>
  <si>
    <t>R3NC1-3-C45</t>
  </si>
  <si>
    <t>R3SC1-1-C45</t>
  </si>
  <si>
    <t>R3SC1-2-C45</t>
  </si>
  <si>
    <t>R3SC1-3-C45</t>
  </si>
  <si>
    <t>R3SC2-1-C45</t>
  </si>
  <si>
    <t>R3SC2-2-C45</t>
  </si>
  <si>
    <t>R3SC2-3-C45</t>
  </si>
  <si>
    <t>R3SC3-1-C45</t>
  </si>
  <si>
    <t>R3SC3-2-C45</t>
  </si>
  <si>
    <t>R3SC3-3-C45</t>
  </si>
  <si>
    <t>R3S1-1-C45</t>
  </si>
  <si>
    <t>R3S1-2-C45</t>
  </si>
  <si>
    <t>R3S1-3-C45</t>
  </si>
  <si>
    <t>R3S2-1-C45</t>
  </si>
  <si>
    <t>R3S2-2-C45</t>
  </si>
  <si>
    <t>R3S2-3-C45</t>
  </si>
  <si>
    <t>R3S3-1-C45</t>
  </si>
  <si>
    <t>R3S3-2-C45</t>
  </si>
  <si>
    <t>R3S3-3-C45</t>
  </si>
  <si>
    <t>R3N1-1-C45</t>
  </si>
  <si>
    <t>R3N1-2-C45</t>
  </si>
  <si>
    <t>R3N1-3-C45</t>
  </si>
  <si>
    <t>1.51 grams of shell removed</t>
  </si>
  <si>
    <t>0.06 grams of fish bones removed</t>
  </si>
  <si>
    <t>0.23 grams of shell removed</t>
  </si>
  <si>
    <t>Date:  11/17/14</t>
  </si>
  <si>
    <t>HBNC1-1-C48</t>
  </si>
  <si>
    <t>HBNC1-2-C48</t>
  </si>
  <si>
    <t>HBNC1-3-C48</t>
  </si>
  <si>
    <t>HBN3-1-C48</t>
  </si>
  <si>
    <t>HBN3-2-C48</t>
  </si>
  <si>
    <t>HBN3-3-C48</t>
  </si>
  <si>
    <t>HBN2-1-C48</t>
  </si>
  <si>
    <t>HBN2-2-C48</t>
  </si>
  <si>
    <t>HBN2-3-C48</t>
  </si>
  <si>
    <t>HBN1-1-C48</t>
  </si>
  <si>
    <t>HBN1-2-C48</t>
  </si>
  <si>
    <t>HBN1-3-C48</t>
  </si>
  <si>
    <t>HBS1-1-C48</t>
  </si>
  <si>
    <t>HBS1-2-C48</t>
  </si>
  <si>
    <t>HBS1-3-C48</t>
  </si>
  <si>
    <t>HBS2-1-C48</t>
  </si>
  <si>
    <t>HBS2-2-C48</t>
  </si>
  <si>
    <t>HBS2-3-C48</t>
  </si>
  <si>
    <t>HBS3-1-C48</t>
  </si>
  <si>
    <t>HBS3-2-C48</t>
  </si>
  <si>
    <t>HBS3-3-C48</t>
  </si>
  <si>
    <t>HBS4-1-C48</t>
  </si>
  <si>
    <t>HBS4-2-C48</t>
  </si>
  <si>
    <t>HBS4-3-C48</t>
  </si>
  <si>
    <t>HBSC1-1-C48</t>
  </si>
  <si>
    <t>HBSC1-2-C48</t>
  </si>
  <si>
    <t>HBSC1-3-C48</t>
  </si>
  <si>
    <t>R2SC1-1-C48</t>
  </si>
  <si>
    <t>R2SC1-2-C48</t>
  </si>
  <si>
    <t>R2SC1-3-C48</t>
  </si>
  <si>
    <t>R2SC2-1-C48</t>
  </si>
  <si>
    <t>R2SC2-2-C48</t>
  </si>
  <si>
    <t>R2SC2-3-C48</t>
  </si>
  <si>
    <t>R2NC1-1-C48</t>
  </si>
  <si>
    <t>R2NC1-2-C48</t>
  </si>
  <si>
    <t>R2NC1-3-C48</t>
  </si>
  <si>
    <t>R2NC2-1-C48</t>
  </si>
  <si>
    <t>R2NC2-2-C48</t>
  </si>
  <si>
    <t>R2NC2-3-C48</t>
  </si>
  <si>
    <t>R2N1-1-C48</t>
  </si>
  <si>
    <t>R2N1-2-C48</t>
  </si>
  <si>
    <t>R2N1-3-C48</t>
  </si>
  <si>
    <t>R2N2-1-C48</t>
  </si>
  <si>
    <t>R2N2-2-C48</t>
  </si>
  <si>
    <t>R2N2-3-C48</t>
  </si>
  <si>
    <t>R2S2-1-C48</t>
  </si>
  <si>
    <t>R2S2-2-C48</t>
  </si>
  <si>
    <t>R2S2-3-C48</t>
  </si>
  <si>
    <t>R2S1-1-C48</t>
  </si>
  <si>
    <t>R2S1-2-C48</t>
  </si>
  <si>
    <t>R2S1-3-C48</t>
  </si>
  <si>
    <t>0.35 grams of shell removed</t>
  </si>
  <si>
    <t>R3N1-1-C50</t>
  </si>
  <si>
    <t>R3N1-2-C50</t>
  </si>
  <si>
    <t>R3N1-3-C50</t>
  </si>
  <si>
    <t>R3NC1-1-C50</t>
  </si>
  <si>
    <t>R3NC1-2-C50</t>
  </si>
  <si>
    <t>R3NC1-3-C50</t>
  </si>
  <si>
    <t>R3S1-1-C50</t>
  </si>
  <si>
    <t>R3S1-2-C50</t>
  </si>
  <si>
    <t>R3S1-3-C50</t>
  </si>
  <si>
    <t>R3S2-1-C50</t>
  </si>
  <si>
    <t>R3S2-2-C50</t>
  </si>
  <si>
    <t>R3S2-3-C50</t>
  </si>
  <si>
    <t>R3SC1-1-C50</t>
  </si>
  <si>
    <t>R3SC1-2-C50</t>
  </si>
  <si>
    <t>R3SC1-3-C50</t>
  </si>
  <si>
    <t>R3SC2-1-C50</t>
  </si>
  <si>
    <t>R3SC2-2-C50</t>
  </si>
  <si>
    <t>R3SC2-3-C50</t>
  </si>
  <si>
    <t>R3S3-1-C50</t>
  </si>
  <si>
    <t>R3S3-2-C50</t>
  </si>
  <si>
    <t>R3S3-3-C50</t>
  </si>
  <si>
    <t>R3SC3-1-C50</t>
  </si>
  <si>
    <t>R3SC3-2-C50</t>
  </si>
  <si>
    <t>R3SC3-3-C50</t>
  </si>
  <si>
    <t>HBN1-1-C52</t>
  </si>
  <si>
    <t>HBN1-2-C52</t>
  </si>
  <si>
    <t>HBN1-3-C52</t>
  </si>
  <si>
    <t>HBN2-1-C52</t>
  </si>
  <si>
    <t>HBN2-2-C52</t>
  </si>
  <si>
    <t>HBN2-3-C52</t>
  </si>
  <si>
    <t>HBN3-1-C52</t>
  </si>
  <si>
    <t>HBN3-2-C52</t>
  </si>
  <si>
    <t>HBN3-3-C52</t>
  </si>
  <si>
    <t>HBNC1-1-C52</t>
  </si>
  <si>
    <t>HBNC1-2-C52</t>
  </si>
  <si>
    <t>HBNC1-3-C52</t>
  </si>
  <si>
    <t>HBS1-1-C52</t>
  </si>
  <si>
    <t>HBS1-2-C52</t>
  </si>
  <si>
    <t>HBS1-3-C52</t>
  </si>
  <si>
    <t>HBS2-1-C52</t>
  </si>
  <si>
    <t>HBS2-2-C52</t>
  </si>
  <si>
    <t>HBS2-3-C52</t>
  </si>
  <si>
    <t>HBS3-1-C52</t>
  </si>
  <si>
    <t>HBS3-2-C52</t>
  </si>
  <si>
    <t>HBS3-3-C52</t>
  </si>
  <si>
    <t>HBS4-1-C52</t>
  </si>
  <si>
    <t>HBS4-2-C52</t>
  </si>
  <si>
    <t>HBS4-3-C52</t>
  </si>
  <si>
    <t>HBSC1-1-C52</t>
  </si>
  <si>
    <t>0.31  grams of shell removed</t>
  </si>
  <si>
    <t>0.07 grams of fish bones removed</t>
  </si>
  <si>
    <t>--</t>
  </si>
  <si>
    <t>PORT OF MIAMI SEDIMENT TRAP SAMPLE TEST RESULTS FOR SAMPLES RECEIVED 11/11/14</t>
  </si>
  <si>
    <t>0.37 grams of shell removed</t>
  </si>
  <si>
    <t>1.21 grams of shell removed</t>
  </si>
  <si>
    <t>Date:  12/31/14</t>
  </si>
  <si>
    <t>One bottle top was off.  Two useable bottles.</t>
  </si>
  <si>
    <t>----</t>
  </si>
  <si>
    <t>+230 material was dropped during testing</t>
  </si>
  <si>
    <t>2.13 grams of fish bones removed</t>
  </si>
  <si>
    <t>PORT OF MIAMI SEDIMENT TRAP SAMPLE TEST RESULTS FOR SAMPLES RECEIVED 12/17/14</t>
  </si>
  <si>
    <t>Date:  01/08/15</t>
  </si>
  <si>
    <t>Tree on side [Field note]</t>
  </si>
  <si>
    <t>2.87 grams of shells removed</t>
  </si>
  <si>
    <t>PORT OF MIAMI SEDIMENT TRAP SAMPLE TEST RESULTS FOR SAMPLES RECEIVED 01/07/15</t>
  </si>
  <si>
    <t>R2N1-1-C55</t>
  </si>
  <si>
    <t>R2N1-2-C55</t>
  </si>
  <si>
    <t>R2N1-3-C55</t>
  </si>
  <si>
    <t>R2N2-1-C55</t>
  </si>
  <si>
    <t>R2N2-2-C55</t>
  </si>
  <si>
    <t>R2N2-3-C55</t>
  </si>
  <si>
    <t>R2S1-1-C55</t>
  </si>
  <si>
    <t>R2NC1-1-C55</t>
  </si>
  <si>
    <t>R2NC1-2-C55</t>
  </si>
  <si>
    <t>R2NC1-3-C55</t>
  </si>
  <si>
    <t>R2NC2-1-C55</t>
  </si>
  <si>
    <t>R2NC2-2-C55</t>
  </si>
  <si>
    <t>R2NC2-3-C55</t>
  </si>
  <si>
    <t>R2S2-1-C55</t>
  </si>
  <si>
    <t>R2SC1-1-C55</t>
  </si>
  <si>
    <t>R2SC1-2-C55</t>
  </si>
  <si>
    <t>R2SC1-3-C55</t>
  </si>
  <si>
    <t>R2SC2-1-C55</t>
  </si>
  <si>
    <t>R2SC2-2-C55</t>
  </si>
  <si>
    <t>R2SC2-3-C55</t>
  </si>
  <si>
    <t>HBN1-1-C56</t>
  </si>
  <si>
    <t>HBN1-2-C56</t>
  </si>
  <si>
    <t>HBN1-3-C56</t>
  </si>
  <si>
    <t>HBN2-1-C56</t>
  </si>
  <si>
    <t>HBN2-2-C56</t>
  </si>
  <si>
    <t>HBN2-3-C56</t>
  </si>
  <si>
    <t>HBN3-1-C56</t>
  </si>
  <si>
    <t>HBN3-2-C56</t>
  </si>
  <si>
    <t>HBN3-3-C56</t>
  </si>
  <si>
    <t>HBS1-1-C56</t>
  </si>
  <si>
    <t>HBS1-2-C56</t>
  </si>
  <si>
    <t>HBS1-3-C56</t>
  </si>
  <si>
    <t>HBS2-1-C56</t>
  </si>
  <si>
    <t>HBS2-2-C56</t>
  </si>
  <si>
    <t>HBS2-3-C56</t>
  </si>
  <si>
    <t>HBS3-1-C56</t>
  </si>
  <si>
    <t>HBS3-2-C56</t>
  </si>
  <si>
    <t>HBS3-3-C56</t>
  </si>
  <si>
    <t>HBS4-1-C56</t>
  </si>
  <si>
    <t>HBS4-2-C56</t>
  </si>
  <si>
    <t>HBS4-3-C56</t>
  </si>
  <si>
    <t>HBNC1-1-C56</t>
  </si>
  <si>
    <t>HBNC1-2-C56</t>
  </si>
  <si>
    <t>HBNC1-3-C56</t>
  </si>
  <si>
    <t>HBSC1-1-C56</t>
  </si>
  <si>
    <t>HBSC1-2-C56</t>
  </si>
  <si>
    <t>HBSC1-3-C56</t>
  </si>
  <si>
    <t>R3NC1-1-C57</t>
  </si>
  <si>
    <t>R3NC1-2-C57</t>
  </si>
  <si>
    <t>R3NC1-3-C57</t>
  </si>
  <si>
    <t>R3SC1-1-C57</t>
  </si>
  <si>
    <t>R3SC1-2-C57</t>
  </si>
  <si>
    <t>R3SC1-3-C57</t>
  </si>
  <si>
    <t>R3SC2-1-C57</t>
  </si>
  <si>
    <t>R3SC2-2-C57</t>
  </si>
  <si>
    <t>R3SC2-3-C57</t>
  </si>
  <si>
    <t>R3SC3-1-C57</t>
  </si>
  <si>
    <t>R3SC3-2-C57</t>
  </si>
  <si>
    <t>R3SC3-3-C57</t>
  </si>
  <si>
    <t>R3S1-1-C57</t>
  </si>
  <si>
    <t>R3S1-2-C57</t>
  </si>
  <si>
    <t>R3S1-3-C57</t>
  </si>
  <si>
    <t>R3S2-1-C57</t>
  </si>
  <si>
    <t>R3S2-2-C57</t>
  </si>
  <si>
    <t>R3S2-3-C57</t>
  </si>
  <si>
    <t>R3S3-1-C57</t>
  </si>
  <si>
    <t>R3S3-2-C57</t>
  </si>
  <si>
    <t>R3S3-3-C57</t>
  </si>
  <si>
    <t>R3N1-1-C57</t>
  </si>
  <si>
    <t>R3N1-2-C57</t>
  </si>
  <si>
    <t>R3N1-3-C57</t>
  </si>
  <si>
    <t>PORT OF MIAMI SEDIMENT TRAP SAMPLE TEST RESULTS FOR SAMPLES RECEIVED 01/15/15</t>
  </si>
  <si>
    <t>R2N1-1-C59</t>
  </si>
  <si>
    <t>R2N1-2-C59</t>
  </si>
  <si>
    <t>R2N1-3-C59</t>
  </si>
  <si>
    <t>R2N2-1-C59</t>
  </si>
  <si>
    <t>R2N2-2-C59</t>
  </si>
  <si>
    <t>R2N2-3-C59</t>
  </si>
  <si>
    <t>R2S1-1-C59</t>
  </si>
  <si>
    <t>R2S1-2-C59</t>
  </si>
  <si>
    <t>R2S1-3-C59</t>
  </si>
  <si>
    <t>R2NC1-1-C59</t>
  </si>
  <si>
    <t>R2NC1-2-C59</t>
  </si>
  <si>
    <t>R2NC1-3-C59</t>
  </si>
  <si>
    <t>R2NC2-1-C59</t>
  </si>
  <si>
    <t>R2NC2-2-C59</t>
  </si>
  <si>
    <t>R2NC2-3-C59</t>
  </si>
  <si>
    <t>R2S2-1-C59</t>
  </si>
  <si>
    <t>R2S2-2-C59</t>
  </si>
  <si>
    <t>R2S2-3-C59</t>
  </si>
  <si>
    <t>R2SC1-1-C59</t>
  </si>
  <si>
    <t>R2SC1-2-C59</t>
  </si>
  <si>
    <t>R2SC1-3-C59</t>
  </si>
  <si>
    <t>R2SC2-1-C59</t>
  </si>
  <si>
    <t>R2SC2-2-C59</t>
  </si>
  <si>
    <t>R2SC2-3-C59</t>
  </si>
  <si>
    <t>0.35 grams of shells removed</t>
  </si>
  <si>
    <t>0.34 grams of shells removed</t>
  </si>
  <si>
    <t>HBSC1-2-C52</t>
  </si>
  <si>
    <t>HBSC1-3-C52</t>
  </si>
  <si>
    <t>0.23-gram crab removed</t>
  </si>
  <si>
    <t>0.51 grams of fish bones removed</t>
  </si>
  <si>
    <t>0.23 grams of fish bones removed</t>
  </si>
  <si>
    <t>-</t>
  </si>
  <si>
    <t>3.03 grams of crab removed</t>
  </si>
  <si>
    <t>0.08 grams of crab shell removed</t>
  </si>
  <si>
    <t>1.38 grams of shells removed</t>
  </si>
  <si>
    <t>1.80 grams of shells removed</t>
  </si>
  <si>
    <t>3.94 grams of shells removed</t>
  </si>
  <si>
    <t>Checked By: JCW</t>
  </si>
  <si>
    <t>Date:  01/23/15</t>
  </si>
  <si>
    <t xml:space="preserve">The minus No. 230 sieve fractions for samples HBNC1-3-C52 and HBS1-1-C52 were inadvertently combined.  </t>
  </si>
  <si>
    <t>R2S1-2-C55</t>
  </si>
  <si>
    <t>R2S1-3-C55</t>
  </si>
  <si>
    <t>R2S2-2-C55</t>
  </si>
  <si>
    <t>R2S2-3-C55</t>
  </si>
  <si>
    <t>0.19 grams of crab shells removed</t>
  </si>
  <si>
    <t>2.04 grams of shells removed</t>
  </si>
  <si>
    <t>0.87 grams of shells removed</t>
  </si>
  <si>
    <t>0.47 grams of fish bones removed</t>
  </si>
  <si>
    <t>0.08 grams of shells removed</t>
  </si>
  <si>
    <t>0.17 grams of shells removed</t>
  </si>
  <si>
    <t>0.20 grams of shells removed</t>
  </si>
  <si>
    <t>0.37 grams of shells removed</t>
  </si>
  <si>
    <t>4.61 grams of shells removed</t>
  </si>
  <si>
    <t>2.49 grams of shells removed</t>
  </si>
  <si>
    <t>0.38 grams of shells removed</t>
  </si>
  <si>
    <t>0.32 grams of fish bones removed</t>
  </si>
  <si>
    <t>0.04 grams of fish bones removed</t>
  </si>
  <si>
    <t>1.62 grams of crab removed [Field Note: Tree fell]</t>
  </si>
  <si>
    <t>Checked By: TSI</t>
  </si>
  <si>
    <t>Date:  02/09/15</t>
  </si>
  <si>
    <t>0.01 grams of shells removed</t>
  </si>
  <si>
    <t>2.15 grams of shells removed</t>
  </si>
  <si>
    <t>3.33 grams of shells removed</t>
  </si>
  <si>
    <t>0.84 grams of shells removed</t>
  </si>
  <si>
    <t>0.13 grams of fish bones removed</t>
  </si>
  <si>
    <t>0.71 grams of shells and fish bones removed</t>
  </si>
  <si>
    <t>0.41 grams of shells removed</t>
  </si>
  <si>
    <t>Checked By:   TSI</t>
  </si>
  <si>
    <t>Date:  02/20/15</t>
  </si>
  <si>
    <t>PORT OF MIAMI SEDIMENT TRAP SAMPLE TEST RESULTS FOR SAMPLES RECEIVED 02/01/15</t>
  </si>
  <si>
    <t>R3NC1-1-C61</t>
  </si>
  <si>
    <t>R3NC1-2-C61</t>
  </si>
  <si>
    <t>R3NC1-3-C61</t>
  </si>
  <si>
    <t>R3SC1-1-C61</t>
  </si>
  <si>
    <t>R3SC1-2-C61</t>
  </si>
  <si>
    <t>R3SC1-3-C61</t>
  </si>
  <si>
    <t>R3SC2-1-C61</t>
  </si>
  <si>
    <t>R3SC2-2-C61</t>
  </si>
  <si>
    <t>R3SC2-3-C61</t>
  </si>
  <si>
    <t>R3SC3-1-C61</t>
  </si>
  <si>
    <t>R3SC3-2-C61</t>
  </si>
  <si>
    <t>R3SC3-3-C61</t>
  </si>
  <si>
    <t>R3S1-1-C61</t>
  </si>
  <si>
    <t>R3S1-2-C61</t>
  </si>
  <si>
    <t>R3S1-3-C61</t>
  </si>
  <si>
    <t>R3S2-1-C61</t>
  </si>
  <si>
    <t>R3S2-2-C61</t>
  </si>
  <si>
    <t>R3S2-3-C61</t>
  </si>
  <si>
    <t>R3S3-1-C61</t>
  </si>
  <si>
    <t>R3S3-2-C61</t>
  </si>
  <si>
    <t>R3S3-3-C61</t>
  </si>
  <si>
    <t>R3N1-1-C61</t>
  </si>
  <si>
    <t>R3N1-2-C61</t>
  </si>
  <si>
    <t>R3N1-3-C61</t>
  </si>
  <si>
    <t>2.48 grams of shells removed</t>
  </si>
  <si>
    <t>0.86 grams of rocks removed</t>
  </si>
  <si>
    <t>1.35 grams of shells removed</t>
  </si>
  <si>
    <t>1.70 grams of shells removed</t>
  </si>
  <si>
    <t>0.91 grams of shells removed</t>
  </si>
  <si>
    <t>2.39 grams of shells removed</t>
  </si>
  <si>
    <t>1.28 grams of fish bones removed</t>
  </si>
  <si>
    <t>PORT OF MIAMI SEDIMENT TRAP SAMPLE TEST RESULTS FOR SAMPLES RECEIVED 02/28/15</t>
  </si>
  <si>
    <t>HBN1-1-C65</t>
  </si>
  <si>
    <t>HBN1-2-C65</t>
  </si>
  <si>
    <t>HBN1-3-C65</t>
  </si>
  <si>
    <t>HBN2-1-C65</t>
  </si>
  <si>
    <t>HBN2-2-C65</t>
  </si>
  <si>
    <t>HBN2-3-C65</t>
  </si>
  <si>
    <t>HBN3-1-C65</t>
  </si>
  <si>
    <t>HBN3-2-C65</t>
  </si>
  <si>
    <t>HBN3-3-C65</t>
  </si>
  <si>
    <t>HBS1-1-C65</t>
  </si>
  <si>
    <t>HBS1-2-C65</t>
  </si>
  <si>
    <t>HBS1-3-C65</t>
  </si>
  <si>
    <t>HBS2-1-C65</t>
  </si>
  <si>
    <t>HBS2-2-C65</t>
  </si>
  <si>
    <t>HBS2-3-C65</t>
  </si>
  <si>
    <t>HBS3-1-C65</t>
  </si>
  <si>
    <t>HBS3-2-C65</t>
  </si>
  <si>
    <t>HBS3-3-C65</t>
  </si>
  <si>
    <t>HBS4-1-C65</t>
  </si>
  <si>
    <t>HBS4-2-C65</t>
  </si>
  <si>
    <t>HBS4-3-C65</t>
  </si>
  <si>
    <t>HBNC1-1-C65</t>
  </si>
  <si>
    <t>HBNC1-2-C65</t>
  </si>
  <si>
    <t>HBNC1-3-C65</t>
  </si>
  <si>
    <t>HBSC1-1-C65</t>
  </si>
  <si>
    <t>HBSC1-2-C65</t>
  </si>
  <si>
    <t>HBSC1-3-C65</t>
  </si>
  <si>
    <t>Date:  03/16/15</t>
  </si>
  <si>
    <t>Dry Mass Retained on No. 230 Sieve and Tare               (grams)</t>
  </si>
  <si>
    <t>1.42 grams of shells removed</t>
  </si>
  <si>
    <t>6.84 grams of shells removed</t>
  </si>
  <si>
    <t>2.17 grams of shells removed</t>
  </si>
  <si>
    <t>2.48 grams of shells and crab removed</t>
  </si>
  <si>
    <t>2.29 grams of shells removed</t>
  </si>
  <si>
    <t>2.31 grams of shells removed</t>
  </si>
  <si>
    <t>0.45 grams of shells removed</t>
  </si>
  <si>
    <t>1.51 grams of shells removed</t>
  </si>
  <si>
    <t>4.20 grams of shells removed</t>
  </si>
  <si>
    <t>Field Note: Tree Fell - No Sample</t>
  </si>
  <si>
    <t>Date:  03/27/15</t>
  </si>
  <si>
    <t>PORT OF MIAMI SEDIMENT TRAP SAMPLE TEST RESULTS FOR SAMPLES RECEIVED 03/27/15</t>
  </si>
  <si>
    <t>R2N1-1-C69</t>
  </si>
  <si>
    <t>R2N1-2-C69</t>
  </si>
  <si>
    <t>R2N1-3-C69</t>
  </si>
  <si>
    <t>R2N2-1-C69</t>
  </si>
  <si>
    <t>R2N2-2-C69</t>
  </si>
  <si>
    <t>R2N2-3-C69</t>
  </si>
  <si>
    <t>R2S1-1-C69</t>
  </si>
  <si>
    <t>R2NC1-1-C69</t>
  </si>
  <si>
    <t>R2S1-2-C69</t>
  </si>
  <si>
    <t>R2S1-3-C69</t>
  </si>
  <si>
    <t>R2NC1-2-C69</t>
  </si>
  <si>
    <t>R2NC1-3-C69</t>
  </si>
  <si>
    <t>R2NC2-1-C69</t>
  </si>
  <si>
    <t>R2NC2-2-C69</t>
  </si>
  <si>
    <t>R2NC2-3-C69</t>
  </si>
  <si>
    <t>R2S2-1-C69</t>
  </si>
  <si>
    <t>R2S2-2-C69</t>
  </si>
  <si>
    <t>R2S2-3-C69</t>
  </si>
  <si>
    <t>R2SC2-1-C69</t>
  </si>
  <si>
    <t>R2SC2-2-C69</t>
  </si>
  <si>
    <t>R2SC2-3-C69</t>
  </si>
  <si>
    <t>R2SC1-1-C69</t>
  </si>
  <si>
    <t>R2SC1-2-C69</t>
  </si>
  <si>
    <t>R2SC1-3-C69</t>
  </si>
  <si>
    <t>1.27 grams of shells removed</t>
  </si>
  <si>
    <t>12.83 grams of shells removed</t>
  </si>
  <si>
    <t>5.35 grams of shells removed</t>
  </si>
  <si>
    <t>14.97 grams of shells removed</t>
  </si>
  <si>
    <t>4.64 grams of shells removed</t>
  </si>
  <si>
    <t>PORT OF MIAMI SEDIMENT TRAP SAMPLE TEST RESULTS FOR SAMPLES RECEIVED 03/31/15</t>
  </si>
  <si>
    <t>R3S1-1-C70</t>
  </si>
  <si>
    <t>R3S1-2-C70</t>
  </si>
  <si>
    <t>R3S1-3-C70</t>
  </si>
  <si>
    <t>R3S2-1-C70</t>
  </si>
  <si>
    <t>R3S2-2-C70</t>
  </si>
  <si>
    <t>R3S2-3-C70</t>
  </si>
  <si>
    <t>R3S3-1-C70</t>
  </si>
  <si>
    <t>R3S3-2-C70</t>
  </si>
  <si>
    <t>R3S3-3-C70</t>
  </si>
  <si>
    <t>R3SC1-1-C70</t>
  </si>
  <si>
    <t>R3SC1-2-C70</t>
  </si>
  <si>
    <t>R3SC1-3-C70</t>
  </si>
  <si>
    <t>R3SC2-1-C70</t>
  </si>
  <si>
    <t>R3SC2-2-C70</t>
  </si>
  <si>
    <t>R3SC2-3-C70</t>
  </si>
  <si>
    <t>R3SC3-1-C70</t>
  </si>
  <si>
    <t>R3SC3-2-C70</t>
  </si>
  <si>
    <t>R3SC3-3-C70</t>
  </si>
  <si>
    <t>R3N1-1-C70</t>
  </si>
  <si>
    <t>R3N1-2-C70</t>
  </si>
  <si>
    <t>R3N1-3-C70</t>
  </si>
  <si>
    <t>R3NC1-1-C70</t>
  </si>
  <si>
    <t>R3NC1-2-C70</t>
  </si>
  <si>
    <t>R3NC1-3-C70</t>
  </si>
  <si>
    <t>PORT OF MIAMI SEDIMENT TRAP SAMPLE TEST RESULTS FOR SAMPLES RECEIVED 04/17/15</t>
  </si>
  <si>
    <t>Hbn1-2-c72</t>
  </si>
  <si>
    <t>Hbn1-3-c72</t>
  </si>
  <si>
    <t>Hbn2-1c72</t>
  </si>
  <si>
    <t>Hbn2-2-c72</t>
  </si>
  <si>
    <t>Hbn2-3-c72</t>
  </si>
  <si>
    <t>Hbn3-1c72</t>
  </si>
  <si>
    <t>Hbn3-2-c72</t>
  </si>
  <si>
    <t>Hbn3-3-c72</t>
  </si>
  <si>
    <t>Hbs1-1-c72</t>
  </si>
  <si>
    <t>Hbs1-2-c72</t>
  </si>
  <si>
    <t>Hbs1-3-c72</t>
  </si>
  <si>
    <t>Hbs2-1-c72</t>
  </si>
  <si>
    <t>Hbs2-2-c72</t>
  </si>
  <si>
    <t>Hbs2-3-c72</t>
  </si>
  <si>
    <t>Hbs3-1-c72</t>
  </si>
  <si>
    <t>Hbs3-2-c72</t>
  </si>
  <si>
    <t>Hbs3-3-c72</t>
  </si>
  <si>
    <t>Hbs4-1-c72</t>
  </si>
  <si>
    <t>Hbs4-2-c72</t>
  </si>
  <si>
    <t>Hbs4-3-c72</t>
  </si>
  <si>
    <t>Hbnc1-1-c72</t>
  </si>
  <si>
    <t>Hbnc1-2-c72</t>
  </si>
  <si>
    <t>Hbnc1-3-c72</t>
  </si>
  <si>
    <t>Hbsc1-1-c72</t>
  </si>
  <si>
    <t>Hbsc1-2-c72</t>
  </si>
  <si>
    <t>Hbsc1-3-c72</t>
  </si>
  <si>
    <t>Date:  05/01/15</t>
  </si>
  <si>
    <t>3.31 shells and fish bones removed</t>
  </si>
  <si>
    <t>0.43 grams of  fish bones removed</t>
  </si>
  <si>
    <t>0.40 grams of shells &amp; fish scales removed</t>
  </si>
  <si>
    <t>0.97 grams of fish bones removed</t>
  </si>
  <si>
    <t>5.93 grams of shells removed</t>
  </si>
  <si>
    <t>0.44 grams of shells removed</t>
  </si>
  <si>
    <t>0.99 grams of shells removed</t>
  </si>
  <si>
    <t>2.19 grams of shells removed</t>
  </si>
  <si>
    <t>0.52 grams of fish bones removed</t>
  </si>
  <si>
    <t>0.87 grams of fish bones removed</t>
  </si>
  <si>
    <t>1.62 grams of shells and fish bones removed</t>
  </si>
  <si>
    <t>0.33 grams of  fish bones removed</t>
  </si>
  <si>
    <t>0.35 grams of fish bones removed</t>
  </si>
  <si>
    <t>1.63 grams of shells removed</t>
  </si>
  <si>
    <t>Date                  Sample                        Collected*</t>
  </si>
  <si>
    <t xml:space="preserve">* Samples received without without a chain of custody form. </t>
  </si>
  <si>
    <t>Hbn1-1-c72</t>
  </si>
  <si>
    <t>R3NC1-2-C74</t>
  </si>
  <si>
    <t>R3NC1-1-C74</t>
  </si>
  <si>
    <t>R3NC1-3-C74</t>
  </si>
  <si>
    <t>R3SC1-1-C74</t>
  </si>
  <si>
    <t>R3SC1-2-C74</t>
  </si>
  <si>
    <t>R3SC1-3-C74</t>
  </si>
  <si>
    <t>R3SC2-1-C74</t>
  </si>
  <si>
    <t>R3SC2-2-C74</t>
  </si>
  <si>
    <t>R3SC2-3-C74</t>
  </si>
  <si>
    <t>R3SC3-1-C74</t>
  </si>
  <si>
    <t>R3SC3-2-C74</t>
  </si>
  <si>
    <t>R3SC3-3-C74</t>
  </si>
  <si>
    <t>R3S1-1-C74</t>
  </si>
  <si>
    <t>R3S1-2-C74</t>
  </si>
  <si>
    <t>R3S1-3-C74</t>
  </si>
  <si>
    <t>R3S2-2-C74</t>
  </si>
  <si>
    <t>R3S2-3-C74</t>
  </si>
  <si>
    <t>R3S3-1-C74</t>
  </si>
  <si>
    <t>R3S3-2-C74</t>
  </si>
  <si>
    <t>R3N1-1-C74</t>
  </si>
  <si>
    <t>R3N1-2-C74</t>
  </si>
  <si>
    <t>R3N1-3-C74</t>
  </si>
  <si>
    <t>R3S2-1-C74</t>
  </si>
  <si>
    <t>R3S3-3-C74</t>
  </si>
  <si>
    <t>PORT OF MIAMI SEDIMENT TRAP SAMPLE TEST RESULTS FOR SAMPLES RECEIVED 04/23/15</t>
  </si>
  <si>
    <t>PORT OF MIAMI SEDIMENT TRAP SAMPLE TEST RESULTS FOR SAMPLES RECEIVED 05/08/15</t>
  </si>
  <si>
    <t>R2N1-1-C73</t>
  </si>
  <si>
    <t>R2N1-2-C73</t>
  </si>
  <si>
    <t>R2N1-3-C73</t>
  </si>
  <si>
    <t>R2N2-1-C73</t>
  </si>
  <si>
    <t>R2N2-2-C73</t>
  </si>
  <si>
    <t>R2N2-3-C73</t>
  </si>
  <si>
    <t>R2S1-1-C73</t>
  </si>
  <si>
    <t>R2S1-2-C73</t>
  </si>
  <si>
    <t>R2S1-3-C73</t>
  </si>
  <si>
    <t>R2NC1-1-C73</t>
  </si>
  <si>
    <t>R2NC1-2-C73</t>
  </si>
  <si>
    <t>R2NC1-3-C73</t>
  </si>
  <si>
    <t>R2NC2-1-C73</t>
  </si>
  <si>
    <t>R2NC2-2-C73</t>
  </si>
  <si>
    <t>R2NC2-3-C73</t>
  </si>
  <si>
    <t>R2S2-1-C73</t>
  </si>
  <si>
    <t>R2S2-2-C73</t>
  </si>
  <si>
    <t>R2S2-3-C73</t>
  </si>
  <si>
    <t>R2SC1-1-C73</t>
  </si>
  <si>
    <t>R2SC1-2-C73</t>
  </si>
  <si>
    <t>R2SC1-3-C73</t>
  </si>
  <si>
    <t>R2SC2-1-C73</t>
  </si>
  <si>
    <t>R2SC2-2-C73</t>
  </si>
  <si>
    <t>R2SC2-3-C73</t>
  </si>
  <si>
    <t>PORT OF MIAMI SEDIMENT TRAP SAMPLE TEST RESULTS FOR SAMPLES RECEIVED 06/01/15</t>
  </si>
  <si>
    <t>R2NC1-T1-C77</t>
  </si>
  <si>
    <t>R2NC1-T2-C77</t>
  </si>
  <si>
    <t>R2NC1-T3-C77</t>
  </si>
  <si>
    <t>R2NC2-T1-C77</t>
  </si>
  <si>
    <t>R2NC2-T2-C77</t>
  </si>
  <si>
    <t>R2NC2-T3-C77</t>
  </si>
  <si>
    <t>R2N1-T1-C77</t>
  </si>
  <si>
    <t>R2N1-T2-C77</t>
  </si>
  <si>
    <t>R2N1-T3-C77</t>
  </si>
  <si>
    <t>R2N2-T1-C77</t>
  </si>
  <si>
    <t>R2N2-T2-C77</t>
  </si>
  <si>
    <t>R2N2-T3-C77</t>
  </si>
  <si>
    <t>R2S2-T1-C77</t>
  </si>
  <si>
    <t>R2S2-T2-C77</t>
  </si>
  <si>
    <t>R2S2-T3-C77</t>
  </si>
  <si>
    <t>R2S1-T1-C77</t>
  </si>
  <si>
    <t>R2S1-T2-C77</t>
  </si>
  <si>
    <t>R2S1-T3-C77</t>
  </si>
  <si>
    <t>R2SC1-T1-C77</t>
  </si>
  <si>
    <t>R2SC1-T2-C77</t>
  </si>
  <si>
    <t>R2SC1-T3-C77</t>
  </si>
  <si>
    <t>R2SC2-T1-C77</t>
  </si>
  <si>
    <t>R2SC2-T2-C77</t>
  </si>
  <si>
    <t>R2SC2-T3-C77</t>
  </si>
  <si>
    <t>0.21 grams of shells removed</t>
  </si>
  <si>
    <t>0.98 grams of shell removed.</t>
  </si>
  <si>
    <t>0.17 grams of shell removed.</t>
  </si>
  <si>
    <t xml:space="preserve">0.56 grams of shell removed. </t>
  </si>
  <si>
    <t>0.60 grams of shell removed.</t>
  </si>
  <si>
    <t>0.67 grams of shell removed.</t>
  </si>
  <si>
    <t>5.68 grams of shell removed.</t>
  </si>
  <si>
    <t>3.08 grams of shell removed.</t>
  </si>
  <si>
    <t>1.34 grams of shell removed.</t>
  </si>
  <si>
    <t>0.21 grams of shell removed.</t>
  </si>
  <si>
    <t>2.90 grams of shell removed.</t>
  </si>
  <si>
    <t>1.09 grams of shell removed.</t>
  </si>
  <si>
    <t>1.26 grams of shell removed.</t>
  </si>
  <si>
    <t>1.96 grams of shell removed.</t>
  </si>
  <si>
    <t>1.86 grams of shell removed.</t>
  </si>
  <si>
    <t>0.62 grams of shell removed.</t>
  </si>
  <si>
    <t>1.56 grams of fish bones removed.</t>
  </si>
  <si>
    <t>0.18 grams of fish bones removed.</t>
  </si>
  <si>
    <t>0.22 grams of shell and fish bones removed.</t>
  </si>
  <si>
    <t>10.59 grams of shell removed.</t>
  </si>
  <si>
    <t>8.11 grams of shell removed.</t>
  </si>
  <si>
    <t>2.12 grams of shell removed.</t>
  </si>
  <si>
    <t>1.10 grams of shell removed.</t>
  </si>
  <si>
    <t>Field Note: Tree missing.</t>
  </si>
  <si>
    <t>PORT OF MIAMI SEDIMENT TRAP SAMPLE TEST RESULTS FOR SAMPLES RECEIVED 06/10/15</t>
  </si>
  <si>
    <t>R3NC1-1-C79</t>
  </si>
  <si>
    <t>R3NC1-2-C79</t>
  </si>
  <si>
    <t>R3NC1-3-C79</t>
  </si>
  <si>
    <t>R3SC1-1-C79</t>
  </si>
  <si>
    <t>R3SC1-2-C79</t>
  </si>
  <si>
    <t>R3SC1-3-C79</t>
  </si>
  <si>
    <t>R3SC2-1-C79</t>
  </si>
  <si>
    <t>R3SC2-2-C79</t>
  </si>
  <si>
    <t>R3SC2-3-C79</t>
  </si>
  <si>
    <t>R3SC3-1-C79</t>
  </si>
  <si>
    <t>R3SC3-2-C79</t>
  </si>
  <si>
    <t>R3SC3-3-C79</t>
  </si>
  <si>
    <t>R3S1-1-C79</t>
  </si>
  <si>
    <t>R3S1-2-C79</t>
  </si>
  <si>
    <t>R3S1-3-C79</t>
  </si>
  <si>
    <t>R3S2-1-C79</t>
  </si>
  <si>
    <t>R3S2-2-C79</t>
  </si>
  <si>
    <t>R3S2-3-C79</t>
  </si>
  <si>
    <t>R3S3-1-C79</t>
  </si>
  <si>
    <t>R3S3-2-C79</t>
  </si>
  <si>
    <t>R3S3-3-C79</t>
  </si>
  <si>
    <t>R3N1-1-C79</t>
  </si>
  <si>
    <t>R3N1-2-C79</t>
  </si>
  <si>
    <t>R3N1-3-C79</t>
  </si>
  <si>
    <t>HBS3-T1-CW78</t>
  </si>
  <si>
    <t>HBS3-T2-CW78</t>
  </si>
  <si>
    <t>HBS3-T3-CW78</t>
  </si>
  <si>
    <t>HBS4-T1-CW78</t>
  </si>
  <si>
    <t>HBS4-T2-CW78</t>
  </si>
  <si>
    <t>HBS4-T3-CW78</t>
  </si>
  <si>
    <t>HBS2-T1-CW78</t>
  </si>
  <si>
    <t>HBS2-T3-CW78</t>
  </si>
  <si>
    <t>HBS1-T1-CW78</t>
  </si>
  <si>
    <t>HBS1-T2-CW78</t>
  </si>
  <si>
    <t>HBS1-T3-CW78</t>
  </si>
  <si>
    <t>HBN1-T2-CW78</t>
  </si>
  <si>
    <t>HBN1-T3-CW78</t>
  </si>
  <si>
    <t>HBN2-T1-CW78</t>
  </si>
  <si>
    <t>HBN2-T2-CW78</t>
  </si>
  <si>
    <t>HBN2-T3-CW78</t>
  </si>
  <si>
    <t>HBN3-T1-CW78</t>
  </si>
  <si>
    <t>HBN3-T2-CW78</t>
  </si>
  <si>
    <t>HBNC1-T1-CW78</t>
  </si>
  <si>
    <t>HBNC1-T2-CW78</t>
  </si>
  <si>
    <t>HBNC1-T3-CW78</t>
  </si>
  <si>
    <t>HBSC1-T1-CW78</t>
  </si>
  <si>
    <t>HBSC1-T2-CW78</t>
  </si>
  <si>
    <t>HBSC1-T3-CW78</t>
  </si>
  <si>
    <t>PORT OF MIAMI SEDIMENT TRAP SAMPLE TEST RESULTS FOR SAMPLES RECEIVED 06/29/15</t>
  </si>
  <si>
    <t>R2N1-1-C81</t>
  </si>
  <si>
    <t>R2N1-2-C81</t>
  </si>
  <si>
    <t>R2N1-3-C81</t>
  </si>
  <si>
    <t>R2N2-1-C81</t>
  </si>
  <si>
    <t>R2N2-2-C81</t>
  </si>
  <si>
    <t>R2N2-3-C81</t>
  </si>
  <si>
    <t>R2S1-1-C81</t>
  </si>
  <si>
    <t>R2S1-2-C81</t>
  </si>
  <si>
    <t>R2S1-3-C81</t>
  </si>
  <si>
    <t>R2NC1-1-C81</t>
  </si>
  <si>
    <t>R2NC1-2-C81</t>
  </si>
  <si>
    <t>R2NC1-3-C81</t>
  </si>
  <si>
    <t>R2NC2-1-C81</t>
  </si>
  <si>
    <t>R2NC2-2-C81</t>
  </si>
  <si>
    <t>R2NC2-3-C81</t>
  </si>
  <si>
    <t>R2S2-1-C81</t>
  </si>
  <si>
    <t>R2S2-2-C81</t>
  </si>
  <si>
    <t>R2S2-3-C81</t>
  </si>
  <si>
    <t>R2SC1-1-C81</t>
  </si>
  <si>
    <t>R2SC1-2-C81</t>
  </si>
  <si>
    <t>R2SC1-3-C81</t>
  </si>
  <si>
    <t>R2SC2-1-C81</t>
  </si>
  <si>
    <t>R2SC2-2-C81</t>
  </si>
  <si>
    <t>R2SC2-3-C81</t>
  </si>
  <si>
    <t>Checked By:   MJW /  TSI</t>
  </si>
  <si>
    <t>Date:  06/08/15    06/29/15</t>
  </si>
  <si>
    <t>Field Note: 1 container missing.</t>
  </si>
  <si>
    <t>6.05 grams of shell &amp; fish bones removed.</t>
  </si>
  <si>
    <t>2.35 grams of shell removed.</t>
  </si>
  <si>
    <t>Date:  06/08/15     06/29/15</t>
  </si>
  <si>
    <t>Checked By:    MJW  /  TSI</t>
  </si>
  <si>
    <t>0.16 grams of fish bones removed.</t>
  </si>
  <si>
    <t>1.73 grams of shell &amp; fish bones removed.</t>
  </si>
  <si>
    <t>1.87 grams of shell removed.</t>
  </si>
  <si>
    <t>Checked By:   MJW  /  TSI</t>
  </si>
  <si>
    <t>0.69 grams of shell removed</t>
  </si>
  <si>
    <t>1.69  grams of shell removed</t>
  </si>
  <si>
    <t>3.47 grams of shell removed</t>
  </si>
  <si>
    <t xml:space="preserve">2.13 grams of shell removed </t>
  </si>
  <si>
    <t>0.78 grams of shell &amp; fish bones removed</t>
  </si>
  <si>
    <t>Date:  06/29/15</t>
  </si>
  <si>
    <t>1.01 grams of fish bones removed</t>
  </si>
  <si>
    <t>0.61 grams of fish bones removed</t>
  </si>
  <si>
    <t>R2N1-1-C83</t>
  </si>
  <si>
    <t>R2N1-2-C83</t>
  </si>
  <si>
    <t>R2N1-3-C83</t>
  </si>
  <si>
    <t>R2N2-1-C83</t>
  </si>
  <si>
    <t>R2N2-2-C83</t>
  </si>
  <si>
    <t>R2N2-3-C83</t>
  </si>
  <si>
    <t>R2S1-1-C83</t>
  </si>
  <si>
    <t>R2S1-2-C83</t>
  </si>
  <si>
    <t>R2S1-3-C83</t>
  </si>
  <si>
    <t>R2NC1-1-C83</t>
  </si>
  <si>
    <t>R2NC1-2-C83</t>
  </si>
  <si>
    <t>R2NC1-3-C83</t>
  </si>
  <si>
    <t>R2NC2-1-C83</t>
  </si>
  <si>
    <t>R2NC2-2-C83</t>
  </si>
  <si>
    <t>R2NC2-3-C83</t>
  </si>
  <si>
    <t>R2S2-1-C83</t>
  </si>
  <si>
    <t>R2S2-2-C83</t>
  </si>
  <si>
    <t>R2S2-3-C83</t>
  </si>
  <si>
    <t>R2SC1-1-C83</t>
  </si>
  <si>
    <t>R2SC1-2-C83</t>
  </si>
  <si>
    <t>R2SC1-3-C83</t>
  </si>
  <si>
    <t>R2SC2-1-C83</t>
  </si>
  <si>
    <t>R2SC2-2-C83</t>
  </si>
  <si>
    <t>R2SC2-3-C83</t>
  </si>
  <si>
    <t>PORT OF MIAMI SEDIMENT TRAP SAMPLE TEST RESULTS FOR SAMPLES RECEIVED 07/11/15</t>
  </si>
  <si>
    <t>HBN1-1-C82</t>
  </si>
  <si>
    <t>HBN1-2-C82</t>
  </si>
  <si>
    <t>HBN1-3-C82</t>
  </si>
  <si>
    <t>HBN2-1-C82</t>
  </si>
  <si>
    <t>HBN2-2-C82</t>
  </si>
  <si>
    <t>HBN2-3-C82</t>
  </si>
  <si>
    <t>HBN3-1-C82</t>
  </si>
  <si>
    <t>HBN3-2-C82</t>
  </si>
  <si>
    <t>HBN3-3-C82</t>
  </si>
  <si>
    <t>HBNC1-1-C82</t>
  </si>
  <si>
    <t>HBNC1-2-C82</t>
  </si>
  <si>
    <t>HBNC1-3-C82</t>
  </si>
  <si>
    <t>HBS1-1-C82</t>
  </si>
  <si>
    <t>HBS1-2-C82</t>
  </si>
  <si>
    <t>HBS1-3-C82</t>
  </si>
  <si>
    <t>HBS2-1-C82</t>
  </si>
  <si>
    <t>HBS2-2-C82</t>
  </si>
  <si>
    <t>HBS2-3-C82</t>
  </si>
  <si>
    <t>HBS3-1-C82</t>
  </si>
  <si>
    <t>HBS3-2-C82</t>
  </si>
  <si>
    <t>HBS3-3-C82</t>
  </si>
  <si>
    <t>HBS4-1-C82</t>
  </si>
  <si>
    <t>HBS4-2-C82</t>
  </si>
  <si>
    <t>HBS4-3-C82</t>
  </si>
  <si>
    <t>HBSC1-1-C82</t>
  </si>
  <si>
    <t>HBSC1-2-C82</t>
  </si>
  <si>
    <t>HBSC1-3-C82</t>
  </si>
  <si>
    <t>PORT OF MIAMI SEDIMENT TRAP SAMPLE TEST RESULTS FOR SAMPLES RECEIVED 07/24/15</t>
  </si>
  <si>
    <t>R3NC1-1-C83</t>
  </si>
  <si>
    <t>R3NC1-2-C83</t>
  </si>
  <si>
    <t>R3NC1-3-C83</t>
  </si>
  <si>
    <t>R3SC1-1-C83</t>
  </si>
  <si>
    <t>R3SC1-2-C83</t>
  </si>
  <si>
    <t>R3SC1-3-C83</t>
  </si>
  <si>
    <t>R3SC2-1-C83</t>
  </si>
  <si>
    <t>R3SC2-2-C83</t>
  </si>
  <si>
    <t>R3SC2-3-C83</t>
  </si>
  <si>
    <t>R3SC3-1-C83</t>
  </si>
  <si>
    <t>R3SC3-2-C83</t>
  </si>
  <si>
    <t>R3SC3-3-C83</t>
  </si>
  <si>
    <t>R3S1-1-C83</t>
  </si>
  <si>
    <t>R3S1-2-C83</t>
  </si>
  <si>
    <t>R3S1-3-C83</t>
  </si>
  <si>
    <t>R3S2-1-C83</t>
  </si>
  <si>
    <t>R3S2-2-C83</t>
  </si>
  <si>
    <t>R3S2-3-C83</t>
  </si>
  <si>
    <t>R3S3-1-C83</t>
  </si>
  <si>
    <t>R3S3-2-C83</t>
  </si>
  <si>
    <t>R3S3-3-C83</t>
  </si>
  <si>
    <t>R3N1-1-C83</t>
  </si>
  <si>
    <t>R3N1-2-C83</t>
  </si>
  <si>
    <t>R3N1-3-C83</t>
  </si>
  <si>
    <t>R2N1-1-PC4</t>
  </si>
  <si>
    <t>R2N2-1-PC4</t>
  </si>
  <si>
    <t>R2S1-1-PC4</t>
  </si>
  <si>
    <t>R2NC2-1-PC4</t>
  </si>
  <si>
    <t>R2N1-2-PC4</t>
  </si>
  <si>
    <t>R2N1-3-PC4</t>
  </si>
  <si>
    <t>R2N2-2-PC4</t>
  </si>
  <si>
    <t>R2N2-3-PC4</t>
  </si>
  <si>
    <t>R2S1-2-PC4</t>
  </si>
  <si>
    <t>R2S1-3-PC4</t>
  </si>
  <si>
    <t>R2NC2-2-PC4</t>
  </si>
  <si>
    <t>R2NC2-3-PC4</t>
  </si>
  <si>
    <t>PORT OF MIAMI SEDIMENT TRAP SAMPLE TEST RESULTS FOR SAMPLES RECEIVED 07/31/15</t>
  </si>
  <si>
    <t>R2S2-1-PC4</t>
  </si>
  <si>
    <t>R2S2-2-PC4</t>
  </si>
  <si>
    <t>R2S2-3-PC4</t>
  </si>
  <si>
    <t>R2SC1-1-PC4</t>
  </si>
  <si>
    <t>R2SC1-2-PC4</t>
  </si>
  <si>
    <t>R2SC1-3-PC4</t>
  </si>
  <si>
    <t>R2SC2-1-PC4</t>
  </si>
  <si>
    <t>R2SC2-2-PC4</t>
  </si>
  <si>
    <t>R2SC2-3-PC4</t>
  </si>
  <si>
    <t>R3NC1-1-PC4</t>
  </si>
  <si>
    <t>R3SC1-1-PC4</t>
  </si>
  <si>
    <t>R3SC2-1-PC4</t>
  </si>
  <si>
    <t>R3SC3-1-PC4</t>
  </si>
  <si>
    <t>R3S1-1-PC4</t>
  </si>
  <si>
    <t>R3S2-1-PC4</t>
  </si>
  <si>
    <t>R3NC1-2-PC4</t>
  </si>
  <si>
    <t>R3NC1-3-PC4</t>
  </si>
  <si>
    <t>R3SC1-2-PC4</t>
  </si>
  <si>
    <t>R3SC1-3-PC4</t>
  </si>
  <si>
    <t>R3SC2-2-PC4</t>
  </si>
  <si>
    <t>R3SC2-3-PC4</t>
  </si>
  <si>
    <t>R3SC3-2-PC4</t>
  </si>
  <si>
    <t>R3SC3-3-PC4</t>
  </si>
  <si>
    <t>R3S1-2-PC4</t>
  </si>
  <si>
    <t>R3S1-3-PC4</t>
  </si>
  <si>
    <t>R3S2-2-PC4</t>
  </si>
  <si>
    <t>R3S2-3-PC4</t>
  </si>
  <si>
    <t>R3S3-1-PC4</t>
  </si>
  <si>
    <t>R3S3-2-PC4</t>
  </si>
  <si>
    <t>R3S3-3-PC4</t>
  </si>
  <si>
    <t>HBN1-1-PC4</t>
  </si>
  <si>
    <t>HBN2-1-PC4</t>
  </si>
  <si>
    <t>HBN3-1-PC4</t>
  </si>
  <si>
    <t>HBS1-1-PC4</t>
  </si>
  <si>
    <t>HBS2-1-PC4</t>
  </si>
  <si>
    <t>HBS3-1-PC4</t>
  </si>
  <si>
    <t>HBN1-2-PC4</t>
  </si>
  <si>
    <t>HBN1-3-PC4</t>
  </si>
  <si>
    <t>HBN2-2-PC4</t>
  </si>
  <si>
    <t>HBN2-3-PC4</t>
  </si>
  <si>
    <t>HBN3-2-PC4</t>
  </si>
  <si>
    <t>HBN3-3-PC4</t>
  </si>
  <si>
    <t>HBS1-2-PC4</t>
  </si>
  <si>
    <t>HBS1-3-PC4</t>
  </si>
  <si>
    <t>HBS2-2-PC4</t>
  </si>
  <si>
    <t>HBS2-3-PC4</t>
  </si>
  <si>
    <t>HBS3-2-PC4</t>
  </si>
  <si>
    <t>HBS3-3-PC4</t>
  </si>
  <si>
    <t>HBS4-1-PC4</t>
  </si>
  <si>
    <t>HBNC1-1-PC4</t>
  </si>
  <si>
    <t>HBSC1-1-PC4</t>
  </si>
  <si>
    <t>HBS4-2-PC4</t>
  </si>
  <si>
    <t>HBS4-3-PC4</t>
  </si>
  <si>
    <t>HBNC1-2-PC4</t>
  </si>
  <si>
    <t>HBNC1-3-PC4</t>
  </si>
  <si>
    <t>HBSC1-2-PC4</t>
  </si>
  <si>
    <t>HBSC1-3-PC4</t>
  </si>
  <si>
    <t>0.50 grams of shell removed</t>
  </si>
  <si>
    <t>1.92 grams of shell removed</t>
  </si>
  <si>
    <t>0.02 grams of  fish scales removed</t>
  </si>
  <si>
    <t>5.82 grams of shell removed</t>
  </si>
  <si>
    <t>0.05 grams of shell removed</t>
  </si>
  <si>
    <t>2.00 grams of shell removed</t>
  </si>
  <si>
    <t xml:space="preserve">Checked By:  AA/tsi </t>
  </si>
  <si>
    <t>Checked By:   AA/tsi</t>
  </si>
  <si>
    <t>0.64 grams of shell removed</t>
  </si>
  <si>
    <t>7.35 grams of shell removed</t>
  </si>
  <si>
    <t>0.13 grams of crab shell removed</t>
  </si>
  <si>
    <t>3.49 grams of shell removed</t>
  </si>
  <si>
    <t>3.38 grams of shell removed</t>
  </si>
  <si>
    <t>5.70 grams of shell removed</t>
  </si>
  <si>
    <t>5.59 grams of shell removed</t>
  </si>
  <si>
    <t>3.43 grams of shell removed</t>
  </si>
  <si>
    <t>0.96 grams of shell removed</t>
  </si>
  <si>
    <t>Date:  8/18/2015</t>
  </si>
  <si>
    <t>Date:  08/18/15</t>
  </si>
  <si>
    <t>0.50 grams of fish scales removed</t>
  </si>
  <si>
    <t>1.86 grams of fish bones removed</t>
  </si>
  <si>
    <t>1.13 grams of fish bones removed</t>
  </si>
  <si>
    <t>0.45 grams of fish bones removed</t>
  </si>
  <si>
    <t>Checked By:  AA/tsi</t>
  </si>
  <si>
    <t>3.58 grams of shell &amp; fish bones removed</t>
  </si>
  <si>
    <t>0.80 grams of fish bones removed</t>
  </si>
  <si>
    <t>5.07 grams of shell &amp; fish bones removed</t>
  </si>
  <si>
    <t>6.95 grams of shell &amp; fish bones removed</t>
  </si>
  <si>
    <t>0.16 grams of fish bones removed</t>
  </si>
  <si>
    <t>0.56 grams of fish bones removed</t>
  </si>
  <si>
    <t>0.90 grams of fish bones removed</t>
  </si>
  <si>
    <t>Field Note: 1 sample missing</t>
  </si>
  <si>
    <t>0.16 grams of shell removed</t>
  </si>
  <si>
    <t>3.60 grams of fish bones removed</t>
  </si>
  <si>
    <t>0.77 grams of fish bones removed</t>
  </si>
  <si>
    <t>0.50 grams of fish bones removed</t>
  </si>
  <si>
    <t>3.39 grams of fish bones removed</t>
  </si>
  <si>
    <t>Date:  08/21/15</t>
  </si>
  <si>
    <t xml:space="preserve">Rev: 1 [add HBS1; HBS2; HBS3; HBS4; HBNC1; HBSC1] </t>
  </si>
  <si>
    <t>R2NC1-1-PC4</t>
  </si>
  <si>
    <t>R2NC1-2-PC4</t>
  </si>
  <si>
    <t>R2NC1-3-PC4</t>
  </si>
  <si>
    <t>Date:  09/01/15</t>
  </si>
  <si>
    <t>1.28 grams of shell removed</t>
  </si>
  <si>
    <t>0.75 grams of shell removed</t>
  </si>
  <si>
    <t>3.66 grams of shell removed</t>
  </si>
  <si>
    <t>2.02 grams of shell removed</t>
  </si>
  <si>
    <t>1.20 grams of shell removed</t>
  </si>
  <si>
    <t>4.44 grams of shell removed</t>
  </si>
  <si>
    <t>0.27 grams of shell removed</t>
  </si>
  <si>
    <t>4.74 grams of shell removed</t>
  </si>
  <si>
    <t>1.55 grams of fish bones removed</t>
  </si>
  <si>
    <t>1.98 grams of fish bones removed</t>
  </si>
  <si>
    <t>0.65 grams of fish bones removed</t>
  </si>
  <si>
    <t>1.94 grams of shell &amp; fish bones removed</t>
  </si>
  <si>
    <t>1.99 grams of fish bones removed</t>
  </si>
  <si>
    <t>0.68 grams of fish bones removed</t>
  </si>
  <si>
    <t>1.54 grams of fish bones removed</t>
  </si>
  <si>
    <t>R3N1-1-PC4</t>
  </si>
  <si>
    <t>R3N1-2-PC4</t>
  </si>
  <si>
    <t>R3N1-3-PC4</t>
  </si>
  <si>
    <t>Site/Transect</t>
  </si>
  <si>
    <t>R2N2-LR</t>
  </si>
  <si>
    <t>R2S2-LR</t>
  </si>
  <si>
    <t>R2SC2-LR</t>
  </si>
  <si>
    <t>HBN2-T1</t>
  </si>
  <si>
    <t>HBN2-T2</t>
  </si>
  <si>
    <t>HBN2-T3</t>
  </si>
  <si>
    <t>HBN3-T1</t>
  </si>
  <si>
    <t>HBN3-T2</t>
  </si>
  <si>
    <t>HBS1-T1</t>
  </si>
  <si>
    <t>HBS1-T2</t>
  </si>
  <si>
    <t>HBS1-T3</t>
  </si>
  <si>
    <t>HBS2-T2</t>
  </si>
  <si>
    <t>HBS2-T3</t>
  </si>
  <si>
    <t>HBS3-T1</t>
  </si>
  <si>
    <t>HBS3-T2</t>
  </si>
  <si>
    <t>HBS3-T3</t>
  </si>
  <si>
    <t>HBS4-T1</t>
  </si>
  <si>
    <t>HBS4-T2</t>
  </si>
  <si>
    <t>HBS4-T3</t>
  </si>
  <si>
    <t>HBSC1-T1</t>
  </si>
  <si>
    <t>HBSC1-T2</t>
  </si>
  <si>
    <t>HBSC1-T3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</si>
</sst>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
    <numFmt numFmtId="166" formatCode="m/d/yy;@"/>
    <numFmt numFmtId="167" formatCode="#,##0.00;[Red]#,##0.00"/>
    <numFmt numFmtId="168" formatCode="#,##0;[Red]#,##0"/>
  </numFmts>
  <fonts count="11" x14ac:knownFonts="1">
    <font>
      <sz val="11"/>
      <color theme="1"/>
      <name val="Calibri"/>
      <family val="2"/>
      <scheme val="minor"/>
    </font>
    <font>
      <sz val="10"/>
      <color theme="1"/>
      <name val="Arial"/>
      <family val="2"/>
    </font>
    <font>
      <sz val="8"/>
      <color theme="1"/>
      <name val="Arial"/>
      <family val="2"/>
    </font>
    <font>
      <b/>
      <sz val="12"/>
      <color theme="1"/>
      <name val="Arial"/>
      <family val="2"/>
    </font>
    <font>
      <sz val="10"/>
      <color theme="1"/>
      <name val="Calibri"/>
      <family val="2"/>
    </font>
    <font>
      <b/>
      <sz val="16"/>
      <color theme="1"/>
      <name val="Arial"/>
      <family val="2"/>
    </font>
    <font>
      <sz val="9"/>
      <color theme="1"/>
      <name val="Arial"/>
      <family val="2"/>
    </font>
    <font>
      <sz val="9"/>
      <color theme="1"/>
      <name val="Calibri"/>
      <family val="2"/>
      <scheme val="minor"/>
    </font>
    <font>
      <sz val="11"/>
      <color theme="1"/>
      <name val="Arial"/>
      <family val="2"/>
    </font>
    <font>
      <sz val="10"/>
      <color theme="1"/>
      <name val="Calibri"/>
      <family val="2"/>
      <scheme val="minor"/>
    </font>
    <font>
      <sz val="10"/>
      <color indexed="8"/>
      <name val="Arial"/>
      <family val="2"/>
    </font>
  </fonts>
  <fills count="10">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9" tint="0.39994506668294322"/>
        <bgColor indexed="64"/>
      </patternFill>
    </fill>
    <fill>
      <patternFill patternType="solid">
        <fgColor theme="3" tint="0.59996337778862885"/>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89">
    <border>
      <left/>
      <right/>
      <top/>
      <bottom/>
      <diagonal/>
    </border>
    <border>
      <left/>
      <right style="double">
        <color auto="1"/>
      </right>
      <top/>
      <bottom/>
      <diagonal/>
    </border>
    <border>
      <left style="double">
        <color auto="1"/>
      </left>
      <right/>
      <top style="double">
        <color auto="1"/>
      </top>
      <bottom style="medium">
        <color indexed="64"/>
      </bottom>
      <diagonal/>
    </border>
    <border>
      <left/>
      <right/>
      <top style="double">
        <color auto="1"/>
      </top>
      <bottom style="medium">
        <color indexed="64"/>
      </bottom>
      <diagonal/>
    </border>
    <border>
      <left/>
      <right style="double">
        <color auto="1"/>
      </right>
      <top style="double">
        <color auto="1"/>
      </top>
      <bottom style="medium">
        <color indexed="64"/>
      </bottom>
      <diagonal/>
    </border>
    <border>
      <left style="double">
        <color auto="1"/>
      </left>
      <right style="thin">
        <color auto="1"/>
      </right>
      <top/>
      <bottom/>
      <diagonal/>
    </border>
    <border>
      <left style="thin">
        <color auto="1"/>
      </left>
      <right style="thin">
        <color auto="1"/>
      </right>
      <top/>
      <bottom/>
      <diagonal/>
    </border>
    <border>
      <left style="thin">
        <color auto="1"/>
      </left>
      <right style="double">
        <color auto="1"/>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double">
        <color auto="1"/>
      </right>
      <top/>
      <bottom style="thin">
        <color indexed="64"/>
      </bottom>
      <diagonal/>
    </border>
    <border>
      <left style="thin">
        <color auto="1"/>
      </left>
      <right/>
      <top/>
      <bottom/>
      <diagonal/>
    </border>
    <border>
      <left style="thin">
        <color auto="1"/>
      </left>
      <right/>
      <top/>
      <bottom style="thin">
        <color indexed="64"/>
      </bottom>
      <diagonal/>
    </border>
    <border>
      <left style="thin">
        <color auto="1"/>
      </left>
      <right/>
      <top/>
      <bottom style="double">
        <color auto="1"/>
      </bottom>
      <diagonal/>
    </border>
    <border>
      <left style="medium">
        <color auto="1"/>
      </left>
      <right/>
      <top style="double">
        <color auto="1"/>
      </top>
      <bottom style="medium">
        <color indexed="64"/>
      </bottom>
      <diagonal/>
    </border>
    <border>
      <left style="medium">
        <color auto="1"/>
      </left>
      <right style="thin">
        <color auto="1"/>
      </right>
      <top/>
      <bottom/>
      <diagonal/>
    </border>
    <border>
      <left style="medium">
        <color auto="1"/>
      </left>
      <right style="thin">
        <color auto="1"/>
      </right>
      <top/>
      <bottom style="thin">
        <color indexed="64"/>
      </bottom>
      <diagonal/>
    </border>
    <border>
      <left style="medium">
        <color auto="1"/>
      </left>
      <right style="thin">
        <color auto="1"/>
      </right>
      <top/>
      <bottom style="double">
        <color auto="1"/>
      </bottom>
      <diagonal/>
    </border>
    <border>
      <left style="double">
        <color auto="1"/>
      </left>
      <right/>
      <top/>
      <bottom style="medium">
        <color indexed="64"/>
      </bottom>
      <diagonal/>
    </border>
    <border>
      <left/>
      <right/>
      <top/>
      <bottom style="medium">
        <color indexed="64"/>
      </bottom>
      <diagonal/>
    </border>
    <border>
      <left style="double">
        <color auto="1"/>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auto="1"/>
      </right>
      <top/>
      <bottom style="medium">
        <color indexed="64"/>
      </bottom>
      <diagonal/>
    </border>
    <border>
      <left style="thin">
        <color auto="1"/>
      </left>
      <right style="double">
        <color auto="1"/>
      </right>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double">
        <color auto="1"/>
      </right>
      <top style="medium">
        <color indexed="64"/>
      </top>
      <bottom style="thin">
        <color auto="1"/>
      </bottom>
      <diagonal/>
    </border>
    <border>
      <left/>
      <right style="thin">
        <color auto="1"/>
      </right>
      <top style="medium">
        <color indexed="64"/>
      </top>
      <bottom style="thin">
        <color auto="1"/>
      </bottom>
      <diagonal/>
    </border>
    <border>
      <left/>
      <right style="thin">
        <color auto="1"/>
      </right>
      <top/>
      <bottom/>
      <diagonal/>
    </border>
    <border>
      <left/>
      <right style="thin">
        <color auto="1"/>
      </right>
      <top/>
      <bottom style="thin">
        <color indexed="64"/>
      </bottom>
      <diagonal/>
    </border>
    <border>
      <left/>
      <right style="thin">
        <color auto="1"/>
      </right>
      <top/>
      <bottom style="double">
        <color auto="1"/>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auto="1"/>
      </left>
      <right style="double">
        <color auto="1"/>
      </right>
      <top style="thin">
        <color indexed="64"/>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style="medium">
        <color auto="1"/>
      </right>
      <top/>
      <bottom style="thin">
        <color indexed="64"/>
      </bottom>
      <diagonal/>
    </border>
    <border>
      <left style="thin">
        <color auto="1"/>
      </left>
      <right/>
      <top style="double">
        <color auto="1"/>
      </top>
      <bottom style="medium">
        <color indexed="64"/>
      </bottom>
      <diagonal/>
    </border>
    <border>
      <left style="double">
        <color auto="1"/>
      </left>
      <right style="thin">
        <color auto="1"/>
      </right>
      <top style="thin">
        <color indexed="64"/>
      </top>
      <bottom/>
      <diagonal/>
    </border>
    <border>
      <left style="medium">
        <color auto="1"/>
      </left>
      <right style="thin">
        <color auto="1"/>
      </right>
      <top style="thin">
        <color indexed="64"/>
      </top>
      <bottom/>
      <diagonal/>
    </border>
    <border>
      <left/>
      <right style="thin">
        <color auto="1"/>
      </right>
      <top style="thin">
        <color indexed="64"/>
      </top>
      <bottom/>
      <diagonal/>
    </border>
    <border>
      <left style="double">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style="thin">
        <color indexed="64"/>
      </top>
      <bottom style="thin">
        <color indexed="64"/>
      </bottom>
      <diagonal/>
    </border>
    <border>
      <left style="medium">
        <color auto="1"/>
      </left>
      <right style="thin">
        <color auto="1"/>
      </right>
      <top style="thin">
        <color indexed="64"/>
      </top>
      <bottom style="thin">
        <color indexed="64"/>
      </bottom>
      <diagonal/>
    </border>
    <border>
      <left/>
      <right style="thin">
        <color auto="1"/>
      </right>
      <top style="thin">
        <color indexed="64"/>
      </top>
      <bottom style="thin">
        <color indexed="64"/>
      </bottom>
      <diagonal/>
    </border>
    <border>
      <left style="thin">
        <color auto="1"/>
      </left>
      <right style="double">
        <color auto="1"/>
      </right>
      <top style="thin">
        <color indexed="64"/>
      </top>
      <bottom style="thin">
        <color indexed="64"/>
      </bottom>
      <diagonal/>
    </border>
    <border>
      <left style="medium">
        <color auto="1"/>
      </left>
      <right style="thin">
        <color auto="1"/>
      </right>
      <top style="thin">
        <color indexed="64"/>
      </top>
      <bottom style="double">
        <color auto="1"/>
      </bottom>
      <diagonal/>
    </border>
    <border>
      <left/>
      <right style="medium">
        <color auto="1"/>
      </right>
      <top style="double">
        <color auto="1"/>
      </top>
      <bottom style="medium">
        <color indexed="64"/>
      </bottom>
      <diagonal/>
    </border>
    <border>
      <left style="double">
        <color auto="1"/>
      </left>
      <right/>
      <top/>
      <bottom/>
      <diagonal/>
    </border>
    <border>
      <left style="double">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double">
        <color auto="1"/>
      </left>
      <right/>
      <top/>
      <bottom style="thin">
        <color indexed="64"/>
      </bottom>
      <diagonal/>
    </border>
    <border>
      <left/>
      <right/>
      <top/>
      <bottom style="thin">
        <color indexed="64"/>
      </bottom>
      <diagonal/>
    </border>
    <border>
      <left style="double">
        <color auto="1"/>
      </left>
      <right/>
      <top style="thin">
        <color indexed="64"/>
      </top>
      <bottom style="thin">
        <color indexed="64"/>
      </bottom>
      <diagonal/>
    </border>
    <border>
      <left style="thin">
        <color auto="1"/>
      </left>
      <right style="medium">
        <color auto="1"/>
      </right>
      <top/>
      <bottom/>
      <diagonal/>
    </border>
    <border>
      <left style="thin">
        <color auto="1"/>
      </left>
      <right style="medium">
        <color auto="1"/>
      </right>
      <top/>
      <bottom style="double">
        <color auto="1"/>
      </bottom>
      <diagonal/>
    </border>
    <border>
      <left/>
      <right/>
      <top style="double">
        <color auto="1"/>
      </top>
      <bottom/>
      <diagonal/>
    </border>
    <border>
      <left style="double">
        <color auto="1"/>
      </left>
      <right/>
      <top style="thin">
        <color indexed="64"/>
      </top>
      <bottom/>
      <diagonal/>
    </border>
    <border>
      <left style="thin">
        <color auto="1"/>
      </left>
      <right style="medium">
        <color auto="1"/>
      </right>
      <top style="thin">
        <color indexed="64"/>
      </top>
      <bottom/>
      <diagonal/>
    </border>
    <border>
      <left/>
      <right/>
      <top style="thin">
        <color auto="1"/>
      </top>
      <bottom/>
      <diagonal/>
    </border>
    <border>
      <left style="double">
        <color auto="1"/>
      </left>
      <right/>
      <top/>
      <bottom style="double">
        <color auto="1"/>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double">
        <color auto="1"/>
      </left>
      <right style="thin">
        <color auto="1"/>
      </right>
      <top style="medium">
        <color indexed="64"/>
      </top>
      <bottom/>
      <diagonal/>
    </border>
    <border>
      <left style="thin">
        <color auto="1"/>
      </left>
      <right style="double">
        <color auto="1"/>
      </right>
      <top style="medium">
        <color indexed="64"/>
      </top>
      <bottom/>
      <diagonal/>
    </border>
    <border>
      <left style="double">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style="double">
        <color auto="1"/>
      </left>
      <right/>
      <top style="double">
        <color auto="1"/>
      </top>
      <bottom style="double">
        <color auto="1"/>
      </bottom>
      <diagonal/>
    </border>
    <border>
      <left style="medium">
        <color auto="1"/>
      </left>
      <right style="thin">
        <color auto="1"/>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auto="1"/>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thin">
        <color indexed="64"/>
      </top>
      <bottom style="thin">
        <color auto="1"/>
      </bottom>
      <diagonal/>
    </border>
    <border>
      <left/>
      <right style="double">
        <color auto="1"/>
      </right>
      <top style="thin">
        <color indexed="64"/>
      </top>
      <bottom style="thin">
        <color auto="1"/>
      </bottom>
      <diagonal/>
    </border>
    <border>
      <left style="double">
        <color auto="1"/>
      </left>
      <right style="double">
        <color auto="1"/>
      </right>
      <top style="medium">
        <color indexed="64"/>
      </top>
      <bottom style="medium">
        <color indexed="64"/>
      </bottom>
      <diagonal/>
    </border>
    <border>
      <left style="double">
        <color auto="1"/>
      </left>
      <right style="double">
        <color auto="1"/>
      </right>
      <top style="thin">
        <color indexed="64"/>
      </top>
      <bottom/>
      <diagonal/>
    </border>
    <border>
      <left style="double">
        <color auto="1"/>
      </left>
      <right style="double">
        <color auto="1"/>
      </right>
      <top/>
      <bottom style="thin">
        <color indexed="64"/>
      </bottom>
      <diagonal/>
    </border>
  </borders>
  <cellStyleXfs count="1">
    <xf numFmtId="0" fontId="0" fillId="0" borderId="0"/>
  </cellStyleXfs>
  <cellXfs count="616">
    <xf numFmtId="0" fontId="0" fillId="0" borderId="0" xfId="0"/>
    <xf numFmtId="0" fontId="0" fillId="0" borderId="0" xfId="0" applyBorder="1" applyAlignment="1">
      <alignment vertical="center" wrapText="1"/>
    </xf>
    <xf numFmtId="0" fontId="0" fillId="0" borderId="0" xfId="0" applyBorder="1"/>
    <xf numFmtId="0" fontId="0" fillId="0" borderId="1" xfId="0"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4" fontId="1" fillId="0" borderId="12" xfId="0" quotePrefix="1" applyNumberFormat="1" applyFont="1" applyFill="1" applyBorder="1" applyAlignment="1">
      <alignment horizontal="center"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2" fillId="0" borderId="14"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2" fillId="0" borderId="15" xfId="0" applyFont="1" applyBorder="1" applyAlignment="1">
      <alignment horizontal="left" vertical="center" wrapText="1"/>
    </xf>
    <xf numFmtId="0" fontId="0" fillId="0" borderId="0" xfId="0" applyBorder="1" applyAlignment="1">
      <alignment horizontal="right" vertical="center" indent="3"/>
    </xf>
    <xf numFmtId="0" fontId="1" fillId="0" borderId="27"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26" xfId="0" quotePrefix="1" applyFont="1" applyFill="1" applyBorder="1" applyAlignment="1">
      <alignment horizontal="center" vertical="center" wrapText="1"/>
    </xf>
    <xf numFmtId="0" fontId="1" fillId="0" borderId="28" xfId="0" applyFont="1" applyFill="1" applyBorder="1" applyAlignment="1">
      <alignment horizontal="center" vertical="center" wrapText="1"/>
    </xf>
    <xf numFmtId="4" fontId="1" fillId="0" borderId="6" xfId="0" applyNumberFormat="1" applyFont="1" applyBorder="1" applyAlignment="1">
      <alignment horizontal="center" vertical="center"/>
    </xf>
    <xf numFmtId="4" fontId="1" fillId="0" borderId="12" xfId="0" applyNumberFormat="1" applyFont="1" applyBorder="1" applyAlignment="1">
      <alignment horizontal="center" vertical="center"/>
    </xf>
    <xf numFmtId="4" fontId="1" fillId="0" borderId="6" xfId="0" applyNumberFormat="1" applyFont="1" applyBorder="1" applyAlignment="1">
      <alignment horizontal="center" vertical="center" wrapText="1"/>
    </xf>
    <xf numFmtId="4" fontId="1" fillId="0" borderId="9" xfId="0" applyNumberFormat="1" applyFont="1" applyBorder="1" applyAlignment="1">
      <alignment horizontal="center" vertical="center" wrapText="1"/>
    </xf>
    <xf numFmtId="4" fontId="1" fillId="0" borderId="6" xfId="0" applyNumberFormat="1" applyFont="1" applyFill="1" applyBorder="1" applyAlignment="1">
      <alignment horizontal="center" vertical="center"/>
    </xf>
    <xf numFmtId="4" fontId="1" fillId="0" borderId="9" xfId="0" applyNumberFormat="1" applyFont="1" applyBorder="1" applyAlignment="1">
      <alignment horizontal="center" vertical="center"/>
    </xf>
    <xf numFmtId="165" fontId="1" fillId="0" borderId="18" xfId="0" applyNumberFormat="1" applyFont="1" applyBorder="1" applyAlignment="1">
      <alignment horizontal="center" vertical="center" wrapText="1"/>
    </xf>
    <xf numFmtId="165" fontId="1" fillId="0" borderId="19" xfId="0" applyNumberFormat="1" applyFont="1" applyBorder="1" applyAlignment="1">
      <alignment horizontal="center" vertical="center" wrapText="1"/>
    </xf>
    <xf numFmtId="165" fontId="1" fillId="0" borderId="20" xfId="0" applyNumberFormat="1" applyFont="1" applyBorder="1" applyAlignment="1">
      <alignment horizontal="center" vertical="center"/>
    </xf>
    <xf numFmtId="4" fontId="1" fillId="0" borderId="34" xfId="0" quotePrefix="1" applyNumberFormat="1" applyFont="1" applyFill="1" applyBorder="1" applyAlignment="1">
      <alignment horizontal="center" vertical="center" wrapText="1"/>
    </xf>
    <xf numFmtId="164" fontId="1" fillId="0" borderId="7" xfId="0" applyNumberFormat="1" applyFont="1" applyBorder="1" applyAlignment="1">
      <alignment horizontal="center" vertical="center"/>
    </xf>
    <xf numFmtId="164" fontId="1" fillId="0" borderId="13" xfId="0" applyNumberFormat="1" applyFont="1" applyBorder="1" applyAlignment="1">
      <alignment horizontal="center" vertical="center"/>
    </xf>
    <xf numFmtId="164" fontId="1" fillId="0" borderId="10" xfId="0" applyNumberFormat="1" applyFont="1" applyBorder="1" applyAlignment="1">
      <alignment horizontal="center" vertical="center"/>
    </xf>
    <xf numFmtId="4" fontId="1" fillId="0" borderId="33" xfId="0" applyNumberFormat="1" applyFont="1" applyBorder="1" applyAlignment="1">
      <alignment horizontal="center" vertical="center"/>
    </xf>
    <xf numFmtId="164" fontId="1" fillId="0" borderId="14" xfId="0" applyNumberFormat="1" applyFont="1" applyBorder="1" applyAlignment="1">
      <alignment horizontal="center" vertical="center"/>
    </xf>
    <xf numFmtId="3" fontId="1" fillId="0" borderId="6" xfId="0" applyNumberFormat="1" applyFont="1" applyBorder="1" applyAlignment="1">
      <alignment horizontal="center" vertical="center"/>
    </xf>
    <xf numFmtId="4" fontId="1" fillId="0" borderId="34" xfId="0" applyNumberFormat="1" applyFont="1" applyBorder="1" applyAlignment="1">
      <alignment horizontal="center" vertical="center"/>
    </xf>
    <xf numFmtId="164" fontId="1" fillId="0" borderId="15" xfId="0" applyNumberFormat="1" applyFont="1" applyBorder="1" applyAlignment="1">
      <alignment horizontal="center" vertical="center"/>
    </xf>
    <xf numFmtId="3" fontId="1" fillId="0" borderId="12" xfId="0" applyNumberFormat="1" applyFont="1" applyBorder="1" applyAlignment="1">
      <alignment horizontal="center" vertical="center"/>
    </xf>
    <xf numFmtId="4" fontId="1" fillId="0" borderId="33" xfId="0" applyNumberFormat="1" applyFont="1" applyFill="1" applyBorder="1" applyAlignment="1">
      <alignment horizontal="center" vertical="center"/>
    </xf>
    <xf numFmtId="4" fontId="1" fillId="0" borderId="33" xfId="0" applyNumberFormat="1" applyFont="1" applyBorder="1" applyAlignment="1">
      <alignment horizontal="center" vertical="center" wrapText="1"/>
    </xf>
    <xf numFmtId="4" fontId="1" fillId="0" borderId="35" xfId="0" applyNumberFormat="1" applyFont="1" applyBorder="1" applyAlignment="1">
      <alignment horizontal="center" vertical="center" wrapText="1"/>
    </xf>
    <xf numFmtId="164" fontId="1" fillId="0" borderId="16" xfId="0" applyNumberFormat="1" applyFont="1" applyBorder="1" applyAlignment="1">
      <alignment horizontal="center" vertical="center"/>
    </xf>
    <xf numFmtId="3" fontId="1" fillId="0" borderId="9" xfId="0" applyNumberFormat="1" applyFont="1" applyBorder="1" applyAlignment="1">
      <alignment horizontal="center" vertical="center"/>
    </xf>
    <xf numFmtId="0" fontId="1" fillId="0" borderId="16" xfId="0" applyFont="1" applyBorder="1" applyAlignment="1">
      <alignment wrapText="1"/>
    </xf>
    <xf numFmtId="3" fontId="1" fillId="0" borderId="12" xfId="0" quotePrefix="1" applyNumberFormat="1" applyFont="1" applyFill="1" applyBorder="1" applyAlignment="1">
      <alignment horizontal="center" vertical="center" wrapText="1"/>
    </xf>
    <xf numFmtId="164" fontId="1" fillId="0" borderId="12" xfId="0" applyNumberFormat="1" applyFont="1" applyBorder="1" applyAlignment="1">
      <alignment horizontal="center" vertical="center"/>
    </xf>
    <xf numFmtId="4" fontId="1" fillId="0" borderId="39" xfId="0" applyNumberFormat="1" applyFont="1" applyBorder="1" applyAlignment="1">
      <alignment horizontal="center" vertical="center"/>
    </xf>
    <xf numFmtId="164" fontId="1" fillId="0" borderId="40" xfId="0" applyNumberFormat="1" applyFont="1" applyBorder="1" applyAlignment="1">
      <alignment horizontal="center" vertical="center"/>
    </xf>
    <xf numFmtId="166" fontId="1" fillId="0" borderId="6" xfId="0" applyNumberFormat="1" applyFont="1" applyBorder="1" applyAlignment="1">
      <alignment horizontal="center" vertical="center" wrapText="1"/>
    </xf>
    <xf numFmtId="166" fontId="1" fillId="0" borderId="12" xfId="0" applyNumberFormat="1" applyFont="1" applyBorder="1" applyAlignment="1">
      <alignment horizontal="center" vertical="center" wrapText="1"/>
    </xf>
    <xf numFmtId="0" fontId="2" fillId="0" borderId="41" xfId="0" applyFont="1" applyBorder="1" applyAlignment="1">
      <alignment horizontal="left" vertical="center" wrapText="1"/>
    </xf>
    <xf numFmtId="164" fontId="1" fillId="0" borderId="7" xfId="0" applyNumberFormat="1" applyFont="1" applyBorder="1" applyAlignment="1">
      <alignment horizontal="right" vertical="center" indent="4"/>
    </xf>
    <xf numFmtId="164" fontId="1" fillId="0" borderId="13" xfId="0" applyNumberFormat="1" applyFont="1" applyBorder="1" applyAlignment="1">
      <alignment horizontal="right" vertical="center" indent="4"/>
    </xf>
    <xf numFmtId="164" fontId="1" fillId="0" borderId="38" xfId="0" applyNumberFormat="1" applyFont="1" applyBorder="1" applyAlignment="1">
      <alignment horizontal="right" vertical="center" indent="4"/>
    </xf>
    <xf numFmtId="164" fontId="1" fillId="0" borderId="10" xfId="0" applyNumberFormat="1" applyFont="1" applyBorder="1" applyAlignment="1">
      <alignment horizontal="right" vertical="center" indent="4"/>
    </xf>
    <xf numFmtId="3" fontId="1" fillId="0" borderId="6" xfId="0" applyNumberFormat="1" applyFont="1" applyBorder="1" applyAlignment="1">
      <alignment horizontal="right" vertical="center" indent="3"/>
    </xf>
    <xf numFmtId="3" fontId="1" fillId="0" borderId="12" xfId="0" applyNumberFormat="1" applyFont="1" applyBorder="1" applyAlignment="1">
      <alignment horizontal="right" vertical="center" indent="3"/>
    </xf>
    <xf numFmtId="3" fontId="1" fillId="0" borderId="39" xfId="0" applyNumberFormat="1" applyFont="1" applyBorder="1" applyAlignment="1">
      <alignment horizontal="right" vertical="center" indent="3"/>
    </xf>
    <xf numFmtId="3" fontId="1" fillId="0" borderId="9" xfId="0" applyNumberFormat="1" applyFont="1" applyBorder="1" applyAlignment="1">
      <alignment horizontal="right" vertical="center" indent="3"/>
    </xf>
    <xf numFmtId="4" fontId="1" fillId="0" borderId="6" xfId="0" applyNumberFormat="1" applyFont="1" applyBorder="1" applyAlignment="1">
      <alignment horizontal="right" vertical="center" indent="2"/>
    </xf>
    <xf numFmtId="4" fontId="1" fillId="0" borderId="12" xfId="0" applyNumberFormat="1" applyFont="1" applyBorder="1" applyAlignment="1">
      <alignment horizontal="right" vertical="center" indent="2"/>
    </xf>
    <xf numFmtId="4" fontId="1" fillId="0" borderId="35" xfId="0" applyNumberFormat="1" applyFont="1" applyBorder="1" applyAlignment="1">
      <alignment horizontal="right" vertical="center" wrapText="1" indent="2"/>
    </xf>
    <xf numFmtId="4" fontId="1" fillId="0" borderId="6" xfId="0" applyNumberFormat="1" applyFont="1" applyBorder="1" applyAlignment="1">
      <alignment horizontal="right" vertical="center" indent="3"/>
    </xf>
    <xf numFmtId="4" fontId="1" fillId="0" borderId="12" xfId="0" applyNumberFormat="1" applyFont="1" applyBorder="1" applyAlignment="1">
      <alignment horizontal="right" vertical="center" indent="3"/>
    </xf>
    <xf numFmtId="4" fontId="1" fillId="0" borderId="6" xfId="0" applyNumberFormat="1" applyFont="1" applyFill="1" applyBorder="1" applyAlignment="1">
      <alignment horizontal="right" vertical="center" indent="3"/>
    </xf>
    <xf numFmtId="4" fontId="1" fillId="0" borderId="39" xfId="0" applyNumberFormat="1" applyFont="1" applyBorder="1" applyAlignment="1">
      <alignment horizontal="right" vertical="center" indent="3"/>
    </xf>
    <xf numFmtId="4" fontId="1" fillId="0" borderId="9" xfId="0" applyNumberFormat="1" applyFont="1" applyBorder="1" applyAlignment="1">
      <alignment horizontal="right" vertical="center" wrapText="1" indent="3"/>
    </xf>
    <xf numFmtId="4" fontId="1" fillId="0" borderId="9" xfId="0" applyNumberFormat="1" applyFont="1" applyBorder="1" applyAlignment="1">
      <alignment horizontal="right" vertical="center" indent="3"/>
    </xf>
    <xf numFmtId="0" fontId="1" fillId="0" borderId="39" xfId="0" applyFont="1" applyBorder="1" applyAlignment="1">
      <alignment horizontal="center" vertical="center" wrapText="1"/>
    </xf>
    <xf numFmtId="0" fontId="1" fillId="0" borderId="40" xfId="0" applyFont="1" applyBorder="1" applyAlignment="1">
      <alignment vertical="center" wrapText="1"/>
    </xf>
    <xf numFmtId="165" fontId="1" fillId="0" borderId="44" xfId="0" applyNumberFormat="1" applyFont="1" applyBorder="1" applyAlignment="1">
      <alignment horizontal="center" vertical="center" wrapText="1"/>
    </xf>
    <xf numFmtId="4" fontId="1" fillId="0" borderId="45" xfId="0" applyNumberFormat="1" applyFont="1" applyBorder="1" applyAlignment="1">
      <alignment horizontal="center" vertical="center"/>
    </xf>
    <xf numFmtId="4" fontId="1" fillId="0" borderId="39" xfId="0" applyNumberFormat="1" applyFont="1" applyBorder="1" applyAlignment="1">
      <alignment horizontal="right" vertical="center" indent="2"/>
    </xf>
    <xf numFmtId="164" fontId="1" fillId="0" borderId="38" xfId="0" applyNumberFormat="1" applyFont="1" applyBorder="1" applyAlignment="1">
      <alignment horizontal="center" vertical="center"/>
    </xf>
    <xf numFmtId="3" fontId="1" fillId="0" borderId="39" xfId="0" applyNumberFormat="1" applyFont="1" applyBorder="1" applyAlignment="1">
      <alignment horizontal="center" vertical="center"/>
    </xf>
    <xf numFmtId="0" fontId="1" fillId="0" borderId="47" xfId="0" applyFont="1" applyBorder="1" applyAlignment="1">
      <alignment horizontal="center" vertical="center" wrapText="1"/>
    </xf>
    <xf numFmtId="0" fontId="1" fillId="0" borderId="48" xfId="0" applyFont="1" applyBorder="1" applyAlignment="1">
      <alignment vertical="center" wrapText="1"/>
    </xf>
    <xf numFmtId="165" fontId="1" fillId="0" borderId="49" xfId="0" applyNumberFormat="1" applyFont="1" applyBorder="1" applyAlignment="1">
      <alignment horizontal="center" vertical="center" wrapText="1"/>
    </xf>
    <xf numFmtId="4" fontId="1" fillId="0" borderId="50" xfId="0" applyNumberFormat="1" applyFont="1" applyBorder="1" applyAlignment="1">
      <alignment horizontal="center" vertical="center"/>
    </xf>
    <xf numFmtId="4" fontId="1" fillId="0" borderId="47" xfId="0" applyNumberFormat="1" applyFont="1" applyBorder="1" applyAlignment="1">
      <alignment horizontal="right" vertical="center" indent="2"/>
    </xf>
    <xf numFmtId="4" fontId="1" fillId="0" borderId="47" xfId="0" applyNumberFormat="1" applyFont="1" applyBorder="1" applyAlignment="1">
      <alignment horizontal="center" vertical="center"/>
    </xf>
    <xf numFmtId="164" fontId="1" fillId="0" borderId="48" xfId="0" applyNumberFormat="1" applyFont="1" applyBorder="1" applyAlignment="1">
      <alignment horizontal="center" vertical="center"/>
    </xf>
    <xf numFmtId="4" fontId="1" fillId="0" borderId="47" xfId="0" applyNumberFormat="1" applyFont="1" applyBorder="1" applyAlignment="1">
      <alignment horizontal="right" vertical="center" indent="3"/>
    </xf>
    <xf numFmtId="3" fontId="1" fillId="0" borderId="47" xfId="0" applyNumberFormat="1" applyFont="1" applyBorder="1" applyAlignment="1">
      <alignment horizontal="right" vertical="center" indent="3"/>
    </xf>
    <xf numFmtId="165" fontId="1" fillId="0" borderId="6" xfId="0" applyNumberFormat="1" applyFont="1" applyBorder="1" applyAlignment="1">
      <alignment horizontal="center" vertical="center" wrapText="1"/>
    </xf>
    <xf numFmtId="165" fontId="1" fillId="0" borderId="12" xfId="0" applyNumberFormat="1" applyFont="1" applyBorder="1" applyAlignment="1">
      <alignment horizontal="center" vertical="center" wrapText="1"/>
    </xf>
    <xf numFmtId="165" fontId="1" fillId="0" borderId="39" xfId="0" applyNumberFormat="1" applyFont="1" applyBorder="1" applyAlignment="1">
      <alignment horizontal="center" vertical="center" wrapText="1"/>
    </xf>
    <xf numFmtId="165" fontId="1" fillId="0" borderId="47" xfId="0" applyNumberFormat="1" applyFont="1" applyBorder="1" applyAlignment="1">
      <alignment horizontal="center" vertical="center" wrapText="1"/>
    </xf>
    <xf numFmtId="165" fontId="1" fillId="0" borderId="9" xfId="0" applyNumberFormat="1" applyFont="1" applyBorder="1" applyAlignment="1">
      <alignment horizontal="center" vertical="center" wrapText="1"/>
    </xf>
    <xf numFmtId="165" fontId="1" fillId="0" borderId="52" xfId="0" applyNumberFormat="1" applyFont="1" applyBorder="1" applyAlignment="1">
      <alignment horizontal="center" vertical="center" wrapText="1"/>
    </xf>
    <xf numFmtId="0" fontId="1" fillId="0" borderId="5" xfId="0" applyFont="1" applyBorder="1" applyAlignment="1">
      <alignment horizontal="left" vertical="center" wrapText="1" indent="2"/>
    </xf>
    <xf numFmtId="0" fontId="1" fillId="0" borderId="11" xfId="0" applyFont="1" applyBorder="1" applyAlignment="1">
      <alignment horizontal="left" vertical="center" wrapText="1" indent="2"/>
    </xf>
    <xf numFmtId="0" fontId="1" fillId="0" borderId="46" xfId="0" applyFont="1" applyBorder="1" applyAlignment="1">
      <alignment horizontal="left" vertical="center" wrapText="1" indent="2"/>
    </xf>
    <xf numFmtId="0" fontId="1" fillId="0" borderId="43" xfId="0" applyFont="1" applyBorder="1" applyAlignment="1">
      <alignment horizontal="left" vertical="center" wrapText="1" indent="2"/>
    </xf>
    <xf numFmtId="0" fontId="1" fillId="0" borderId="8" xfId="0" applyFont="1" applyBorder="1" applyAlignment="1">
      <alignment horizontal="left" vertical="center" wrapText="1" indent="2"/>
    </xf>
    <xf numFmtId="164" fontId="1" fillId="0" borderId="51" xfId="0" applyNumberFormat="1" applyFont="1" applyBorder="1" applyAlignment="1">
      <alignment horizontal="right" vertical="center" indent="4"/>
    </xf>
    <xf numFmtId="164" fontId="1" fillId="0" borderId="14" xfId="0" applyNumberFormat="1" applyFont="1" applyBorder="1" applyAlignment="1">
      <alignment horizontal="right" vertical="center" indent="2"/>
    </xf>
    <xf numFmtId="164" fontId="1" fillId="0" borderId="15" xfId="0" applyNumberFormat="1" applyFont="1" applyBorder="1" applyAlignment="1">
      <alignment horizontal="right" vertical="center" indent="2"/>
    </xf>
    <xf numFmtId="164" fontId="1" fillId="0" borderId="40" xfId="0" applyNumberFormat="1" applyFont="1" applyBorder="1" applyAlignment="1">
      <alignment horizontal="right" vertical="center" indent="2"/>
    </xf>
    <xf numFmtId="164" fontId="1" fillId="0" borderId="16" xfId="0" applyNumberFormat="1" applyFont="1" applyBorder="1" applyAlignment="1">
      <alignment horizontal="right" vertical="center" indent="2"/>
    </xf>
    <xf numFmtId="165" fontId="1" fillId="0" borderId="20" xfId="0" applyNumberFormat="1" applyFont="1" applyBorder="1" applyAlignment="1">
      <alignment horizontal="center" vertical="center" wrapText="1"/>
    </xf>
    <xf numFmtId="0" fontId="0" fillId="0" borderId="6" xfId="0" applyBorder="1" applyAlignment="1">
      <alignment horizontal="center" vertical="center"/>
    </xf>
    <xf numFmtId="0" fontId="1" fillId="0" borderId="33" xfId="0" applyFont="1" applyFill="1" applyBorder="1" applyAlignment="1">
      <alignment horizontal="center" vertical="center" wrapText="1"/>
    </xf>
    <xf numFmtId="0" fontId="1" fillId="0" borderId="6" xfId="0" applyFont="1" applyFill="1" applyBorder="1" applyAlignment="1">
      <alignment horizontal="center" vertical="center" wrapText="1"/>
    </xf>
    <xf numFmtId="14" fontId="0" fillId="0" borderId="6" xfId="0" quotePrefix="1" applyNumberFormat="1" applyBorder="1" applyAlignment="1">
      <alignment horizontal="center" vertical="center"/>
    </xf>
    <xf numFmtId="4" fontId="1" fillId="0" borderId="0" xfId="0" applyNumberFormat="1" applyFont="1" applyFill="1" applyBorder="1" applyAlignment="1">
      <alignment horizontal="center" vertical="center"/>
    </xf>
    <xf numFmtId="164" fontId="1" fillId="0" borderId="25" xfId="0" applyNumberFormat="1" applyFont="1" applyBorder="1" applyAlignment="1">
      <alignment horizontal="center" vertical="center"/>
    </xf>
    <xf numFmtId="2" fontId="1" fillId="0" borderId="6" xfId="0" applyNumberFormat="1" applyFont="1" applyFill="1" applyBorder="1" applyAlignment="1">
      <alignment horizontal="center" vertical="center" wrapText="1"/>
    </xf>
    <xf numFmtId="4" fontId="1" fillId="0" borderId="9" xfId="0" applyNumberFormat="1" applyFont="1" applyBorder="1" applyAlignment="1">
      <alignment horizontal="right" vertical="center" indent="2"/>
    </xf>
    <xf numFmtId="0" fontId="1" fillId="0" borderId="54" xfId="0" applyFont="1" applyBorder="1" applyAlignment="1">
      <alignment horizontal="left" vertical="center" indent="1"/>
    </xf>
    <xf numFmtId="0" fontId="1" fillId="0" borderId="11" xfId="0" applyFont="1" applyBorder="1" applyAlignment="1">
      <alignment horizontal="left" vertical="center" wrapText="1" indent="1"/>
    </xf>
    <xf numFmtId="0" fontId="1" fillId="0" borderId="43" xfId="0" applyFont="1" applyBorder="1" applyAlignment="1">
      <alignment horizontal="left" vertical="center" wrapText="1" indent="1"/>
    </xf>
    <xf numFmtId="0" fontId="1" fillId="0" borderId="5" xfId="0" applyFont="1" applyBorder="1" applyAlignment="1">
      <alignment horizontal="left" vertical="center" wrapText="1" indent="1"/>
    </xf>
    <xf numFmtId="0" fontId="1" fillId="0" borderId="5" xfId="0" applyFont="1" applyFill="1" applyBorder="1" applyAlignment="1">
      <alignment horizontal="left" vertical="center" wrapText="1" indent="1"/>
    </xf>
    <xf numFmtId="0" fontId="1" fillId="0" borderId="8" xfId="0" applyFont="1" applyBorder="1" applyAlignment="1">
      <alignment horizontal="left" vertical="center" wrapText="1" indent="1"/>
    </xf>
    <xf numFmtId="0" fontId="1" fillId="0" borderId="6" xfId="0" applyFont="1" applyBorder="1" applyAlignment="1">
      <alignment horizontal="center" vertical="center"/>
    </xf>
    <xf numFmtId="4" fontId="1" fillId="0" borderId="0" xfId="0" applyNumberFormat="1" applyFont="1" applyBorder="1" applyAlignment="1">
      <alignment horizontal="right" vertical="center" indent="1"/>
    </xf>
    <xf numFmtId="4" fontId="1" fillId="0" borderId="33" xfId="0" applyNumberFormat="1" applyFont="1" applyBorder="1" applyAlignment="1">
      <alignment horizontal="right" vertical="center" indent="1"/>
    </xf>
    <xf numFmtId="4" fontId="1" fillId="0" borderId="34" xfId="0" applyNumberFormat="1" applyFont="1" applyBorder="1" applyAlignment="1">
      <alignment horizontal="right" vertical="center" indent="1"/>
    </xf>
    <xf numFmtId="4" fontId="1" fillId="0" borderId="33" xfId="0" applyNumberFormat="1" applyFont="1" applyFill="1" applyBorder="1" applyAlignment="1">
      <alignment horizontal="right" vertical="center" indent="1"/>
    </xf>
    <xf numFmtId="4" fontId="1" fillId="0" borderId="45" xfId="0" applyNumberFormat="1" applyFont="1" applyBorder="1" applyAlignment="1">
      <alignment horizontal="right" vertical="center" indent="1"/>
    </xf>
    <xf numFmtId="3" fontId="1" fillId="0" borderId="6" xfId="0" quotePrefix="1" applyNumberFormat="1" applyFont="1" applyFill="1" applyBorder="1" applyAlignment="1">
      <alignment horizontal="right" vertical="center" wrapText="1" indent="2"/>
    </xf>
    <xf numFmtId="3" fontId="1" fillId="0" borderId="6" xfId="0" applyNumberFormat="1" applyFont="1" applyBorder="1" applyAlignment="1">
      <alignment horizontal="right" vertical="center" indent="2"/>
    </xf>
    <xf numFmtId="3" fontId="1" fillId="0" borderId="12" xfId="0" applyNumberFormat="1" applyFont="1" applyBorder="1" applyAlignment="1">
      <alignment horizontal="right" vertical="center" indent="2"/>
    </xf>
    <xf numFmtId="3" fontId="1" fillId="0" borderId="39" xfId="0" applyNumberFormat="1" applyFont="1" applyBorder="1" applyAlignment="1">
      <alignment horizontal="right" vertical="center" indent="2"/>
    </xf>
    <xf numFmtId="3" fontId="1" fillId="0" borderId="9" xfId="0" applyNumberFormat="1" applyFont="1" applyBorder="1" applyAlignment="1">
      <alignment horizontal="right" vertical="center" indent="2"/>
    </xf>
    <xf numFmtId="4" fontId="1" fillId="0" borderId="33" xfId="0" applyNumberFormat="1" applyFont="1" applyBorder="1" applyAlignment="1">
      <alignment horizontal="right" vertical="center" wrapText="1" indent="1"/>
    </xf>
    <xf numFmtId="4" fontId="1" fillId="0" borderId="33" xfId="0" applyNumberFormat="1" applyFont="1" applyBorder="1" applyAlignment="1">
      <alignment horizontal="right" vertical="center" wrapText="1" indent="2"/>
    </xf>
    <xf numFmtId="4" fontId="1" fillId="0" borderId="6" xfId="0" applyNumberFormat="1" applyFont="1" applyBorder="1" applyAlignment="1">
      <alignment horizontal="right" vertical="center" wrapText="1" indent="3"/>
    </xf>
    <xf numFmtId="0" fontId="0" fillId="0" borderId="0" xfId="0" applyBorder="1" applyAlignment="1">
      <alignment horizontal="left" vertical="center" indent="1"/>
    </xf>
    <xf numFmtId="0" fontId="1" fillId="0" borderId="14" xfId="0" applyFont="1" applyBorder="1" applyAlignment="1">
      <alignment horizontal="left" vertical="center" wrapText="1" indent="1"/>
    </xf>
    <xf numFmtId="0" fontId="1" fillId="0" borderId="15" xfId="0" applyFont="1" applyBorder="1" applyAlignment="1">
      <alignment horizontal="left" vertical="center" wrapText="1" indent="1"/>
    </xf>
    <xf numFmtId="0" fontId="1" fillId="0" borderId="40" xfId="0" applyFont="1" applyBorder="1" applyAlignment="1">
      <alignment horizontal="left" vertical="center" wrapText="1" indent="1"/>
    </xf>
    <xf numFmtId="0" fontId="2" fillId="0" borderId="15" xfId="0" applyFont="1" applyBorder="1" applyAlignment="1">
      <alignment horizontal="left" vertical="center" wrapText="1" indent="1"/>
    </xf>
    <xf numFmtId="0" fontId="0" fillId="0" borderId="0" xfId="0" applyAlignment="1">
      <alignment horizontal="left" vertical="center" indent="1"/>
    </xf>
    <xf numFmtId="0" fontId="2" fillId="0" borderId="14" xfId="0" applyFont="1" applyBorder="1" applyAlignment="1">
      <alignment horizontal="left" vertical="center" wrapText="1" indent="1"/>
    </xf>
    <xf numFmtId="0" fontId="2" fillId="0" borderId="40" xfId="0" applyFont="1" applyBorder="1" applyAlignment="1">
      <alignment horizontal="left" vertical="center" wrapText="1" indent="1"/>
    </xf>
    <xf numFmtId="0" fontId="2" fillId="0" borderId="41" xfId="0" applyFont="1" applyBorder="1" applyAlignment="1">
      <alignment horizontal="left" vertical="center" wrapText="1" indent="1"/>
    </xf>
    <xf numFmtId="0" fontId="1" fillId="0" borderId="16" xfId="0" applyFont="1" applyBorder="1" applyAlignment="1">
      <alignment horizontal="left" vertical="center" wrapText="1" indent="1"/>
    </xf>
    <xf numFmtId="4" fontId="1" fillId="0" borderId="35" xfId="0" applyNumberFormat="1" applyFont="1" applyBorder="1" applyAlignment="1">
      <alignment horizontal="right" vertical="center" indent="1"/>
    </xf>
    <xf numFmtId="3" fontId="1" fillId="0" borderId="6" xfId="0" quotePrefix="1" applyNumberFormat="1" applyFont="1" applyBorder="1" applyAlignment="1">
      <alignment horizontal="right" vertical="center" indent="2"/>
    </xf>
    <xf numFmtId="0" fontId="1" fillId="0" borderId="11" xfId="0" applyFont="1" applyBorder="1" applyAlignment="1">
      <alignment horizontal="left" vertical="center" indent="1"/>
    </xf>
    <xf numFmtId="165" fontId="1" fillId="0" borderId="6" xfId="0" quotePrefix="1" applyNumberFormat="1" applyFont="1" applyBorder="1" applyAlignment="1">
      <alignment horizontal="center" vertical="center"/>
    </xf>
    <xf numFmtId="0" fontId="1" fillId="0" borderId="58" xfId="0" applyFont="1" applyBorder="1" applyAlignment="1">
      <alignment horizontal="left" vertical="center" indent="1"/>
    </xf>
    <xf numFmtId="4" fontId="1" fillId="0" borderId="12" xfId="0" applyNumberFormat="1" applyFont="1" applyFill="1" applyBorder="1" applyAlignment="1">
      <alignment horizontal="center" vertical="center"/>
    </xf>
    <xf numFmtId="4" fontId="1" fillId="0" borderId="12" xfId="0" applyNumberFormat="1" applyFont="1" applyFill="1" applyBorder="1" applyAlignment="1">
      <alignment horizontal="right" vertical="center" indent="3"/>
    </xf>
    <xf numFmtId="0" fontId="1" fillId="0" borderId="5" xfId="0" applyFont="1" applyBorder="1" applyAlignment="1">
      <alignment horizontal="left" vertical="center" indent="1"/>
    </xf>
    <xf numFmtId="165" fontId="1" fillId="0" borderId="12" xfId="0" quotePrefix="1" applyNumberFormat="1" applyFont="1" applyBorder="1" applyAlignment="1">
      <alignment horizontal="center" vertical="center"/>
    </xf>
    <xf numFmtId="2" fontId="1" fillId="0" borderId="33" xfId="0" applyNumberFormat="1" applyFont="1" applyFill="1" applyBorder="1" applyAlignment="1">
      <alignment horizontal="center" vertical="center" wrapText="1"/>
    </xf>
    <xf numFmtId="164" fontId="1" fillId="0" borderId="6" xfId="0" applyNumberFormat="1" applyFont="1" applyBorder="1" applyAlignment="1">
      <alignment horizontal="center" vertical="center"/>
    </xf>
    <xf numFmtId="0" fontId="1" fillId="0" borderId="60"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41" xfId="0" applyFont="1" applyBorder="1" applyAlignment="1">
      <alignment horizontal="left" vertical="center" indent="1"/>
    </xf>
    <xf numFmtId="0" fontId="1" fillId="0" borderId="61" xfId="0" applyFont="1" applyBorder="1" applyAlignment="1">
      <alignment horizontal="left" vertical="center" indent="1"/>
    </xf>
    <xf numFmtId="165" fontId="1" fillId="0" borderId="9" xfId="0" quotePrefix="1" applyNumberFormat="1" applyFont="1" applyBorder="1" applyAlignment="1">
      <alignment horizontal="center" vertical="center"/>
    </xf>
    <xf numFmtId="0" fontId="1" fillId="0" borderId="0" xfId="0" applyFont="1"/>
    <xf numFmtId="0" fontId="1" fillId="0" borderId="0" xfId="0" applyFont="1" applyAlignment="1">
      <alignment horizontal="left" vertical="center" indent="1"/>
    </xf>
    <xf numFmtId="0" fontId="6" fillId="0" borderId="0" xfId="0" applyFont="1" applyBorder="1" applyAlignment="1">
      <alignment horizontal="left" vertical="center" indent="1"/>
    </xf>
    <xf numFmtId="0" fontId="6" fillId="0" borderId="14" xfId="0" applyFont="1" applyBorder="1" applyAlignment="1">
      <alignment horizontal="left" vertical="center" wrapText="1" indent="1"/>
    </xf>
    <xf numFmtId="0" fontId="6" fillId="0" borderId="15" xfId="0" applyFont="1" applyBorder="1" applyAlignment="1">
      <alignment horizontal="left" vertical="center" wrapText="1" indent="1"/>
    </xf>
    <xf numFmtId="0" fontId="6" fillId="0" borderId="41" xfId="0" applyFont="1" applyBorder="1" applyAlignment="1">
      <alignment horizontal="left" vertical="center" indent="1"/>
    </xf>
    <xf numFmtId="0" fontId="6" fillId="0" borderId="41" xfId="0" applyFont="1" applyBorder="1" applyAlignment="1">
      <alignment horizontal="left" vertical="center" wrapText="1" indent="1"/>
    </xf>
    <xf numFmtId="0" fontId="6" fillId="0" borderId="0" xfId="0" applyFont="1" applyAlignment="1">
      <alignment horizontal="left" vertical="center" indent="1"/>
    </xf>
    <xf numFmtId="0" fontId="6" fillId="0" borderId="62" xfId="0" applyFont="1" applyBorder="1" applyAlignment="1">
      <alignment horizontal="left" vertical="center" indent="1"/>
    </xf>
    <xf numFmtId="165" fontId="1" fillId="6" borderId="19" xfId="0" applyNumberFormat="1" applyFont="1" applyFill="1" applyBorder="1" applyAlignment="1">
      <alignment horizontal="center" vertical="center" wrapText="1"/>
    </xf>
    <xf numFmtId="4" fontId="1" fillId="6" borderId="34" xfId="0" applyNumberFormat="1" applyFont="1" applyFill="1" applyBorder="1" applyAlignment="1">
      <alignment horizontal="right" vertical="center" indent="1"/>
    </xf>
    <xf numFmtId="4" fontId="1" fillId="6" borderId="12" xfId="0" applyNumberFormat="1" applyFont="1" applyFill="1" applyBorder="1" applyAlignment="1">
      <alignment horizontal="right" vertical="center" indent="2"/>
    </xf>
    <xf numFmtId="4" fontId="1" fillId="6" borderId="12" xfId="0" applyNumberFormat="1" applyFont="1" applyFill="1" applyBorder="1" applyAlignment="1">
      <alignment horizontal="center" vertical="center"/>
    </xf>
    <xf numFmtId="164" fontId="1" fillId="6" borderId="15" xfId="0" applyNumberFormat="1" applyFont="1" applyFill="1" applyBorder="1" applyAlignment="1">
      <alignment horizontal="center" vertical="center"/>
    </xf>
    <xf numFmtId="4" fontId="1" fillId="6" borderId="12" xfId="0" applyNumberFormat="1" applyFont="1" applyFill="1" applyBorder="1" applyAlignment="1">
      <alignment horizontal="right" vertical="center" indent="3"/>
    </xf>
    <xf numFmtId="3" fontId="1" fillId="6" borderId="12" xfId="0" applyNumberFormat="1" applyFont="1" applyFill="1" applyBorder="1" applyAlignment="1">
      <alignment horizontal="right" vertical="center" indent="2"/>
    </xf>
    <xf numFmtId="164" fontId="1" fillId="6" borderId="13" xfId="0" applyNumberFormat="1" applyFont="1" applyFill="1" applyBorder="1" applyAlignment="1">
      <alignment horizontal="right" vertical="center" indent="4"/>
    </xf>
    <xf numFmtId="165" fontId="1" fillId="6" borderId="18" xfId="0" applyNumberFormat="1" applyFont="1" applyFill="1" applyBorder="1" applyAlignment="1">
      <alignment horizontal="center" vertical="center" wrapText="1"/>
    </xf>
    <xf numFmtId="4" fontId="1" fillId="6" borderId="33" xfId="0" applyNumberFormat="1" applyFont="1" applyFill="1" applyBorder="1" applyAlignment="1">
      <alignment horizontal="right" vertical="center" indent="1"/>
    </xf>
    <xf numFmtId="4" fontId="1" fillId="6" borderId="6" xfId="0" applyNumberFormat="1" applyFont="1" applyFill="1" applyBorder="1" applyAlignment="1">
      <alignment horizontal="right" vertical="center" indent="2"/>
    </xf>
    <xf numFmtId="4" fontId="1" fillId="6" borderId="6" xfId="0" applyNumberFormat="1" applyFont="1" applyFill="1" applyBorder="1" applyAlignment="1">
      <alignment horizontal="center" vertical="center"/>
    </xf>
    <xf numFmtId="164" fontId="1" fillId="6" borderId="14" xfId="0" applyNumberFormat="1" applyFont="1" applyFill="1" applyBorder="1" applyAlignment="1">
      <alignment horizontal="center" vertical="center"/>
    </xf>
    <xf numFmtId="4" fontId="1" fillId="6" borderId="6" xfId="0" applyNumberFormat="1" applyFont="1" applyFill="1" applyBorder="1" applyAlignment="1">
      <alignment horizontal="right" vertical="center" indent="3"/>
    </xf>
    <xf numFmtId="3" fontId="1" fillId="6" borderId="6" xfId="0" applyNumberFormat="1" applyFont="1" applyFill="1" applyBorder="1" applyAlignment="1">
      <alignment horizontal="right" vertical="center" indent="2"/>
    </xf>
    <xf numFmtId="164" fontId="1" fillId="6" borderId="7" xfId="0" applyNumberFormat="1" applyFont="1" applyFill="1" applyBorder="1" applyAlignment="1">
      <alignment horizontal="right" vertical="center" indent="4"/>
    </xf>
    <xf numFmtId="4" fontId="1" fillId="0" borderId="63" xfId="0" applyNumberFormat="1" applyFont="1" applyFill="1" applyBorder="1" applyAlignment="1">
      <alignment horizontal="center" vertical="center"/>
    </xf>
    <xf numFmtId="0" fontId="1" fillId="0" borderId="64" xfId="0" applyFont="1" applyBorder="1" applyAlignment="1">
      <alignment horizontal="left" vertical="center" wrapText="1" indent="1"/>
    </xf>
    <xf numFmtId="165" fontId="1" fillId="0" borderId="39" xfId="0" quotePrefix="1" applyNumberFormat="1" applyFont="1" applyBorder="1" applyAlignment="1">
      <alignment horizontal="center" vertical="center"/>
    </xf>
    <xf numFmtId="0" fontId="1" fillId="0" borderId="54" xfId="0" applyFont="1" applyBorder="1" applyAlignment="1">
      <alignment horizontal="left" vertical="center" wrapText="1" indent="1"/>
    </xf>
    <xf numFmtId="0" fontId="1" fillId="0" borderId="14" xfId="0" applyFont="1" applyBorder="1" applyAlignment="1">
      <alignment horizontal="left" vertical="center" indent="1"/>
    </xf>
    <xf numFmtId="0" fontId="1" fillId="0" borderId="65" xfId="0" applyFont="1" applyBorder="1" applyAlignment="1">
      <alignment horizontal="left" vertical="center" wrapText="1" indent="1"/>
    </xf>
    <xf numFmtId="0" fontId="1" fillId="0" borderId="61" xfId="0" applyFont="1" applyBorder="1" applyAlignment="1">
      <alignment horizontal="left" vertical="center" wrapText="1" indent="1"/>
    </xf>
    <xf numFmtId="0" fontId="1" fillId="0" borderId="58" xfId="0" applyFont="1" applyBorder="1" applyAlignment="1">
      <alignment horizontal="left" vertical="center" wrapText="1" indent="1"/>
    </xf>
    <xf numFmtId="0" fontId="1" fillId="0" borderId="64" xfId="0" applyFont="1" applyBorder="1" applyAlignment="1">
      <alignment horizontal="left" vertical="center" indent="1"/>
    </xf>
    <xf numFmtId="0" fontId="1" fillId="0" borderId="40" xfId="0" applyFont="1" applyBorder="1" applyAlignment="1">
      <alignment horizontal="left" vertical="center" indent="1"/>
    </xf>
    <xf numFmtId="0" fontId="0" fillId="0" borderId="66" xfId="0" applyBorder="1" applyAlignment="1">
      <alignment horizontal="left" vertical="center" indent="1"/>
    </xf>
    <xf numFmtId="4" fontId="1" fillId="0" borderId="66" xfId="0" applyNumberFormat="1" applyFont="1" applyBorder="1" applyAlignment="1">
      <alignment horizontal="right" vertical="center" indent="1"/>
    </xf>
    <xf numFmtId="164" fontId="1" fillId="0" borderId="39" xfId="0" applyNumberFormat="1" applyFont="1" applyBorder="1" applyAlignment="1">
      <alignment horizontal="center" vertical="center"/>
    </xf>
    <xf numFmtId="2" fontId="1" fillId="0" borderId="39" xfId="0" applyNumberFormat="1" applyFont="1" applyFill="1" applyBorder="1" applyAlignment="1">
      <alignment horizontal="center" vertical="center" wrapText="1"/>
    </xf>
    <xf numFmtId="3" fontId="1" fillId="0" borderId="39" xfId="0" quotePrefix="1" applyNumberFormat="1" applyFont="1" applyFill="1" applyBorder="1" applyAlignment="1">
      <alignment horizontal="right" vertical="center" wrapText="1" indent="2"/>
    </xf>
    <xf numFmtId="0" fontId="1" fillId="0" borderId="39" xfId="0" applyFont="1" applyFill="1" applyBorder="1" applyAlignment="1">
      <alignment horizontal="center" vertical="center" wrapText="1"/>
    </xf>
    <xf numFmtId="0" fontId="1" fillId="0" borderId="62" xfId="0" applyFont="1" applyBorder="1" applyAlignment="1">
      <alignment horizontal="left" vertical="center" indent="1"/>
    </xf>
    <xf numFmtId="0" fontId="1" fillId="0" borderId="0" xfId="0" applyFont="1" applyBorder="1" applyAlignment="1">
      <alignment horizontal="left" vertical="center" indent="1"/>
    </xf>
    <xf numFmtId="0" fontId="0" fillId="0" borderId="14" xfId="0"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0" xfId="0" applyFont="1" applyBorder="1" applyAlignment="1">
      <alignment horizontal="center" vertical="center" wrapText="1"/>
    </xf>
    <xf numFmtId="4" fontId="1" fillId="0" borderId="0" xfId="0" applyNumberFormat="1" applyFont="1" applyBorder="1" applyAlignment="1">
      <alignment horizontal="center" vertical="center"/>
    </xf>
    <xf numFmtId="4" fontId="1" fillId="0" borderId="66" xfId="0" applyNumberFormat="1" applyFont="1" applyBorder="1" applyAlignment="1">
      <alignment horizontal="center" vertical="center"/>
    </xf>
    <xf numFmtId="4" fontId="1" fillId="0" borderId="59" xfId="0" applyNumberFormat="1" applyFont="1" applyBorder="1" applyAlignment="1">
      <alignment horizontal="center" vertical="center"/>
    </xf>
    <xf numFmtId="0" fontId="1" fillId="0" borderId="43" xfId="0" applyFont="1" applyBorder="1" applyAlignment="1">
      <alignment horizontal="left" vertical="center" indent="1"/>
    </xf>
    <xf numFmtId="0" fontId="1" fillId="0" borderId="58" xfId="0" applyFont="1" applyFill="1" applyBorder="1" applyAlignment="1">
      <alignment horizontal="left" vertical="center" wrapText="1" indent="1"/>
    </xf>
    <xf numFmtId="0" fontId="1" fillId="0" borderId="64" xfId="0" applyFont="1" applyFill="1" applyBorder="1" applyAlignment="1">
      <alignment horizontal="left" vertical="center" wrapText="1" indent="1"/>
    </xf>
    <xf numFmtId="0" fontId="1" fillId="0" borderId="54" xfId="0" applyFont="1" applyFill="1" applyBorder="1" applyAlignment="1">
      <alignment horizontal="left" vertical="center" wrapText="1" indent="1"/>
    </xf>
    <xf numFmtId="0" fontId="1" fillId="0" borderId="43" xfId="0" applyFont="1" applyFill="1" applyBorder="1" applyAlignment="1">
      <alignment horizontal="left" vertical="center" wrapText="1" indent="1"/>
    </xf>
    <xf numFmtId="0" fontId="1" fillId="0" borderId="11" xfId="0" applyFont="1" applyFill="1" applyBorder="1" applyAlignment="1">
      <alignment horizontal="left" vertical="center" wrapText="1" indent="1"/>
    </xf>
    <xf numFmtId="0" fontId="1" fillId="0" borderId="8" xfId="0" applyFont="1" applyFill="1" applyBorder="1" applyAlignment="1">
      <alignment horizontal="left" vertical="center" wrapText="1" indent="1"/>
    </xf>
    <xf numFmtId="0" fontId="1" fillId="0" borderId="9" xfId="0" applyFont="1" applyBorder="1" applyAlignment="1">
      <alignment horizontal="center" vertical="center"/>
    </xf>
    <xf numFmtId="0" fontId="6" fillId="0" borderId="3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9" xfId="0" applyFont="1" applyBorder="1" applyAlignment="1">
      <alignment horizontal="center" vertical="center"/>
    </xf>
    <xf numFmtId="0" fontId="1" fillId="0" borderId="39" xfId="0" applyFont="1" applyBorder="1" applyAlignment="1">
      <alignment horizontal="center" vertical="center"/>
    </xf>
    <xf numFmtId="0" fontId="1" fillId="0" borderId="12" xfId="0" applyFont="1" applyBorder="1" applyAlignment="1">
      <alignment horizontal="center" vertical="center"/>
    </xf>
    <xf numFmtId="165" fontId="1" fillId="0" borderId="39" xfId="0" applyNumberFormat="1" applyFont="1" applyBorder="1" applyAlignment="1">
      <alignment horizontal="center" vertical="center"/>
    </xf>
    <xf numFmtId="165" fontId="1" fillId="0" borderId="6" xfId="0" applyNumberFormat="1" applyFont="1" applyBorder="1" applyAlignment="1">
      <alignment horizontal="center" vertical="center"/>
    </xf>
    <xf numFmtId="165" fontId="1" fillId="0" borderId="12" xfId="0" applyNumberFormat="1" applyFont="1" applyBorder="1" applyAlignment="1">
      <alignment horizontal="center" vertical="center"/>
    </xf>
    <xf numFmtId="165" fontId="1" fillId="0" borderId="9" xfId="0" applyNumberFormat="1" applyFont="1" applyBorder="1" applyAlignment="1">
      <alignment horizontal="center" vertical="center"/>
    </xf>
    <xf numFmtId="165" fontId="1" fillId="0" borderId="14" xfId="0" quotePrefix="1" applyNumberFormat="1" applyFont="1" applyBorder="1" applyAlignment="1">
      <alignment horizontal="center" vertical="center"/>
    </xf>
    <xf numFmtId="165" fontId="1" fillId="0" borderId="15" xfId="0" quotePrefix="1" applyNumberFormat="1" applyFont="1" applyBorder="1" applyAlignment="1">
      <alignment horizontal="center" vertical="center"/>
    </xf>
    <xf numFmtId="165" fontId="1" fillId="0" borderId="15" xfId="0" applyNumberFormat="1" applyFont="1" applyBorder="1" applyAlignment="1">
      <alignment horizontal="center" vertical="center"/>
    </xf>
    <xf numFmtId="165" fontId="1" fillId="0" borderId="14" xfId="0" applyNumberFormat="1" applyFont="1" applyBorder="1" applyAlignment="1">
      <alignment horizontal="center" vertical="center"/>
    </xf>
    <xf numFmtId="165" fontId="1" fillId="0" borderId="33" xfId="0" applyNumberFormat="1" applyFont="1" applyBorder="1" applyAlignment="1">
      <alignment horizontal="center" vertical="center"/>
    </xf>
    <xf numFmtId="2" fontId="1" fillId="0" borderId="6" xfId="0" applyNumberFormat="1" applyFont="1" applyBorder="1" applyAlignment="1">
      <alignment horizontal="center" vertical="center"/>
    </xf>
    <xf numFmtId="4" fontId="1" fillId="0" borderId="59" xfId="0" applyNumberFormat="1" applyFont="1" applyFill="1" applyBorder="1" applyAlignment="1">
      <alignment horizontal="center" vertical="center"/>
    </xf>
    <xf numFmtId="4" fontId="1" fillId="0" borderId="40" xfId="0" applyNumberFormat="1" applyFont="1" applyBorder="1" applyAlignment="1">
      <alignment horizontal="center" vertical="center"/>
    </xf>
    <xf numFmtId="4" fontId="1" fillId="0" borderId="14" xfId="0" applyNumberFormat="1" applyFont="1" applyBorder="1" applyAlignment="1">
      <alignment horizontal="center" vertical="center"/>
    </xf>
    <xf numFmtId="4" fontId="1" fillId="0" borderId="15" xfId="0" applyNumberFormat="1" applyFont="1" applyBorder="1" applyAlignment="1">
      <alignment horizontal="center" vertical="center"/>
    </xf>
    <xf numFmtId="167" fontId="1" fillId="0" borderId="40" xfId="0" applyNumberFormat="1" applyFont="1" applyBorder="1" applyAlignment="1">
      <alignment horizontal="center" vertical="center"/>
    </xf>
    <xf numFmtId="167" fontId="1" fillId="0" borderId="14" xfId="0" applyNumberFormat="1" applyFont="1" applyBorder="1" applyAlignment="1">
      <alignment horizontal="center" vertical="center"/>
    </xf>
    <xf numFmtId="167" fontId="1" fillId="0" borderId="15" xfId="0" applyNumberFormat="1" applyFont="1" applyBorder="1" applyAlignment="1">
      <alignment horizontal="center" vertical="center"/>
    </xf>
    <xf numFmtId="167" fontId="1" fillId="0" borderId="16" xfId="0" applyNumberFormat="1" applyFont="1" applyBorder="1" applyAlignment="1">
      <alignment horizontal="center" vertical="center"/>
    </xf>
    <xf numFmtId="2" fontId="1" fillId="0" borderId="12" xfId="0" applyNumberFormat="1" applyFont="1" applyBorder="1" applyAlignment="1">
      <alignment horizontal="center" vertical="center"/>
    </xf>
    <xf numFmtId="2" fontId="1" fillId="0" borderId="39" xfId="0" applyNumberFormat="1" applyFont="1" applyBorder="1" applyAlignment="1">
      <alignment horizontal="center" vertical="center"/>
    </xf>
    <xf numFmtId="168" fontId="1" fillId="0" borderId="6" xfId="0" applyNumberFormat="1" applyFont="1" applyBorder="1" applyAlignment="1">
      <alignment horizontal="center" vertical="center"/>
    </xf>
    <xf numFmtId="168" fontId="1" fillId="0" borderId="12" xfId="0" applyNumberFormat="1" applyFont="1" applyBorder="1" applyAlignment="1">
      <alignment horizontal="center" vertical="center"/>
    </xf>
    <xf numFmtId="168" fontId="1" fillId="0" borderId="39" xfId="0" applyNumberFormat="1" applyFont="1" applyBorder="1" applyAlignment="1">
      <alignment horizontal="center" vertical="center"/>
    </xf>
    <xf numFmtId="168" fontId="1" fillId="0" borderId="39" xfId="0" quotePrefix="1" applyNumberFormat="1" applyFont="1" applyBorder="1" applyAlignment="1">
      <alignment horizontal="center" vertical="center"/>
    </xf>
    <xf numFmtId="4" fontId="1" fillId="7" borderId="0" xfId="0" applyNumberFormat="1" applyFont="1" applyFill="1" applyBorder="1" applyAlignment="1">
      <alignment horizontal="center" vertical="center"/>
    </xf>
    <xf numFmtId="4" fontId="1" fillId="7" borderId="6" xfId="0" applyNumberFormat="1" applyFont="1" applyFill="1" applyBorder="1" applyAlignment="1">
      <alignment horizontal="right" vertical="center" indent="2"/>
    </xf>
    <xf numFmtId="4" fontId="1" fillId="7" borderId="6" xfId="0" applyNumberFormat="1" applyFont="1" applyFill="1" applyBorder="1" applyAlignment="1">
      <alignment horizontal="center" vertical="center"/>
    </xf>
    <xf numFmtId="164" fontId="1" fillId="7" borderId="6" xfId="0" applyNumberFormat="1" applyFont="1" applyFill="1" applyBorder="1" applyAlignment="1">
      <alignment horizontal="center" vertical="center"/>
    </xf>
    <xf numFmtId="4" fontId="1" fillId="7" borderId="6" xfId="0" applyNumberFormat="1" applyFont="1" applyFill="1" applyBorder="1" applyAlignment="1">
      <alignment horizontal="right" vertical="center" indent="3"/>
    </xf>
    <xf numFmtId="168" fontId="1" fillId="7" borderId="6" xfId="0" applyNumberFormat="1" applyFont="1" applyFill="1" applyBorder="1" applyAlignment="1">
      <alignment horizontal="center" vertical="center"/>
    </xf>
    <xf numFmtId="167" fontId="1" fillId="7" borderId="14" xfId="0" applyNumberFormat="1" applyFont="1" applyFill="1" applyBorder="1" applyAlignment="1">
      <alignment horizontal="center" vertical="center"/>
    </xf>
    <xf numFmtId="0" fontId="1" fillId="7" borderId="6" xfId="0" applyFont="1" applyFill="1" applyBorder="1" applyAlignment="1">
      <alignment horizontal="center" vertical="center"/>
    </xf>
    <xf numFmtId="2" fontId="1" fillId="7" borderId="6" xfId="0" applyNumberFormat="1" applyFont="1" applyFill="1" applyBorder="1" applyAlignment="1">
      <alignment horizontal="center" vertical="center"/>
    </xf>
    <xf numFmtId="165" fontId="1" fillId="7" borderId="33" xfId="0" applyNumberFormat="1" applyFont="1" applyFill="1" applyBorder="1" applyAlignment="1">
      <alignment horizontal="center" vertical="center"/>
    </xf>
    <xf numFmtId="165" fontId="1" fillId="7" borderId="33" xfId="0" applyNumberFormat="1" applyFont="1" applyFill="1" applyBorder="1" applyAlignment="1">
      <alignment horizontal="center" vertical="center" wrapText="1"/>
    </xf>
    <xf numFmtId="164" fontId="1" fillId="7" borderId="7" xfId="0" applyNumberFormat="1" applyFont="1" applyFill="1" applyBorder="1" applyAlignment="1">
      <alignment horizontal="right" vertical="center" indent="4"/>
    </xf>
    <xf numFmtId="0" fontId="1" fillId="0" borderId="67" xfId="0" applyFont="1" applyFill="1" applyBorder="1" applyAlignment="1">
      <alignment horizontal="left" vertical="center" wrapText="1" indent="1"/>
    </xf>
    <xf numFmtId="0" fontId="6" fillId="0" borderId="9" xfId="0" applyFont="1" applyBorder="1" applyAlignment="1">
      <alignment horizontal="center" vertical="center" wrapText="1"/>
    </xf>
    <xf numFmtId="16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168" fontId="1" fillId="0" borderId="9" xfId="0" applyNumberFormat="1" applyFont="1" applyBorder="1" applyAlignment="1">
      <alignment horizontal="center" vertical="center"/>
    </xf>
    <xf numFmtId="2" fontId="1" fillId="0" borderId="39" xfId="0" applyNumberFormat="1" applyFont="1" applyBorder="1" applyAlignment="1">
      <alignment horizontal="right" vertical="center" indent="3"/>
    </xf>
    <xf numFmtId="2" fontId="1" fillId="0" borderId="6" xfId="0" applyNumberFormat="1" applyFont="1" applyBorder="1" applyAlignment="1">
      <alignment horizontal="right" vertical="center" indent="3"/>
    </xf>
    <xf numFmtId="2" fontId="1" fillId="0" borderId="12" xfId="0" applyNumberFormat="1" applyFont="1" applyBorder="1" applyAlignment="1">
      <alignment horizontal="right" vertical="center" indent="3"/>
    </xf>
    <xf numFmtId="2" fontId="1" fillId="0" borderId="9" xfId="0" applyNumberFormat="1" applyFont="1" applyBorder="1" applyAlignment="1">
      <alignment horizontal="right" vertical="center" indent="3"/>
    </xf>
    <xf numFmtId="0" fontId="1" fillId="0" borderId="25"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2" xfId="0" quotePrefix="1" applyFont="1" applyFill="1" applyBorder="1" applyAlignment="1">
      <alignment horizontal="center" vertical="center" wrapText="1"/>
    </xf>
    <xf numFmtId="0" fontId="1" fillId="0" borderId="13" xfId="0" applyFont="1" applyFill="1" applyBorder="1" applyAlignment="1">
      <alignment horizontal="center" vertical="center" wrapText="1"/>
    </xf>
    <xf numFmtId="168" fontId="1" fillId="0" borderId="6" xfId="0" quotePrefix="1" applyNumberFormat="1" applyFont="1" applyFill="1" applyBorder="1" applyAlignment="1">
      <alignment horizontal="center" vertical="center" wrapText="1"/>
    </xf>
    <xf numFmtId="165" fontId="1" fillId="0" borderId="33" xfId="0" applyNumberFormat="1" applyFont="1" applyBorder="1" applyAlignment="1">
      <alignment horizontal="center" vertical="center" wrapText="1"/>
    </xf>
    <xf numFmtId="165" fontId="1" fillId="0" borderId="34" xfId="0" applyNumberFormat="1" applyFont="1" applyBorder="1" applyAlignment="1">
      <alignment horizontal="center" vertical="center" wrapText="1"/>
    </xf>
    <xf numFmtId="165" fontId="1" fillId="0" borderId="45" xfId="0" applyNumberFormat="1" applyFont="1" applyBorder="1" applyAlignment="1">
      <alignment horizontal="center" vertical="center" wrapText="1"/>
    </xf>
    <xf numFmtId="165" fontId="1" fillId="0" borderId="45" xfId="0" applyNumberFormat="1" applyFont="1" applyBorder="1" applyAlignment="1">
      <alignment horizontal="center" vertical="center"/>
    </xf>
    <xf numFmtId="165" fontId="1" fillId="0" borderId="34" xfId="0" applyNumberFormat="1" applyFont="1" applyBorder="1" applyAlignment="1">
      <alignment horizontal="center" vertical="center"/>
    </xf>
    <xf numFmtId="165" fontId="1" fillId="0" borderId="35" xfId="0" applyNumberFormat="1" applyFont="1" applyBorder="1" applyAlignment="1">
      <alignment horizontal="center" vertical="center"/>
    </xf>
    <xf numFmtId="0" fontId="7" fillId="0" borderId="61" xfId="0" applyFont="1" applyBorder="1" applyAlignment="1">
      <alignment horizontal="left" vertical="center"/>
    </xf>
    <xf numFmtId="0" fontId="6" fillId="0" borderId="61" xfId="0" applyFont="1" applyBorder="1" applyAlignment="1">
      <alignment horizontal="left" vertical="center" wrapText="1"/>
    </xf>
    <xf numFmtId="0" fontId="6" fillId="0" borderId="61" xfId="0" applyFont="1" applyBorder="1" applyAlignment="1">
      <alignment horizontal="left" vertical="center"/>
    </xf>
    <xf numFmtId="0" fontId="6" fillId="0" borderId="65" xfId="0" applyFont="1" applyBorder="1" applyAlignment="1">
      <alignment horizontal="left" vertical="center"/>
    </xf>
    <xf numFmtId="0" fontId="6" fillId="0" borderId="41" xfId="0" applyFont="1" applyBorder="1" applyAlignment="1">
      <alignment horizontal="left" vertical="center" wrapText="1"/>
    </xf>
    <xf numFmtId="0" fontId="6" fillId="0" borderId="65" xfId="0" applyFont="1" applyBorder="1" applyAlignment="1">
      <alignment horizontal="left" vertical="center" wrapText="1"/>
    </xf>
    <xf numFmtId="0" fontId="6" fillId="0" borderId="41" xfId="0" applyFont="1" applyBorder="1" applyAlignment="1">
      <alignment horizontal="left" vertical="center"/>
    </xf>
    <xf numFmtId="0" fontId="6" fillId="0" borderId="62" xfId="0" applyFont="1" applyBorder="1" applyAlignment="1">
      <alignment horizontal="left" vertical="center"/>
    </xf>
    <xf numFmtId="0" fontId="0" fillId="0" borderId="61" xfId="0" applyBorder="1" applyAlignment="1">
      <alignment horizontal="left"/>
    </xf>
    <xf numFmtId="0" fontId="1" fillId="0" borderId="71" xfId="0" applyFont="1" applyBorder="1" applyAlignment="1">
      <alignment horizontal="left" vertical="center" indent="1"/>
    </xf>
    <xf numFmtId="0" fontId="1" fillId="0" borderId="6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9" xfId="0" applyFont="1" applyBorder="1" applyAlignment="1">
      <alignment horizontal="center" vertical="center" wrapText="1"/>
    </xf>
    <xf numFmtId="165" fontId="1" fillId="0" borderId="33" xfId="0" applyNumberFormat="1" applyFont="1" applyFill="1" applyBorder="1" applyAlignment="1">
      <alignment horizontal="center" vertical="center" wrapText="1"/>
    </xf>
    <xf numFmtId="165" fontId="1" fillId="0" borderId="34" xfId="0" applyNumberFormat="1" applyFont="1" applyFill="1" applyBorder="1" applyAlignment="1">
      <alignment horizontal="center" vertical="center" wrapText="1"/>
    </xf>
    <xf numFmtId="165" fontId="1" fillId="0" borderId="45" xfId="0" applyNumberFormat="1" applyFont="1" applyFill="1" applyBorder="1" applyAlignment="1">
      <alignment horizontal="center" vertical="center" wrapText="1"/>
    </xf>
    <xf numFmtId="4" fontId="1" fillId="0" borderId="66" xfId="0" applyNumberFormat="1" applyFont="1" applyFill="1" applyBorder="1" applyAlignment="1">
      <alignment horizontal="center" vertical="center"/>
    </xf>
    <xf numFmtId="4" fontId="1" fillId="0" borderId="39"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2" fontId="1" fillId="0" borderId="12" xfId="0" applyNumberFormat="1" applyFont="1" applyFill="1" applyBorder="1" applyAlignment="1">
      <alignment horizontal="center" vertical="center"/>
    </xf>
    <xf numFmtId="2" fontId="1" fillId="0" borderId="39" xfId="0" applyNumberFormat="1" applyFont="1" applyFill="1" applyBorder="1" applyAlignment="1">
      <alignment horizontal="center" vertical="center"/>
    </xf>
    <xf numFmtId="4" fontId="1" fillId="0" borderId="40" xfId="0" applyNumberFormat="1" applyFont="1" applyFill="1" applyBorder="1" applyAlignment="1">
      <alignment horizontal="center" vertical="center"/>
    </xf>
    <xf numFmtId="4" fontId="1" fillId="0" borderId="14" xfId="0" applyNumberFormat="1" applyFont="1" applyFill="1" applyBorder="1" applyAlignment="1">
      <alignment horizontal="center" vertical="center"/>
    </xf>
    <xf numFmtId="2" fontId="1" fillId="0" borderId="9" xfId="0" applyNumberFormat="1" applyFont="1" applyFill="1" applyBorder="1" applyAlignment="1">
      <alignment horizontal="center" vertical="center"/>
    </xf>
    <xf numFmtId="4" fontId="1" fillId="0" borderId="25" xfId="0" applyNumberFormat="1" applyFont="1" applyBorder="1" applyAlignment="1">
      <alignment horizontal="right" vertical="center" indent="2"/>
    </xf>
    <xf numFmtId="4" fontId="1" fillId="0" borderId="25" xfId="0" applyNumberFormat="1" applyFont="1" applyBorder="1" applyAlignment="1">
      <alignment horizontal="center" vertical="center"/>
    </xf>
    <xf numFmtId="4" fontId="1" fillId="0" borderId="25" xfId="0" applyNumberFormat="1" applyFont="1" applyBorder="1" applyAlignment="1">
      <alignment horizontal="right" vertical="center" indent="3"/>
    </xf>
    <xf numFmtId="2" fontId="1" fillId="0" borderId="25" xfId="0" applyNumberFormat="1" applyFont="1" applyFill="1" applyBorder="1" applyAlignment="1">
      <alignment horizontal="center" vertical="center" wrapText="1"/>
    </xf>
    <xf numFmtId="164" fontId="1" fillId="0" borderId="72" xfId="0" applyNumberFormat="1" applyFont="1" applyBorder="1" applyAlignment="1">
      <alignment horizontal="right" vertical="center" indent="4"/>
    </xf>
    <xf numFmtId="2" fontId="1" fillId="0" borderId="6" xfId="0" applyNumberFormat="1" applyFont="1" applyFill="1" applyBorder="1" applyAlignment="1">
      <alignment horizontal="right" vertical="center" indent="3"/>
    </xf>
    <xf numFmtId="2" fontId="1" fillId="0" borderId="12" xfId="0" applyNumberFormat="1" applyFont="1" applyFill="1" applyBorder="1" applyAlignment="1">
      <alignment horizontal="right" vertical="center" indent="3"/>
    </xf>
    <xf numFmtId="2" fontId="1" fillId="0" borderId="39" xfId="0" applyNumberFormat="1" applyFont="1" applyFill="1" applyBorder="1" applyAlignment="1">
      <alignment horizontal="right" vertical="center" indent="3"/>
    </xf>
    <xf numFmtId="0" fontId="6" fillId="0" borderId="61" xfId="0" applyFont="1" applyBorder="1" applyAlignment="1">
      <alignment horizontal="left"/>
    </xf>
    <xf numFmtId="0" fontId="1" fillId="0" borderId="25" xfId="0" applyFont="1" applyFill="1" applyBorder="1" applyAlignment="1">
      <alignment horizontal="center" vertical="center" wrapText="1"/>
    </xf>
    <xf numFmtId="0" fontId="1" fillId="0" borderId="8" xfId="0" applyFont="1" applyBorder="1" applyAlignment="1">
      <alignment horizontal="left" vertical="center" indent="1"/>
    </xf>
    <xf numFmtId="0" fontId="6" fillId="0" borderId="62" xfId="0" applyFont="1" applyBorder="1" applyAlignment="1">
      <alignment horizontal="left" vertical="center" wrapText="1"/>
    </xf>
    <xf numFmtId="4" fontId="1" fillId="0" borderId="16" xfId="0" applyNumberFormat="1" applyFont="1" applyFill="1" applyBorder="1" applyAlignment="1">
      <alignment horizontal="center" vertical="center"/>
    </xf>
    <xf numFmtId="2" fontId="1" fillId="0" borderId="9" xfId="0" applyNumberFormat="1" applyFont="1" applyFill="1" applyBorder="1" applyAlignment="1">
      <alignment horizontal="right" vertical="center" indent="3"/>
    </xf>
    <xf numFmtId="4" fontId="1" fillId="0" borderId="9" xfId="0" applyNumberFormat="1" applyFont="1" applyFill="1" applyBorder="1" applyAlignment="1">
      <alignment horizontal="center" vertical="center"/>
    </xf>
    <xf numFmtId="4" fontId="1" fillId="0" borderId="15" xfId="0" applyNumberFormat="1" applyFont="1" applyFill="1" applyBorder="1" applyAlignment="1">
      <alignment horizontal="center" vertical="center"/>
    </xf>
    <xf numFmtId="0" fontId="1" fillId="0" borderId="16" xfId="0" applyFont="1" applyBorder="1" applyAlignment="1">
      <alignment horizontal="center" vertical="center" wrapText="1"/>
    </xf>
    <xf numFmtId="165" fontId="1" fillId="0" borderId="35" xfId="0" applyNumberFormat="1" applyFont="1" applyFill="1" applyBorder="1" applyAlignment="1">
      <alignment horizontal="center" vertical="center" wrapText="1"/>
    </xf>
    <xf numFmtId="0" fontId="8" fillId="0" borderId="0" xfId="0" applyFont="1"/>
    <xf numFmtId="0" fontId="6" fillId="0" borderId="0" xfId="0" applyFont="1"/>
    <xf numFmtId="165" fontId="6" fillId="0" borderId="0" xfId="0" quotePrefix="1" applyNumberFormat="1" applyFont="1" applyAlignment="1">
      <alignment horizontal="left"/>
    </xf>
    <xf numFmtId="0" fontId="1" fillId="0" borderId="63" xfId="0" applyFont="1" applyBorder="1"/>
    <xf numFmtId="165" fontId="1" fillId="0" borderId="0" xfId="0" quotePrefix="1" applyNumberFormat="1" applyFont="1" applyAlignment="1">
      <alignment horizontal="left"/>
    </xf>
    <xf numFmtId="0" fontId="1" fillId="0" borderId="0" xfId="0" applyFont="1" applyBorder="1"/>
    <xf numFmtId="165" fontId="1" fillId="0" borderId="18" xfId="0" applyNumberFormat="1" applyFont="1" applyFill="1" applyBorder="1" applyAlignment="1">
      <alignment horizontal="center" vertical="center" wrapText="1"/>
    </xf>
    <xf numFmtId="0" fontId="0" fillId="0" borderId="74" xfId="0" applyBorder="1"/>
    <xf numFmtId="0" fontId="0" fillId="0" borderId="75" xfId="0" applyBorder="1"/>
    <xf numFmtId="0" fontId="6" fillId="0" borderId="6" xfId="0" applyFont="1" applyBorder="1" applyAlignment="1">
      <alignment horizontal="center" vertical="center"/>
    </xf>
    <xf numFmtId="14" fontId="1" fillId="0" borderId="0" xfId="0" quotePrefix="1" applyNumberFormat="1" applyFont="1"/>
    <xf numFmtId="168" fontId="1" fillId="0" borderId="6" xfId="0" applyNumberFormat="1" applyFont="1" applyBorder="1" applyAlignment="1">
      <alignment horizontal="right" vertical="center" indent="3"/>
    </xf>
    <xf numFmtId="168" fontId="1" fillId="0" borderId="12" xfId="0" applyNumberFormat="1" applyFont="1" applyBorder="1" applyAlignment="1">
      <alignment horizontal="right" vertical="center" indent="3"/>
    </xf>
    <xf numFmtId="168" fontId="1" fillId="0" borderId="25" xfId="0" quotePrefix="1" applyNumberFormat="1" applyFont="1" applyFill="1" applyBorder="1" applyAlignment="1">
      <alignment horizontal="right" vertical="center" wrapText="1" indent="3"/>
    </xf>
    <xf numFmtId="168" fontId="1" fillId="0" borderId="39" xfId="0" applyNumberFormat="1" applyFont="1" applyBorder="1" applyAlignment="1">
      <alignment horizontal="right" vertical="center" indent="3"/>
    </xf>
    <xf numFmtId="168" fontId="1" fillId="0" borderId="6" xfId="0" applyNumberFormat="1" applyFont="1" applyFill="1" applyBorder="1" applyAlignment="1">
      <alignment horizontal="right" vertical="center" indent="3"/>
    </xf>
    <xf numFmtId="168" fontId="1" fillId="0" borderId="12" xfId="0" applyNumberFormat="1" applyFont="1" applyFill="1" applyBorder="1" applyAlignment="1">
      <alignment horizontal="right" vertical="center" indent="3"/>
    </xf>
    <xf numFmtId="168" fontId="1" fillId="0" borderId="39" xfId="0" applyNumberFormat="1" applyFont="1" applyFill="1" applyBorder="1" applyAlignment="1">
      <alignment horizontal="right" vertical="center" indent="3"/>
    </xf>
    <xf numFmtId="168" fontId="1" fillId="0" borderId="39" xfId="0" quotePrefix="1" applyNumberFormat="1" applyFont="1" applyFill="1" applyBorder="1" applyAlignment="1">
      <alignment horizontal="right" vertical="center" indent="3"/>
    </xf>
    <xf numFmtId="168" fontId="1" fillId="0" borderId="9" xfId="0" applyNumberFormat="1" applyFont="1" applyFill="1" applyBorder="1" applyAlignment="1">
      <alignment horizontal="right" vertical="center" indent="3"/>
    </xf>
    <xf numFmtId="165" fontId="1" fillId="8" borderId="18" xfId="0" applyNumberFormat="1" applyFont="1" applyFill="1" applyBorder="1" applyAlignment="1">
      <alignment horizontal="center" vertical="center" wrapText="1"/>
    </xf>
    <xf numFmtId="4" fontId="1" fillId="8" borderId="6" xfId="0" applyNumberFormat="1" applyFont="1" applyFill="1" applyBorder="1" applyAlignment="1">
      <alignment horizontal="center" vertical="center"/>
    </xf>
    <xf numFmtId="164" fontId="1" fillId="8" borderId="14" xfId="0" applyNumberFormat="1" applyFont="1" applyFill="1" applyBorder="1" applyAlignment="1">
      <alignment horizontal="center" vertical="center"/>
    </xf>
    <xf numFmtId="164" fontId="1" fillId="8" borderId="7" xfId="0" applyNumberFormat="1" applyFont="1" applyFill="1" applyBorder="1" applyAlignment="1">
      <alignment horizontal="right" vertical="center" indent="4"/>
    </xf>
    <xf numFmtId="0" fontId="6" fillId="0" borderId="41" xfId="0" applyFont="1" applyFill="1" applyBorder="1" applyAlignment="1">
      <alignment horizontal="left" vertical="center" wrapText="1" indent="1"/>
    </xf>
    <xf numFmtId="164" fontId="1" fillId="0" borderId="14" xfId="0" applyNumberFormat="1" applyFont="1" applyFill="1" applyBorder="1" applyAlignment="1">
      <alignment horizontal="center" vertical="center"/>
    </xf>
    <xf numFmtId="164" fontId="1" fillId="0" borderId="7" xfId="0" applyNumberFormat="1" applyFont="1" applyFill="1" applyBorder="1" applyAlignment="1">
      <alignment horizontal="right" vertical="center" indent="4"/>
    </xf>
    <xf numFmtId="0" fontId="6" fillId="0" borderId="14" xfId="0" applyFont="1" applyFill="1" applyBorder="1" applyAlignment="1">
      <alignment horizontal="left" vertical="center" wrapText="1" indent="1"/>
    </xf>
    <xf numFmtId="0" fontId="6" fillId="0" borderId="15" xfId="0" applyFont="1" applyFill="1" applyBorder="1" applyAlignment="1">
      <alignment horizontal="left" vertical="center" wrapText="1" indent="1"/>
    </xf>
    <xf numFmtId="164" fontId="1" fillId="0" borderId="12" xfId="0" applyNumberFormat="1" applyFont="1" applyFill="1" applyBorder="1" applyAlignment="1">
      <alignment horizontal="center" vertical="center"/>
    </xf>
    <xf numFmtId="164" fontId="1" fillId="0" borderId="13" xfId="0" applyNumberFormat="1" applyFont="1" applyFill="1" applyBorder="1" applyAlignment="1">
      <alignment horizontal="right" vertical="center" indent="4"/>
    </xf>
    <xf numFmtId="0" fontId="6" fillId="0" borderId="0" xfId="0" applyFont="1" applyFill="1" applyBorder="1" applyAlignment="1">
      <alignment horizontal="left" vertical="center" indent="1"/>
    </xf>
    <xf numFmtId="164" fontId="1" fillId="0" borderId="6" xfId="0" applyNumberFormat="1" applyFont="1" applyFill="1" applyBorder="1" applyAlignment="1">
      <alignment horizontal="center" vertical="center"/>
    </xf>
    <xf numFmtId="164" fontId="1" fillId="0" borderId="15" xfId="0" applyNumberFormat="1" applyFont="1" applyFill="1" applyBorder="1" applyAlignment="1">
      <alignment horizontal="center" vertical="center"/>
    </xf>
    <xf numFmtId="4" fontId="1" fillId="0" borderId="34" xfId="0" applyNumberFormat="1" applyFont="1" applyFill="1" applyBorder="1" applyAlignment="1">
      <alignment horizontal="center" vertical="center"/>
    </xf>
    <xf numFmtId="3" fontId="1" fillId="0" borderId="12" xfId="0" applyNumberFormat="1" applyFont="1" applyFill="1" applyBorder="1" applyAlignment="1">
      <alignment horizontal="center" vertical="center"/>
    </xf>
    <xf numFmtId="3" fontId="1" fillId="0" borderId="6" xfId="0" applyNumberFormat="1" applyFont="1" applyFill="1" applyBorder="1" applyAlignment="1">
      <alignment horizontal="center" vertical="center"/>
    </xf>
    <xf numFmtId="4" fontId="1" fillId="8" borderId="33" xfId="0" applyNumberFormat="1" applyFont="1" applyFill="1" applyBorder="1" applyAlignment="1">
      <alignment horizontal="center" vertical="center"/>
    </xf>
    <xf numFmtId="3" fontId="1" fillId="8" borderId="6" xfId="0" applyNumberFormat="1" applyFont="1" applyFill="1" applyBorder="1" applyAlignment="1">
      <alignment horizontal="center" vertical="center"/>
    </xf>
    <xf numFmtId="2" fontId="1" fillId="0" borderId="33" xfId="0" applyNumberFormat="1" applyFont="1" applyFill="1" applyBorder="1" applyAlignment="1">
      <alignment horizontal="center" vertical="center"/>
    </xf>
    <xf numFmtId="3" fontId="1" fillId="0" borderId="6" xfId="0" quotePrefix="1" applyNumberFormat="1" applyFont="1" applyFill="1" applyBorder="1" applyAlignment="1">
      <alignment horizontal="center" vertical="center"/>
    </xf>
    <xf numFmtId="0" fontId="1" fillId="0" borderId="6" xfId="0" applyFont="1" applyFill="1" applyBorder="1" applyAlignment="1">
      <alignment horizontal="center" vertical="center"/>
    </xf>
    <xf numFmtId="165" fontId="1" fillId="0" borderId="6" xfId="0" quotePrefix="1" applyNumberFormat="1" applyFont="1" applyFill="1" applyBorder="1" applyAlignment="1">
      <alignment horizontal="center" vertical="center"/>
    </xf>
    <xf numFmtId="0" fontId="1"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0" xfId="0" quotePrefix="1" applyNumberFormat="1" applyFont="1" applyBorder="1" applyAlignment="1">
      <alignment horizontal="center" vertical="center"/>
    </xf>
    <xf numFmtId="165" fontId="1" fillId="0" borderId="0" xfId="0" applyNumberFormat="1" applyFont="1" applyBorder="1" applyAlignment="1">
      <alignment horizontal="center" vertical="center" wrapText="1"/>
    </xf>
    <xf numFmtId="164" fontId="1" fillId="0" borderId="0" xfId="0" applyNumberFormat="1" applyFont="1" applyBorder="1" applyAlignment="1">
      <alignment horizontal="center" vertical="center"/>
    </xf>
    <xf numFmtId="3" fontId="1" fillId="0" borderId="0" xfId="0" applyNumberFormat="1" applyFont="1" applyBorder="1" applyAlignment="1">
      <alignment horizontal="center" vertical="center"/>
    </xf>
    <xf numFmtId="4" fontId="1" fillId="0" borderId="0" xfId="0" applyNumberFormat="1" applyFont="1" applyBorder="1" applyAlignment="1">
      <alignment horizontal="right" vertical="center" indent="2"/>
    </xf>
    <xf numFmtId="4" fontId="1" fillId="0" borderId="0" xfId="0" applyNumberFormat="1" applyFont="1" applyBorder="1" applyAlignment="1">
      <alignment horizontal="right" vertical="center" indent="3"/>
    </xf>
    <xf numFmtId="3" fontId="1" fillId="0" borderId="0" xfId="0" applyNumberFormat="1" applyFont="1" applyBorder="1" applyAlignment="1">
      <alignment horizontal="right" vertical="center" indent="2"/>
    </xf>
    <xf numFmtId="0" fontId="6" fillId="0" borderId="0" xfId="0" applyFont="1" applyBorder="1"/>
    <xf numFmtId="0" fontId="6" fillId="0" borderId="16" xfId="0" applyFont="1" applyBorder="1" applyAlignment="1">
      <alignment horizontal="left" vertical="center" wrapText="1" indent="1"/>
    </xf>
    <xf numFmtId="4" fontId="1" fillId="0" borderId="35" xfId="0" applyNumberFormat="1" applyFont="1" applyBorder="1" applyAlignment="1">
      <alignment horizontal="center" vertical="center"/>
    </xf>
    <xf numFmtId="0" fontId="6" fillId="0" borderId="0" xfId="0" applyFont="1" applyFill="1" applyBorder="1" applyAlignment="1">
      <alignment horizontal="left" vertical="center" wrapText="1" indent="1"/>
    </xf>
    <xf numFmtId="165" fontId="1" fillId="0"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164" fontId="1" fillId="0" borderId="0" xfId="0" applyNumberFormat="1" applyFont="1" applyFill="1" applyBorder="1" applyAlignment="1">
      <alignment horizontal="right" vertical="center" indent="4"/>
    </xf>
    <xf numFmtId="164" fontId="1" fillId="0" borderId="0" xfId="0" applyNumberFormat="1" applyFont="1" applyBorder="1" applyAlignment="1">
      <alignment horizontal="right" vertical="center" indent="4"/>
    </xf>
    <xf numFmtId="0" fontId="1" fillId="0" borderId="67" xfId="0" applyFont="1" applyBorder="1" applyAlignment="1">
      <alignment horizontal="left" vertical="center" indent="1"/>
    </xf>
    <xf numFmtId="0" fontId="6" fillId="0" borderId="65" xfId="0" applyFont="1" applyBorder="1" applyAlignment="1">
      <alignment horizontal="left" vertical="center" indent="1"/>
    </xf>
    <xf numFmtId="4" fontId="1" fillId="0" borderId="12" xfId="0" applyNumberFormat="1" applyFont="1" applyFill="1" applyBorder="1" applyAlignment="1">
      <alignment horizontal="right" vertical="center" indent="2"/>
    </xf>
    <xf numFmtId="4" fontId="1" fillId="0" borderId="6" xfId="0" applyNumberFormat="1" applyFont="1" applyFill="1" applyBorder="1" applyAlignment="1">
      <alignment horizontal="right" vertical="center" indent="2"/>
    </xf>
    <xf numFmtId="4" fontId="1" fillId="8" borderId="6" xfId="0" applyNumberFormat="1" applyFont="1" applyFill="1" applyBorder="1" applyAlignment="1">
      <alignment horizontal="right" vertical="center" indent="2"/>
    </xf>
    <xf numFmtId="4" fontId="1" fillId="8" borderId="6" xfId="0" applyNumberFormat="1" applyFont="1" applyFill="1" applyBorder="1" applyAlignment="1">
      <alignment horizontal="right" vertical="center" indent="3"/>
    </xf>
    <xf numFmtId="0" fontId="6" fillId="0" borderId="0" xfId="0" applyFont="1" applyBorder="1" applyAlignment="1">
      <alignment horizontal="left" vertical="center" wrapText="1" indent="1"/>
    </xf>
    <xf numFmtId="164" fontId="1" fillId="0" borderId="7" xfId="0" applyNumberFormat="1" applyFont="1" applyFill="1" applyBorder="1" applyAlignment="1">
      <alignment horizontal="center" vertical="center"/>
    </xf>
    <xf numFmtId="164" fontId="1" fillId="0" borderId="13"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0" xfId="0" quotePrefix="1" applyNumberFormat="1" applyFont="1" applyFill="1" applyBorder="1" applyAlignment="1">
      <alignment horizontal="center" vertical="center"/>
    </xf>
    <xf numFmtId="0" fontId="6" fillId="0" borderId="66"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79" xfId="0" applyNumberFormat="1" applyFont="1" applyBorder="1" applyAlignment="1">
      <alignment horizontal="center" vertical="center" wrapText="1"/>
    </xf>
    <xf numFmtId="4" fontId="1" fillId="0" borderId="80" xfId="0" applyNumberFormat="1" applyFont="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4" fontId="1" fillId="0" borderId="16" xfId="0" applyNumberFormat="1" applyFont="1" applyBorder="1" applyAlignment="1">
      <alignment horizontal="center" vertical="center"/>
    </xf>
    <xf numFmtId="164" fontId="1" fillId="0" borderId="63" xfId="0" applyNumberFormat="1" applyFont="1" applyBorder="1" applyAlignment="1">
      <alignment horizontal="center" vertical="center"/>
    </xf>
    <xf numFmtId="3" fontId="1" fillId="0" borderId="6" xfId="0" applyNumberFormat="1" applyFont="1" applyFill="1" applyBorder="1" applyAlignment="1">
      <alignment horizontal="right" vertical="center" indent="2"/>
    </xf>
    <xf numFmtId="0" fontId="1" fillId="0" borderId="0" xfId="0" applyFont="1" applyAlignment="1">
      <alignment horizontal="left" vertical="center"/>
    </xf>
    <xf numFmtId="165" fontId="1" fillId="0" borderId="0" xfId="0" applyNumberFormat="1" applyFont="1" applyAlignment="1">
      <alignment horizontal="left" vertical="center"/>
    </xf>
    <xf numFmtId="0" fontId="6" fillId="0" borderId="0" xfId="0" applyFont="1" applyBorder="1" applyAlignment="1">
      <alignment horizontal="left" vertical="center" wrapText="1" indent="1"/>
    </xf>
    <xf numFmtId="0" fontId="6" fillId="0" borderId="59" xfId="0" applyFont="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4" fontId="1" fillId="0" borderId="6" xfId="0" quotePrefix="1" applyNumberFormat="1" applyFont="1" applyBorder="1" applyAlignment="1">
      <alignment horizontal="right" vertical="center" indent="2"/>
    </xf>
    <xf numFmtId="4" fontId="1" fillId="0" borderId="14" xfId="0" quotePrefix="1" applyNumberFormat="1" applyFont="1" applyBorder="1" applyAlignment="1">
      <alignment horizontal="center" vertical="center"/>
    </xf>
    <xf numFmtId="164" fontId="1" fillId="0" borderId="14" xfId="0" quotePrefix="1" applyNumberFormat="1" applyFont="1" applyBorder="1" applyAlignment="1">
      <alignment horizontal="center" vertical="center"/>
    </xf>
    <xf numFmtId="4" fontId="1" fillId="0" borderId="6" xfId="0" quotePrefix="1" applyNumberFormat="1" applyFont="1" applyBorder="1" applyAlignment="1">
      <alignment horizontal="center" vertical="center"/>
    </xf>
    <xf numFmtId="164" fontId="1" fillId="0" borderId="7" xfId="0" quotePrefix="1" applyNumberFormat="1" applyFont="1" applyBorder="1" applyAlignment="1">
      <alignment horizontal="center" vertical="center"/>
    </xf>
    <xf numFmtId="0" fontId="6" fillId="0" borderId="0" xfId="0" quotePrefix="1" applyFont="1" applyBorder="1" applyAlignment="1">
      <alignment horizontal="left" vertical="center" wrapText="1" indent="1"/>
    </xf>
    <xf numFmtId="0" fontId="6" fillId="0" borderId="14"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164" fontId="1" fillId="0" borderId="7" xfId="0" applyNumberFormat="1" applyFont="1" applyBorder="1" applyAlignment="1">
      <alignment horizontal="right" vertical="center" indent="3"/>
    </xf>
    <xf numFmtId="164" fontId="1" fillId="0" borderId="13" xfId="0" applyNumberFormat="1" applyFont="1" applyBorder="1" applyAlignment="1">
      <alignment horizontal="right" vertical="center" indent="3"/>
    </xf>
    <xf numFmtId="164" fontId="1" fillId="0" borderId="7" xfId="0" applyNumberFormat="1" applyFont="1" applyFill="1" applyBorder="1" applyAlignment="1">
      <alignment horizontal="right" vertical="center" indent="3"/>
    </xf>
    <xf numFmtId="164" fontId="1" fillId="0" borderId="13" xfId="0" applyNumberFormat="1" applyFont="1" applyFill="1" applyBorder="1" applyAlignment="1">
      <alignment horizontal="right" vertical="center" indent="3"/>
    </xf>
    <xf numFmtId="164" fontId="1" fillId="0" borderId="10" xfId="0" applyNumberFormat="1" applyFont="1" applyBorder="1" applyAlignment="1">
      <alignment horizontal="right" vertical="center" indent="3"/>
    </xf>
    <xf numFmtId="0" fontId="6" fillId="0" borderId="65" xfId="0" applyFont="1" applyBorder="1" applyAlignment="1">
      <alignment horizontal="left" vertical="center" wrapText="1" indent="1"/>
    </xf>
    <xf numFmtId="0" fontId="6" fillId="0" borderId="61" xfId="0" applyFont="1" applyBorder="1" applyAlignment="1">
      <alignment horizontal="left" vertical="center" wrapText="1" indent="1"/>
    </xf>
    <xf numFmtId="0" fontId="1" fillId="0" borderId="58" xfId="0" applyFont="1" applyFill="1" applyBorder="1" applyAlignment="1">
      <alignment horizontal="left" vertical="center" indent="1"/>
    </xf>
    <xf numFmtId="165" fontId="1" fillId="0" borderId="12" xfId="0" quotePrefix="1" applyNumberFormat="1" applyFont="1" applyFill="1" applyBorder="1" applyAlignment="1">
      <alignment horizontal="center" vertical="center"/>
    </xf>
    <xf numFmtId="0" fontId="1" fillId="0" borderId="54" xfId="0" applyFont="1" applyFill="1" applyBorder="1" applyAlignment="1">
      <alignment horizontal="left" vertical="center" indent="1"/>
    </xf>
    <xf numFmtId="0" fontId="1" fillId="0" borderId="11" xfId="0" applyFont="1" applyFill="1" applyBorder="1" applyAlignment="1">
      <alignment horizontal="left" vertical="center" indent="1"/>
    </xf>
    <xf numFmtId="0" fontId="1" fillId="0" borderId="67" xfId="0" applyFont="1" applyFill="1" applyBorder="1" applyAlignment="1">
      <alignment horizontal="left" vertical="center" indent="1"/>
    </xf>
    <xf numFmtId="14" fontId="1" fillId="0" borderId="0" xfId="0" applyNumberFormat="1" applyFont="1"/>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0" fontId="0" fillId="0" borderId="0" xfId="0" applyFill="1"/>
    <xf numFmtId="0" fontId="1" fillId="6" borderId="54" xfId="0" applyFont="1" applyFill="1" applyBorder="1" applyAlignment="1">
      <alignment horizontal="left" vertical="center" indent="1"/>
    </xf>
    <xf numFmtId="0" fontId="1" fillId="6" borderId="6" xfId="0" applyFont="1" applyFill="1" applyBorder="1" applyAlignment="1">
      <alignment horizontal="center" vertical="center" wrapText="1"/>
    </xf>
    <xf numFmtId="165" fontId="1" fillId="6" borderId="6" xfId="0" quotePrefix="1" applyNumberFormat="1" applyFont="1" applyFill="1" applyBorder="1" applyAlignment="1">
      <alignment horizontal="center" vertical="center"/>
    </xf>
    <xf numFmtId="0" fontId="6" fillId="6" borderId="14" xfId="0" applyFont="1" applyFill="1" applyBorder="1" applyAlignment="1">
      <alignment horizontal="left" vertical="center" wrapText="1" indent="1"/>
    </xf>
    <xf numFmtId="4" fontId="1" fillId="6" borderId="33" xfId="0" applyNumberFormat="1" applyFont="1" applyFill="1" applyBorder="1" applyAlignment="1">
      <alignment horizontal="center" vertical="center"/>
    </xf>
    <xf numFmtId="164" fontId="1" fillId="6" borderId="7" xfId="0" applyNumberFormat="1" applyFont="1" applyFill="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Alignment="1">
      <alignment horizontal="center"/>
    </xf>
    <xf numFmtId="0" fontId="6" fillId="0" borderId="61"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0" xfId="0" applyFont="1" applyFill="1" applyBorder="1" applyAlignment="1">
      <alignment horizontal="left" vertical="center" indent="1"/>
    </xf>
    <xf numFmtId="4" fontId="1" fillId="6" borderId="34" xfId="0" applyNumberFormat="1" applyFont="1" applyFill="1" applyBorder="1" applyAlignment="1">
      <alignment horizontal="center" vertical="center"/>
    </xf>
    <xf numFmtId="3" fontId="1" fillId="6" borderId="12" xfId="0" applyNumberFormat="1" applyFont="1" applyFill="1" applyBorder="1" applyAlignment="1">
      <alignment horizontal="right" vertical="center" indent="3"/>
    </xf>
    <xf numFmtId="164" fontId="1" fillId="6" borderId="13" xfId="0" applyNumberFormat="1" applyFont="1" applyFill="1" applyBorder="1" applyAlignment="1">
      <alignment horizontal="center" vertical="center"/>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3" fontId="1" fillId="0" borderId="12" xfId="0" applyNumberFormat="1" applyFont="1" applyFill="1" applyBorder="1" applyAlignment="1">
      <alignment horizontal="right" vertical="center" indent="3"/>
    </xf>
    <xf numFmtId="0" fontId="6" fillId="0" borderId="0" xfId="0" applyFont="1" applyAlignment="1">
      <alignment horizontal="left"/>
    </xf>
    <xf numFmtId="0" fontId="6" fillId="0" borderId="62" xfId="0" applyFont="1" applyBorder="1" applyAlignment="1">
      <alignment horizontal="left" vertical="center" wrapText="1" indent="1"/>
    </xf>
    <xf numFmtId="0" fontId="6" fillId="0" borderId="0" xfId="0" applyFont="1" applyBorder="1" applyAlignment="1">
      <alignment horizontal="left" vertical="center" wrapText="1" indent="1"/>
    </xf>
    <xf numFmtId="0" fontId="1" fillId="9" borderId="8" xfId="0" applyFont="1" applyFill="1" applyBorder="1" applyAlignment="1">
      <alignment horizontal="left" vertical="center" indent="1"/>
    </xf>
    <xf numFmtId="0" fontId="1" fillId="9" borderId="9" xfId="0" applyFont="1" applyFill="1" applyBorder="1" applyAlignment="1">
      <alignment horizontal="center" vertical="center" wrapText="1"/>
    </xf>
    <xf numFmtId="165" fontId="1" fillId="9" borderId="9" xfId="0" quotePrefix="1" applyNumberFormat="1" applyFont="1" applyFill="1" applyBorder="1" applyAlignment="1">
      <alignment horizontal="center" vertical="center"/>
    </xf>
    <xf numFmtId="0" fontId="6" fillId="9" borderId="16" xfId="0" applyFont="1" applyFill="1" applyBorder="1" applyAlignment="1">
      <alignment horizontal="left" vertical="center" wrapText="1" indent="1"/>
    </xf>
    <xf numFmtId="165" fontId="1" fillId="9" borderId="20" xfId="0" applyNumberFormat="1" applyFont="1" applyFill="1" applyBorder="1" applyAlignment="1">
      <alignment horizontal="center" vertical="center" wrapText="1"/>
    </xf>
    <xf numFmtId="4" fontId="1" fillId="9" borderId="35" xfId="0" applyNumberFormat="1" applyFont="1" applyFill="1" applyBorder="1" applyAlignment="1">
      <alignment horizontal="center" vertical="center"/>
    </xf>
    <xf numFmtId="4" fontId="1" fillId="9" borderId="9" xfId="0" applyNumberFormat="1" applyFont="1" applyFill="1" applyBorder="1" applyAlignment="1">
      <alignment horizontal="right" vertical="center" indent="2"/>
    </xf>
    <xf numFmtId="4" fontId="1" fillId="9" borderId="9" xfId="0" applyNumberFormat="1" applyFont="1" applyFill="1" applyBorder="1" applyAlignment="1">
      <alignment horizontal="center" vertical="center"/>
    </xf>
    <xf numFmtId="164" fontId="1" fillId="9" borderId="16" xfId="0" applyNumberFormat="1" applyFont="1" applyFill="1" applyBorder="1" applyAlignment="1">
      <alignment horizontal="center" vertical="center"/>
    </xf>
    <xf numFmtId="4" fontId="1" fillId="9" borderId="9" xfId="0" applyNumberFormat="1" applyFont="1" applyFill="1" applyBorder="1" applyAlignment="1">
      <alignment horizontal="right" vertical="center" indent="3"/>
    </xf>
    <xf numFmtId="3" fontId="1" fillId="9" borderId="9" xfId="0" applyNumberFormat="1" applyFont="1" applyFill="1" applyBorder="1" applyAlignment="1">
      <alignment horizontal="right" vertical="center" indent="3"/>
    </xf>
    <xf numFmtId="164" fontId="1" fillId="9" borderId="10" xfId="0" applyNumberFormat="1" applyFont="1" applyFill="1" applyBorder="1" applyAlignment="1">
      <alignment horizontal="center" vertical="center"/>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59"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4" fontId="1" fillId="0" borderId="0" xfId="0" applyNumberFormat="1" applyFont="1" applyAlignment="1">
      <alignment horizontal="center"/>
    </xf>
    <xf numFmtId="2" fontId="1" fillId="0" borderId="14" xfId="0" applyNumberFormat="1" applyFont="1" applyBorder="1" applyAlignment="1">
      <alignment horizontal="center" vertical="center"/>
    </xf>
    <xf numFmtId="2" fontId="1" fillId="0" borderId="15" xfId="0" applyNumberFormat="1" applyFont="1" applyBorder="1" applyAlignment="1">
      <alignment horizontal="center" vertical="center"/>
    </xf>
    <xf numFmtId="2" fontId="1" fillId="0" borderId="16"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14" fontId="0" fillId="0" borderId="0" xfId="0" applyNumberFormat="1" applyAlignment="1"/>
    <xf numFmtId="0" fontId="1" fillId="0" borderId="84" xfId="0" applyFont="1" applyBorder="1" applyAlignment="1">
      <alignment horizontal="center" vertical="center" wrapText="1"/>
    </xf>
    <xf numFmtId="165" fontId="1" fillId="0" borderId="84" xfId="0" quotePrefix="1" applyNumberFormat="1" applyFont="1" applyBorder="1" applyAlignment="1">
      <alignment horizontal="center" vertical="center"/>
    </xf>
    <xf numFmtId="165" fontId="1" fillId="0" borderId="84" xfId="0" applyNumberFormat="1" applyFont="1" applyBorder="1" applyAlignment="1">
      <alignment horizontal="center" vertical="center" wrapText="1"/>
    </xf>
    <xf numFmtId="4" fontId="1" fillId="0" borderId="84" xfId="0" applyNumberFormat="1" applyFont="1" applyBorder="1" applyAlignment="1">
      <alignment horizontal="center" vertical="center"/>
    </xf>
    <xf numFmtId="4" fontId="1" fillId="0" borderId="84" xfId="0" applyNumberFormat="1" applyFont="1" applyBorder="1" applyAlignment="1">
      <alignment horizontal="right" vertical="center" indent="2"/>
    </xf>
    <xf numFmtId="2" fontId="1" fillId="0" borderId="84" xfId="0" applyNumberFormat="1" applyFont="1" applyBorder="1" applyAlignment="1">
      <alignment horizontal="center" vertical="center"/>
    </xf>
    <xf numFmtId="4" fontId="1" fillId="0" borderId="84" xfId="0" applyNumberFormat="1" applyFont="1" applyBorder="1" applyAlignment="1">
      <alignment horizontal="right" vertical="center" indent="3"/>
    </xf>
    <xf numFmtId="3" fontId="1" fillId="0" borderId="84" xfId="0" applyNumberFormat="1" applyFont="1" applyBorder="1" applyAlignment="1">
      <alignment horizontal="right" vertical="center" indent="3"/>
    </xf>
    <xf numFmtId="164" fontId="1" fillId="0" borderId="85"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84" xfId="0" applyFont="1" applyBorder="1" applyAlignment="1">
      <alignment horizontal="left" vertical="center" indent="1"/>
    </xf>
    <xf numFmtId="0" fontId="1" fillId="0" borderId="36" xfId="0" applyFont="1" applyBorder="1" applyAlignment="1">
      <alignment horizontal="center" vertical="center" wrapText="1"/>
    </xf>
    <xf numFmtId="0" fontId="0" fillId="0" borderId="37" xfId="0" applyBorder="1" applyAlignment="1">
      <alignment horizontal="center" vertical="center"/>
    </xf>
    <xf numFmtId="0" fontId="3" fillId="3"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1" fillId="0" borderId="23" xfId="0" applyFont="1" applyBorder="1" applyAlignment="1">
      <alignment horizontal="center" vertical="center" wrapText="1"/>
    </xf>
    <xf numFmtId="0" fontId="0" fillId="0" borderId="21" xfId="0" applyBorder="1" applyAlignment="1">
      <alignment horizontal="center" vertical="center"/>
    </xf>
    <xf numFmtId="0" fontId="1" fillId="0" borderId="24" xfId="0" applyFont="1" applyBorder="1" applyAlignment="1">
      <alignment horizontal="center" vertical="center" wrapText="1"/>
    </xf>
    <xf numFmtId="0" fontId="0" fillId="0" borderId="22" xfId="0" applyBorder="1" applyAlignment="1">
      <alignment horizontal="center" vertical="center"/>
    </xf>
    <xf numFmtId="0" fontId="1" fillId="0" borderId="25" xfId="0" applyFont="1" applyBorder="1" applyAlignment="1">
      <alignment horizontal="center" vertical="center" wrapText="1"/>
    </xf>
    <xf numFmtId="0" fontId="0" fillId="0" borderId="26" xfId="0" applyBorder="1" applyAlignment="1">
      <alignment horizontal="center" vertical="center"/>
    </xf>
    <xf numFmtId="0" fontId="1" fillId="0" borderId="25" xfId="0" applyFont="1" applyBorder="1" applyAlignment="1">
      <alignment horizontal="center" vertical="center" textRotation="90" wrapText="1"/>
    </xf>
    <xf numFmtId="0" fontId="0" fillId="0" borderId="26" xfId="0" applyBorder="1" applyAlignment="1">
      <alignment horizontal="center" vertical="center" textRotation="90"/>
    </xf>
    <xf numFmtId="0" fontId="1" fillId="0" borderId="24"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2"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Alignment="1">
      <alignment horizontal="left" vertical="center" wrapText="1" indent="1"/>
    </xf>
    <xf numFmtId="0" fontId="3" fillId="2" borderId="42" xfId="0" applyFont="1" applyFill="1" applyBorder="1" applyAlignment="1">
      <alignment horizontal="center" vertical="center"/>
    </xf>
    <xf numFmtId="0" fontId="1" fillId="0" borderId="23" xfId="0" applyFont="1" applyBorder="1" applyAlignment="1">
      <alignment horizontal="left" vertical="center" wrapText="1" indent="2"/>
    </xf>
    <xf numFmtId="0" fontId="0" fillId="0" borderId="21" xfId="0" applyBorder="1" applyAlignment="1">
      <alignment horizontal="left" vertical="center" indent="2"/>
    </xf>
    <xf numFmtId="0" fontId="0" fillId="0" borderId="53" xfId="0" applyBorder="1" applyAlignment="1">
      <alignment horizontal="center" vertical="center"/>
    </xf>
    <xf numFmtId="0" fontId="3" fillId="2"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2" xfId="0" applyFont="1" applyFill="1" applyBorder="1" applyAlignment="1">
      <alignment horizontal="center" vertical="center"/>
    </xf>
    <xf numFmtId="0" fontId="0" fillId="5" borderId="3" xfId="0" applyFill="1" applyBorder="1" applyAlignment="1">
      <alignment horizontal="center" vertical="center"/>
    </xf>
    <xf numFmtId="0" fontId="0" fillId="5" borderId="53" xfId="0" applyFill="1" applyBorder="1" applyAlignment="1">
      <alignment horizontal="center" vertical="center"/>
    </xf>
    <xf numFmtId="0" fontId="1" fillId="6" borderId="55" xfId="0" applyFont="1" applyFill="1" applyBorder="1" applyAlignment="1">
      <alignment horizontal="center" vertical="center" wrapText="1"/>
    </xf>
    <xf numFmtId="0" fontId="0" fillId="0" borderId="56" xfId="0" applyBorder="1" applyAlignment="1">
      <alignment horizontal="center" vertical="center"/>
    </xf>
    <xf numFmtId="0" fontId="0" fillId="0" borderId="57" xfId="0" applyBorder="1" applyAlignment="1">
      <alignment horizontal="center" vertical="center"/>
    </xf>
    <xf numFmtId="0" fontId="3" fillId="4" borderId="17" xfId="0" applyFont="1" applyFill="1" applyBorder="1" applyAlignment="1">
      <alignment horizontal="center" vertical="center"/>
    </xf>
    <xf numFmtId="0" fontId="1" fillId="0" borderId="25" xfId="0" applyFont="1" applyBorder="1" applyAlignment="1">
      <alignment horizontal="center" vertical="center" textRotation="89" wrapText="1"/>
    </xf>
    <xf numFmtId="0" fontId="0" fillId="0" borderId="26" xfId="0" applyBorder="1" applyAlignment="1">
      <alignment horizontal="center" vertical="center" textRotation="89"/>
    </xf>
    <xf numFmtId="0" fontId="0" fillId="0" borderId="0" xfId="0" applyAlignment="1">
      <alignment horizontal="center" vertical="center"/>
    </xf>
    <xf numFmtId="0" fontId="1" fillId="0" borderId="69" xfId="0" applyFont="1" applyBorder="1" applyAlignment="1">
      <alignment horizontal="center" vertical="center" wrapText="1"/>
    </xf>
    <xf numFmtId="0" fontId="0" fillId="0" borderId="70" xfId="0" applyBorder="1" applyAlignment="1">
      <alignment horizontal="center" vertical="center"/>
    </xf>
    <xf numFmtId="0" fontId="1" fillId="0" borderId="68" xfId="0" applyFont="1" applyBorder="1" applyAlignment="1">
      <alignment horizontal="center" vertical="center" wrapText="1"/>
    </xf>
    <xf numFmtId="0" fontId="0" fillId="0" borderId="27" xfId="0" applyBorder="1" applyAlignment="1">
      <alignment horizontal="center" vertical="center"/>
    </xf>
    <xf numFmtId="0" fontId="0" fillId="0" borderId="58" xfId="0" applyBorder="1" applyAlignment="1">
      <alignment horizontal="center" vertical="center"/>
    </xf>
    <xf numFmtId="0" fontId="0" fillId="0" borderId="12" xfId="0" applyBorder="1" applyAlignment="1">
      <alignment horizontal="center" vertical="center"/>
    </xf>
    <xf numFmtId="0" fontId="0" fillId="0" borderId="41" xfId="0" applyBorder="1" applyAlignment="1">
      <alignment horizontal="center" vertical="center"/>
    </xf>
    <xf numFmtId="0" fontId="0" fillId="0" borderId="34" xfId="0" applyBorder="1" applyAlignment="1">
      <alignment horizontal="center" vertical="center"/>
    </xf>
    <xf numFmtId="0" fontId="0" fillId="0" borderId="59" xfId="0" applyBorder="1" applyAlignment="1">
      <alignment horizontal="center" vertical="center"/>
    </xf>
    <xf numFmtId="0" fontId="8" fillId="0" borderId="41" xfId="0" applyFont="1" applyBorder="1" applyAlignment="1">
      <alignment horizontal="center" vertical="center"/>
    </xf>
    <xf numFmtId="0" fontId="8" fillId="0" borderId="0" xfId="0" applyFont="1" applyAlignment="1">
      <alignment horizontal="center" vertical="center"/>
    </xf>
    <xf numFmtId="0" fontId="1" fillId="0" borderId="73" xfId="0" applyFont="1" applyFill="1" applyBorder="1" applyAlignment="1">
      <alignment horizontal="left" vertical="center" wrapText="1" indent="1"/>
    </xf>
    <xf numFmtId="0" fontId="9" fillId="0" borderId="74" xfId="0" applyFont="1" applyBorder="1" applyAlignment="1">
      <alignment horizontal="left" vertical="center" wrapText="1" indent="1"/>
    </xf>
    <xf numFmtId="0" fontId="0" fillId="0" borderId="74" xfId="0" applyBorder="1" applyAlignment="1">
      <alignment horizontal="left" vertical="center" wrapText="1" indent="1"/>
    </xf>
    <xf numFmtId="0" fontId="1" fillId="0" borderId="78" xfId="0" applyFont="1" applyFill="1" applyBorder="1" applyAlignment="1">
      <alignment horizontal="left" vertical="center" wrapText="1" indent="1"/>
    </xf>
    <xf numFmtId="0" fontId="9" fillId="0" borderId="77" xfId="0" applyFont="1" applyBorder="1" applyAlignment="1">
      <alignment horizontal="left" vertical="center" wrapText="1" indent="1"/>
    </xf>
    <xf numFmtId="0" fontId="0" fillId="0" borderId="77" xfId="0" applyBorder="1" applyAlignment="1">
      <alignment horizontal="left" vertical="center" wrapText="1" indent="1"/>
    </xf>
    <xf numFmtId="0" fontId="0" fillId="0" borderId="76" xfId="0" applyBorder="1" applyAlignment="1">
      <alignment horizontal="left" vertical="center" wrapText="1" indent="1"/>
    </xf>
    <xf numFmtId="14" fontId="1" fillId="0" borderId="0" xfId="0" applyNumberFormat="1" applyFont="1" applyBorder="1" applyAlignment="1">
      <alignment horizontal="left" vertical="center"/>
    </xf>
    <xf numFmtId="0" fontId="3" fillId="5" borderId="3" xfId="0" applyFont="1" applyFill="1" applyBorder="1" applyAlignment="1">
      <alignment horizontal="center" vertical="center"/>
    </xf>
    <xf numFmtId="0" fontId="3" fillId="5" borderId="53" xfId="0" applyFont="1" applyFill="1" applyBorder="1" applyAlignment="1">
      <alignment horizontal="center" vertical="center"/>
    </xf>
    <xf numFmtId="0" fontId="1" fillId="0" borderId="26" xfId="0" applyFont="1" applyFill="1" applyBorder="1" applyAlignment="1">
      <alignment horizontal="center" vertical="center" wrapText="1"/>
    </xf>
    <xf numFmtId="0" fontId="1" fillId="0" borderId="31" xfId="0" applyFont="1" applyBorder="1" applyAlignment="1">
      <alignment horizontal="center" vertical="center"/>
    </xf>
    <xf numFmtId="0" fontId="1" fillId="0" borderId="71" xfId="0" applyFont="1" applyBorder="1" applyAlignment="1">
      <alignment horizontal="center" vertical="center" wrapText="1"/>
    </xf>
    <xf numFmtId="0" fontId="1" fillId="0" borderId="81" xfId="0" applyFont="1" applyBorder="1" applyAlignment="1">
      <alignment horizontal="center" vertical="center" wrapText="1"/>
    </xf>
    <xf numFmtId="0" fontId="1" fillId="0" borderId="26" xfId="0" applyFont="1" applyBorder="1" applyAlignment="1">
      <alignment horizontal="center" vertical="center" textRotation="90" wrapText="1"/>
    </xf>
    <xf numFmtId="0" fontId="1" fillId="0" borderId="26" xfId="0" applyFont="1" applyBorder="1" applyAlignment="1">
      <alignment horizontal="center" vertical="center" wrapText="1"/>
    </xf>
    <xf numFmtId="0" fontId="1" fillId="0" borderId="82" xfId="0" applyFont="1" applyBorder="1" applyAlignment="1">
      <alignment horizontal="center" vertical="center" wrapText="1"/>
    </xf>
    <xf numFmtId="0" fontId="1" fillId="0" borderId="83" xfId="0" applyFont="1" applyBorder="1" applyAlignment="1">
      <alignment horizontal="center" vertical="center" wrapText="1"/>
    </xf>
    <xf numFmtId="0" fontId="1" fillId="0" borderId="37" xfId="0" applyFont="1" applyBorder="1" applyAlignment="1">
      <alignment horizontal="center" vertical="center" wrapText="1"/>
    </xf>
    <xf numFmtId="0" fontId="6" fillId="0" borderId="33" xfId="0" applyFont="1" applyFill="1" applyBorder="1" applyAlignment="1">
      <alignment horizontal="left" vertical="center" wrapText="1"/>
    </xf>
    <xf numFmtId="4" fontId="1" fillId="0" borderId="6" xfId="0" applyNumberFormat="1" applyFont="1" applyBorder="1" applyAlignment="1">
      <alignment horizontal="center" vertical="center"/>
    </xf>
    <xf numFmtId="0" fontId="0" fillId="0" borderId="6" xfId="0" applyBorder="1" applyAlignment="1">
      <alignment horizontal="center" vertical="center"/>
    </xf>
    <xf numFmtId="3" fontId="1" fillId="0" borderId="6" xfId="0" applyNumberFormat="1" applyFont="1" applyBorder="1" applyAlignment="1">
      <alignment horizontal="right" vertical="center" indent="3"/>
    </xf>
    <xf numFmtId="0" fontId="0" fillId="0" borderId="6" xfId="0" applyBorder="1" applyAlignment="1">
      <alignment horizontal="right" vertical="center" indent="3"/>
    </xf>
    <xf numFmtId="0" fontId="6" fillId="0" borderId="61" xfId="0" applyFont="1" applyFill="1" applyBorder="1" applyAlignment="1">
      <alignment horizontal="left" vertical="center" wrapText="1"/>
    </xf>
    <xf numFmtId="0" fontId="7" fillId="0" borderId="61" xfId="0" applyFont="1" applyBorder="1" applyAlignment="1">
      <alignment horizontal="left" vertical="center" wrapText="1"/>
    </xf>
    <xf numFmtId="0" fontId="3" fillId="3" borderId="5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33" xfId="0" applyFont="1" applyFill="1" applyBorder="1" applyAlignment="1">
      <alignment horizontal="center" vertical="center"/>
    </xf>
    <xf numFmtId="0" fontId="1" fillId="0" borderId="86" xfId="0" applyFont="1" applyBorder="1" applyAlignment="1">
      <alignment horizontal="center" vertical="center" wrapText="1"/>
    </xf>
    <xf numFmtId="0" fontId="10" fillId="0" borderId="7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81" xfId="0" applyFont="1" applyBorder="1" applyAlignment="1">
      <alignment horizontal="center" vertical="center" wrapText="1"/>
    </xf>
    <xf numFmtId="0" fontId="1" fillId="0" borderId="87" xfId="0" applyFont="1" applyBorder="1" applyAlignment="1">
      <alignment horizontal="center" vertical="center" wrapText="1"/>
    </xf>
    <xf numFmtId="0" fontId="1" fillId="0" borderId="88" xfId="0" applyFont="1" applyBorder="1" applyAlignment="1">
      <alignment horizontal="center" vertical="center" wrapText="1"/>
    </xf>
    <xf numFmtId="166" fontId="1" fillId="0" borderId="5" xfId="0" applyNumberFormat="1" applyFont="1" applyBorder="1" applyAlignment="1">
      <alignment horizontal="center" vertical="center" wrapText="1"/>
    </xf>
    <xf numFmtId="166" fontId="1" fillId="0" borderId="11" xfId="0" applyNumberFormat="1" applyFont="1" applyBorder="1" applyAlignment="1">
      <alignment horizontal="center" vertical="center" wrapText="1"/>
    </xf>
    <xf numFmtId="166" fontId="1" fillId="0" borderId="87" xfId="0" applyNumberFormat="1" applyFont="1" applyBorder="1" applyAlignment="1">
      <alignment horizontal="center" vertical="center" wrapText="1"/>
    </xf>
    <xf numFmtId="166" fontId="1" fillId="0" borderId="88"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abSelected="1" topLeftCell="A3" zoomScale="90" zoomScaleNormal="90" workbookViewId="0">
      <selection activeCell="F37" sqref="F37"/>
    </sheetView>
  </sheetViews>
  <sheetFormatPr defaultRowHeight="15" x14ac:dyDescent="0.25"/>
  <cols>
    <col min="1" max="1" width="3.42578125" customWidth="1"/>
    <col min="2" max="2" width="12.7109375" customWidth="1"/>
    <col min="4" max="4" width="7" customWidth="1"/>
    <col min="6" max="6" width="33.7109375" customWidth="1"/>
    <col min="7" max="7" width="9.7109375" customWidth="1"/>
    <col min="8" max="8" width="9.28515625" customWidth="1"/>
    <col min="9" max="9" width="9.7109375" customWidth="1"/>
    <col min="10" max="10" width="10" customWidth="1"/>
    <col min="11" max="11" width="8.5703125" customWidth="1"/>
    <col min="12" max="12" width="12.5703125" customWidth="1"/>
    <col min="13" max="13" width="8" customWidth="1"/>
    <col min="14" max="14" width="12.42578125" customWidth="1"/>
    <col min="15" max="15" width="11.5703125" customWidth="1"/>
    <col min="16" max="16" width="10.140625" customWidth="1"/>
    <col min="17" max="17" width="7.85546875" customWidth="1"/>
    <col min="18" max="18" width="11.140625" customWidth="1"/>
    <col min="19" max="19" width="13" customWidth="1"/>
  </cols>
  <sheetData>
    <row r="1" spans="1:19" x14ac:dyDescent="0.25">
      <c r="A1" s="2"/>
      <c r="B1" s="2"/>
      <c r="C1" s="2"/>
      <c r="D1" s="2"/>
      <c r="E1" s="2"/>
      <c r="F1" s="2"/>
      <c r="G1" s="2"/>
      <c r="H1" s="2"/>
      <c r="I1" s="2"/>
      <c r="J1" s="2"/>
      <c r="K1" s="2"/>
      <c r="L1" s="2"/>
      <c r="M1" s="2"/>
      <c r="N1" s="2"/>
      <c r="O1" s="2"/>
      <c r="P1" s="2"/>
      <c r="Q1" s="2"/>
      <c r="R1" s="2"/>
      <c r="S1" s="2"/>
    </row>
    <row r="2" spans="1:19" ht="20.25" x14ac:dyDescent="0.25">
      <c r="A2" s="2"/>
      <c r="B2" s="2"/>
      <c r="C2" s="529" t="s">
        <v>23</v>
      </c>
      <c r="D2" s="530"/>
      <c r="E2" s="530"/>
      <c r="F2" s="530"/>
      <c r="G2" s="530"/>
      <c r="H2" s="530"/>
      <c r="I2" s="530"/>
      <c r="J2" s="530"/>
      <c r="K2" s="530"/>
      <c r="L2" s="530"/>
      <c r="M2" s="530"/>
      <c r="N2" s="530"/>
      <c r="O2" s="530"/>
      <c r="P2" s="530"/>
      <c r="Q2" s="530"/>
      <c r="R2" s="530"/>
      <c r="S2" s="530"/>
    </row>
    <row r="3" spans="1:19" ht="15.75" thickBot="1" x14ac:dyDescent="0.3">
      <c r="A3" s="2"/>
      <c r="B3" s="2"/>
      <c r="C3" s="2"/>
      <c r="D3" s="2"/>
      <c r="E3" s="2"/>
      <c r="F3" s="2"/>
      <c r="G3" s="2"/>
      <c r="H3" s="2"/>
      <c r="I3" s="2"/>
      <c r="J3" s="2"/>
      <c r="K3" s="2"/>
      <c r="L3" s="2"/>
      <c r="M3" s="2"/>
      <c r="N3" s="2"/>
      <c r="O3" s="2"/>
      <c r="P3" s="2"/>
      <c r="Q3" s="2"/>
      <c r="R3" s="2"/>
      <c r="S3" s="2"/>
    </row>
    <row r="4" spans="1:19" ht="17.25" thickTop="1" thickBot="1" x14ac:dyDescent="0.3">
      <c r="A4" s="3"/>
      <c r="B4" s="602" t="s">
        <v>7</v>
      </c>
      <c r="C4" s="603"/>
      <c r="D4" s="603"/>
      <c r="E4" s="604"/>
      <c r="F4" s="548" t="s">
        <v>8</v>
      </c>
      <c r="G4" s="527"/>
      <c r="H4" s="527"/>
      <c r="I4" s="527"/>
      <c r="J4" s="527"/>
      <c r="K4" s="527"/>
      <c r="L4" s="527"/>
      <c r="M4" s="527"/>
      <c r="N4" s="527"/>
      <c r="O4" s="527"/>
      <c r="P4" s="527"/>
      <c r="Q4" s="527"/>
      <c r="R4" s="527"/>
      <c r="S4" s="528"/>
    </row>
    <row r="5" spans="1:19" ht="15" customHeight="1" thickBot="1" x14ac:dyDescent="0.3">
      <c r="A5" s="3"/>
      <c r="B5" s="2"/>
      <c r="C5" s="531" t="s">
        <v>0</v>
      </c>
      <c r="D5" s="537" t="s">
        <v>1</v>
      </c>
      <c r="E5" s="535" t="s">
        <v>19</v>
      </c>
      <c r="F5" s="533" t="s">
        <v>24</v>
      </c>
      <c r="G5" s="524" t="s">
        <v>22</v>
      </c>
      <c r="H5" s="539" t="s">
        <v>10</v>
      </c>
      <c r="I5" s="540" t="s">
        <v>9</v>
      </c>
      <c r="J5" s="540" t="s">
        <v>5</v>
      </c>
      <c r="K5" s="540" t="s">
        <v>6</v>
      </c>
      <c r="L5" s="541" t="s">
        <v>14</v>
      </c>
      <c r="M5" s="542"/>
      <c r="N5" s="543"/>
      <c r="O5" s="541" t="s">
        <v>15</v>
      </c>
      <c r="P5" s="544"/>
      <c r="Q5" s="544"/>
      <c r="R5" s="544"/>
      <c r="S5" s="545"/>
    </row>
    <row r="6" spans="1:19" ht="77.25" thickBot="1" x14ac:dyDescent="0.3">
      <c r="A6" s="3"/>
      <c r="B6" s="605" t="s">
        <v>1615</v>
      </c>
      <c r="C6" s="532"/>
      <c r="D6" s="538"/>
      <c r="E6" s="536"/>
      <c r="F6" s="534"/>
      <c r="G6" s="525"/>
      <c r="H6" s="534"/>
      <c r="I6" s="536"/>
      <c r="J6" s="536"/>
      <c r="K6" s="536"/>
      <c r="L6" s="17" t="s">
        <v>11</v>
      </c>
      <c r="M6" s="18" t="s">
        <v>21</v>
      </c>
      <c r="N6" s="19" t="s">
        <v>12</v>
      </c>
      <c r="O6" s="19" t="s">
        <v>17</v>
      </c>
      <c r="P6" s="18" t="s">
        <v>13</v>
      </c>
      <c r="Q6" s="18" t="s">
        <v>3</v>
      </c>
      <c r="R6" s="19" t="s">
        <v>20</v>
      </c>
      <c r="S6" s="20" t="s">
        <v>303</v>
      </c>
    </row>
    <row r="7" spans="1:19" x14ac:dyDescent="0.25">
      <c r="A7" s="3"/>
      <c r="B7" s="4" t="s">
        <v>1616</v>
      </c>
      <c r="C7" s="606">
        <v>1</v>
      </c>
      <c r="D7" s="5">
        <v>3</v>
      </c>
      <c r="E7" s="50">
        <v>41623</v>
      </c>
      <c r="F7" s="13"/>
      <c r="G7" s="27">
        <v>41647</v>
      </c>
      <c r="H7" s="34">
        <v>1711.08</v>
      </c>
      <c r="I7" s="21">
        <f t="shared" ref="I7:I34" si="0">N7+R7</f>
        <v>58.39</v>
      </c>
      <c r="J7" s="21">
        <f t="shared" ref="J7:J34" si="1">H7-I7</f>
        <v>1652.6899999999998</v>
      </c>
      <c r="K7" s="35">
        <f t="shared" ref="K7:K34" si="2">I7*100/H7</f>
        <v>3.4124646422142741</v>
      </c>
      <c r="L7" s="21">
        <v>63.81</v>
      </c>
      <c r="M7" s="21">
        <v>23.26</v>
      </c>
      <c r="N7" s="21">
        <f t="shared" ref="N7:N34" si="3">L7-M7</f>
        <v>40.549999999999997</v>
      </c>
      <c r="O7" s="36">
        <v>1210</v>
      </c>
      <c r="P7" s="21">
        <v>41.4</v>
      </c>
      <c r="Q7" s="21">
        <v>23.56</v>
      </c>
      <c r="R7" s="21">
        <f t="shared" ref="R7:R34" si="4">P7-Q7</f>
        <v>17.84</v>
      </c>
      <c r="S7" s="31">
        <f t="shared" ref="S7:S34" si="5">R7*100/I7</f>
        <v>30.553176913855111</v>
      </c>
    </row>
    <row r="8" spans="1:19" x14ac:dyDescent="0.25">
      <c r="A8" s="3"/>
      <c r="B8" s="4" t="s">
        <v>1616</v>
      </c>
      <c r="C8" s="607">
        <v>2</v>
      </c>
      <c r="D8" s="5">
        <v>3</v>
      </c>
      <c r="E8" s="50">
        <v>41623</v>
      </c>
      <c r="F8" s="13"/>
      <c r="G8" s="27">
        <v>41647</v>
      </c>
      <c r="H8" s="34">
        <v>1714.12</v>
      </c>
      <c r="I8" s="21">
        <f t="shared" si="0"/>
        <v>55.389999999999993</v>
      </c>
      <c r="J8" s="21">
        <f t="shared" si="1"/>
        <v>1658.7299999999998</v>
      </c>
      <c r="K8" s="35">
        <f t="shared" si="2"/>
        <v>3.2313957015844861</v>
      </c>
      <c r="L8" s="21">
        <v>61.62</v>
      </c>
      <c r="M8" s="21">
        <v>23.38</v>
      </c>
      <c r="N8" s="21">
        <f t="shared" si="3"/>
        <v>38.239999999999995</v>
      </c>
      <c r="O8" s="36">
        <v>1431</v>
      </c>
      <c r="P8" s="21">
        <v>40.83</v>
      </c>
      <c r="Q8" s="21">
        <v>23.68</v>
      </c>
      <c r="R8" s="21">
        <f t="shared" si="4"/>
        <v>17.149999999999999</v>
      </c>
      <c r="S8" s="31">
        <f t="shared" si="5"/>
        <v>30.962267557320814</v>
      </c>
    </row>
    <row r="9" spans="1:19" x14ac:dyDescent="0.25">
      <c r="A9" s="3"/>
      <c r="B9" s="7" t="s">
        <v>1616</v>
      </c>
      <c r="C9" s="608">
        <v>3</v>
      </c>
      <c r="D9" s="46">
        <v>3</v>
      </c>
      <c r="E9" s="51">
        <v>41623</v>
      </c>
      <c r="F9" s="15"/>
      <c r="G9" s="28">
        <v>41647</v>
      </c>
      <c r="H9" s="30">
        <v>1731.96</v>
      </c>
      <c r="I9" s="22">
        <f t="shared" si="0"/>
        <v>72.259999999999991</v>
      </c>
      <c r="J9" s="9">
        <f t="shared" si="1"/>
        <v>1659.7</v>
      </c>
      <c r="K9" s="47">
        <f t="shared" si="2"/>
        <v>4.1721517817963454</v>
      </c>
      <c r="L9" s="9">
        <v>77.239999999999995</v>
      </c>
      <c r="M9" s="9">
        <v>23.33</v>
      </c>
      <c r="N9" s="22">
        <f t="shared" si="3"/>
        <v>53.91</v>
      </c>
      <c r="O9" s="46">
        <v>895</v>
      </c>
      <c r="P9" s="9">
        <v>41.9</v>
      </c>
      <c r="Q9" s="9">
        <v>23.55</v>
      </c>
      <c r="R9" s="22">
        <f t="shared" si="4"/>
        <v>18.349999999999998</v>
      </c>
      <c r="S9" s="32">
        <f t="shared" si="5"/>
        <v>25.394409078328259</v>
      </c>
    </row>
    <row r="10" spans="1:19" x14ac:dyDescent="0.25">
      <c r="A10" s="3"/>
      <c r="B10" s="4" t="s">
        <v>1617</v>
      </c>
      <c r="C10" s="607">
        <v>4</v>
      </c>
      <c r="D10" s="5">
        <v>3</v>
      </c>
      <c r="E10" s="50">
        <v>41623</v>
      </c>
      <c r="F10" s="10"/>
      <c r="G10" s="27">
        <v>41647</v>
      </c>
      <c r="H10" s="34">
        <v>1695.04</v>
      </c>
      <c r="I10" s="21">
        <f t="shared" si="0"/>
        <v>20.570000000000007</v>
      </c>
      <c r="J10" s="21">
        <f t="shared" si="1"/>
        <v>1674.47</v>
      </c>
      <c r="K10" s="35">
        <f t="shared" si="2"/>
        <v>1.2135406834057019</v>
      </c>
      <c r="L10" s="21">
        <v>33.380000000000003</v>
      </c>
      <c r="M10" s="21">
        <v>23.79</v>
      </c>
      <c r="N10" s="21">
        <f t="shared" si="3"/>
        <v>9.5900000000000034</v>
      </c>
      <c r="O10" s="36">
        <v>930</v>
      </c>
      <c r="P10" s="21">
        <v>34.590000000000003</v>
      </c>
      <c r="Q10" s="21">
        <v>23.61</v>
      </c>
      <c r="R10" s="21">
        <f t="shared" si="4"/>
        <v>10.980000000000004</v>
      </c>
      <c r="S10" s="31">
        <f t="shared" si="5"/>
        <v>53.378706854642687</v>
      </c>
    </row>
    <row r="11" spans="1:19" x14ac:dyDescent="0.25">
      <c r="A11" s="3"/>
      <c r="B11" s="4" t="s">
        <v>1617</v>
      </c>
      <c r="C11" s="607">
        <v>5</v>
      </c>
      <c r="D11" s="5">
        <v>3</v>
      </c>
      <c r="E11" s="50">
        <v>41623</v>
      </c>
      <c r="F11" s="10"/>
      <c r="G11" s="27">
        <v>41647</v>
      </c>
      <c r="H11" s="34">
        <v>1694.97</v>
      </c>
      <c r="I11" s="21">
        <f t="shared" si="0"/>
        <v>25.44</v>
      </c>
      <c r="J11" s="21">
        <f t="shared" si="1"/>
        <v>1669.53</v>
      </c>
      <c r="K11" s="35">
        <f t="shared" si="2"/>
        <v>1.500911520557886</v>
      </c>
      <c r="L11" s="21">
        <v>36.86</v>
      </c>
      <c r="M11" s="21">
        <v>23.83</v>
      </c>
      <c r="N11" s="21">
        <f t="shared" si="3"/>
        <v>13.030000000000001</v>
      </c>
      <c r="O11" s="36">
        <v>735</v>
      </c>
      <c r="P11" s="21">
        <v>35.71</v>
      </c>
      <c r="Q11" s="21">
        <v>23.3</v>
      </c>
      <c r="R11" s="21">
        <f t="shared" si="4"/>
        <v>12.41</v>
      </c>
      <c r="S11" s="31">
        <f t="shared" si="5"/>
        <v>48.781446540880502</v>
      </c>
    </row>
    <row r="12" spans="1:19" x14ac:dyDescent="0.25">
      <c r="A12" s="3"/>
      <c r="B12" s="7" t="s">
        <v>1617</v>
      </c>
      <c r="C12" s="608">
        <v>6</v>
      </c>
      <c r="D12" s="8">
        <v>3</v>
      </c>
      <c r="E12" s="51">
        <v>41623</v>
      </c>
      <c r="F12" s="11"/>
      <c r="G12" s="28">
        <v>41647</v>
      </c>
      <c r="H12" s="37">
        <v>1695.85</v>
      </c>
      <c r="I12" s="22">
        <f t="shared" si="0"/>
        <v>24.75</v>
      </c>
      <c r="J12" s="22">
        <f t="shared" si="1"/>
        <v>1671.1</v>
      </c>
      <c r="K12" s="38">
        <f t="shared" si="2"/>
        <v>1.4594451160185158</v>
      </c>
      <c r="L12" s="22">
        <v>36.49</v>
      </c>
      <c r="M12" s="22">
        <v>23.85</v>
      </c>
      <c r="N12" s="22">
        <f>L12-M12</f>
        <v>12.64</v>
      </c>
      <c r="O12" s="39">
        <v>895</v>
      </c>
      <c r="P12" s="22">
        <v>35.61</v>
      </c>
      <c r="Q12" s="22">
        <v>23.5</v>
      </c>
      <c r="R12" s="22">
        <f t="shared" si="4"/>
        <v>12.11</v>
      </c>
      <c r="S12" s="32">
        <f t="shared" si="5"/>
        <v>48.929292929292927</v>
      </c>
    </row>
    <row r="13" spans="1:19" x14ac:dyDescent="0.25">
      <c r="A13" s="3"/>
      <c r="B13" s="4" t="s">
        <v>1618</v>
      </c>
      <c r="C13" s="607">
        <v>7</v>
      </c>
      <c r="D13" s="5">
        <v>3</v>
      </c>
      <c r="E13" s="50">
        <v>41623</v>
      </c>
      <c r="F13" s="10"/>
      <c r="G13" s="27">
        <v>41647</v>
      </c>
      <c r="H13" s="34">
        <v>1710.25</v>
      </c>
      <c r="I13" s="21">
        <f t="shared" si="0"/>
        <v>47.510000000000005</v>
      </c>
      <c r="J13" s="21">
        <f t="shared" si="1"/>
        <v>1662.74</v>
      </c>
      <c r="K13" s="35">
        <f t="shared" si="2"/>
        <v>2.7779564391170886</v>
      </c>
      <c r="L13" s="21">
        <v>50.96</v>
      </c>
      <c r="M13" s="21">
        <v>23.94</v>
      </c>
      <c r="N13" s="21">
        <f t="shared" si="3"/>
        <v>27.02</v>
      </c>
      <c r="O13" s="36">
        <v>1403</v>
      </c>
      <c r="P13" s="21">
        <v>43.85</v>
      </c>
      <c r="Q13" s="21">
        <v>23.36</v>
      </c>
      <c r="R13" s="21">
        <f>P13-Q13</f>
        <v>20.490000000000002</v>
      </c>
      <c r="S13" s="31">
        <f t="shared" si="5"/>
        <v>43.127762576299723</v>
      </c>
    </row>
    <row r="14" spans="1:19" x14ac:dyDescent="0.25">
      <c r="A14" s="3"/>
      <c r="B14" s="4" t="s">
        <v>1618</v>
      </c>
      <c r="C14" s="607">
        <v>8</v>
      </c>
      <c r="D14" s="5">
        <v>3</v>
      </c>
      <c r="E14" s="50">
        <v>41623</v>
      </c>
      <c r="F14" s="10"/>
      <c r="G14" s="27">
        <v>41647</v>
      </c>
      <c r="H14" s="34">
        <v>1698.16</v>
      </c>
      <c r="I14" s="21">
        <f t="shared" si="0"/>
        <v>26</v>
      </c>
      <c r="J14" s="21">
        <f t="shared" si="1"/>
        <v>1672.16</v>
      </c>
      <c r="K14" s="35">
        <f t="shared" si="2"/>
        <v>1.5310689216563809</v>
      </c>
      <c r="L14" s="21">
        <v>38.65</v>
      </c>
      <c r="M14" s="21">
        <v>23.84</v>
      </c>
      <c r="N14" s="21">
        <f t="shared" si="3"/>
        <v>14.809999999999999</v>
      </c>
      <c r="O14" s="36">
        <v>675</v>
      </c>
      <c r="P14" s="21">
        <v>34.64</v>
      </c>
      <c r="Q14" s="21">
        <v>23.45</v>
      </c>
      <c r="R14" s="21">
        <f t="shared" si="4"/>
        <v>11.190000000000001</v>
      </c>
      <c r="S14" s="31">
        <f t="shared" si="5"/>
        <v>43.038461538461547</v>
      </c>
    </row>
    <row r="15" spans="1:19" ht="15.75" thickBot="1" x14ac:dyDescent="0.3">
      <c r="A15" s="3"/>
      <c r="B15" s="7" t="s">
        <v>1618</v>
      </c>
      <c r="C15" s="609">
        <v>9</v>
      </c>
      <c r="D15" s="8">
        <v>3</v>
      </c>
      <c r="E15" s="51">
        <v>41623</v>
      </c>
      <c r="F15" s="11"/>
      <c r="G15" s="28">
        <v>41647</v>
      </c>
      <c r="H15" s="37">
        <v>1695.01</v>
      </c>
      <c r="I15" s="22">
        <f t="shared" si="0"/>
        <v>27.840000000000003</v>
      </c>
      <c r="J15" s="22">
        <f t="shared" si="1"/>
        <v>1667.17</v>
      </c>
      <c r="K15" s="38">
        <f t="shared" si="2"/>
        <v>1.6424681860284014</v>
      </c>
      <c r="L15" s="22">
        <v>39.53</v>
      </c>
      <c r="M15" s="22">
        <v>23.9</v>
      </c>
      <c r="N15" s="22">
        <f t="shared" si="3"/>
        <v>15.630000000000003</v>
      </c>
      <c r="O15" s="39">
        <v>787</v>
      </c>
      <c r="P15" s="22">
        <v>35.630000000000003</v>
      </c>
      <c r="Q15" s="22">
        <v>23.42</v>
      </c>
      <c r="R15" s="22">
        <f t="shared" si="4"/>
        <v>12.21</v>
      </c>
      <c r="S15" s="32">
        <f t="shared" si="5"/>
        <v>43.857758620689651</v>
      </c>
    </row>
    <row r="16" spans="1:19" x14ac:dyDescent="0.25">
      <c r="A16" s="3"/>
      <c r="B16" s="4" t="s">
        <v>1619</v>
      </c>
      <c r="C16" s="4">
        <v>10</v>
      </c>
      <c r="D16" s="4">
        <v>3</v>
      </c>
      <c r="E16" s="612">
        <v>41625</v>
      </c>
      <c r="F16" s="10"/>
      <c r="G16" s="27">
        <v>41647</v>
      </c>
      <c r="H16" s="34">
        <v>1757.3</v>
      </c>
      <c r="I16" s="21">
        <f t="shared" si="0"/>
        <v>117.88</v>
      </c>
      <c r="J16" s="48">
        <f t="shared" si="1"/>
        <v>1639.42</v>
      </c>
      <c r="K16" s="35">
        <f t="shared" si="2"/>
        <v>6.7080179821316799</v>
      </c>
      <c r="L16" s="21">
        <v>109.65</v>
      </c>
      <c r="M16" s="21">
        <v>23.98</v>
      </c>
      <c r="N16" s="21">
        <f t="shared" si="3"/>
        <v>85.67</v>
      </c>
      <c r="O16" s="36">
        <v>1324</v>
      </c>
      <c r="P16" s="21">
        <v>55.61</v>
      </c>
      <c r="Q16" s="21">
        <v>23.4</v>
      </c>
      <c r="R16" s="21">
        <f t="shared" si="4"/>
        <v>32.21</v>
      </c>
      <c r="S16" s="31">
        <f t="shared" si="5"/>
        <v>27.324397692568716</v>
      </c>
    </row>
    <row r="17" spans="1:19" x14ac:dyDescent="0.25">
      <c r="A17" s="3"/>
      <c r="B17" s="4" t="s">
        <v>1620</v>
      </c>
      <c r="C17" s="4">
        <v>11</v>
      </c>
      <c r="D17" s="4">
        <v>3</v>
      </c>
      <c r="E17" s="612">
        <v>41625</v>
      </c>
      <c r="F17" s="10"/>
      <c r="G17" s="27">
        <v>41647</v>
      </c>
      <c r="H17" s="34">
        <v>1780.13</v>
      </c>
      <c r="I17" s="21">
        <f t="shared" si="0"/>
        <v>152.46</v>
      </c>
      <c r="J17" s="21">
        <f t="shared" si="1"/>
        <v>1627.67</v>
      </c>
      <c r="K17" s="35">
        <f t="shared" si="2"/>
        <v>8.564543038991534</v>
      </c>
      <c r="L17" s="21">
        <v>140.81</v>
      </c>
      <c r="M17" s="21">
        <v>23.85</v>
      </c>
      <c r="N17" s="21">
        <f t="shared" si="3"/>
        <v>116.96000000000001</v>
      </c>
      <c r="O17" s="36">
        <v>1707</v>
      </c>
      <c r="P17" s="21">
        <v>59.23</v>
      </c>
      <c r="Q17" s="21">
        <v>23.73</v>
      </c>
      <c r="R17" s="21">
        <f t="shared" si="4"/>
        <v>35.5</v>
      </c>
      <c r="S17" s="31">
        <f t="shared" si="5"/>
        <v>23.284796012068739</v>
      </c>
    </row>
    <row r="18" spans="1:19" x14ac:dyDescent="0.25">
      <c r="A18" s="3"/>
      <c r="B18" s="7" t="s">
        <v>1621</v>
      </c>
      <c r="C18" s="7">
        <v>13</v>
      </c>
      <c r="D18" s="7">
        <v>3</v>
      </c>
      <c r="E18" s="613">
        <v>41625</v>
      </c>
      <c r="F18" s="11"/>
      <c r="G18" s="28">
        <v>41647</v>
      </c>
      <c r="H18" s="37">
        <v>1771.12</v>
      </c>
      <c r="I18" s="22">
        <f t="shared" si="0"/>
        <v>132.47999999999999</v>
      </c>
      <c r="J18" s="22">
        <f t="shared" si="1"/>
        <v>1638.6399999999999</v>
      </c>
      <c r="K18" s="38">
        <f t="shared" si="2"/>
        <v>7.4800126473643793</v>
      </c>
      <c r="L18" s="22">
        <v>126.77</v>
      </c>
      <c r="M18" s="22">
        <v>23.7</v>
      </c>
      <c r="N18" s="22">
        <f t="shared" si="3"/>
        <v>103.07</v>
      </c>
      <c r="O18" s="39">
        <v>1841</v>
      </c>
      <c r="P18" s="22">
        <v>53.19</v>
      </c>
      <c r="Q18" s="22">
        <v>23.78</v>
      </c>
      <c r="R18" s="22">
        <f t="shared" si="4"/>
        <v>29.409999999999997</v>
      </c>
      <c r="S18" s="32">
        <f t="shared" si="5"/>
        <v>22.199577294685987</v>
      </c>
    </row>
    <row r="19" spans="1:19" x14ac:dyDescent="0.25">
      <c r="A19" s="3"/>
      <c r="B19" s="610" t="s">
        <v>1622</v>
      </c>
      <c r="C19" s="610">
        <v>14</v>
      </c>
      <c r="D19" s="610">
        <v>3</v>
      </c>
      <c r="E19" s="614">
        <v>41625</v>
      </c>
      <c r="F19" s="10"/>
      <c r="G19" s="27">
        <v>41647</v>
      </c>
      <c r="H19" s="34">
        <v>1781.56</v>
      </c>
      <c r="I19" s="21">
        <f t="shared" si="0"/>
        <v>150.97999999999999</v>
      </c>
      <c r="J19" s="48">
        <f t="shared" si="1"/>
        <v>1630.58</v>
      </c>
      <c r="K19" s="35">
        <f t="shared" si="2"/>
        <v>8.474595298502436</v>
      </c>
      <c r="L19" s="21">
        <v>143.88999999999999</v>
      </c>
      <c r="M19" s="21">
        <v>23.43</v>
      </c>
      <c r="N19" s="21">
        <f t="shared" si="3"/>
        <v>120.45999999999998</v>
      </c>
      <c r="O19" s="36">
        <v>2660</v>
      </c>
      <c r="P19" s="21">
        <v>54.14</v>
      </c>
      <c r="Q19" s="21">
        <v>23.62</v>
      </c>
      <c r="R19" s="21">
        <f t="shared" si="4"/>
        <v>30.52</v>
      </c>
      <c r="S19" s="31">
        <f t="shared" si="5"/>
        <v>20.214597959994702</v>
      </c>
    </row>
    <row r="20" spans="1:19" x14ac:dyDescent="0.25">
      <c r="A20" s="3"/>
      <c r="B20" s="611" t="s">
        <v>1623</v>
      </c>
      <c r="C20" s="611">
        <v>15</v>
      </c>
      <c r="D20" s="611">
        <v>3</v>
      </c>
      <c r="E20" s="615">
        <v>41625</v>
      </c>
      <c r="F20" s="10"/>
      <c r="G20" s="27">
        <v>41647</v>
      </c>
      <c r="H20" s="34">
        <v>1761.88</v>
      </c>
      <c r="I20" s="21">
        <f t="shared" si="0"/>
        <v>131.93</v>
      </c>
      <c r="J20" s="21">
        <f t="shared" si="1"/>
        <v>1629.95</v>
      </c>
      <c r="K20" s="35">
        <f t="shared" si="2"/>
        <v>7.4880241560151655</v>
      </c>
      <c r="L20" s="21">
        <v>128.61000000000001</v>
      </c>
      <c r="M20" s="21">
        <v>23.45</v>
      </c>
      <c r="N20" s="21">
        <f t="shared" si="3"/>
        <v>105.16000000000001</v>
      </c>
      <c r="O20" s="36">
        <v>2090</v>
      </c>
      <c r="P20" s="21">
        <v>50.46</v>
      </c>
      <c r="Q20" s="21">
        <v>23.69</v>
      </c>
      <c r="R20" s="21">
        <f t="shared" si="4"/>
        <v>26.77</v>
      </c>
      <c r="S20" s="31">
        <f t="shared" si="5"/>
        <v>20.291063442734782</v>
      </c>
    </row>
    <row r="21" spans="1:19" x14ac:dyDescent="0.25">
      <c r="A21" s="2"/>
      <c r="B21" s="4" t="s">
        <v>1624</v>
      </c>
      <c r="C21" s="4">
        <v>17</v>
      </c>
      <c r="D21" s="4">
        <v>3</v>
      </c>
      <c r="E21" s="612">
        <v>41625</v>
      </c>
      <c r="F21" s="11"/>
      <c r="G21" s="28">
        <v>41647</v>
      </c>
      <c r="H21" s="37">
        <v>1774.89</v>
      </c>
      <c r="I21" s="22">
        <f t="shared" si="0"/>
        <v>149.66999999999999</v>
      </c>
      <c r="J21" s="22">
        <f t="shared" si="1"/>
        <v>1625.22</v>
      </c>
      <c r="K21" s="38">
        <f t="shared" si="2"/>
        <v>8.4326352619035525</v>
      </c>
      <c r="L21" s="22">
        <v>130.16999999999999</v>
      </c>
      <c r="M21" s="22">
        <v>23.43</v>
      </c>
      <c r="N21" s="22">
        <f t="shared" si="3"/>
        <v>106.73999999999998</v>
      </c>
      <c r="O21" s="39">
        <v>2640</v>
      </c>
      <c r="P21" s="22">
        <v>66.650000000000006</v>
      </c>
      <c r="Q21" s="22">
        <v>23.72</v>
      </c>
      <c r="R21" s="22">
        <f t="shared" si="4"/>
        <v>42.930000000000007</v>
      </c>
      <c r="S21" s="32">
        <f t="shared" si="5"/>
        <v>28.683102826217688</v>
      </c>
    </row>
    <row r="22" spans="1:19" x14ac:dyDescent="0.25">
      <c r="A22" s="2"/>
      <c r="B22" s="4" t="s">
        <v>1625</v>
      </c>
      <c r="C22" s="4">
        <v>18</v>
      </c>
      <c r="D22" s="4">
        <v>3</v>
      </c>
      <c r="E22" s="612">
        <v>41625</v>
      </c>
      <c r="F22" s="10"/>
      <c r="G22" s="27">
        <v>41652</v>
      </c>
      <c r="H22" s="34">
        <v>1753.27</v>
      </c>
      <c r="I22" s="21">
        <f t="shared" si="0"/>
        <v>122.22999999999999</v>
      </c>
      <c r="J22" s="48">
        <f t="shared" si="1"/>
        <v>1631.04</v>
      </c>
      <c r="K22" s="35">
        <f t="shared" si="2"/>
        <v>6.9715445995197536</v>
      </c>
      <c r="L22" s="21">
        <v>107.69</v>
      </c>
      <c r="M22" s="21">
        <v>23.64</v>
      </c>
      <c r="N22" s="21">
        <f t="shared" si="3"/>
        <v>84.05</v>
      </c>
      <c r="O22" s="36">
        <v>1561</v>
      </c>
      <c r="P22" s="21">
        <v>61.6</v>
      </c>
      <c r="Q22" s="21">
        <v>23.42</v>
      </c>
      <c r="R22" s="21">
        <f t="shared" si="4"/>
        <v>38.18</v>
      </c>
      <c r="S22" s="31">
        <f t="shared" si="5"/>
        <v>31.236194060377979</v>
      </c>
    </row>
    <row r="23" spans="1:19" x14ac:dyDescent="0.25">
      <c r="A23" s="2"/>
      <c r="B23" s="7" t="s">
        <v>1626</v>
      </c>
      <c r="C23" s="7">
        <v>19</v>
      </c>
      <c r="D23" s="7">
        <v>3</v>
      </c>
      <c r="E23" s="613">
        <v>41625</v>
      </c>
      <c r="F23" s="10"/>
      <c r="G23" s="27">
        <v>41652</v>
      </c>
      <c r="H23" s="34">
        <v>1738.26</v>
      </c>
      <c r="I23" s="21">
        <f t="shared" si="0"/>
        <v>104.41</v>
      </c>
      <c r="J23" s="21">
        <f t="shared" si="1"/>
        <v>1633.85</v>
      </c>
      <c r="K23" s="35">
        <f t="shared" si="2"/>
        <v>6.0065812939376162</v>
      </c>
      <c r="L23" s="21">
        <v>101.01</v>
      </c>
      <c r="M23" s="21">
        <v>23.81</v>
      </c>
      <c r="N23" s="21">
        <f t="shared" si="3"/>
        <v>77.2</v>
      </c>
      <c r="O23" s="36">
        <v>1869</v>
      </c>
      <c r="P23" s="21">
        <v>50.71</v>
      </c>
      <c r="Q23" s="21">
        <v>23.5</v>
      </c>
      <c r="R23" s="21">
        <f t="shared" si="4"/>
        <v>27.21</v>
      </c>
      <c r="S23" s="31">
        <f t="shared" si="5"/>
        <v>26.060722153050474</v>
      </c>
    </row>
    <row r="24" spans="1:19" x14ac:dyDescent="0.25">
      <c r="A24" s="3"/>
      <c r="B24" s="610" t="s">
        <v>1627</v>
      </c>
      <c r="C24" s="610">
        <v>20</v>
      </c>
      <c r="D24" s="610">
        <v>3</v>
      </c>
      <c r="E24" s="614">
        <v>41625</v>
      </c>
      <c r="F24" s="11"/>
      <c r="G24" s="28">
        <v>41652</v>
      </c>
      <c r="H24" s="37">
        <v>1791.67</v>
      </c>
      <c r="I24" s="22">
        <f t="shared" si="0"/>
        <v>99.76</v>
      </c>
      <c r="J24" s="22">
        <f t="shared" si="1"/>
        <v>1691.91</v>
      </c>
      <c r="K24" s="38">
        <f t="shared" si="2"/>
        <v>5.5679896409495049</v>
      </c>
      <c r="L24" s="22">
        <v>97.81</v>
      </c>
      <c r="M24" s="22">
        <v>23.58</v>
      </c>
      <c r="N24" s="22">
        <f t="shared" si="3"/>
        <v>74.23</v>
      </c>
      <c r="O24" s="39">
        <v>1463</v>
      </c>
      <c r="P24" s="22">
        <v>48.94</v>
      </c>
      <c r="Q24" s="22">
        <v>23.41</v>
      </c>
      <c r="R24" s="22">
        <f t="shared" si="4"/>
        <v>25.529999999999998</v>
      </c>
      <c r="S24" s="32">
        <f t="shared" si="5"/>
        <v>25.591419406575778</v>
      </c>
    </row>
    <row r="25" spans="1:19" x14ac:dyDescent="0.25">
      <c r="A25" s="3"/>
      <c r="B25" s="611" t="s">
        <v>1628</v>
      </c>
      <c r="C25" s="611">
        <v>21</v>
      </c>
      <c r="D25" s="611">
        <v>3</v>
      </c>
      <c r="E25" s="615">
        <v>41625</v>
      </c>
      <c r="F25" s="10"/>
      <c r="G25" s="27">
        <v>41652</v>
      </c>
      <c r="H25" s="34">
        <v>1742</v>
      </c>
      <c r="I25" s="21">
        <f t="shared" si="0"/>
        <v>94.57</v>
      </c>
      <c r="J25" s="48">
        <f t="shared" si="1"/>
        <v>1647.43</v>
      </c>
      <c r="K25" s="35">
        <f t="shared" si="2"/>
        <v>5.4288174512055107</v>
      </c>
      <c r="L25" s="21">
        <v>89.96</v>
      </c>
      <c r="M25" s="21">
        <v>23.67</v>
      </c>
      <c r="N25" s="21">
        <f t="shared" si="3"/>
        <v>66.289999999999992</v>
      </c>
      <c r="O25" s="36">
        <v>1881</v>
      </c>
      <c r="P25" s="21">
        <v>51.73</v>
      </c>
      <c r="Q25" s="21">
        <v>23.45</v>
      </c>
      <c r="R25" s="21">
        <f t="shared" si="4"/>
        <v>28.279999999999998</v>
      </c>
      <c r="S25" s="31">
        <f t="shared" si="5"/>
        <v>29.903774981495186</v>
      </c>
    </row>
    <row r="26" spans="1:19" x14ac:dyDescent="0.25">
      <c r="A26" s="3"/>
      <c r="B26" s="4" t="s">
        <v>1629</v>
      </c>
      <c r="C26" s="4">
        <v>22</v>
      </c>
      <c r="D26" s="4">
        <v>3</v>
      </c>
      <c r="E26" s="612">
        <v>41625</v>
      </c>
      <c r="F26" s="10"/>
      <c r="G26" s="27">
        <v>41652</v>
      </c>
      <c r="H26" s="34">
        <v>1756.58</v>
      </c>
      <c r="I26" s="21">
        <f t="shared" si="0"/>
        <v>116.78</v>
      </c>
      <c r="J26" s="21">
        <f t="shared" si="1"/>
        <v>1639.8</v>
      </c>
      <c r="K26" s="35">
        <f t="shared" si="2"/>
        <v>6.6481458288264701</v>
      </c>
      <c r="L26" s="21">
        <v>92.74</v>
      </c>
      <c r="M26" s="21">
        <v>23.66</v>
      </c>
      <c r="N26" s="21">
        <f t="shared" si="3"/>
        <v>69.08</v>
      </c>
      <c r="O26" s="36">
        <v>1197</v>
      </c>
      <c r="P26" s="21">
        <v>71.14</v>
      </c>
      <c r="Q26" s="21">
        <v>23.44</v>
      </c>
      <c r="R26" s="21">
        <f t="shared" si="4"/>
        <v>47.7</v>
      </c>
      <c r="S26" s="31">
        <f t="shared" si="5"/>
        <v>40.846035280013702</v>
      </c>
    </row>
    <row r="27" spans="1:19" x14ac:dyDescent="0.25">
      <c r="A27" s="3"/>
      <c r="B27" s="4" t="s">
        <v>1630</v>
      </c>
      <c r="C27" s="4">
        <v>23</v>
      </c>
      <c r="D27" s="4">
        <v>3</v>
      </c>
      <c r="E27" s="612">
        <v>41625</v>
      </c>
      <c r="F27" s="11"/>
      <c r="G27" s="28">
        <v>41652</v>
      </c>
      <c r="H27" s="37">
        <v>1759.28</v>
      </c>
      <c r="I27" s="22">
        <f t="shared" si="0"/>
        <v>111.45000000000002</v>
      </c>
      <c r="J27" s="22">
        <f t="shared" si="1"/>
        <v>1647.83</v>
      </c>
      <c r="K27" s="38">
        <f t="shared" si="2"/>
        <v>6.3349779455231694</v>
      </c>
      <c r="L27" s="22">
        <v>88.79</v>
      </c>
      <c r="M27" s="22">
        <v>23.8</v>
      </c>
      <c r="N27" s="22">
        <f t="shared" si="3"/>
        <v>64.990000000000009</v>
      </c>
      <c r="O27" s="39">
        <v>1279</v>
      </c>
      <c r="P27" s="22">
        <v>70.010000000000005</v>
      </c>
      <c r="Q27" s="22">
        <v>23.55</v>
      </c>
      <c r="R27" s="22">
        <f t="shared" si="4"/>
        <v>46.460000000000008</v>
      </c>
      <c r="S27" s="32">
        <f t="shared" si="5"/>
        <v>41.686855091969498</v>
      </c>
    </row>
    <row r="28" spans="1:19" x14ac:dyDescent="0.25">
      <c r="A28" s="3"/>
      <c r="B28" s="7" t="s">
        <v>1631</v>
      </c>
      <c r="C28" s="7">
        <v>24</v>
      </c>
      <c r="D28" s="7">
        <v>3</v>
      </c>
      <c r="E28" s="613">
        <v>41625</v>
      </c>
      <c r="F28" s="10"/>
      <c r="G28" s="27">
        <v>41652</v>
      </c>
      <c r="H28" s="34">
        <v>1782.45</v>
      </c>
      <c r="I28" s="21">
        <f t="shared" si="0"/>
        <v>150.80000000000001</v>
      </c>
      <c r="J28" s="48">
        <f t="shared" si="1"/>
        <v>1631.65</v>
      </c>
      <c r="K28" s="49">
        <f t="shared" si="2"/>
        <v>8.4602653650873805</v>
      </c>
      <c r="L28" s="48">
        <v>114.96</v>
      </c>
      <c r="M28" s="48">
        <v>23.64</v>
      </c>
      <c r="N28" s="48">
        <f t="shared" si="3"/>
        <v>91.32</v>
      </c>
      <c r="O28" s="36">
        <v>1091</v>
      </c>
      <c r="P28" s="21">
        <v>83.04</v>
      </c>
      <c r="Q28" s="21">
        <v>23.56</v>
      </c>
      <c r="R28" s="48">
        <f t="shared" si="4"/>
        <v>59.480000000000004</v>
      </c>
      <c r="S28" s="75">
        <f t="shared" si="5"/>
        <v>39.442970822281161</v>
      </c>
    </row>
    <row r="29" spans="1:19" x14ac:dyDescent="0.25">
      <c r="A29" s="3"/>
      <c r="B29" s="4" t="s">
        <v>1632</v>
      </c>
      <c r="C29" s="4">
        <v>25</v>
      </c>
      <c r="D29" s="4">
        <v>3</v>
      </c>
      <c r="E29" s="612">
        <v>41625</v>
      </c>
      <c r="F29" s="10"/>
      <c r="G29" s="27">
        <v>41652</v>
      </c>
      <c r="H29" s="34">
        <v>1751.93</v>
      </c>
      <c r="I29" s="21">
        <f>N29+R29</f>
        <v>106.21000000000001</v>
      </c>
      <c r="J29" s="21">
        <f t="shared" si="1"/>
        <v>1645.72</v>
      </c>
      <c r="K29" s="35">
        <f t="shared" si="2"/>
        <v>6.0624568333209661</v>
      </c>
      <c r="L29" s="21">
        <v>85.06</v>
      </c>
      <c r="M29" s="21">
        <v>23.65</v>
      </c>
      <c r="N29" s="21">
        <f t="shared" si="3"/>
        <v>61.410000000000004</v>
      </c>
      <c r="O29" s="36">
        <v>1762</v>
      </c>
      <c r="P29" s="21">
        <v>68.27</v>
      </c>
      <c r="Q29" s="21">
        <v>23.47</v>
      </c>
      <c r="R29" s="21">
        <f t="shared" si="4"/>
        <v>44.8</v>
      </c>
      <c r="S29" s="31">
        <f t="shared" si="5"/>
        <v>42.180585632238014</v>
      </c>
    </row>
    <row r="30" spans="1:19" x14ac:dyDescent="0.25">
      <c r="A30" s="3"/>
      <c r="B30" s="4" t="s">
        <v>1633</v>
      </c>
      <c r="C30" s="4">
        <v>26</v>
      </c>
      <c r="D30" s="4">
        <v>3</v>
      </c>
      <c r="E30" s="612">
        <v>41625</v>
      </c>
      <c r="F30" s="11"/>
      <c r="G30" s="28">
        <v>41652</v>
      </c>
      <c r="H30" s="37">
        <v>1755.3</v>
      </c>
      <c r="I30" s="22">
        <f t="shared" si="0"/>
        <v>109.45</v>
      </c>
      <c r="J30" s="22">
        <f t="shared" si="1"/>
        <v>1645.85</v>
      </c>
      <c r="K30" s="38">
        <f t="shared" si="2"/>
        <v>6.2354013558935799</v>
      </c>
      <c r="L30" s="22">
        <v>85.79</v>
      </c>
      <c r="M30" s="22">
        <v>23.53</v>
      </c>
      <c r="N30" s="22">
        <f t="shared" si="3"/>
        <v>62.260000000000005</v>
      </c>
      <c r="O30" s="39">
        <v>989</v>
      </c>
      <c r="P30" s="22">
        <v>70.7</v>
      </c>
      <c r="Q30" s="22">
        <v>23.51</v>
      </c>
      <c r="R30" s="22">
        <f t="shared" si="4"/>
        <v>47.19</v>
      </c>
      <c r="S30" s="32">
        <f t="shared" si="5"/>
        <v>43.115577889447238</v>
      </c>
    </row>
    <row r="31" spans="1:19" x14ac:dyDescent="0.25">
      <c r="A31" s="3"/>
      <c r="B31" s="7" t="s">
        <v>1634</v>
      </c>
      <c r="C31" s="7">
        <v>27</v>
      </c>
      <c r="D31" s="7">
        <v>3</v>
      </c>
      <c r="E31" s="613">
        <v>41625</v>
      </c>
      <c r="F31" s="10"/>
      <c r="G31" s="27">
        <v>41652</v>
      </c>
      <c r="H31" s="34">
        <v>1737.29</v>
      </c>
      <c r="I31" s="21">
        <f t="shared" si="0"/>
        <v>97.7</v>
      </c>
      <c r="J31" s="48">
        <f t="shared" si="1"/>
        <v>1639.59</v>
      </c>
      <c r="K31" s="49">
        <f t="shared" si="2"/>
        <v>5.6237012818815515</v>
      </c>
      <c r="L31" s="48">
        <v>78.19</v>
      </c>
      <c r="M31" s="48">
        <v>23.66</v>
      </c>
      <c r="N31" s="48">
        <f t="shared" si="3"/>
        <v>54.53</v>
      </c>
      <c r="O31" s="76">
        <v>1403</v>
      </c>
      <c r="P31" s="48">
        <v>66.59</v>
      </c>
      <c r="Q31" s="48">
        <v>23.42</v>
      </c>
      <c r="R31" s="48">
        <f t="shared" si="4"/>
        <v>43.17</v>
      </c>
      <c r="S31" s="75">
        <f t="shared" si="5"/>
        <v>44.18628454452405</v>
      </c>
    </row>
    <row r="32" spans="1:19" x14ac:dyDescent="0.25">
      <c r="A32" s="3"/>
      <c r="B32" s="4" t="s">
        <v>1635</v>
      </c>
      <c r="C32" s="4">
        <v>28</v>
      </c>
      <c r="D32" s="4">
        <v>3</v>
      </c>
      <c r="E32" s="612">
        <v>41623</v>
      </c>
      <c r="F32" s="10"/>
      <c r="G32" s="27">
        <v>41647</v>
      </c>
      <c r="H32" s="34">
        <v>1717.25</v>
      </c>
      <c r="I32" s="21">
        <f t="shared" si="0"/>
        <v>52.860000000000007</v>
      </c>
      <c r="J32" s="21">
        <f t="shared" si="1"/>
        <v>1664.39</v>
      </c>
      <c r="K32" s="35">
        <f t="shared" si="2"/>
        <v>3.0781773183869565</v>
      </c>
      <c r="L32" s="21">
        <v>46.45</v>
      </c>
      <c r="M32" s="21">
        <v>23.97</v>
      </c>
      <c r="N32" s="21">
        <f t="shared" si="3"/>
        <v>22.480000000000004</v>
      </c>
      <c r="O32" s="36">
        <v>1169</v>
      </c>
      <c r="P32" s="21">
        <v>53.78</v>
      </c>
      <c r="Q32" s="21">
        <v>23.4</v>
      </c>
      <c r="R32" s="21">
        <f t="shared" si="4"/>
        <v>30.380000000000003</v>
      </c>
      <c r="S32" s="31">
        <f t="shared" si="5"/>
        <v>57.472569050321603</v>
      </c>
    </row>
    <row r="33" spans="1:19" x14ac:dyDescent="0.25">
      <c r="A33" s="3"/>
      <c r="B33" s="4" t="s">
        <v>1636</v>
      </c>
      <c r="C33" s="4">
        <v>29</v>
      </c>
      <c r="D33" s="4">
        <v>3</v>
      </c>
      <c r="E33" s="612">
        <v>41623</v>
      </c>
      <c r="F33" s="11"/>
      <c r="G33" s="28">
        <v>41647</v>
      </c>
      <c r="H33" s="37">
        <v>1710.78</v>
      </c>
      <c r="I33" s="22">
        <f t="shared" si="0"/>
        <v>41.789999999999992</v>
      </c>
      <c r="J33" s="22">
        <f t="shared" si="1"/>
        <v>1668.99</v>
      </c>
      <c r="K33" s="38">
        <f t="shared" si="2"/>
        <v>2.442745414372391</v>
      </c>
      <c r="L33" s="22">
        <v>39.659999999999997</v>
      </c>
      <c r="M33" s="22">
        <v>23.94</v>
      </c>
      <c r="N33" s="22">
        <f t="shared" si="3"/>
        <v>15.719999999999995</v>
      </c>
      <c r="O33" s="39">
        <v>1317</v>
      </c>
      <c r="P33" s="22">
        <v>49.51</v>
      </c>
      <c r="Q33" s="22">
        <v>23.44</v>
      </c>
      <c r="R33" s="22">
        <f t="shared" si="4"/>
        <v>26.069999999999997</v>
      </c>
      <c r="S33" s="32">
        <f t="shared" si="5"/>
        <v>62.383345297918162</v>
      </c>
    </row>
    <row r="34" spans="1:19" ht="15.75" thickBot="1" x14ac:dyDescent="0.3">
      <c r="A34" s="3"/>
      <c r="B34" s="7" t="s">
        <v>1637</v>
      </c>
      <c r="C34" s="7">
        <v>30</v>
      </c>
      <c r="D34" s="7">
        <v>3</v>
      </c>
      <c r="E34" s="613">
        <v>41623</v>
      </c>
      <c r="F34" s="45"/>
      <c r="G34" s="29">
        <v>41647</v>
      </c>
      <c r="H34" s="42">
        <v>1710.32</v>
      </c>
      <c r="I34" s="42">
        <f t="shared" si="0"/>
        <v>41.82</v>
      </c>
      <c r="J34" s="42">
        <f t="shared" si="1"/>
        <v>1668.5</v>
      </c>
      <c r="K34" s="43">
        <f t="shared" si="2"/>
        <v>2.4451564619486414</v>
      </c>
      <c r="L34" s="24">
        <v>39.020000000000003</v>
      </c>
      <c r="M34" s="24">
        <v>23.94</v>
      </c>
      <c r="N34" s="26">
        <f t="shared" si="3"/>
        <v>15.080000000000002</v>
      </c>
      <c r="O34" s="44">
        <v>1376</v>
      </c>
      <c r="P34" s="26">
        <v>50.12</v>
      </c>
      <c r="Q34" s="26">
        <v>23.38</v>
      </c>
      <c r="R34" s="26">
        <f t="shared" si="4"/>
        <v>26.74</v>
      </c>
      <c r="S34" s="33">
        <f t="shared" si="5"/>
        <v>63.940698230511714</v>
      </c>
    </row>
    <row r="35" spans="1:19" ht="15.75" thickTop="1" x14ac:dyDescent="0.25">
      <c r="A35" s="2"/>
      <c r="B35" s="2"/>
      <c r="C35" s="546" t="s">
        <v>16</v>
      </c>
      <c r="D35" s="547"/>
      <c r="E35" s="1"/>
      <c r="F35" s="1"/>
      <c r="G35" s="1"/>
      <c r="H35" s="2"/>
      <c r="I35" s="2"/>
      <c r="J35" s="2"/>
      <c r="K35" s="2"/>
      <c r="L35" s="2"/>
      <c r="M35" s="2"/>
      <c r="N35" s="2"/>
      <c r="O35" s="2"/>
      <c r="P35" s="16"/>
      <c r="Q35" s="2"/>
      <c r="R35" s="2"/>
      <c r="S35" s="2"/>
    </row>
    <row r="36" spans="1:19" x14ac:dyDescent="0.25">
      <c r="A36" s="2"/>
      <c r="B36" s="2"/>
      <c r="C36" s="546" t="s">
        <v>18</v>
      </c>
      <c r="D36" s="547"/>
      <c r="E36" s="1"/>
      <c r="F36" s="1"/>
      <c r="G36" s="1"/>
      <c r="H36" s="2"/>
      <c r="I36" s="2"/>
      <c r="J36" s="2"/>
      <c r="K36" s="2"/>
      <c r="L36" s="2"/>
      <c r="M36" s="2"/>
      <c r="N36" s="2"/>
      <c r="O36" s="2"/>
      <c r="P36" s="16"/>
      <c r="Q36" s="2"/>
      <c r="R36" s="2"/>
      <c r="S36" s="2"/>
    </row>
    <row r="37" spans="1:19" x14ac:dyDescent="0.25">
      <c r="A37" s="2"/>
      <c r="B37" s="2"/>
      <c r="C37" s="546" t="s">
        <v>302</v>
      </c>
      <c r="D37" s="547"/>
      <c r="E37" s="1"/>
      <c r="F37" s="1"/>
      <c r="G37" s="1"/>
      <c r="H37" s="2"/>
      <c r="I37" s="2"/>
      <c r="J37" s="2"/>
      <c r="K37" s="2"/>
      <c r="L37" s="2"/>
      <c r="M37" s="2"/>
      <c r="N37" s="2"/>
      <c r="O37" s="2"/>
      <c r="P37" s="2"/>
      <c r="Q37" s="2"/>
      <c r="R37" s="2"/>
      <c r="S37" s="2"/>
    </row>
    <row r="38" spans="1:19" x14ac:dyDescent="0.25">
      <c r="A38" s="2"/>
      <c r="B38" s="2"/>
      <c r="C38" s="1"/>
      <c r="D38" s="1"/>
      <c r="E38" s="1"/>
      <c r="F38" s="1"/>
      <c r="G38" s="1"/>
      <c r="H38" s="2"/>
      <c r="I38" s="2"/>
      <c r="J38" s="2"/>
      <c r="K38" s="2"/>
      <c r="L38" s="2"/>
      <c r="M38" s="2"/>
      <c r="N38" s="2"/>
      <c r="O38" s="2"/>
      <c r="P38" s="2"/>
      <c r="Q38" s="2"/>
      <c r="R38" s="2"/>
      <c r="S38" s="2"/>
    </row>
  </sheetData>
  <mergeCells count="17">
    <mergeCell ref="B4:E4"/>
    <mergeCell ref="C2:S2"/>
    <mergeCell ref="F4:S4"/>
    <mergeCell ref="C5:C6"/>
    <mergeCell ref="D5:D6"/>
    <mergeCell ref="E5:E6"/>
    <mergeCell ref="F5:F6"/>
    <mergeCell ref="G5:G6"/>
    <mergeCell ref="H5:H6"/>
    <mergeCell ref="I5:I6"/>
    <mergeCell ref="C37:D37"/>
    <mergeCell ref="J5:J6"/>
    <mergeCell ref="K5:K6"/>
    <mergeCell ref="L5:N5"/>
    <mergeCell ref="O5:S5"/>
    <mergeCell ref="C35:D35"/>
    <mergeCell ref="C36:D36"/>
  </mergeCells>
  <pageMargins left="0.7" right="0.7" top="0.5" bottom="0.75" header="0.3" footer="0.3"/>
  <pageSetup paperSize="3" orientation="landscape" r:id="rId1"/>
  <headerFooter>
    <oddFooter>Page &amp;P of &amp;N</oddFooter>
  </headerFooter>
  <rowBreaks count="1" manualBreakCount="1">
    <brk id="27" min="2" max="18"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8"/>
  <sheetViews>
    <sheetView topLeftCell="A16" workbookViewId="0">
      <selection activeCell="D21" sqref="D21"/>
    </sheetView>
  </sheetViews>
  <sheetFormatPr defaultRowHeight="15" x14ac:dyDescent="0.25"/>
  <cols>
    <col min="1" max="1" width="17.42578125" customWidth="1"/>
    <col min="2" max="2" width="10.5703125" customWidth="1"/>
    <col min="3" max="3" width="11.42578125" customWidth="1"/>
    <col min="4" max="4" width="33.5703125" customWidth="1"/>
    <col min="5" max="5" width="9.7109375" customWidth="1"/>
    <col min="6" max="6" width="11.5703125" customWidth="1"/>
    <col min="7" max="7" width="11.140625" customWidth="1"/>
    <col min="8" max="8" width="10.7109375" customWidth="1"/>
    <col min="9" max="9" width="10.140625" customWidth="1"/>
    <col min="10" max="10" width="13.7109375" customWidth="1"/>
    <col min="11" max="11" width="9"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4.75" customHeight="1" x14ac:dyDescent="0.25">
      <c r="A2" s="529" t="s">
        <v>408</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24" customHeight="1" thickTop="1" thickBot="1" x14ac:dyDescent="0.3">
      <c r="A4" s="555" t="s">
        <v>149</v>
      </c>
      <c r="B4" s="527"/>
      <c r="C4" s="527"/>
      <c r="D4" s="561" t="s">
        <v>8</v>
      </c>
      <c r="E4" s="527"/>
      <c r="F4" s="527"/>
      <c r="G4" s="527"/>
      <c r="H4" s="527"/>
      <c r="I4" s="527"/>
      <c r="J4" s="527"/>
      <c r="K4" s="527"/>
      <c r="L4" s="527"/>
      <c r="M4" s="527"/>
      <c r="N4" s="527"/>
      <c r="O4" s="527"/>
      <c r="P4" s="527"/>
      <c r="Q4" s="528"/>
    </row>
    <row r="5" spans="1:17" x14ac:dyDescent="0.25">
      <c r="A5" s="531" t="s">
        <v>0</v>
      </c>
      <c r="B5" s="535" t="s">
        <v>1</v>
      </c>
      <c r="C5" s="535" t="s">
        <v>19</v>
      </c>
      <c r="D5" s="565" t="s">
        <v>93</v>
      </c>
      <c r="E5" s="567" t="s">
        <v>22</v>
      </c>
      <c r="F5" s="539" t="s">
        <v>10</v>
      </c>
      <c r="G5" s="540" t="s">
        <v>9</v>
      </c>
      <c r="H5" s="540" t="s">
        <v>5</v>
      </c>
      <c r="I5" s="540" t="s">
        <v>6</v>
      </c>
      <c r="J5" s="541" t="s">
        <v>14</v>
      </c>
      <c r="K5" s="542"/>
      <c r="L5" s="543"/>
      <c r="M5" s="541" t="s">
        <v>15</v>
      </c>
      <c r="N5" s="544"/>
      <c r="O5" s="544"/>
      <c r="P5" s="544"/>
      <c r="Q5" s="545"/>
    </row>
    <row r="6" spans="1:17" ht="64.5" thickBot="1" x14ac:dyDescent="0.3">
      <c r="A6" s="532"/>
      <c r="B6" s="536"/>
      <c r="C6" s="536"/>
      <c r="D6" s="566"/>
      <c r="E6" s="568"/>
      <c r="F6" s="534"/>
      <c r="G6" s="536"/>
      <c r="H6" s="536"/>
      <c r="I6" s="536"/>
      <c r="J6" s="17" t="s">
        <v>11</v>
      </c>
      <c r="K6" s="18" t="s">
        <v>21</v>
      </c>
      <c r="L6" s="19" t="s">
        <v>12</v>
      </c>
      <c r="M6" s="19" t="s">
        <v>17</v>
      </c>
      <c r="N6" s="18" t="s">
        <v>13</v>
      </c>
      <c r="O6" s="18" t="s">
        <v>3</v>
      </c>
      <c r="P6" s="19" t="s">
        <v>20</v>
      </c>
      <c r="Q6" s="20" t="s">
        <v>4</v>
      </c>
    </row>
    <row r="7" spans="1:17" x14ac:dyDescent="0.25">
      <c r="A7" s="148" t="s">
        <v>344</v>
      </c>
      <c r="B7" s="200">
        <v>3</v>
      </c>
      <c r="C7" s="225">
        <v>41783</v>
      </c>
      <c r="D7" s="278"/>
      <c r="E7" s="272">
        <v>41804</v>
      </c>
      <c r="F7" s="204">
        <v>1720.9</v>
      </c>
      <c r="G7" s="61">
        <f>L7+P7</f>
        <v>67.52000000000001</v>
      </c>
      <c r="H7" s="21">
        <f t="shared" ref="H7:H39" si="0">F7-G7</f>
        <v>1653.38</v>
      </c>
      <c r="I7" s="151">
        <f t="shared" ref="I7:I39" si="1">G7*100/F7</f>
        <v>3.9235283863094894</v>
      </c>
      <c r="J7" s="64">
        <v>45.02</v>
      </c>
      <c r="K7" s="109">
        <v>12.65</v>
      </c>
      <c r="L7" s="64">
        <f>J7-K7</f>
        <v>32.370000000000005</v>
      </c>
      <c r="M7" s="271">
        <v>999</v>
      </c>
      <c r="N7" s="105">
        <v>47.71</v>
      </c>
      <c r="O7" s="109">
        <v>12.56</v>
      </c>
      <c r="P7" s="64">
        <f>N7-O7</f>
        <v>35.15</v>
      </c>
      <c r="Q7" s="53">
        <f>P7*100/G7</f>
        <v>52.05864928909952</v>
      </c>
    </row>
    <row r="8" spans="1:17" x14ac:dyDescent="0.25">
      <c r="A8" s="148" t="s">
        <v>345</v>
      </c>
      <c r="B8" s="201">
        <v>3</v>
      </c>
      <c r="C8" s="225">
        <v>41783</v>
      </c>
      <c r="D8" s="279" t="s">
        <v>343</v>
      </c>
      <c r="E8" s="272">
        <v>41804</v>
      </c>
      <c r="F8" s="204">
        <v>1699.33</v>
      </c>
      <c r="G8" s="61">
        <f t="shared" ref="G8:G39" si="2">L8+P8</f>
        <v>52.68</v>
      </c>
      <c r="H8" s="21">
        <f t="shared" si="0"/>
        <v>1646.6499999999999</v>
      </c>
      <c r="I8" s="151">
        <f t="shared" si="1"/>
        <v>3.1000453119758964</v>
      </c>
      <c r="J8" s="64">
        <v>39.1</v>
      </c>
      <c r="K8" s="21">
        <v>12.58</v>
      </c>
      <c r="L8" s="64">
        <f t="shared" ref="L8:L39" si="3">J8-K8</f>
        <v>26.520000000000003</v>
      </c>
      <c r="M8" s="241">
        <v>1629</v>
      </c>
      <c r="N8" s="25">
        <v>38.729999999999997</v>
      </c>
      <c r="O8" s="25">
        <v>12.57</v>
      </c>
      <c r="P8" s="64">
        <f t="shared" ref="P8:P39" si="4">N8-O8</f>
        <v>26.159999999999997</v>
      </c>
      <c r="Q8" s="53">
        <f t="shared" ref="Q8:Q39" si="5">P8*100/G8</f>
        <v>49.658314350797255</v>
      </c>
    </row>
    <row r="9" spans="1:17" x14ac:dyDescent="0.25">
      <c r="A9" s="143" t="s">
        <v>346</v>
      </c>
      <c r="B9" s="202">
        <v>3</v>
      </c>
      <c r="C9" s="226">
        <v>41783</v>
      </c>
      <c r="D9" s="280"/>
      <c r="E9" s="273">
        <v>41804</v>
      </c>
      <c r="F9" s="206">
        <v>1716.73</v>
      </c>
      <c r="G9" s="62">
        <f t="shared" si="2"/>
        <v>63.169999999999995</v>
      </c>
      <c r="H9" s="22">
        <f t="shared" si="0"/>
        <v>1653.56</v>
      </c>
      <c r="I9" s="47">
        <f t="shared" si="1"/>
        <v>3.6796700704245855</v>
      </c>
      <c r="J9" s="65">
        <v>46.76</v>
      </c>
      <c r="K9" s="22">
        <v>12.58</v>
      </c>
      <c r="L9" s="65">
        <f t="shared" si="3"/>
        <v>34.18</v>
      </c>
      <c r="M9" s="242">
        <v>1668</v>
      </c>
      <c r="N9" s="22">
        <v>41.55</v>
      </c>
      <c r="O9" s="22">
        <v>12.56</v>
      </c>
      <c r="P9" s="65">
        <f t="shared" si="4"/>
        <v>28.989999999999995</v>
      </c>
      <c r="Q9" s="54">
        <f t="shared" si="5"/>
        <v>45.892037359506091</v>
      </c>
    </row>
    <row r="10" spans="1:17" x14ac:dyDescent="0.25">
      <c r="A10" s="207" t="s">
        <v>347</v>
      </c>
      <c r="B10" s="201">
        <v>3</v>
      </c>
      <c r="C10" s="225">
        <v>41783</v>
      </c>
      <c r="D10" s="281" t="s">
        <v>409</v>
      </c>
      <c r="E10" s="274">
        <v>41804</v>
      </c>
      <c r="F10" s="205">
        <v>1665.95</v>
      </c>
      <c r="G10" s="74">
        <f t="shared" si="2"/>
        <v>39.049999999999997</v>
      </c>
      <c r="H10" s="48">
        <f t="shared" si="0"/>
        <v>1626.9</v>
      </c>
      <c r="I10" s="194">
        <f t="shared" si="1"/>
        <v>2.3440079234070645</v>
      </c>
      <c r="J10" s="67">
        <v>25.51</v>
      </c>
      <c r="K10" s="48">
        <v>12.63</v>
      </c>
      <c r="L10" s="67">
        <f t="shared" si="3"/>
        <v>12.88</v>
      </c>
      <c r="M10" s="243">
        <v>920</v>
      </c>
      <c r="N10" s="48">
        <v>38.799999999999997</v>
      </c>
      <c r="O10" s="48">
        <v>12.63</v>
      </c>
      <c r="P10" s="67">
        <f t="shared" si="4"/>
        <v>26.169999999999995</v>
      </c>
      <c r="Q10" s="55">
        <f t="shared" si="5"/>
        <v>67.016645326504474</v>
      </c>
    </row>
    <row r="11" spans="1:17" x14ac:dyDescent="0.25">
      <c r="A11" s="148" t="s">
        <v>405</v>
      </c>
      <c r="B11" s="201">
        <v>0</v>
      </c>
      <c r="C11" s="225">
        <v>41783</v>
      </c>
      <c r="D11" s="279" t="s">
        <v>299</v>
      </c>
      <c r="E11" s="255"/>
      <c r="F11" s="245"/>
      <c r="G11" s="246"/>
      <c r="H11" s="247"/>
      <c r="I11" s="248"/>
      <c r="J11" s="249"/>
      <c r="K11" s="247"/>
      <c r="L11" s="249"/>
      <c r="M11" s="250"/>
      <c r="N11" s="247"/>
      <c r="O11" s="247"/>
      <c r="P11" s="249"/>
      <c r="Q11" s="256"/>
    </row>
    <row r="12" spans="1:17" x14ac:dyDescent="0.25">
      <c r="A12" s="143" t="s">
        <v>348</v>
      </c>
      <c r="B12" s="201">
        <v>3</v>
      </c>
      <c r="C12" s="226">
        <v>41783</v>
      </c>
      <c r="D12" s="282"/>
      <c r="E12" s="273">
        <v>41804</v>
      </c>
      <c r="F12" s="231">
        <v>1686.62</v>
      </c>
      <c r="G12" s="62">
        <f t="shared" si="2"/>
        <v>47.94</v>
      </c>
      <c r="H12" s="22">
        <f t="shared" si="0"/>
        <v>1638.6799999999998</v>
      </c>
      <c r="I12" s="47">
        <f t="shared" si="1"/>
        <v>2.8423711327981409</v>
      </c>
      <c r="J12" s="147">
        <v>26.65</v>
      </c>
      <c r="K12" s="22">
        <v>12.59</v>
      </c>
      <c r="L12" s="65">
        <f t="shared" si="3"/>
        <v>14.059999999999999</v>
      </c>
      <c r="M12" s="242">
        <v>1502</v>
      </c>
      <c r="N12" s="22">
        <v>46.48</v>
      </c>
      <c r="O12" s="22">
        <v>12.6</v>
      </c>
      <c r="P12" s="65">
        <f>N12-O12</f>
        <v>33.879999999999995</v>
      </c>
      <c r="Q12" s="54">
        <f t="shared" si="5"/>
        <v>70.671672924488945</v>
      </c>
    </row>
    <row r="13" spans="1:17" x14ac:dyDescent="0.25">
      <c r="A13" s="207" t="s">
        <v>350</v>
      </c>
      <c r="B13" s="203">
        <v>3</v>
      </c>
      <c r="C13" s="184">
        <v>41783</v>
      </c>
      <c r="D13" s="283"/>
      <c r="E13" s="274">
        <v>41804</v>
      </c>
      <c r="F13" s="205">
        <v>1699.14</v>
      </c>
      <c r="G13" s="74">
        <f t="shared" si="2"/>
        <v>48.36</v>
      </c>
      <c r="H13" s="48">
        <f t="shared" si="0"/>
        <v>1650.7800000000002</v>
      </c>
      <c r="I13" s="194">
        <f t="shared" si="1"/>
        <v>2.8461456972350718</v>
      </c>
      <c r="J13" s="67">
        <v>29.75</v>
      </c>
      <c r="K13" s="48">
        <v>12.57</v>
      </c>
      <c r="L13" s="67">
        <f t="shared" si="3"/>
        <v>17.18</v>
      </c>
      <c r="M13" s="243">
        <v>1437</v>
      </c>
      <c r="N13" s="48">
        <v>43.81</v>
      </c>
      <c r="O13" s="48">
        <v>12.63</v>
      </c>
      <c r="P13" s="67">
        <f t="shared" si="4"/>
        <v>31.18</v>
      </c>
      <c r="Q13" s="55">
        <f t="shared" si="5"/>
        <v>64.474772539288665</v>
      </c>
    </row>
    <row r="14" spans="1:17" x14ac:dyDescent="0.25">
      <c r="A14" s="148" t="s">
        <v>349</v>
      </c>
      <c r="B14" s="201">
        <v>3</v>
      </c>
      <c r="C14" s="144">
        <v>41783</v>
      </c>
      <c r="D14" s="279" t="s">
        <v>410</v>
      </c>
      <c r="E14" s="272">
        <v>41804</v>
      </c>
      <c r="F14" s="204">
        <v>1710.82</v>
      </c>
      <c r="G14" s="61">
        <f t="shared" si="2"/>
        <v>51.5</v>
      </c>
      <c r="H14" s="21">
        <f t="shared" si="0"/>
        <v>1659.32</v>
      </c>
      <c r="I14" s="151">
        <f t="shared" si="1"/>
        <v>3.0102523935890391</v>
      </c>
      <c r="J14" s="64">
        <v>34.24</v>
      </c>
      <c r="K14" s="230">
        <v>12.64</v>
      </c>
      <c r="L14" s="64">
        <f t="shared" si="3"/>
        <v>21.6</v>
      </c>
      <c r="M14" s="241">
        <v>1614</v>
      </c>
      <c r="N14" s="21">
        <v>42.51</v>
      </c>
      <c r="O14" s="21">
        <v>12.61</v>
      </c>
      <c r="P14" s="64">
        <f t="shared" si="4"/>
        <v>29.9</v>
      </c>
      <c r="Q14" s="53">
        <f t="shared" si="5"/>
        <v>58.058252427184463</v>
      </c>
    </row>
    <row r="15" spans="1:17" x14ac:dyDescent="0.25">
      <c r="A15" s="143" t="s">
        <v>351</v>
      </c>
      <c r="B15" s="202">
        <v>3</v>
      </c>
      <c r="C15" s="149">
        <v>41783</v>
      </c>
      <c r="D15" s="282"/>
      <c r="E15" s="273">
        <v>41804</v>
      </c>
      <c r="F15" s="206">
        <v>1698.32</v>
      </c>
      <c r="G15" s="62">
        <f t="shared" si="2"/>
        <v>42.85</v>
      </c>
      <c r="H15" s="22">
        <f t="shared" si="0"/>
        <v>1655.47</v>
      </c>
      <c r="I15" s="47">
        <f t="shared" si="1"/>
        <v>2.5230816336143955</v>
      </c>
      <c r="J15" s="65">
        <v>27.44</v>
      </c>
      <c r="K15" s="239">
        <v>12.63</v>
      </c>
      <c r="L15" s="65">
        <f t="shared" si="3"/>
        <v>14.81</v>
      </c>
      <c r="M15" s="242">
        <v>1422</v>
      </c>
      <c r="N15" s="22">
        <v>40.61</v>
      </c>
      <c r="O15" s="22">
        <v>12.57</v>
      </c>
      <c r="P15" s="65">
        <f t="shared" si="4"/>
        <v>28.04</v>
      </c>
      <c r="Q15" s="54">
        <f t="shared" si="5"/>
        <v>65.437572928821467</v>
      </c>
    </row>
    <row r="16" spans="1:17" x14ac:dyDescent="0.25">
      <c r="A16" s="190" t="s">
        <v>352</v>
      </c>
      <c r="B16" s="203">
        <v>3</v>
      </c>
      <c r="C16" s="184">
        <v>41783</v>
      </c>
      <c r="D16" s="283"/>
      <c r="E16" s="274">
        <v>41806</v>
      </c>
      <c r="F16" s="205">
        <v>1680.18</v>
      </c>
      <c r="G16" s="74">
        <f t="shared" si="2"/>
        <v>11.36</v>
      </c>
      <c r="H16" s="48">
        <f t="shared" si="0"/>
        <v>1668.8200000000002</v>
      </c>
      <c r="I16" s="194">
        <f t="shared" si="1"/>
        <v>0.67611803497244338</v>
      </c>
      <c r="J16" s="67">
        <v>15.6</v>
      </c>
      <c r="K16" s="240">
        <v>12.7</v>
      </c>
      <c r="L16" s="67">
        <f t="shared" si="3"/>
        <v>2.9000000000000004</v>
      </c>
      <c r="M16" s="243">
        <v>919</v>
      </c>
      <c r="N16" s="48">
        <v>21.06</v>
      </c>
      <c r="O16" s="48">
        <v>12.6</v>
      </c>
      <c r="P16" s="67">
        <f t="shared" si="4"/>
        <v>8.4599999999999991</v>
      </c>
      <c r="Q16" s="55">
        <f t="shared" si="5"/>
        <v>74.471830985915489</v>
      </c>
    </row>
    <row r="17" spans="1:17" x14ac:dyDescent="0.25">
      <c r="A17" s="185" t="s">
        <v>353</v>
      </c>
      <c r="B17" s="201">
        <v>3</v>
      </c>
      <c r="C17" s="144">
        <v>41783</v>
      </c>
      <c r="D17" s="279" t="s">
        <v>411</v>
      </c>
      <c r="E17" s="272">
        <v>41806</v>
      </c>
      <c r="F17" s="204">
        <v>1685.44</v>
      </c>
      <c r="G17" s="61">
        <f t="shared" si="2"/>
        <v>12.07</v>
      </c>
      <c r="H17" s="21">
        <f t="shared" si="0"/>
        <v>1673.3700000000001</v>
      </c>
      <c r="I17" s="151">
        <f t="shared" si="1"/>
        <v>0.71613347256502746</v>
      </c>
      <c r="J17" s="64">
        <v>14.98</v>
      </c>
      <c r="K17" s="230">
        <v>12.63</v>
      </c>
      <c r="L17" s="64">
        <f t="shared" si="3"/>
        <v>2.3499999999999996</v>
      </c>
      <c r="M17" s="241">
        <v>999</v>
      </c>
      <c r="N17" s="21">
        <v>22.41</v>
      </c>
      <c r="O17" s="21">
        <v>12.69</v>
      </c>
      <c r="P17" s="64">
        <f t="shared" si="4"/>
        <v>9.7200000000000006</v>
      </c>
      <c r="Q17" s="53">
        <f t="shared" si="5"/>
        <v>80.530240265120142</v>
      </c>
    </row>
    <row r="18" spans="1:17" x14ac:dyDescent="0.25">
      <c r="A18" s="145" t="s">
        <v>354</v>
      </c>
      <c r="B18" s="202">
        <v>3</v>
      </c>
      <c r="C18" s="149">
        <v>41783</v>
      </c>
      <c r="D18" s="284"/>
      <c r="E18" s="273">
        <v>41806</v>
      </c>
      <c r="F18" s="206">
        <v>1684.45</v>
      </c>
      <c r="G18" s="62">
        <f t="shared" si="2"/>
        <v>9.49</v>
      </c>
      <c r="H18" s="22">
        <f t="shared" si="0"/>
        <v>1674.96</v>
      </c>
      <c r="I18" s="47">
        <f t="shared" si="1"/>
        <v>0.5633886431772982</v>
      </c>
      <c r="J18" s="65">
        <v>14.27</v>
      </c>
      <c r="K18" s="239">
        <v>12.6</v>
      </c>
      <c r="L18" s="65">
        <f t="shared" si="3"/>
        <v>1.67</v>
      </c>
      <c r="M18" s="242">
        <v>1138</v>
      </c>
      <c r="N18" s="22">
        <v>20.43</v>
      </c>
      <c r="O18" s="22">
        <v>12.61</v>
      </c>
      <c r="P18" s="65">
        <f t="shared" si="4"/>
        <v>7.82</v>
      </c>
      <c r="Q18" s="54">
        <f t="shared" si="5"/>
        <v>82.402528977871441</v>
      </c>
    </row>
    <row r="19" spans="1:17" x14ac:dyDescent="0.25">
      <c r="A19" s="190" t="s">
        <v>356</v>
      </c>
      <c r="B19" s="203">
        <v>3</v>
      </c>
      <c r="C19" s="184">
        <v>41783</v>
      </c>
      <c r="D19" s="283"/>
      <c r="E19" s="274">
        <v>41806</v>
      </c>
      <c r="F19" s="205">
        <v>1681.9</v>
      </c>
      <c r="G19" s="74">
        <f t="shared" si="2"/>
        <v>6.3899999999999988</v>
      </c>
      <c r="H19" s="48">
        <f t="shared" si="0"/>
        <v>1675.51</v>
      </c>
      <c r="I19" s="194">
        <f t="shared" si="1"/>
        <v>0.37992746298828695</v>
      </c>
      <c r="J19" s="67">
        <v>13.06</v>
      </c>
      <c r="K19" s="240">
        <v>12.61</v>
      </c>
      <c r="L19" s="67">
        <f t="shared" si="3"/>
        <v>0.45000000000000107</v>
      </c>
      <c r="M19" s="243">
        <v>1040</v>
      </c>
      <c r="N19" s="48">
        <v>18.579999999999998</v>
      </c>
      <c r="O19" s="48">
        <v>12.64</v>
      </c>
      <c r="P19" s="67">
        <f t="shared" si="4"/>
        <v>5.9399999999999977</v>
      </c>
      <c r="Q19" s="55">
        <f t="shared" si="5"/>
        <v>92.957746478873219</v>
      </c>
    </row>
    <row r="20" spans="1:17" x14ac:dyDescent="0.25">
      <c r="A20" s="111" t="s">
        <v>357</v>
      </c>
      <c r="B20" s="201">
        <v>3</v>
      </c>
      <c r="C20" s="144">
        <v>41783</v>
      </c>
      <c r="D20" s="279"/>
      <c r="E20" s="272">
        <v>41806</v>
      </c>
      <c r="F20" s="204">
        <v>1687.26</v>
      </c>
      <c r="G20" s="61">
        <f t="shared" si="2"/>
        <v>3.629999999999999</v>
      </c>
      <c r="H20" s="21">
        <f t="shared" si="0"/>
        <v>1683.6299999999999</v>
      </c>
      <c r="I20" s="151">
        <f t="shared" si="1"/>
        <v>0.21514170904306384</v>
      </c>
      <c r="J20" s="64">
        <v>12.92</v>
      </c>
      <c r="K20" s="230">
        <v>12.63</v>
      </c>
      <c r="L20" s="64">
        <f t="shared" si="3"/>
        <v>0.28999999999999915</v>
      </c>
      <c r="M20" s="241">
        <v>1290</v>
      </c>
      <c r="N20" s="21">
        <v>15.95</v>
      </c>
      <c r="O20" s="21">
        <v>12.61</v>
      </c>
      <c r="P20" s="64">
        <f t="shared" si="4"/>
        <v>3.34</v>
      </c>
      <c r="Q20" s="53">
        <f t="shared" si="5"/>
        <v>92.011019283746577</v>
      </c>
    </row>
    <row r="21" spans="1:17" ht="24" x14ac:dyDescent="0.25">
      <c r="A21" s="145" t="s">
        <v>358</v>
      </c>
      <c r="B21" s="202">
        <v>3</v>
      </c>
      <c r="C21" s="149">
        <v>41783</v>
      </c>
      <c r="D21" s="282" t="s">
        <v>412</v>
      </c>
      <c r="E21" s="273">
        <v>41806</v>
      </c>
      <c r="F21" s="206">
        <v>1674.65</v>
      </c>
      <c r="G21" s="62">
        <f t="shared" si="2"/>
        <v>7</v>
      </c>
      <c r="H21" s="22">
        <f t="shared" si="0"/>
        <v>1667.65</v>
      </c>
      <c r="I21" s="47">
        <f t="shared" si="1"/>
        <v>0.41799779058310688</v>
      </c>
      <c r="J21" s="65">
        <v>13.6</v>
      </c>
      <c r="K21" s="239">
        <v>12.64</v>
      </c>
      <c r="L21" s="65">
        <f t="shared" si="3"/>
        <v>0.95999999999999908</v>
      </c>
      <c r="M21" s="242">
        <v>849</v>
      </c>
      <c r="N21" s="22">
        <v>18.64</v>
      </c>
      <c r="O21" s="22">
        <v>12.6</v>
      </c>
      <c r="P21" s="65">
        <f t="shared" si="4"/>
        <v>6.0400000000000009</v>
      </c>
      <c r="Q21" s="54">
        <f t="shared" si="5"/>
        <v>86.285714285714306</v>
      </c>
    </row>
    <row r="22" spans="1:17" x14ac:dyDescent="0.25">
      <c r="A22" s="190" t="s">
        <v>359</v>
      </c>
      <c r="B22" s="203">
        <v>3</v>
      </c>
      <c r="C22" s="184">
        <v>41783</v>
      </c>
      <c r="D22" s="283" t="s">
        <v>401</v>
      </c>
      <c r="E22" s="274">
        <v>41807</v>
      </c>
      <c r="F22" s="205">
        <v>1671.99</v>
      </c>
      <c r="G22" s="74">
        <f t="shared" si="2"/>
        <v>4.3100000000000005</v>
      </c>
      <c r="H22" s="48">
        <f t="shared" si="0"/>
        <v>1667.68</v>
      </c>
      <c r="I22" s="194">
        <f t="shared" si="1"/>
        <v>0.25777666134366833</v>
      </c>
      <c r="J22" s="67">
        <v>12.87</v>
      </c>
      <c r="K22" s="240">
        <v>12.63</v>
      </c>
      <c r="L22" s="67">
        <f t="shared" si="3"/>
        <v>0.23999999999999844</v>
      </c>
      <c r="M22" s="244">
        <v>846</v>
      </c>
      <c r="N22" s="48">
        <v>16.670000000000002</v>
      </c>
      <c r="O22" s="48">
        <v>12.6</v>
      </c>
      <c r="P22" s="67">
        <f t="shared" si="4"/>
        <v>4.0700000000000021</v>
      </c>
      <c r="Q22" s="55">
        <f t="shared" si="5"/>
        <v>94.431554524361985</v>
      </c>
    </row>
    <row r="23" spans="1:17" x14ac:dyDescent="0.25">
      <c r="A23" s="111" t="s">
        <v>360</v>
      </c>
      <c r="B23" s="201">
        <v>3</v>
      </c>
      <c r="C23" s="144">
        <v>41783</v>
      </c>
      <c r="D23" s="279" t="s">
        <v>400</v>
      </c>
      <c r="E23" s="272">
        <v>41807</v>
      </c>
      <c r="F23" s="204">
        <v>1679.6</v>
      </c>
      <c r="G23" s="61">
        <f t="shared" si="2"/>
        <v>3.5700000000000021</v>
      </c>
      <c r="H23" s="21">
        <f t="shared" si="0"/>
        <v>1676.03</v>
      </c>
      <c r="I23" s="151">
        <f t="shared" si="1"/>
        <v>0.21255060728744954</v>
      </c>
      <c r="J23" s="64">
        <v>12.89</v>
      </c>
      <c r="K23" s="230">
        <v>12.6</v>
      </c>
      <c r="L23" s="64">
        <f t="shared" si="3"/>
        <v>0.29000000000000092</v>
      </c>
      <c r="M23" s="241">
        <v>710</v>
      </c>
      <c r="N23" s="21">
        <v>15.89</v>
      </c>
      <c r="O23" s="21">
        <v>12.61</v>
      </c>
      <c r="P23" s="64">
        <f t="shared" si="4"/>
        <v>3.2800000000000011</v>
      </c>
      <c r="Q23" s="53">
        <f t="shared" si="5"/>
        <v>91.876750700280084</v>
      </c>
    </row>
    <row r="24" spans="1:17" x14ac:dyDescent="0.25">
      <c r="A24" s="145" t="s">
        <v>355</v>
      </c>
      <c r="B24" s="202">
        <v>3</v>
      </c>
      <c r="C24" s="149">
        <v>41783</v>
      </c>
      <c r="D24" s="282" t="s">
        <v>399</v>
      </c>
      <c r="E24" s="273">
        <v>41807</v>
      </c>
      <c r="F24" s="206">
        <v>1676.35</v>
      </c>
      <c r="G24" s="62">
        <f t="shared" si="2"/>
        <v>3.1999999999999993</v>
      </c>
      <c r="H24" s="22">
        <f t="shared" si="0"/>
        <v>1673.1499999999999</v>
      </c>
      <c r="I24" s="47">
        <f t="shared" si="1"/>
        <v>0.19089092373311059</v>
      </c>
      <c r="J24" s="65">
        <v>12.87</v>
      </c>
      <c r="K24" s="239">
        <v>12.59</v>
      </c>
      <c r="L24" s="65">
        <f t="shared" si="3"/>
        <v>0.27999999999999936</v>
      </c>
      <c r="M24" s="242">
        <v>870</v>
      </c>
      <c r="N24" s="22">
        <v>15.51</v>
      </c>
      <c r="O24" s="22">
        <v>12.59</v>
      </c>
      <c r="P24" s="65">
        <f t="shared" si="4"/>
        <v>2.92</v>
      </c>
      <c r="Q24" s="54">
        <f t="shared" si="5"/>
        <v>91.250000000000014</v>
      </c>
    </row>
    <row r="25" spans="1:17" x14ac:dyDescent="0.25">
      <c r="A25" s="183" t="s">
        <v>361</v>
      </c>
      <c r="B25" s="203">
        <v>3</v>
      </c>
      <c r="C25" s="184">
        <v>41783</v>
      </c>
      <c r="D25" s="283"/>
      <c r="E25" s="274">
        <v>41807</v>
      </c>
      <c r="F25" s="205">
        <v>1686.93</v>
      </c>
      <c r="G25" s="74">
        <f t="shared" si="2"/>
        <v>27.9</v>
      </c>
      <c r="H25" s="48">
        <f t="shared" si="0"/>
        <v>1659.03</v>
      </c>
      <c r="I25" s="194">
        <f t="shared" si="1"/>
        <v>1.6538919812914583</v>
      </c>
      <c r="J25" s="67">
        <v>20.6</v>
      </c>
      <c r="K25" s="240">
        <v>12.6</v>
      </c>
      <c r="L25" s="67">
        <f t="shared" si="3"/>
        <v>8.0000000000000018</v>
      </c>
      <c r="M25" s="243">
        <v>1303</v>
      </c>
      <c r="N25" s="48">
        <v>32.53</v>
      </c>
      <c r="O25" s="48">
        <v>12.63</v>
      </c>
      <c r="P25" s="67">
        <f t="shared" si="4"/>
        <v>19.899999999999999</v>
      </c>
      <c r="Q25" s="55">
        <f t="shared" si="5"/>
        <v>71.326164874551964</v>
      </c>
    </row>
    <row r="26" spans="1:17" x14ac:dyDescent="0.25">
      <c r="A26" s="185" t="s">
        <v>363</v>
      </c>
      <c r="B26" s="201">
        <v>3</v>
      </c>
      <c r="C26" s="144">
        <v>41783</v>
      </c>
      <c r="D26" s="279"/>
      <c r="E26" s="272">
        <v>41807</v>
      </c>
      <c r="F26" s="204">
        <v>1698.19</v>
      </c>
      <c r="G26" s="61">
        <f t="shared" si="2"/>
        <v>32.33</v>
      </c>
      <c r="H26" s="21">
        <f t="shared" si="0"/>
        <v>1665.8600000000001</v>
      </c>
      <c r="I26" s="151">
        <f t="shared" si="1"/>
        <v>1.9037916840871751</v>
      </c>
      <c r="J26" s="64">
        <v>21.33</v>
      </c>
      <c r="K26" s="230">
        <v>12.55</v>
      </c>
      <c r="L26" s="64">
        <f t="shared" si="3"/>
        <v>8.7799999999999976</v>
      </c>
      <c r="M26" s="241">
        <v>1555</v>
      </c>
      <c r="N26" s="21">
        <v>36.14</v>
      </c>
      <c r="O26" s="21">
        <v>12.59</v>
      </c>
      <c r="P26" s="64">
        <f t="shared" si="4"/>
        <v>23.55</v>
      </c>
      <c r="Q26" s="53">
        <f t="shared" si="5"/>
        <v>72.842561088772044</v>
      </c>
    </row>
    <row r="27" spans="1:17" x14ac:dyDescent="0.25">
      <c r="A27" s="145" t="s">
        <v>362</v>
      </c>
      <c r="B27" s="202">
        <v>3</v>
      </c>
      <c r="C27" s="149">
        <v>41783</v>
      </c>
      <c r="D27" s="284" t="s">
        <v>398</v>
      </c>
      <c r="E27" s="273">
        <v>41807</v>
      </c>
      <c r="F27" s="206">
        <v>1706.42</v>
      </c>
      <c r="G27" s="62">
        <f t="shared" si="2"/>
        <v>37.24</v>
      </c>
      <c r="H27" s="22">
        <f t="shared" si="0"/>
        <v>1669.18</v>
      </c>
      <c r="I27" s="47">
        <f t="shared" si="1"/>
        <v>2.1823466672917569</v>
      </c>
      <c r="J27" s="65">
        <v>25.8</v>
      </c>
      <c r="K27" s="239">
        <v>12.58</v>
      </c>
      <c r="L27" s="65">
        <f t="shared" si="3"/>
        <v>13.22</v>
      </c>
      <c r="M27" s="242">
        <v>1938</v>
      </c>
      <c r="N27" s="22">
        <v>36.64</v>
      </c>
      <c r="O27" s="22">
        <v>12.62</v>
      </c>
      <c r="P27" s="65">
        <f t="shared" si="4"/>
        <v>24.020000000000003</v>
      </c>
      <c r="Q27" s="54">
        <f t="shared" si="5"/>
        <v>64.500537056928039</v>
      </c>
    </row>
    <row r="28" spans="1:17" x14ac:dyDescent="0.25">
      <c r="A28" s="183" t="s">
        <v>364</v>
      </c>
      <c r="B28" s="203">
        <v>3</v>
      </c>
      <c r="C28" s="184">
        <v>41783</v>
      </c>
      <c r="D28" s="283" t="s">
        <v>397</v>
      </c>
      <c r="E28" s="272">
        <v>41808</v>
      </c>
      <c r="F28" s="232">
        <v>1682.31</v>
      </c>
      <c r="G28" s="74">
        <f t="shared" si="2"/>
        <v>17.84</v>
      </c>
      <c r="H28" s="48">
        <f t="shared" si="0"/>
        <v>1664.47</v>
      </c>
      <c r="I28" s="194">
        <f t="shared" si="1"/>
        <v>1.0604466477640864</v>
      </c>
      <c r="J28" s="67">
        <v>16.89</v>
      </c>
      <c r="K28" s="240">
        <v>12.6</v>
      </c>
      <c r="L28" s="67">
        <f t="shared" si="3"/>
        <v>4.2900000000000009</v>
      </c>
      <c r="M28" s="243">
        <v>800</v>
      </c>
      <c r="N28" s="48">
        <v>26.18</v>
      </c>
      <c r="O28" s="48">
        <v>12.63</v>
      </c>
      <c r="P28" s="67">
        <f t="shared" si="4"/>
        <v>13.549999999999999</v>
      </c>
      <c r="Q28" s="55">
        <f t="shared" si="5"/>
        <v>75.95291479820628</v>
      </c>
    </row>
    <row r="29" spans="1:17" x14ac:dyDescent="0.25">
      <c r="A29" s="185" t="s">
        <v>365</v>
      </c>
      <c r="B29" s="201">
        <v>3</v>
      </c>
      <c r="C29" s="144">
        <v>41783</v>
      </c>
      <c r="D29" s="279"/>
      <c r="E29" s="272">
        <v>41808</v>
      </c>
      <c r="F29" s="233">
        <v>1678.33</v>
      </c>
      <c r="G29" s="61">
        <f t="shared" si="2"/>
        <v>16.189999999999998</v>
      </c>
      <c r="H29" s="21">
        <f t="shared" si="0"/>
        <v>1662.1399999999999</v>
      </c>
      <c r="I29" s="151">
        <f t="shared" si="1"/>
        <v>0.96464938361347286</v>
      </c>
      <c r="J29" s="64">
        <v>15.16</v>
      </c>
      <c r="K29" s="230">
        <v>12.59</v>
      </c>
      <c r="L29" s="64">
        <f t="shared" si="3"/>
        <v>2.5700000000000003</v>
      </c>
      <c r="M29" s="241">
        <v>861</v>
      </c>
      <c r="N29" s="21">
        <v>26.24</v>
      </c>
      <c r="O29" s="21">
        <v>12.62</v>
      </c>
      <c r="P29" s="64">
        <f t="shared" si="4"/>
        <v>13.62</v>
      </c>
      <c r="Q29" s="53">
        <f t="shared" si="5"/>
        <v>84.126003705991366</v>
      </c>
    </row>
    <row r="30" spans="1:17" x14ac:dyDescent="0.25">
      <c r="A30" s="189" t="s">
        <v>367</v>
      </c>
      <c r="B30" s="202">
        <v>3</v>
      </c>
      <c r="C30" s="149">
        <v>41783</v>
      </c>
      <c r="D30" s="282"/>
      <c r="E30" s="272">
        <v>41808</v>
      </c>
      <c r="F30" s="234">
        <v>1683.77</v>
      </c>
      <c r="G30" s="62">
        <f t="shared" si="2"/>
        <v>17.32</v>
      </c>
      <c r="H30" s="22">
        <f t="shared" si="0"/>
        <v>1666.45</v>
      </c>
      <c r="I30" s="47">
        <f t="shared" si="1"/>
        <v>1.0286440547105602</v>
      </c>
      <c r="J30" s="65">
        <v>16.21</v>
      </c>
      <c r="K30" s="239">
        <v>12.63</v>
      </c>
      <c r="L30" s="65">
        <f t="shared" si="3"/>
        <v>3.58</v>
      </c>
      <c r="M30" s="242">
        <v>775</v>
      </c>
      <c r="N30" s="22">
        <v>26.39</v>
      </c>
      <c r="O30" s="22">
        <v>12.65</v>
      </c>
      <c r="P30" s="65">
        <f t="shared" si="4"/>
        <v>13.74</v>
      </c>
      <c r="Q30" s="54">
        <f t="shared" si="5"/>
        <v>79.330254041570441</v>
      </c>
    </row>
    <row r="31" spans="1:17" x14ac:dyDescent="0.25">
      <c r="A31" s="183" t="s">
        <v>394</v>
      </c>
      <c r="B31" s="203">
        <v>3</v>
      </c>
      <c r="C31" s="184">
        <v>41783</v>
      </c>
      <c r="D31" s="283" t="s">
        <v>413</v>
      </c>
      <c r="E31" s="274">
        <v>41808</v>
      </c>
      <c r="F31" s="232">
        <v>1683.63</v>
      </c>
      <c r="G31" s="74">
        <f t="shared" si="2"/>
        <v>14.25</v>
      </c>
      <c r="H31" s="48">
        <f t="shared" si="0"/>
        <v>1669.38</v>
      </c>
      <c r="I31" s="194">
        <f t="shared" si="1"/>
        <v>0.84638548849806661</v>
      </c>
      <c r="J31" s="67">
        <v>15.99</v>
      </c>
      <c r="K31" s="240">
        <v>12.65</v>
      </c>
      <c r="L31" s="67">
        <f t="shared" si="3"/>
        <v>3.34</v>
      </c>
      <c r="M31" s="243">
        <v>1334</v>
      </c>
      <c r="N31" s="48">
        <v>23.57</v>
      </c>
      <c r="O31" s="48">
        <v>12.66</v>
      </c>
      <c r="P31" s="67">
        <f t="shared" si="4"/>
        <v>10.91</v>
      </c>
      <c r="Q31" s="55">
        <f t="shared" si="5"/>
        <v>76.561403508771932</v>
      </c>
    </row>
    <row r="32" spans="1:17" x14ac:dyDescent="0.25">
      <c r="A32" s="185" t="s">
        <v>395</v>
      </c>
      <c r="B32" s="201">
        <v>3</v>
      </c>
      <c r="C32" s="144">
        <v>41783</v>
      </c>
      <c r="D32" s="278"/>
      <c r="E32" s="272">
        <v>41808</v>
      </c>
      <c r="F32" s="233">
        <v>1680.05</v>
      </c>
      <c r="G32" s="61">
        <f t="shared" si="2"/>
        <v>16.190000000000005</v>
      </c>
      <c r="H32" s="21">
        <f t="shared" si="0"/>
        <v>1663.86</v>
      </c>
      <c r="I32" s="151">
        <f t="shared" si="1"/>
        <v>0.96366179577988775</v>
      </c>
      <c r="J32" s="64">
        <v>15.66</v>
      </c>
      <c r="K32" s="230">
        <v>12.61</v>
      </c>
      <c r="L32" s="64">
        <f t="shared" si="3"/>
        <v>3.0500000000000007</v>
      </c>
      <c r="M32" s="241">
        <v>1225</v>
      </c>
      <c r="N32" s="21">
        <v>25.76</v>
      </c>
      <c r="O32" s="21">
        <v>12.62</v>
      </c>
      <c r="P32" s="64">
        <f t="shared" si="4"/>
        <v>13.140000000000002</v>
      </c>
      <c r="Q32" s="53">
        <f t="shared" si="5"/>
        <v>81.161210623841868</v>
      </c>
    </row>
    <row r="33" spans="1:17" x14ac:dyDescent="0.25">
      <c r="A33" s="189" t="s">
        <v>366</v>
      </c>
      <c r="B33" s="202">
        <v>3</v>
      </c>
      <c r="C33" s="149">
        <v>41783</v>
      </c>
      <c r="D33" s="282"/>
      <c r="E33" s="272">
        <v>41808</v>
      </c>
      <c r="F33" s="234">
        <v>1676.25</v>
      </c>
      <c r="G33" s="62">
        <f t="shared" si="2"/>
        <v>17.52</v>
      </c>
      <c r="H33" s="22">
        <f t="shared" si="0"/>
        <v>1658.73</v>
      </c>
      <c r="I33" s="47">
        <f t="shared" si="1"/>
        <v>1.0451901565995525</v>
      </c>
      <c r="J33" s="65">
        <v>16.190000000000001</v>
      </c>
      <c r="K33" s="239">
        <v>12.65</v>
      </c>
      <c r="L33" s="65">
        <f t="shared" si="3"/>
        <v>3.5400000000000009</v>
      </c>
      <c r="M33" s="242">
        <v>1689</v>
      </c>
      <c r="N33" s="22">
        <v>26.61</v>
      </c>
      <c r="O33" s="22">
        <v>12.63</v>
      </c>
      <c r="P33" s="65">
        <f t="shared" si="4"/>
        <v>13.979999999999999</v>
      </c>
      <c r="Q33" s="54">
        <f t="shared" si="5"/>
        <v>79.794520547945197</v>
      </c>
    </row>
    <row r="34" spans="1:17" x14ac:dyDescent="0.25">
      <c r="A34" s="183" t="s">
        <v>368</v>
      </c>
      <c r="B34" s="215">
        <v>3</v>
      </c>
      <c r="C34" s="221">
        <v>41787</v>
      </c>
      <c r="D34" s="281"/>
      <c r="E34" s="275">
        <v>41809</v>
      </c>
      <c r="F34" s="235">
        <v>1665.86</v>
      </c>
      <c r="G34" s="74">
        <f t="shared" si="2"/>
        <v>13.340000000000002</v>
      </c>
      <c r="H34" s="48">
        <f t="shared" si="0"/>
        <v>1652.52</v>
      </c>
      <c r="I34" s="194">
        <f t="shared" si="1"/>
        <v>0.80078758118929583</v>
      </c>
      <c r="J34" s="219">
        <v>14.42</v>
      </c>
      <c r="K34" s="240">
        <v>12.66</v>
      </c>
      <c r="L34" s="67">
        <f t="shared" si="3"/>
        <v>1.7599999999999998</v>
      </c>
      <c r="M34" s="243">
        <v>1696</v>
      </c>
      <c r="N34" s="219">
        <v>24.17</v>
      </c>
      <c r="O34" s="219">
        <v>12.59</v>
      </c>
      <c r="P34" s="67">
        <f t="shared" si="4"/>
        <v>11.580000000000002</v>
      </c>
      <c r="Q34" s="55">
        <f t="shared" si="5"/>
        <v>86.806596701649184</v>
      </c>
    </row>
    <row r="35" spans="1:17" x14ac:dyDescent="0.25">
      <c r="A35" s="185" t="s">
        <v>369</v>
      </c>
      <c r="B35" s="216">
        <v>3</v>
      </c>
      <c r="C35" s="222">
        <v>41787</v>
      </c>
      <c r="D35" s="280"/>
      <c r="E35" s="229">
        <v>41809</v>
      </c>
      <c r="F35" s="236">
        <v>1685.4</v>
      </c>
      <c r="G35" s="61">
        <f t="shared" si="2"/>
        <v>14.419999999999998</v>
      </c>
      <c r="H35" s="21">
        <f t="shared" si="0"/>
        <v>1670.98</v>
      </c>
      <c r="I35" s="151">
        <f t="shared" si="1"/>
        <v>0.85558324433368915</v>
      </c>
      <c r="J35" s="117">
        <v>13.62</v>
      </c>
      <c r="K35" s="230">
        <v>12.66</v>
      </c>
      <c r="L35" s="64">
        <f t="shared" si="3"/>
        <v>0.95999999999999908</v>
      </c>
      <c r="M35" s="241">
        <v>1734</v>
      </c>
      <c r="N35" s="117">
        <v>26.09</v>
      </c>
      <c r="O35" s="117">
        <v>12.63</v>
      </c>
      <c r="P35" s="64">
        <f t="shared" si="4"/>
        <v>13.459999999999999</v>
      </c>
      <c r="Q35" s="53">
        <f t="shared" si="5"/>
        <v>93.342579750346758</v>
      </c>
    </row>
    <row r="36" spans="1:17" x14ac:dyDescent="0.25">
      <c r="A36" s="208" t="s">
        <v>370</v>
      </c>
      <c r="B36" s="217">
        <v>3</v>
      </c>
      <c r="C36" s="223">
        <v>41787</v>
      </c>
      <c r="D36" s="284" t="s">
        <v>396</v>
      </c>
      <c r="E36" s="276">
        <v>41809</v>
      </c>
      <c r="F36" s="237">
        <v>1674.55</v>
      </c>
      <c r="G36" s="62">
        <f t="shared" si="2"/>
        <v>12.040000000000001</v>
      </c>
      <c r="H36" s="22">
        <f t="shared" si="0"/>
        <v>1662.51</v>
      </c>
      <c r="I36" s="47">
        <f t="shared" si="1"/>
        <v>0.71899913409572724</v>
      </c>
      <c r="J36" s="220">
        <v>13.46</v>
      </c>
      <c r="K36" s="239">
        <v>12.62</v>
      </c>
      <c r="L36" s="65">
        <f t="shared" si="3"/>
        <v>0.84000000000000163</v>
      </c>
      <c r="M36" s="242">
        <v>1606</v>
      </c>
      <c r="N36" s="220">
        <v>23.77</v>
      </c>
      <c r="O36" s="220">
        <v>12.57</v>
      </c>
      <c r="P36" s="65">
        <f t="shared" si="4"/>
        <v>11.2</v>
      </c>
      <c r="Q36" s="54">
        <f t="shared" si="5"/>
        <v>93.023255813953483</v>
      </c>
    </row>
    <row r="37" spans="1:17" x14ac:dyDescent="0.25">
      <c r="A37" s="209" t="s">
        <v>371</v>
      </c>
      <c r="B37" s="215">
        <v>3</v>
      </c>
      <c r="C37" s="222">
        <v>41787</v>
      </c>
      <c r="D37" s="281"/>
      <c r="E37" s="275">
        <v>41809</v>
      </c>
      <c r="F37" s="235">
        <v>1707.87</v>
      </c>
      <c r="G37" s="74">
        <f t="shared" si="2"/>
        <v>45.849999999999994</v>
      </c>
      <c r="H37" s="48">
        <f t="shared" si="0"/>
        <v>1662.02</v>
      </c>
      <c r="I37" s="194">
        <f t="shared" si="1"/>
        <v>2.6846305632161696</v>
      </c>
      <c r="J37" s="219">
        <v>30.46</v>
      </c>
      <c r="K37" s="240">
        <v>12.68</v>
      </c>
      <c r="L37" s="67">
        <f t="shared" si="3"/>
        <v>17.78</v>
      </c>
      <c r="M37" s="243">
        <v>1728</v>
      </c>
      <c r="N37" s="219">
        <v>40.659999999999997</v>
      </c>
      <c r="O37" s="219">
        <v>12.59</v>
      </c>
      <c r="P37" s="67">
        <f t="shared" si="4"/>
        <v>28.069999999999997</v>
      </c>
      <c r="Q37" s="55">
        <f t="shared" si="5"/>
        <v>61.221374045801525</v>
      </c>
    </row>
    <row r="38" spans="1:17" x14ac:dyDescent="0.25">
      <c r="A38" s="210" t="s">
        <v>372</v>
      </c>
      <c r="B38" s="216">
        <v>0</v>
      </c>
      <c r="C38" s="228">
        <v>41787</v>
      </c>
      <c r="D38" s="279" t="s">
        <v>298</v>
      </c>
      <c r="E38" s="254"/>
      <c r="F38" s="251"/>
      <c r="G38" s="246"/>
      <c r="H38" s="247"/>
      <c r="I38" s="248"/>
      <c r="J38" s="252"/>
      <c r="K38" s="253"/>
      <c r="L38" s="249"/>
      <c r="M38" s="250"/>
      <c r="N38" s="252"/>
      <c r="O38" s="252"/>
      <c r="P38" s="249"/>
      <c r="Q38" s="256"/>
    </row>
    <row r="39" spans="1:17" ht="15.75" thickBot="1" x14ac:dyDescent="0.3">
      <c r="A39" s="257" t="s">
        <v>373</v>
      </c>
      <c r="B39" s="258">
        <v>3</v>
      </c>
      <c r="C39" s="224">
        <v>41787</v>
      </c>
      <c r="D39" s="285"/>
      <c r="E39" s="277">
        <v>41809</v>
      </c>
      <c r="F39" s="238">
        <v>1691.98</v>
      </c>
      <c r="G39" s="110">
        <f t="shared" si="2"/>
        <v>50.96</v>
      </c>
      <c r="H39" s="26">
        <f t="shared" si="0"/>
        <v>1641.02</v>
      </c>
      <c r="I39" s="259">
        <f t="shared" si="1"/>
        <v>3.0118559321032161</v>
      </c>
      <c r="J39" s="214">
        <v>29.32</v>
      </c>
      <c r="K39" s="260">
        <v>12.64</v>
      </c>
      <c r="L39" s="69">
        <f t="shared" si="3"/>
        <v>16.68</v>
      </c>
      <c r="M39" s="261">
        <v>2220</v>
      </c>
      <c r="N39" s="214">
        <v>46.86</v>
      </c>
      <c r="O39" s="214">
        <v>12.58</v>
      </c>
      <c r="P39" s="69">
        <f t="shared" si="4"/>
        <v>34.28</v>
      </c>
      <c r="Q39" s="56">
        <f t="shared" si="5"/>
        <v>67.268445839874417</v>
      </c>
    </row>
    <row r="40" spans="1:17" ht="15.75" thickTop="1" x14ac:dyDescent="0.25">
      <c r="A40" s="158" t="s">
        <v>393</v>
      </c>
      <c r="B40" s="157" t="s">
        <v>414</v>
      </c>
    </row>
    <row r="41" spans="1:17" x14ac:dyDescent="0.25">
      <c r="A41" s="199" t="s">
        <v>392</v>
      </c>
      <c r="B41" s="330" t="s">
        <v>415</v>
      </c>
    </row>
    <row r="42" spans="1:17" x14ac:dyDescent="0.25">
      <c r="A42" s="199" t="s">
        <v>302</v>
      </c>
    </row>
    <row r="43" spans="1:17" x14ac:dyDescent="0.25">
      <c r="A43" s="199"/>
    </row>
    <row r="44" spans="1:17" x14ac:dyDescent="0.25">
      <c r="A44" s="199"/>
    </row>
    <row r="45" spans="1:17" x14ac:dyDescent="0.25">
      <c r="A45" s="199"/>
    </row>
    <row r="49" spans="1:17" x14ac:dyDescent="0.25">
      <c r="A49" s="564" t="s">
        <v>406</v>
      </c>
      <c r="B49" s="564"/>
      <c r="C49" s="564"/>
      <c r="D49" s="564"/>
      <c r="E49" s="564"/>
      <c r="F49" s="564"/>
      <c r="G49" s="564"/>
      <c r="H49" s="564"/>
      <c r="I49" s="564"/>
      <c r="J49" s="564"/>
      <c r="K49" s="564"/>
      <c r="L49" s="564"/>
      <c r="M49" s="564"/>
      <c r="N49" s="564"/>
      <c r="O49" s="564"/>
      <c r="P49" s="564"/>
      <c r="Q49" s="564"/>
    </row>
    <row r="52" spans="1:17" x14ac:dyDescent="0.25">
      <c r="A52" s="2"/>
      <c r="B52" s="2"/>
      <c r="C52" s="2"/>
      <c r="D52" s="2"/>
      <c r="E52" s="2"/>
      <c r="F52" s="2"/>
      <c r="G52" s="2"/>
      <c r="H52" s="2"/>
      <c r="I52" s="2"/>
      <c r="J52" s="2"/>
      <c r="K52" s="2"/>
      <c r="L52" s="2"/>
      <c r="M52" s="2"/>
      <c r="N52" s="2"/>
      <c r="O52" s="2"/>
      <c r="P52" s="2"/>
      <c r="Q52" s="2"/>
    </row>
    <row r="53" spans="1:17" ht="20.25" x14ac:dyDescent="0.25">
      <c r="A53" s="529" t="s">
        <v>408</v>
      </c>
      <c r="B53" s="530"/>
      <c r="C53" s="530"/>
      <c r="D53" s="530"/>
      <c r="E53" s="530"/>
      <c r="F53" s="530"/>
      <c r="G53" s="530"/>
      <c r="H53" s="530"/>
      <c r="I53" s="530"/>
      <c r="J53" s="530"/>
      <c r="K53" s="530"/>
      <c r="L53" s="530"/>
      <c r="M53" s="530"/>
      <c r="N53" s="530"/>
      <c r="O53" s="530"/>
      <c r="P53" s="530"/>
      <c r="Q53" s="530"/>
    </row>
    <row r="54" spans="1:17" ht="15" customHeight="1" thickBot="1" x14ac:dyDescent="0.3">
      <c r="A54" s="2"/>
      <c r="B54" s="2"/>
      <c r="C54" s="2"/>
      <c r="D54" s="2"/>
      <c r="E54" s="2"/>
      <c r="F54" s="2"/>
      <c r="G54" s="2"/>
      <c r="H54" s="2"/>
      <c r="I54" s="2"/>
      <c r="J54" s="2"/>
      <c r="K54" s="2"/>
      <c r="L54" s="2"/>
      <c r="M54" s="2"/>
      <c r="N54" s="2"/>
      <c r="O54" s="2"/>
      <c r="P54" s="2"/>
      <c r="Q54" s="2"/>
    </row>
    <row r="55" spans="1:17" ht="24" customHeight="1" thickTop="1" thickBot="1" x14ac:dyDescent="0.3">
      <c r="A55" s="555" t="s">
        <v>149</v>
      </c>
      <c r="B55" s="527"/>
      <c r="C55" s="527"/>
      <c r="D55" s="561" t="s">
        <v>8</v>
      </c>
      <c r="E55" s="527"/>
      <c r="F55" s="527"/>
      <c r="G55" s="527"/>
      <c r="H55" s="527"/>
      <c r="I55" s="527"/>
      <c r="J55" s="527"/>
      <c r="K55" s="527"/>
      <c r="L55" s="527"/>
      <c r="M55" s="527"/>
      <c r="N55" s="527"/>
      <c r="O55" s="527"/>
      <c r="P55" s="527"/>
      <c r="Q55" s="528"/>
    </row>
    <row r="56" spans="1:17" x14ac:dyDescent="0.25">
      <c r="A56" s="531" t="s">
        <v>0</v>
      </c>
      <c r="B56" s="535" t="s">
        <v>1</v>
      </c>
      <c r="C56" s="535" t="s">
        <v>19</v>
      </c>
      <c r="D56" s="565" t="s">
        <v>93</v>
      </c>
      <c r="E56" s="567" t="s">
        <v>22</v>
      </c>
      <c r="F56" s="539" t="s">
        <v>10</v>
      </c>
      <c r="G56" s="540" t="s">
        <v>9</v>
      </c>
      <c r="H56" s="540" t="s">
        <v>5</v>
      </c>
      <c r="I56" s="540" t="s">
        <v>6</v>
      </c>
      <c r="J56" s="541" t="s">
        <v>14</v>
      </c>
      <c r="K56" s="542"/>
      <c r="L56" s="543"/>
      <c r="M56" s="541" t="s">
        <v>15</v>
      </c>
      <c r="N56" s="544"/>
      <c r="O56" s="544"/>
      <c r="P56" s="544"/>
      <c r="Q56" s="545"/>
    </row>
    <row r="57" spans="1:17" ht="64.5" customHeight="1" x14ac:dyDescent="0.25">
      <c r="A57" s="569"/>
      <c r="B57" s="570"/>
      <c r="C57" s="570"/>
      <c r="D57" s="571"/>
      <c r="E57" s="572"/>
      <c r="F57" s="573"/>
      <c r="G57" s="570"/>
      <c r="H57" s="570"/>
      <c r="I57" s="570"/>
      <c r="J57" s="267" t="s">
        <v>11</v>
      </c>
      <c r="K57" s="268" t="s">
        <v>21</v>
      </c>
      <c r="L57" s="269" t="s">
        <v>12</v>
      </c>
      <c r="M57" s="269" t="s">
        <v>17</v>
      </c>
      <c r="N57" s="268" t="s">
        <v>13</v>
      </c>
      <c r="O57" s="268" t="s">
        <v>3</v>
      </c>
      <c r="P57" s="269" t="s">
        <v>20</v>
      </c>
      <c r="Q57" s="270" t="s">
        <v>4</v>
      </c>
    </row>
    <row r="58" spans="1:17" x14ac:dyDescent="0.25">
      <c r="A58" s="210" t="s">
        <v>374</v>
      </c>
      <c r="B58" s="216">
        <v>3</v>
      </c>
      <c r="C58" s="222">
        <v>41787</v>
      </c>
      <c r="D58" s="286"/>
      <c r="E58" s="229">
        <v>41809</v>
      </c>
      <c r="F58" s="236">
        <v>1711.73</v>
      </c>
      <c r="G58" s="61">
        <f t="shared" ref="G58:G75" si="6">L58+P58</f>
        <v>53.660000000000011</v>
      </c>
      <c r="H58" s="21">
        <f t="shared" ref="H58:H75" si="7">F58-G58</f>
        <v>1658.07</v>
      </c>
      <c r="I58" s="151">
        <f t="shared" ref="I58:I75" si="8">G58*100/F58</f>
        <v>3.1348401909179606</v>
      </c>
      <c r="J58" s="230">
        <v>38.450000000000003</v>
      </c>
      <c r="K58" s="230">
        <v>12.65</v>
      </c>
      <c r="L58" s="263">
        <f t="shared" ref="L58:L75" si="9">J58-K58</f>
        <v>25.800000000000004</v>
      </c>
      <c r="M58" s="241">
        <v>1757</v>
      </c>
      <c r="N58" s="230">
        <v>40.450000000000003</v>
      </c>
      <c r="O58" s="230">
        <v>12.59</v>
      </c>
      <c r="P58" s="64">
        <f t="shared" ref="P58:P75" si="10">N58-O58</f>
        <v>27.860000000000003</v>
      </c>
      <c r="Q58" s="53">
        <f t="shared" ref="Q58:Q75" si="11">P58*100/G58</f>
        <v>51.919493104733505</v>
      </c>
    </row>
    <row r="59" spans="1:17" x14ac:dyDescent="0.25">
      <c r="A59" s="210" t="s">
        <v>375</v>
      </c>
      <c r="B59" s="216">
        <v>3</v>
      </c>
      <c r="C59" s="222">
        <v>41787</v>
      </c>
      <c r="D59" s="280"/>
      <c r="E59" s="229">
        <v>41809</v>
      </c>
      <c r="F59" s="236">
        <v>1707.25</v>
      </c>
      <c r="G59" s="61">
        <f t="shared" si="6"/>
        <v>60.41</v>
      </c>
      <c r="H59" s="21">
        <f t="shared" si="7"/>
        <v>1646.84</v>
      </c>
      <c r="I59" s="151">
        <f t="shared" si="8"/>
        <v>3.5384390101039682</v>
      </c>
      <c r="J59" s="230">
        <v>43.18</v>
      </c>
      <c r="K59" s="230">
        <v>12.63</v>
      </c>
      <c r="L59" s="263">
        <f t="shared" si="9"/>
        <v>30.549999999999997</v>
      </c>
      <c r="M59" s="241">
        <v>1943</v>
      </c>
      <c r="N59" s="230">
        <v>42.44</v>
      </c>
      <c r="O59" s="230">
        <v>12.58</v>
      </c>
      <c r="P59" s="64">
        <f t="shared" si="10"/>
        <v>29.86</v>
      </c>
      <c r="Q59" s="53">
        <f t="shared" si="11"/>
        <v>49.428902499586165</v>
      </c>
    </row>
    <row r="60" spans="1:17" x14ac:dyDescent="0.25">
      <c r="A60" s="208" t="s">
        <v>376</v>
      </c>
      <c r="B60" s="217">
        <v>3</v>
      </c>
      <c r="C60" s="227">
        <v>41787</v>
      </c>
      <c r="D60" s="284" t="s">
        <v>295</v>
      </c>
      <c r="E60" s="229">
        <v>41810</v>
      </c>
      <c r="F60" s="237">
        <v>1730.24</v>
      </c>
      <c r="G60" s="62">
        <f t="shared" si="6"/>
        <v>77.640000000000015</v>
      </c>
      <c r="H60" s="22">
        <f t="shared" si="7"/>
        <v>1652.6</v>
      </c>
      <c r="I60" s="47">
        <f t="shared" si="8"/>
        <v>4.4872387645644549</v>
      </c>
      <c r="J60" s="239">
        <v>53.2</v>
      </c>
      <c r="K60" s="239">
        <v>12.64</v>
      </c>
      <c r="L60" s="264">
        <f t="shared" si="9"/>
        <v>40.56</v>
      </c>
      <c r="M60" s="242">
        <v>1697</v>
      </c>
      <c r="N60" s="239">
        <v>49.7</v>
      </c>
      <c r="O60" s="239">
        <v>12.62</v>
      </c>
      <c r="P60" s="65">
        <f t="shared" si="10"/>
        <v>37.080000000000005</v>
      </c>
      <c r="Q60" s="54">
        <f t="shared" si="11"/>
        <v>47.758887171561049</v>
      </c>
    </row>
    <row r="61" spans="1:17" x14ac:dyDescent="0.25">
      <c r="A61" s="211" t="s">
        <v>377</v>
      </c>
      <c r="B61" s="215">
        <v>3</v>
      </c>
      <c r="C61" s="221">
        <v>41787</v>
      </c>
      <c r="D61" s="280"/>
      <c r="E61" s="275">
        <v>41810</v>
      </c>
      <c r="F61" s="235">
        <v>1709.35</v>
      </c>
      <c r="G61" s="74">
        <f t="shared" si="6"/>
        <v>90.800000000000011</v>
      </c>
      <c r="H61" s="48">
        <f t="shared" si="7"/>
        <v>1618.55</v>
      </c>
      <c r="I61" s="194">
        <f t="shared" si="8"/>
        <v>5.3119606868107772</v>
      </c>
      <c r="J61" s="240">
        <v>81.760000000000005</v>
      </c>
      <c r="K61" s="240">
        <v>12.6</v>
      </c>
      <c r="L61" s="262">
        <f t="shared" si="9"/>
        <v>69.160000000000011</v>
      </c>
      <c r="M61" s="243">
        <v>1319</v>
      </c>
      <c r="N61" s="240">
        <v>34.22</v>
      </c>
      <c r="O61" s="240">
        <v>12.58</v>
      </c>
      <c r="P61" s="67">
        <f t="shared" si="10"/>
        <v>21.64</v>
      </c>
      <c r="Q61" s="55">
        <f t="shared" si="11"/>
        <v>23.832599118942728</v>
      </c>
    </row>
    <row r="62" spans="1:17" x14ac:dyDescent="0.25">
      <c r="A62" s="115" t="s">
        <v>378</v>
      </c>
      <c r="B62" s="216">
        <v>3</v>
      </c>
      <c r="C62" s="222">
        <v>41787</v>
      </c>
      <c r="D62" s="280" t="s">
        <v>402</v>
      </c>
      <c r="E62" s="229">
        <v>41810</v>
      </c>
      <c r="F62" s="236">
        <v>1747.04</v>
      </c>
      <c r="G62" s="61">
        <f t="shared" si="6"/>
        <v>101.97</v>
      </c>
      <c r="H62" s="21">
        <f t="shared" si="7"/>
        <v>1645.07</v>
      </c>
      <c r="I62" s="151">
        <f t="shared" si="8"/>
        <v>5.8367295539884605</v>
      </c>
      <c r="J62" s="230">
        <v>93.99</v>
      </c>
      <c r="K62" s="230">
        <v>12.58</v>
      </c>
      <c r="L62" s="263">
        <f t="shared" si="9"/>
        <v>81.41</v>
      </c>
      <c r="M62" s="241">
        <v>1242</v>
      </c>
      <c r="N62" s="230">
        <v>33.200000000000003</v>
      </c>
      <c r="O62" s="230">
        <v>12.64</v>
      </c>
      <c r="P62" s="64">
        <f t="shared" si="10"/>
        <v>20.560000000000002</v>
      </c>
      <c r="Q62" s="53">
        <f t="shared" si="11"/>
        <v>20.162792978326959</v>
      </c>
    </row>
    <row r="63" spans="1:17" x14ac:dyDescent="0.25">
      <c r="A63" s="212" t="s">
        <v>379</v>
      </c>
      <c r="B63" s="217">
        <v>3</v>
      </c>
      <c r="C63" s="223">
        <v>41787</v>
      </c>
      <c r="D63" s="284"/>
      <c r="E63" s="229">
        <v>41810</v>
      </c>
      <c r="F63" s="237">
        <v>1740.52</v>
      </c>
      <c r="G63" s="62">
        <f t="shared" si="6"/>
        <v>96.149999999999991</v>
      </c>
      <c r="H63" s="22">
        <f t="shared" si="7"/>
        <v>1644.37</v>
      </c>
      <c r="I63" s="47">
        <f t="shared" si="8"/>
        <v>5.5242111552869257</v>
      </c>
      <c r="J63" s="239">
        <v>88.81</v>
      </c>
      <c r="K63" s="239">
        <v>12.62</v>
      </c>
      <c r="L63" s="264">
        <f t="shared" si="9"/>
        <v>76.19</v>
      </c>
      <c r="M63" s="242">
        <v>1143</v>
      </c>
      <c r="N63" s="239">
        <v>32.549999999999997</v>
      </c>
      <c r="O63" s="239">
        <v>12.59</v>
      </c>
      <c r="P63" s="65">
        <f t="shared" si="10"/>
        <v>19.959999999999997</v>
      </c>
      <c r="Q63" s="54">
        <f t="shared" si="11"/>
        <v>20.759230369214769</v>
      </c>
    </row>
    <row r="64" spans="1:17" x14ac:dyDescent="0.25">
      <c r="A64" s="211" t="s">
        <v>380</v>
      </c>
      <c r="B64" s="215">
        <v>3</v>
      </c>
      <c r="C64" s="221">
        <v>41788</v>
      </c>
      <c r="D64" s="281"/>
      <c r="E64" s="275">
        <v>41810</v>
      </c>
      <c r="F64" s="235">
        <v>1702.01</v>
      </c>
      <c r="G64" s="74">
        <f t="shared" si="6"/>
        <v>34.599999999999994</v>
      </c>
      <c r="H64" s="48">
        <f t="shared" si="7"/>
        <v>1667.41</v>
      </c>
      <c r="I64" s="194">
        <f t="shared" si="8"/>
        <v>2.0328905235574406</v>
      </c>
      <c r="J64" s="240">
        <v>14.48</v>
      </c>
      <c r="K64" s="240">
        <v>12.65</v>
      </c>
      <c r="L64" s="262">
        <f t="shared" si="9"/>
        <v>1.83</v>
      </c>
      <c r="M64" s="243">
        <v>1619</v>
      </c>
      <c r="N64" s="240">
        <v>45.4</v>
      </c>
      <c r="O64" s="240">
        <v>12.63</v>
      </c>
      <c r="P64" s="67">
        <f t="shared" si="10"/>
        <v>32.769999999999996</v>
      </c>
      <c r="Q64" s="55">
        <f t="shared" si="11"/>
        <v>94.710982658959537</v>
      </c>
    </row>
    <row r="65" spans="1:17" x14ac:dyDescent="0.25">
      <c r="A65" s="115" t="s">
        <v>381</v>
      </c>
      <c r="B65" s="216">
        <v>3</v>
      </c>
      <c r="C65" s="222">
        <v>41788</v>
      </c>
      <c r="D65" s="280"/>
      <c r="E65" s="229">
        <v>41810</v>
      </c>
      <c r="F65" s="236">
        <v>1701.9</v>
      </c>
      <c r="G65" s="61">
        <f t="shared" si="6"/>
        <v>32.039999999999992</v>
      </c>
      <c r="H65" s="21">
        <f t="shared" si="7"/>
        <v>1669.8600000000001</v>
      </c>
      <c r="I65" s="151">
        <f t="shared" si="8"/>
        <v>1.8826017979904806</v>
      </c>
      <c r="J65" s="230">
        <v>16.02</v>
      </c>
      <c r="K65" s="230">
        <v>12.61</v>
      </c>
      <c r="L65" s="263">
        <f t="shared" si="9"/>
        <v>3.41</v>
      </c>
      <c r="M65" s="241">
        <v>1675</v>
      </c>
      <c r="N65" s="230">
        <v>41.23</v>
      </c>
      <c r="O65" s="230">
        <v>12.6</v>
      </c>
      <c r="P65" s="64">
        <f t="shared" si="10"/>
        <v>28.629999999999995</v>
      </c>
      <c r="Q65" s="53">
        <f t="shared" si="11"/>
        <v>89.357053682896392</v>
      </c>
    </row>
    <row r="66" spans="1:17" x14ac:dyDescent="0.25">
      <c r="A66" s="212" t="s">
        <v>382</v>
      </c>
      <c r="B66" s="217">
        <v>3</v>
      </c>
      <c r="C66" s="223">
        <v>41788</v>
      </c>
      <c r="D66" s="284"/>
      <c r="E66" s="229">
        <v>41810</v>
      </c>
      <c r="F66" s="237">
        <v>1699.33</v>
      </c>
      <c r="G66" s="62">
        <f t="shared" si="6"/>
        <v>31.810000000000002</v>
      </c>
      <c r="H66" s="22">
        <f t="shared" si="7"/>
        <v>1667.52</v>
      </c>
      <c r="I66" s="47">
        <f t="shared" si="8"/>
        <v>1.8719142250180953</v>
      </c>
      <c r="J66" s="239">
        <v>14.3</v>
      </c>
      <c r="K66" s="239">
        <v>12.64</v>
      </c>
      <c r="L66" s="264">
        <f t="shared" si="9"/>
        <v>1.6600000000000001</v>
      </c>
      <c r="M66" s="242">
        <v>1513</v>
      </c>
      <c r="N66" s="239">
        <v>42.74</v>
      </c>
      <c r="O66" s="239">
        <v>12.59</v>
      </c>
      <c r="P66" s="65">
        <f t="shared" si="10"/>
        <v>30.150000000000002</v>
      </c>
      <c r="Q66" s="54">
        <f t="shared" si="11"/>
        <v>94.78151524677773</v>
      </c>
    </row>
    <row r="67" spans="1:17" x14ac:dyDescent="0.25">
      <c r="A67" s="211" t="s">
        <v>383</v>
      </c>
      <c r="B67" s="215">
        <v>3</v>
      </c>
      <c r="C67" s="221">
        <v>41788</v>
      </c>
      <c r="D67" s="286"/>
      <c r="E67" s="275">
        <v>41810</v>
      </c>
      <c r="F67" s="235">
        <v>1721.31</v>
      </c>
      <c r="G67" s="74">
        <f t="shared" si="6"/>
        <v>75.28</v>
      </c>
      <c r="H67" s="48">
        <f t="shared" si="7"/>
        <v>1646.03</v>
      </c>
      <c r="I67" s="194">
        <f t="shared" si="8"/>
        <v>4.3734132724494721</v>
      </c>
      <c r="J67" s="240">
        <v>71.52</v>
      </c>
      <c r="K67" s="240">
        <v>12.61</v>
      </c>
      <c r="L67" s="262">
        <f t="shared" si="9"/>
        <v>58.91</v>
      </c>
      <c r="M67" s="243">
        <v>1611</v>
      </c>
      <c r="N67" s="240">
        <v>28.98</v>
      </c>
      <c r="O67" s="240">
        <v>12.61</v>
      </c>
      <c r="P67" s="67">
        <f t="shared" si="10"/>
        <v>16.37</v>
      </c>
      <c r="Q67" s="55">
        <f t="shared" si="11"/>
        <v>21.745483528161529</v>
      </c>
    </row>
    <row r="68" spans="1:17" x14ac:dyDescent="0.25">
      <c r="A68" s="115" t="s">
        <v>384</v>
      </c>
      <c r="B68" s="216">
        <v>3</v>
      </c>
      <c r="C68" s="228">
        <v>41788</v>
      </c>
      <c r="D68" s="280" t="s">
        <v>403</v>
      </c>
      <c r="E68" s="229">
        <v>41810</v>
      </c>
      <c r="F68" s="236">
        <v>1725.2</v>
      </c>
      <c r="G68" s="61">
        <f t="shared" si="6"/>
        <v>83.25</v>
      </c>
      <c r="H68" s="21">
        <f t="shared" si="7"/>
        <v>1641.95</v>
      </c>
      <c r="I68" s="151">
        <f t="shared" si="8"/>
        <v>4.8255274750753534</v>
      </c>
      <c r="J68" s="230">
        <v>78.790000000000006</v>
      </c>
      <c r="K68" s="230">
        <v>12.58</v>
      </c>
      <c r="L68" s="263">
        <f t="shared" si="9"/>
        <v>66.210000000000008</v>
      </c>
      <c r="M68" s="241">
        <v>1490</v>
      </c>
      <c r="N68" s="230">
        <v>29.69</v>
      </c>
      <c r="O68" s="230">
        <v>12.65</v>
      </c>
      <c r="P68" s="64">
        <f t="shared" si="10"/>
        <v>17.04</v>
      </c>
      <c r="Q68" s="53">
        <f t="shared" si="11"/>
        <v>20.468468468468469</v>
      </c>
    </row>
    <row r="69" spans="1:17" x14ac:dyDescent="0.25">
      <c r="A69" s="212" t="s">
        <v>385</v>
      </c>
      <c r="B69" s="217">
        <v>3</v>
      </c>
      <c r="C69" s="223">
        <v>41788</v>
      </c>
      <c r="D69" s="284"/>
      <c r="E69" s="276">
        <v>41810</v>
      </c>
      <c r="F69" s="237">
        <v>1722.21</v>
      </c>
      <c r="G69" s="62">
        <f t="shared" si="6"/>
        <v>76.429999999999993</v>
      </c>
      <c r="H69" s="22">
        <f t="shared" si="7"/>
        <v>1645.78</v>
      </c>
      <c r="I69" s="47">
        <f t="shared" si="8"/>
        <v>4.4379024625336045</v>
      </c>
      <c r="J69" s="239">
        <v>68.38</v>
      </c>
      <c r="K69" s="239">
        <v>12.63</v>
      </c>
      <c r="L69" s="264">
        <f t="shared" si="9"/>
        <v>55.749999999999993</v>
      </c>
      <c r="M69" s="242">
        <v>1628</v>
      </c>
      <c r="N69" s="239">
        <v>33.29</v>
      </c>
      <c r="O69" s="239">
        <v>12.61</v>
      </c>
      <c r="P69" s="65">
        <f t="shared" si="10"/>
        <v>20.68</v>
      </c>
      <c r="Q69" s="54">
        <f t="shared" si="11"/>
        <v>27.057438178725633</v>
      </c>
    </row>
    <row r="70" spans="1:17" x14ac:dyDescent="0.25">
      <c r="A70" s="211" t="s">
        <v>387</v>
      </c>
      <c r="B70" s="215">
        <v>3</v>
      </c>
      <c r="C70" s="221">
        <v>41788</v>
      </c>
      <c r="D70" s="281"/>
      <c r="E70" s="275">
        <v>41811</v>
      </c>
      <c r="F70" s="235">
        <v>1737.78</v>
      </c>
      <c r="G70" s="74">
        <f t="shared" si="6"/>
        <v>81.900000000000006</v>
      </c>
      <c r="H70" s="48">
        <f t="shared" si="7"/>
        <v>1655.8799999999999</v>
      </c>
      <c r="I70" s="194">
        <f t="shared" si="8"/>
        <v>4.7129095742844322</v>
      </c>
      <c r="J70" s="240">
        <v>75.92</v>
      </c>
      <c r="K70" s="240">
        <v>12.7</v>
      </c>
      <c r="L70" s="262">
        <f t="shared" si="9"/>
        <v>63.22</v>
      </c>
      <c r="M70" s="243">
        <v>1314</v>
      </c>
      <c r="N70" s="240">
        <v>31.29</v>
      </c>
      <c r="O70" s="240">
        <v>12.61</v>
      </c>
      <c r="P70" s="67">
        <f t="shared" si="10"/>
        <v>18.68</v>
      </c>
      <c r="Q70" s="55">
        <f t="shared" si="11"/>
        <v>22.808302808302805</v>
      </c>
    </row>
    <row r="71" spans="1:17" x14ac:dyDescent="0.25">
      <c r="A71" s="115" t="s">
        <v>386</v>
      </c>
      <c r="B71" s="216">
        <v>3</v>
      </c>
      <c r="C71" s="222">
        <v>41788</v>
      </c>
      <c r="D71" s="280"/>
      <c r="E71" s="229">
        <v>41811</v>
      </c>
      <c r="F71" s="236">
        <v>1709.93</v>
      </c>
      <c r="G71" s="61">
        <f t="shared" si="6"/>
        <v>70.849999999999994</v>
      </c>
      <c r="H71" s="21">
        <f t="shared" si="7"/>
        <v>1639.0800000000002</v>
      </c>
      <c r="I71" s="151">
        <f t="shared" si="8"/>
        <v>4.1434444684870133</v>
      </c>
      <c r="J71" s="230">
        <v>65.08</v>
      </c>
      <c r="K71" s="230">
        <v>12.63</v>
      </c>
      <c r="L71" s="263">
        <f t="shared" si="9"/>
        <v>52.449999999999996</v>
      </c>
      <c r="M71" s="241">
        <v>1395</v>
      </c>
      <c r="N71" s="230">
        <v>30.99</v>
      </c>
      <c r="O71" s="230">
        <v>12.59</v>
      </c>
      <c r="P71" s="64">
        <f t="shared" si="10"/>
        <v>18.399999999999999</v>
      </c>
      <c r="Q71" s="53">
        <f t="shared" si="11"/>
        <v>25.970359915314042</v>
      </c>
    </row>
    <row r="72" spans="1:17" x14ac:dyDescent="0.25">
      <c r="A72" s="212" t="s">
        <v>388</v>
      </c>
      <c r="B72" s="217">
        <v>3</v>
      </c>
      <c r="C72" s="223">
        <v>41788</v>
      </c>
      <c r="D72" s="284"/>
      <c r="E72" s="276">
        <v>41811</v>
      </c>
      <c r="F72" s="237">
        <v>1732.43</v>
      </c>
      <c r="G72" s="62">
        <f t="shared" si="6"/>
        <v>70.52</v>
      </c>
      <c r="H72" s="22">
        <f t="shared" si="7"/>
        <v>1661.91</v>
      </c>
      <c r="I72" s="47">
        <f t="shared" si="8"/>
        <v>4.0705829384159822</v>
      </c>
      <c r="J72" s="239">
        <v>64.069999999999993</v>
      </c>
      <c r="K72" s="239">
        <v>12.68</v>
      </c>
      <c r="L72" s="264">
        <f t="shared" si="9"/>
        <v>51.389999999999993</v>
      </c>
      <c r="M72" s="242">
        <v>1254</v>
      </c>
      <c r="N72" s="239">
        <v>31.72</v>
      </c>
      <c r="O72" s="239">
        <v>12.59</v>
      </c>
      <c r="P72" s="65">
        <f t="shared" si="10"/>
        <v>19.13</v>
      </c>
      <c r="Q72" s="54">
        <f t="shared" si="11"/>
        <v>27.127056154282474</v>
      </c>
    </row>
    <row r="73" spans="1:17" x14ac:dyDescent="0.25">
      <c r="A73" s="211" t="s">
        <v>390</v>
      </c>
      <c r="B73" s="215">
        <v>3</v>
      </c>
      <c r="C73" s="221">
        <v>41788</v>
      </c>
      <c r="D73" s="281"/>
      <c r="E73" s="275">
        <v>41811</v>
      </c>
      <c r="F73" s="235">
        <v>1721.47</v>
      </c>
      <c r="G73" s="74">
        <f t="shared" si="6"/>
        <v>52.75</v>
      </c>
      <c r="H73" s="48">
        <f t="shared" si="7"/>
        <v>1668.72</v>
      </c>
      <c r="I73" s="194">
        <f t="shared" si="8"/>
        <v>3.0642416074633889</v>
      </c>
      <c r="J73" s="240">
        <v>45.71</v>
      </c>
      <c r="K73" s="240">
        <v>12.63</v>
      </c>
      <c r="L73" s="262">
        <f t="shared" si="9"/>
        <v>33.08</v>
      </c>
      <c r="M73" s="243">
        <v>1507</v>
      </c>
      <c r="N73" s="240">
        <v>32.25</v>
      </c>
      <c r="O73" s="240">
        <v>12.58</v>
      </c>
      <c r="P73" s="67">
        <f t="shared" si="10"/>
        <v>19.670000000000002</v>
      </c>
      <c r="Q73" s="55">
        <f t="shared" si="11"/>
        <v>37.289099526066352</v>
      </c>
    </row>
    <row r="74" spans="1:17" x14ac:dyDescent="0.25">
      <c r="A74" s="115" t="s">
        <v>389</v>
      </c>
      <c r="B74" s="216">
        <v>3</v>
      </c>
      <c r="C74" s="222">
        <v>41788</v>
      </c>
      <c r="D74" s="280"/>
      <c r="E74" s="229">
        <v>41811</v>
      </c>
      <c r="F74" s="236">
        <v>1706.1</v>
      </c>
      <c r="G74" s="61">
        <f t="shared" si="6"/>
        <v>80.41</v>
      </c>
      <c r="H74" s="21">
        <f t="shared" si="7"/>
        <v>1625.6899999999998</v>
      </c>
      <c r="I74" s="151">
        <f t="shared" si="8"/>
        <v>4.7130883301096071</v>
      </c>
      <c r="J74" s="230">
        <v>68.45</v>
      </c>
      <c r="K74" s="230">
        <v>12.62</v>
      </c>
      <c r="L74" s="263">
        <f t="shared" si="9"/>
        <v>55.830000000000005</v>
      </c>
      <c r="M74" s="241">
        <v>1367</v>
      </c>
      <c r="N74" s="230">
        <v>37.159999999999997</v>
      </c>
      <c r="O74" s="230">
        <v>12.58</v>
      </c>
      <c r="P74" s="64">
        <f t="shared" si="10"/>
        <v>24.58</v>
      </c>
      <c r="Q74" s="53">
        <f t="shared" si="11"/>
        <v>30.568337271483646</v>
      </c>
    </row>
    <row r="75" spans="1:17" ht="15.75" thickBot="1" x14ac:dyDescent="0.3">
      <c r="A75" s="213" t="s">
        <v>391</v>
      </c>
      <c r="B75" s="218">
        <v>3</v>
      </c>
      <c r="C75" s="224">
        <v>41788</v>
      </c>
      <c r="D75" s="285" t="s">
        <v>404</v>
      </c>
      <c r="E75" s="277">
        <v>41811</v>
      </c>
      <c r="F75" s="238">
        <v>1721.95</v>
      </c>
      <c r="G75" s="110">
        <f t="shared" si="6"/>
        <v>65.66</v>
      </c>
      <c r="H75" s="26">
        <f t="shared" si="7"/>
        <v>1656.29</v>
      </c>
      <c r="I75" s="259">
        <f t="shared" si="8"/>
        <v>3.8131188478178806</v>
      </c>
      <c r="J75" s="260">
        <v>56.1</v>
      </c>
      <c r="K75" s="260">
        <v>12.65</v>
      </c>
      <c r="L75" s="265">
        <f t="shared" si="9"/>
        <v>43.45</v>
      </c>
      <c r="M75" s="261">
        <v>1740</v>
      </c>
      <c r="N75" s="260">
        <v>34.79</v>
      </c>
      <c r="O75" s="260">
        <v>12.58</v>
      </c>
      <c r="P75" s="69">
        <f t="shared" si="10"/>
        <v>22.21</v>
      </c>
      <c r="Q75" s="56">
        <f t="shared" si="11"/>
        <v>33.8257691136156</v>
      </c>
    </row>
    <row r="76" spans="1:17" ht="15.75" thickTop="1" x14ac:dyDescent="0.25">
      <c r="A76" s="158" t="s">
        <v>393</v>
      </c>
      <c r="B76" s="323" t="s">
        <v>414</v>
      </c>
    </row>
    <row r="77" spans="1:17" x14ac:dyDescent="0.25">
      <c r="A77" s="199" t="s">
        <v>392</v>
      </c>
      <c r="B77" s="330" t="s">
        <v>415</v>
      </c>
    </row>
    <row r="78" spans="1:17" x14ac:dyDescent="0.25">
      <c r="A78" s="199" t="s">
        <v>302</v>
      </c>
    </row>
    <row r="84" spans="6:6" x14ac:dyDescent="0.25">
      <c r="F84" s="2"/>
    </row>
    <row r="98" spans="1:17" x14ac:dyDescent="0.25">
      <c r="A98" s="564" t="s">
        <v>407</v>
      </c>
      <c r="B98" s="564"/>
      <c r="C98" s="564"/>
      <c r="D98" s="564"/>
      <c r="E98" s="564"/>
      <c r="F98" s="564"/>
      <c r="G98" s="564"/>
      <c r="H98" s="564"/>
      <c r="I98" s="564"/>
      <c r="J98" s="564"/>
      <c r="K98" s="564"/>
      <c r="L98" s="564"/>
      <c r="M98" s="564"/>
      <c r="N98" s="564"/>
      <c r="O98" s="564"/>
      <c r="P98" s="564"/>
      <c r="Q98" s="564"/>
    </row>
  </sheetData>
  <mergeCells count="30">
    <mergeCell ref="A49:Q49"/>
    <mergeCell ref="A98:Q98"/>
    <mergeCell ref="A53:Q53"/>
    <mergeCell ref="A55:C55"/>
    <mergeCell ref="D55:Q55"/>
    <mergeCell ref="A56:A57"/>
    <mergeCell ref="B56:B57"/>
    <mergeCell ref="C56:C57"/>
    <mergeCell ref="D56:D57"/>
    <mergeCell ref="E56:E57"/>
    <mergeCell ref="F56:F57"/>
    <mergeCell ref="G56:G57"/>
    <mergeCell ref="H56:H57"/>
    <mergeCell ref="I56:I57"/>
    <mergeCell ref="J56:L56"/>
    <mergeCell ref="M56:Q56"/>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25" right="0.25" top="0.5" bottom="0.5" header="0.3" footer="0.3"/>
  <pageSetup paperSize="3" scale="93" fitToHeight="0" orientation="landscape" r:id="rId1"/>
  <rowBreaks count="1" manualBreakCount="1">
    <brk id="4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82"/>
  <sheetViews>
    <sheetView topLeftCell="B1" zoomScaleNormal="100" workbookViewId="0">
      <selection activeCell="I33" sqref="I33"/>
    </sheetView>
  </sheetViews>
  <sheetFormatPr defaultRowHeight="15" x14ac:dyDescent="0.25"/>
  <cols>
    <col min="1" max="1" width="4.85546875" customWidth="1"/>
    <col min="2" max="2" width="17.42578125" customWidth="1"/>
    <col min="3" max="3" width="10.5703125" customWidth="1"/>
    <col min="4" max="4" width="11.42578125" customWidth="1"/>
    <col min="5" max="5" width="33.5703125" customWidth="1"/>
    <col min="6" max="6" width="9.7109375" customWidth="1"/>
    <col min="7" max="7" width="11.5703125" customWidth="1"/>
    <col min="8" max="8" width="11.140625" customWidth="1"/>
    <col min="9" max="9" width="10.7109375" customWidth="1"/>
    <col min="10" max="10" width="10.140625" customWidth="1"/>
    <col min="11" max="11" width="13.7109375" customWidth="1"/>
    <col min="12" max="12" width="9" customWidth="1"/>
    <col min="13" max="13" width="13.140625" customWidth="1"/>
    <col min="14" max="14" width="12.42578125" customWidth="1"/>
    <col min="15" max="15" width="15.140625" customWidth="1"/>
    <col min="16" max="16" width="8.5703125" customWidth="1"/>
    <col min="17" max="17" width="14.28515625" customWidth="1"/>
    <col min="18" max="18" width="14.7109375" customWidth="1"/>
  </cols>
  <sheetData>
    <row r="1" spans="2:18" x14ac:dyDescent="0.25">
      <c r="B1" s="2"/>
      <c r="C1" s="2"/>
      <c r="D1" s="2"/>
      <c r="E1" s="2"/>
      <c r="F1" s="2"/>
      <c r="G1" s="2"/>
      <c r="H1" s="2"/>
      <c r="I1" s="2"/>
      <c r="J1" s="2"/>
      <c r="K1" s="2"/>
      <c r="L1" s="2"/>
      <c r="M1" s="2"/>
      <c r="N1" s="2"/>
      <c r="O1" s="2"/>
      <c r="P1" s="2"/>
      <c r="Q1" s="2"/>
      <c r="R1" s="2"/>
    </row>
    <row r="2" spans="2:18" ht="24.75" customHeight="1" x14ac:dyDescent="0.25">
      <c r="B2" s="529" t="s">
        <v>416</v>
      </c>
      <c r="C2" s="530"/>
      <c r="D2" s="530"/>
      <c r="E2" s="530"/>
      <c r="F2" s="530"/>
      <c r="G2" s="530"/>
      <c r="H2" s="530"/>
      <c r="I2" s="530"/>
      <c r="J2" s="530"/>
      <c r="K2" s="530"/>
      <c r="L2" s="530"/>
      <c r="M2" s="530"/>
      <c r="N2" s="530"/>
      <c r="O2" s="530"/>
      <c r="P2" s="530"/>
      <c r="Q2" s="530"/>
      <c r="R2" s="530"/>
    </row>
    <row r="3" spans="2:18" ht="15.75" thickBot="1" x14ac:dyDescent="0.3">
      <c r="B3" s="2"/>
      <c r="C3" s="2"/>
      <c r="D3" s="2"/>
      <c r="E3" s="2"/>
      <c r="F3" s="2"/>
      <c r="G3" s="2"/>
      <c r="H3" s="2"/>
      <c r="I3" s="2"/>
      <c r="J3" s="2"/>
      <c r="K3" s="2"/>
      <c r="L3" s="2"/>
      <c r="M3" s="2"/>
      <c r="N3" s="2"/>
      <c r="O3" s="2"/>
      <c r="P3" s="2"/>
      <c r="Q3" s="2"/>
      <c r="R3" s="2"/>
    </row>
    <row r="4" spans="2:18" ht="24" customHeight="1" thickTop="1" thickBot="1" x14ac:dyDescent="0.3">
      <c r="B4" s="555" t="s">
        <v>149</v>
      </c>
      <c r="C4" s="527"/>
      <c r="D4" s="527"/>
      <c r="E4" s="561" t="s">
        <v>8</v>
      </c>
      <c r="F4" s="527"/>
      <c r="G4" s="527"/>
      <c r="H4" s="527"/>
      <c r="I4" s="527"/>
      <c r="J4" s="527"/>
      <c r="K4" s="527"/>
      <c r="L4" s="527"/>
      <c r="M4" s="527"/>
      <c r="N4" s="527"/>
      <c r="O4" s="527"/>
      <c r="P4" s="527"/>
      <c r="Q4" s="527"/>
      <c r="R4" s="528"/>
    </row>
    <row r="5" spans="2:18" x14ac:dyDescent="0.25">
      <c r="B5" s="531" t="s">
        <v>511</v>
      </c>
      <c r="C5" s="535" t="s">
        <v>1</v>
      </c>
      <c r="D5" s="535" t="s">
        <v>19</v>
      </c>
      <c r="E5" s="565" t="s">
        <v>93</v>
      </c>
      <c r="F5" s="567" t="s">
        <v>22</v>
      </c>
      <c r="G5" s="539" t="s">
        <v>10</v>
      </c>
      <c r="H5" s="540" t="s">
        <v>9</v>
      </c>
      <c r="I5" s="540" t="s">
        <v>5</v>
      </c>
      <c r="J5" s="540" t="s">
        <v>6</v>
      </c>
      <c r="K5" s="541" t="s">
        <v>14</v>
      </c>
      <c r="L5" s="542"/>
      <c r="M5" s="543"/>
      <c r="N5" s="541" t="s">
        <v>15</v>
      </c>
      <c r="O5" s="544"/>
      <c r="P5" s="544"/>
      <c r="Q5" s="544"/>
      <c r="R5" s="545"/>
    </row>
    <row r="6" spans="2:18" ht="64.5" thickBot="1" x14ac:dyDescent="0.3">
      <c r="B6" s="532"/>
      <c r="C6" s="536"/>
      <c r="D6" s="536"/>
      <c r="E6" s="566"/>
      <c r="F6" s="568"/>
      <c r="G6" s="534"/>
      <c r="H6" s="536"/>
      <c r="I6" s="536"/>
      <c r="J6" s="536"/>
      <c r="K6" s="17" t="s">
        <v>11</v>
      </c>
      <c r="L6" s="18" t="s">
        <v>21</v>
      </c>
      <c r="M6" s="19" t="s">
        <v>12</v>
      </c>
      <c r="N6" s="19" t="s">
        <v>17</v>
      </c>
      <c r="O6" s="18" t="s">
        <v>13</v>
      </c>
      <c r="P6" s="18" t="s">
        <v>3</v>
      </c>
      <c r="Q6" s="19" t="s">
        <v>20</v>
      </c>
      <c r="R6" s="20" t="s">
        <v>4</v>
      </c>
    </row>
    <row r="7" spans="2:18" x14ac:dyDescent="0.25">
      <c r="B7" s="287" t="s">
        <v>417</v>
      </c>
      <c r="C7" s="200">
        <v>3</v>
      </c>
      <c r="D7" s="225">
        <v>41812</v>
      </c>
      <c r="E7" s="279" t="s">
        <v>466</v>
      </c>
      <c r="F7" s="272">
        <v>41838</v>
      </c>
      <c r="G7" s="204">
        <v>1676.38</v>
      </c>
      <c r="H7" s="302">
        <f>M7+Q7</f>
        <v>6.7199999999999989</v>
      </c>
      <c r="I7" s="303">
        <f t="shared" ref="I7:I29" si="0">G7-H7</f>
        <v>1669.66</v>
      </c>
      <c r="J7" s="151">
        <f t="shared" ref="J7:J29" si="1">H7*100/G7</f>
        <v>0.40086376597191559</v>
      </c>
      <c r="K7" s="263">
        <v>13.59</v>
      </c>
      <c r="L7" s="109">
        <v>12.6</v>
      </c>
      <c r="M7" s="304">
        <f>K7-L7</f>
        <v>0.99000000000000021</v>
      </c>
      <c r="N7" s="333">
        <v>541</v>
      </c>
      <c r="O7" s="266">
        <v>18.38</v>
      </c>
      <c r="P7" s="305">
        <v>12.65</v>
      </c>
      <c r="Q7" s="304">
        <f>O7-P7</f>
        <v>5.7299999999999986</v>
      </c>
      <c r="R7" s="306">
        <f>Q7*100/H7</f>
        <v>85.267857142857139</v>
      </c>
    </row>
    <row r="8" spans="2:18" x14ac:dyDescent="0.25">
      <c r="B8" s="148" t="s">
        <v>418</v>
      </c>
      <c r="C8" s="201">
        <v>3</v>
      </c>
      <c r="D8" s="225">
        <v>41812</v>
      </c>
      <c r="E8" s="279"/>
      <c r="F8" s="272">
        <v>41838</v>
      </c>
      <c r="G8" s="204">
        <v>1688.27</v>
      </c>
      <c r="H8" s="61">
        <f t="shared" ref="H8:H29" si="2">M8+Q8</f>
        <v>6.83</v>
      </c>
      <c r="I8" s="21">
        <f t="shared" si="0"/>
        <v>1681.44</v>
      </c>
      <c r="J8" s="151">
        <f t="shared" si="1"/>
        <v>0.40455614327092232</v>
      </c>
      <c r="K8" s="263">
        <v>13.44</v>
      </c>
      <c r="L8" s="21">
        <v>12.6</v>
      </c>
      <c r="M8" s="64">
        <f t="shared" ref="M8:M29" si="3">K8-L8</f>
        <v>0.83999999999999986</v>
      </c>
      <c r="N8" s="331">
        <v>626</v>
      </c>
      <c r="O8" s="25">
        <v>18.64</v>
      </c>
      <c r="P8" s="25">
        <v>12.65</v>
      </c>
      <c r="Q8" s="64">
        <f t="shared" ref="Q8:Q29" si="4">O8-P8</f>
        <v>5.99</v>
      </c>
      <c r="R8" s="53">
        <f t="shared" ref="R8:R29" si="5">Q8*100/H8</f>
        <v>87.701317715959007</v>
      </c>
    </row>
    <row r="9" spans="2:18" x14ac:dyDescent="0.25">
      <c r="B9" s="143" t="s">
        <v>419</v>
      </c>
      <c r="C9" s="202">
        <v>3</v>
      </c>
      <c r="D9" s="226">
        <v>41812</v>
      </c>
      <c r="E9" s="280"/>
      <c r="F9" s="273">
        <v>41838</v>
      </c>
      <c r="G9" s="206">
        <v>1685.63</v>
      </c>
      <c r="H9" s="62">
        <f t="shared" si="2"/>
        <v>5.7200000000000006</v>
      </c>
      <c r="I9" s="22">
        <f t="shared" si="0"/>
        <v>1679.91</v>
      </c>
      <c r="J9" s="47">
        <f t="shared" si="1"/>
        <v>0.33933900084834756</v>
      </c>
      <c r="K9" s="264">
        <v>13.33</v>
      </c>
      <c r="L9" s="22">
        <v>12.59</v>
      </c>
      <c r="M9" s="65">
        <f t="shared" si="3"/>
        <v>0.74000000000000021</v>
      </c>
      <c r="N9" s="332">
        <v>493</v>
      </c>
      <c r="O9" s="22">
        <v>17.57</v>
      </c>
      <c r="P9" s="22">
        <v>12.59</v>
      </c>
      <c r="Q9" s="65">
        <f t="shared" si="4"/>
        <v>4.9800000000000004</v>
      </c>
      <c r="R9" s="54">
        <f t="shared" si="5"/>
        <v>87.062937062937067</v>
      </c>
    </row>
    <row r="10" spans="2:18" x14ac:dyDescent="0.25">
      <c r="B10" s="148" t="s">
        <v>421</v>
      </c>
      <c r="C10" s="201">
        <v>3</v>
      </c>
      <c r="D10" s="225">
        <v>41812</v>
      </c>
      <c r="E10" s="281" t="s">
        <v>467</v>
      </c>
      <c r="F10" s="274">
        <v>41838</v>
      </c>
      <c r="G10" s="205">
        <v>1694.05</v>
      </c>
      <c r="H10" s="74">
        <f t="shared" si="2"/>
        <v>7.0699999999999985</v>
      </c>
      <c r="I10" s="48">
        <f t="shared" si="0"/>
        <v>1686.98</v>
      </c>
      <c r="J10" s="194">
        <f t="shared" si="1"/>
        <v>0.41734305362887747</v>
      </c>
      <c r="K10" s="262">
        <v>13.43</v>
      </c>
      <c r="L10" s="48">
        <v>12.63</v>
      </c>
      <c r="M10" s="67">
        <f t="shared" si="3"/>
        <v>0.79999999999999893</v>
      </c>
      <c r="N10" s="334">
        <v>706</v>
      </c>
      <c r="O10" s="48">
        <v>18.86</v>
      </c>
      <c r="P10" s="48">
        <v>12.59</v>
      </c>
      <c r="Q10" s="67">
        <f t="shared" si="4"/>
        <v>6.27</v>
      </c>
      <c r="R10" s="55">
        <f t="shared" si="5"/>
        <v>88.684582743988699</v>
      </c>
    </row>
    <row r="11" spans="2:18" x14ac:dyDescent="0.25">
      <c r="B11" s="148" t="s">
        <v>422</v>
      </c>
      <c r="C11" s="201">
        <v>3</v>
      </c>
      <c r="D11" s="225">
        <v>41812</v>
      </c>
      <c r="E11" s="279"/>
      <c r="F11" s="291">
        <v>41838</v>
      </c>
      <c r="G11" s="107">
        <v>1691</v>
      </c>
      <c r="H11" s="61">
        <f t="shared" si="2"/>
        <v>5.75</v>
      </c>
      <c r="I11" s="21">
        <f t="shared" si="0"/>
        <v>1685.25</v>
      </c>
      <c r="J11" s="151">
        <f t="shared" si="1"/>
        <v>0.34003548196333533</v>
      </c>
      <c r="K11" s="307">
        <v>13.8</v>
      </c>
      <c r="L11" s="25">
        <v>12.63</v>
      </c>
      <c r="M11" s="64">
        <f t="shared" si="3"/>
        <v>1.17</v>
      </c>
      <c r="N11" s="335">
        <v>513</v>
      </c>
      <c r="O11" s="25">
        <v>17.2</v>
      </c>
      <c r="P11" s="25">
        <v>12.62</v>
      </c>
      <c r="Q11" s="64">
        <f t="shared" si="4"/>
        <v>4.58</v>
      </c>
      <c r="R11" s="53">
        <f t="shared" si="5"/>
        <v>79.652173913043484</v>
      </c>
    </row>
    <row r="12" spans="2:18" x14ac:dyDescent="0.25">
      <c r="B12" s="148" t="s">
        <v>420</v>
      </c>
      <c r="C12" s="201">
        <v>3</v>
      </c>
      <c r="D12" s="226">
        <v>41812</v>
      </c>
      <c r="E12" s="282"/>
      <c r="F12" s="292">
        <v>41838</v>
      </c>
      <c r="G12" s="231">
        <v>1665.09</v>
      </c>
      <c r="H12" s="62">
        <f t="shared" si="2"/>
        <v>5.379999999999999</v>
      </c>
      <c r="I12" s="22">
        <f t="shared" si="0"/>
        <v>1659.7099999999998</v>
      </c>
      <c r="J12" s="47">
        <f t="shared" si="1"/>
        <v>0.32310565795242296</v>
      </c>
      <c r="K12" s="308">
        <v>13.76</v>
      </c>
      <c r="L12" s="146">
        <v>12.64</v>
      </c>
      <c r="M12" s="65">
        <f t="shared" si="3"/>
        <v>1.1199999999999992</v>
      </c>
      <c r="N12" s="336">
        <v>479</v>
      </c>
      <c r="O12" s="146">
        <v>16.93</v>
      </c>
      <c r="P12" s="146">
        <v>12.67</v>
      </c>
      <c r="Q12" s="65">
        <f t="shared" si="4"/>
        <v>4.26</v>
      </c>
      <c r="R12" s="54">
        <f t="shared" si="5"/>
        <v>79.182156133829011</v>
      </c>
    </row>
    <row r="13" spans="2:18" x14ac:dyDescent="0.25">
      <c r="B13" s="207" t="s">
        <v>423</v>
      </c>
      <c r="C13" s="288">
        <v>3</v>
      </c>
      <c r="D13" s="184">
        <v>41812</v>
      </c>
      <c r="E13" s="283"/>
      <c r="F13" s="293">
        <v>41838</v>
      </c>
      <c r="G13" s="294">
        <v>1691.35</v>
      </c>
      <c r="H13" s="74">
        <f t="shared" si="2"/>
        <v>20.73</v>
      </c>
      <c r="I13" s="48">
        <f t="shared" si="0"/>
        <v>1670.62</v>
      </c>
      <c r="J13" s="151">
        <f t="shared" si="1"/>
        <v>1.2256481508853876</v>
      </c>
      <c r="K13" s="309">
        <v>16.5</v>
      </c>
      <c r="L13" s="295">
        <v>12.64</v>
      </c>
      <c r="M13" s="67">
        <f t="shared" si="3"/>
        <v>3.8599999999999994</v>
      </c>
      <c r="N13" s="337">
        <v>984</v>
      </c>
      <c r="O13" s="295">
        <v>29.46</v>
      </c>
      <c r="P13" s="295">
        <v>12.59</v>
      </c>
      <c r="Q13" s="67">
        <f t="shared" si="4"/>
        <v>16.87</v>
      </c>
      <c r="R13" s="55">
        <f t="shared" si="5"/>
        <v>81.379643029425949</v>
      </c>
    </row>
    <row r="14" spans="2:18" x14ac:dyDescent="0.25">
      <c r="B14" s="148" t="s">
        <v>424</v>
      </c>
      <c r="C14" s="289">
        <v>3</v>
      </c>
      <c r="D14" s="144">
        <v>41812</v>
      </c>
      <c r="E14" s="279" t="s">
        <v>468</v>
      </c>
      <c r="F14" s="291">
        <v>41838</v>
      </c>
      <c r="G14" s="107">
        <v>1692.52</v>
      </c>
      <c r="H14" s="61">
        <f t="shared" si="2"/>
        <v>25.050000000000004</v>
      </c>
      <c r="I14" s="21">
        <f t="shared" si="0"/>
        <v>1667.47</v>
      </c>
      <c r="J14" s="151">
        <f t="shared" si="1"/>
        <v>1.4800415947817458</v>
      </c>
      <c r="K14" s="307">
        <v>17.100000000000001</v>
      </c>
      <c r="L14" s="296">
        <v>12.58</v>
      </c>
      <c r="M14" s="64">
        <f t="shared" si="3"/>
        <v>4.5200000000000014</v>
      </c>
      <c r="N14" s="335">
        <v>1216</v>
      </c>
      <c r="O14" s="25">
        <v>33.15</v>
      </c>
      <c r="P14" s="25">
        <v>12.62</v>
      </c>
      <c r="Q14" s="64">
        <f t="shared" si="4"/>
        <v>20.53</v>
      </c>
      <c r="R14" s="53">
        <f t="shared" si="5"/>
        <v>81.956087824351286</v>
      </c>
    </row>
    <row r="15" spans="2:18" x14ac:dyDescent="0.25">
      <c r="B15" s="143" t="s">
        <v>425</v>
      </c>
      <c r="C15" s="290">
        <v>3</v>
      </c>
      <c r="D15" s="149">
        <v>41812</v>
      </c>
      <c r="E15" s="282"/>
      <c r="F15" s="292">
        <v>41838</v>
      </c>
      <c r="G15" s="231">
        <v>1697.48</v>
      </c>
      <c r="H15" s="62">
        <f t="shared" si="2"/>
        <v>23.27</v>
      </c>
      <c r="I15" s="22">
        <f t="shared" si="0"/>
        <v>1674.21</v>
      </c>
      <c r="J15" s="47">
        <f t="shared" si="1"/>
        <v>1.3708556212738883</v>
      </c>
      <c r="K15" s="308">
        <v>16.989999999999998</v>
      </c>
      <c r="L15" s="297">
        <v>12.71</v>
      </c>
      <c r="M15" s="65">
        <f t="shared" si="3"/>
        <v>4.2799999999999976</v>
      </c>
      <c r="N15" s="336">
        <v>874</v>
      </c>
      <c r="O15" s="146">
        <v>31.55</v>
      </c>
      <c r="P15" s="146">
        <v>12.56</v>
      </c>
      <c r="Q15" s="65">
        <f t="shared" si="4"/>
        <v>18.990000000000002</v>
      </c>
      <c r="R15" s="54">
        <f t="shared" si="5"/>
        <v>81.60721959604642</v>
      </c>
    </row>
    <row r="16" spans="2:18" x14ac:dyDescent="0.25">
      <c r="B16" s="207" t="s">
        <v>426</v>
      </c>
      <c r="C16" s="288">
        <v>3</v>
      </c>
      <c r="D16" s="184">
        <v>41812</v>
      </c>
      <c r="E16" s="283"/>
      <c r="F16" s="293">
        <v>41838</v>
      </c>
      <c r="G16" s="294">
        <v>1711.66</v>
      </c>
      <c r="H16" s="74">
        <f t="shared" si="2"/>
        <v>68.360000000000014</v>
      </c>
      <c r="I16" s="48">
        <f t="shared" si="0"/>
        <v>1643.3000000000002</v>
      </c>
      <c r="J16" s="151">
        <f t="shared" si="1"/>
        <v>3.9937838122056961</v>
      </c>
      <c r="K16" s="309">
        <v>27.44</v>
      </c>
      <c r="L16" s="298">
        <v>12.61</v>
      </c>
      <c r="M16" s="67">
        <f t="shared" si="3"/>
        <v>14.830000000000002</v>
      </c>
      <c r="N16" s="337">
        <v>1723</v>
      </c>
      <c r="O16" s="295">
        <v>66.150000000000006</v>
      </c>
      <c r="P16" s="295">
        <v>12.62</v>
      </c>
      <c r="Q16" s="67">
        <f t="shared" si="4"/>
        <v>53.530000000000008</v>
      </c>
      <c r="R16" s="55">
        <f t="shared" si="5"/>
        <v>78.306026916325337</v>
      </c>
    </row>
    <row r="17" spans="2:18" x14ac:dyDescent="0.25">
      <c r="B17" s="148" t="s">
        <v>427</v>
      </c>
      <c r="C17" s="289">
        <v>3</v>
      </c>
      <c r="D17" s="144">
        <v>41812</v>
      </c>
      <c r="E17" s="279"/>
      <c r="F17" s="291">
        <v>41838</v>
      </c>
      <c r="G17" s="107">
        <v>1702.5</v>
      </c>
      <c r="H17" s="61">
        <f t="shared" si="2"/>
        <v>47.51</v>
      </c>
      <c r="I17" s="21">
        <f t="shared" si="0"/>
        <v>1654.99</v>
      </c>
      <c r="J17" s="151">
        <f t="shared" si="1"/>
        <v>2.7906020558002935</v>
      </c>
      <c r="K17" s="307">
        <v>23.78</v>
      </c>
      <c r="L17" s="296">
        <v>12.64</v>
      </c>
      <c r="M17" s="64">
        <f t="shared" si="3"/>
        <v>11.14</v>
      </c>
      <c r="N17" s="335">
        <v>1358</v>
      </c>
      <c r="O17" s="25">
        <v>49.01</v>
      </c>
      <c r="P17" s="25">
        <v>12.64</v>
      </c>
      <c r="Q17" s="64">
        <f t="shared" si="4"/>
        <v>36.369999999999997</v>
      </c>
      <c r="R17" s="53">
        <f t="shared" si="5"/>
        <v>76.552304777941487</v>
      </c>
    </row>
    <row r="18" spans="2:18" x14ac:dyDescent="0.25">
      <c r="B18" s="148" t="s">
        <v>428</v>
      </c>
      <c r="C18" s="290">
        <v>3</v>
      </c>
      <c r="D18" s="149">
        <v>41812</v>
      </c>
      <c r="E18" s="284" t="s">
        <v>469</v>
      </c>
      <c r="F18" s="292">
        <v>41838</v>
      </c>
      <c r="G18" s="231">
        <v>1705.33</v>
      </c>
      <c r="H18" s="62">
        <f t="shared" si="2"/>
        <v>53.35</v>
      </c>
      <c r="I18" s="22">
        <f t="shared" si="0"/>
        <v>1651.98</v>
      </c>
      <c r="J18" s="47">
        <f t="shared" si="1"/>
        <v>3.1284267561117205</v>
      </c>
      <c r="K18" s="308">
        <v>26.78</v>
      </c>
      <c r="L18" s="297">
        <v>12.61</v>
      </c>
      <c r="M18" s="65">
        <f t="shared" si="3"/>
        <v>14.170000000000002</v>
      </c>
      <c r="N18" s="336">
        <v>1283</v>
      </c>
      <c r="O18" s="146">
        <v>51.8</v>
      </c>
      <c r="P18" s="146">
        <v>12.62</v>
      </c>
      <c r="Q18" s="65">
        <f t="shared" si="4"/>
        <v>39.18</v>
      </c>
      <c r="R18" s="54">
        <f t="shared" si="5"/>
        <v>73.439550140581062</v>
      </c>
    </row>
    <row r="19" spans="2:18" x14ac:dyDescent="0.25">
      <c r="B19" s="207" t="s">
        <v>462</v>
      </c>
      <c r="C19" s="288">
        <v>3</v>
      </c>
      <c r="D19" s="184">
        <v>41812</v>
      </c>
      <c r="E19" s="283"/>
      <c r="F19" s="293">
        <v>41838</v>
      </c>
      <c r="G19" s="294">
        <v>1697.94</v>
      </c>
      <c r="H19" s="74">
        <f t="shared" si="2"/>
        <v>36.220000000000006</v>
      </c>
      <c r="I19" s="48">
        <f t="shared" si="0"/>
        <v>1661.72</v>
      </c>
      <c r="J19" s="151">
        <f t="shared" si="1"/>
        <v>2.1331731392157556</v>
      </c>
      <c r="K19" s="309">
        <v>22.57</v>
      </c>
      <c r="L19" s="298">
        <v>12.6</v>
      </c>
      <c r="M19" s="67">
        <f t="shared" si="3"/>
        <v>9.9700000000000006</v>
      </c>
      <c r="N19" s="337">
        <v>926</v>
      </c>
      <c r="O19" s="295">
        <v>38.840000000000003</v>
      </c>
      <c r="P19" s="295">
        <v>12.59</v>
      </c>
      <c r="Q19" s="67">
        <f t="shared" si="4"/>
        <v>26.250000000000004</v>
      </c>
      <c r="R19" s="55">
        <f t="shared" si="5"/>
        <v>72.473771397018226</v>
      </c>
    </row>
    <row r="20" spans="2:18" x14ac:dyDescent="0.25">
      <c r="B20" s="148" t="s">
        <v>429</v>
      </c>
      <c r="C20" s="290">
        <v>3</v>
      </c>
      <c r="D20" s="149">
        <v>41812</v>
      </c>
      <c r="E20" s="282"/>
      <c r="F20" s="292">
        <v>41839</v>
      </c>
      <c r="G20" s="231">
        <v>1704.22</v>
      </c>
      <c r="H20" s="62">
        <f t="shared" si="2"/>
        <v>36.459999999999994</v>
      </c>
      <c r="I20" s="22">
        <f t="shared" si="0"/>
        <v>1667.76</v>
      </c>
      <c r="J20" s="47">
        <f t="shared" si="1"/>
        <v>2.1393951485136893</v>
      </c>
      <c r="K20" s="308">
        <v>22.83</v>
      </c>
      <c r="L20" s="297">
        <v>12.59</v>
      </c>
      <c r="M20" s="65">
        <f t="shared" si="3"/>
        <v>10.239999999999998</v>
      </c>
      <c r="N20" s="336">
        <v>1423</v>
      </c>
      <c r="O20" s="146">
        <v>38.83</v>
      </c>
      <c r="P20" s="146">
        <v>12.61</v>
      </c>
      <c r="Q20" s="65">
        <f t="shared" si="4"/>
        <v>26.22</v>
      </c>
      <c r="R20" s="54">
        <f t="shared" si="5"/>
        <v>71.914426769062004</v>
      </c>
    </row>
    <row r="21" spans="2:18" x14ac:dyDescent="0.25">
      <c r="B21" s="207" t="s">
        <v>431</v>
      </c>
      <c r="C21" s="288">
        <v>3</v>
      </c>
      <c r="D21" s="184">
        <v>41812</v>
      </c>
      <c r="E21" s="283" t="s">
        <v>470</v>
      </c>
      <c r="F21" s="293">
        <v>41839</v>
      </c>
      <c r="G21" s="294">
        <v>1679.09</v>
      </c>
      <c r="H21" s="74">
        <f t="shared" si="2"/>
        <v>3.5599999999999987</v>
      </c>
      <c r="I21" s="48">
        <f t="shared" si="0"/>
        <v>1675.53</v>
      </c>
      <c r="J21" s="151">
        <f t="shared" si="1"/>
        <v>0.21201960585793489</v>
      </c>
      <c r="K21" s="309">
        <v>14.34</v>
      </c>
      <c r="L21" s="298">
        <v>12.59</v>
      </c>
      <c r="M21" s="67">
        <f t="shared" si="3"/>
        <v>1.75</v>
      </c>
      <c r="N21" s="338">
        <v>817</v>
      </c>
      <c r="O21" s="295">
        <v>14.44</v>
      </c>
      <c r="P21" s="295">
        <v>12.63</v>
      </c>
      <c r="Q21" s="67">
        <f t="shared" si="4"/>
        <v>1.8099999999999987</v>
      </c>
      <c r="R21" s="55">
        <f t="shared" si="5"/>
        <v>50.842696629213471</v>
      </c>
    </row>
    <row r="22" spans="2:18" x14ac:dyDescent="0.25">
      <c r="B22" s="148" t="s">
        <v>463</v>
      </c>
      <c r="C22" s="289">
        <v>3</v>
      </c>
      <c r="D22" s="144">
        <v>41812</v>
      </c>
      <c r="E22" s="279" t="s">
        <v>471</v>
      </c>
      <c r="F22" s="291">
        <v>41839</v>
      </c>
      <c r="G22" s="107">
        <v>1682.5</v>
      </c>
      <c r="H22" s="61">
        <f t="shared" si="2"/>
        <v>1.740000000000002</v>
      </c>
      <c r="I22" s="21">
        <f t="shared" si="0"/>
        <v>1680.76</v>
      </c>
      <c r="J22" s="151">
        <f t="shared" si="1"/>
        <v>0.10341753343239239</v>
      </c>
      <c r="K22" s="307">
        <v>12.97</v>
      </c>
      <c r="L22" s="296">
        <v>12.61</v>
      </c>
      <c r="M22" s="64">
        <f t="shared" si="3"/>
        <v>0.36000000000000121</v>
      </c>
      <c r="N22" s="335">
        <v>548</v>
      </c>
      <c r="O22" s="25">
        <v>13.96</v>
      </c>
      <c r="P22" s="25">
        <v>12.58</v>
      </c>
      <c r="Q22" s="64">
        <f t="shared" si="4"/>
        <v>1.3800000000000008</v>
      </c>
      <c r="R22" s="53">
        <f t="shared" si="5"/>
        <v>79.310344827586164</v>
      </c>
    </row>
    <row r="23" spans="2:18" x14ac:dyDescent="0.25">
      <c r="B23" s="148" t="s">
        <v>430</v>
      </c>
      <c r="C23" s="290">
        <v>3</v>
      </c>
      <c r="D23" s="149">
        <v>41812</v>
      </c>
      <c r="E23" s="282"/>
      <c r="F23" s="292">
        <v>41839</v>
      </c>
      <c r="G23" s="231">
        <v>1684.48</v>
      </c>
      <c r="H23" s="62">
        <f t="shared" si="2"/>
        <v>2.09</v>
      </c>
      <c r="I23" s="22">
        <f t="shared" si="0"/>
        <v>1682.39</v>
      </c>
      <c r="J23" s="47">
        <f t="shared" si="1"/>
        <v>0.12407389817629179</v>
      </c>
      <c r="K23" s="308">
        <v>13.08</v>
      </c>
      <c r="L23" s="297">
        <v>12.6</v>
      </c>
      <c r="M23" s="65">
        <f t="shared" si="3"/>
        <v>0.48000000000000043</v>
      </c>
      <c r="N23" s="336">
        <v>542</v>
      </c>
      <c r="O23" s="146">
        <v>14.17</v>
      </c>
      <c r="P23" s="146">
        <v>12.56</v>
      </c>
      <c r="Q23" s="65">
        <f t="shared" si="4"/>
        <v>1.6099999999999994</v>
      </c>
      <c r="R23" s="54">
        <f t="shared" si="5"/>
        <v>77.03349282296648</v>
      </c>
    </row>
    <row r="24" spans="2:18" x14ac:dyDescent="0.25">
      <c r="B24" s="207" t="s">
        <v>432</v>
      </c>
      <c r="C24" s="288">
        <v>3</v>
      </c>
      <c r="D24" s="184">
        <v>41812</v>
      </c>
      <c r="E24" s="283" t="s">
        <v>472</v>
      </c>
      <c r="F24" s="293">
        <v>41839</v>
      </c>
      <c r="G24" s="294">
        <v>1682.54</v>
      </c>
      <c r="H24" s="74">
        <f t="shared" si="2"/>
        <v>2.2800000000000011</v>
      </c>
      <c r="I24" s="48">
        <f t="shared" si="0"/>
        <v>1680.26</v>
      </c>
      <c r="J24" s="151">
        <f t="shared" si="1"/>
        <v>0.13550940839445133</v>
      </c>
      <c r="K24" s="309">
        <v>12.77</v>
      </c>
      <c r="L24" s="298">
        <v>12.6</v>
      </c>
      <c r="M24" s="67">
        <f t="shared" si="3"/>
        <v>0.16999999999999993</v>
      </c>
      <c r="N24" s="337">
        <v>642</v>
      </c>
      <c r="O24" s="295">
        <v>14.72</v>
      </c>
      <c r="P24" s="295">
        <v>12.61</v>
      </c>
      <c r="Q24" s="67">
        <f t="shared" si="4"/>
        <v>2.1100000000000012</v>
      </c>
      <c r="R24" s="55">
        <f t="shared" si="5"/>
        <v>92.543859649122808</v>
      </c>
    </row>
    <row r="25" spans="2:18" x14ac:dyDescent="0.25">
      <c r="B25" s="148" t="s">
        <v>464</v>
      </c>
      <c r="C25" s="289">
        <v>3</v>
      </c>
      <c r="D25" s="144">
        <v>41812</v>
      </c>
      <c r="E25" s="279" t="s">
        <v>473</v>
      </c>
      <c r="F25" s="291">
        <v>41839</v>
      </c>
      <c r="G25" s="107">
        <v>1679.16</v>
      </c>
      <c r="H25" s="61">
        <f t="shared" si="2"/>
        <v>1.8899999999999988</v>
      </c>
      <c r="I25" s="21">
        <f t="shared" si="0"/>
        <v>1677.27</v>
      </c>
      <c r="J25" s="151">
        <f t="shared" si="1"/>
        <v>0.11255627813906946</v>
      </c>
      <c r="K25" s="307">
        <v>13.01</v>
      </c>
      <c r="L25" s="296">
        <v>12.63</v>
      </c>
      <c r="M25" s="64">
        <f t="shared" si="3"/>
        <v>0.37999999999999901</v>
      </c>
      <c r="N25" s="335">
        <v>606</v>
      </c>
      <c r="O25" s="25">
        <v>14.09</v>
      </c>
      <c r="P25" s="25">
        <v>12.58</v>
      </c>
      <c r="Q25" s="64">
        <f t="shared" si="4"/>
        <v>1.5099999999999998</v>
      </c>
      <c r="R25" s="53">
        <f t="shared" si="5"/>
        <v>79.894179894179928</v>
      </c>
    </row>
    <row r="26" spans="2:18" x14ac:dyDescent="0.25">
      <c r="B26" s="148" t="s">
        <v>433</v>
      </c>
      <c r="C26" s="290">
        <v>3</v>
      </c>
      <c r="D26" s="149">
        <v>41812</v>
      </c>
      <c r="E26" s="284" t="s">
        <v>474</v>
      </c>
      <c r="F26" s="292">
        <v>41839</v>
      </c>
      <c r="G26" s="231">
        <v>1684.41</v>
      </c>
      <c r="H26" s="62">
        <f t="shared" si="2"/>
        <v>1.75</v>
      </c>
      <c r="I26" s="22">
        <f t="shared" si="0"/>
        <v>1682.66</v>
      </c>
      <c r="J26" s="47">
        <f t="shared" si="1"/>
        <v>0.10389394506088184</v>
      </c>
      <c r="K26" s="308">
        <v>12.76</v>
      </c>
      <c r="L26" s="297">
        <v>12.65</v>
      </c>
      <c r="M26" s="65">
        <f t="shared" si="3"/>
        <v>0.10999999999999943</v>
      </c>
      <c r="N26" s="336">
        <v>517</v>
      </c>
      <c r="O26" s="146">
        <v>14.22</v>
      </c>
      <c r="P26" s="146">
        <v>12.58</v>
      </c>
      <c r="Q26" s="65">
        <f t="shared" si="4"/>
        <v>1.6400000000000006</v>
      </c>
      <c r="R26" s="54">
        <f t="shared" si="5"/>
        <v>93.714285714285751</v>
      </c>
    </row>
    <row r="27" spans="2:18" x14ac:dyDescent="0.25">
      <c r="B27" s="207" t="s">
        <v>434</v>
      </c>
      <c r="C27" s="288">
        <v>3</v>
      </c>
      <c r="D27" s="184">
        <v>41812</v>
      </c>
      <c r="E27" s="283" t="s">
        <v>475</v>
      </c>
      <c r="F27" s="291">
        <v>41839</v>
      </c>
      <c r="G27" s="299">
        <v>1676.08</v>
      </c>
      <c r="H27" s="74">
        <f t="shared" si="2"/>
        <v>1.9499999999999993</v>
      </c>
      <c r="I27" s="48">
        <f t="shared" si="0"/>
        <v>1674.1299999999999</v>
      </c>
      <c r="J27" s="151">
        <f t="shared" si="1"/>
        <v>0.116342895327192</v>
      </c>
      <c r="K27" s="309">
        <v>12.7</v>
      </c>
      <c r="L27" s="298">
        <v>12.6</v>
      </c>
      <c r="M27" s="67">
        <f t="shared" si="3"/>
        <v>9.9999999999999645E-2</v>
      </c>
      <c r="N27" s="337">
        <v>488</v>
      </c>
      <c r="O27" s="295">
        <v>14.42</v>
      </c>
      <c r="P27" s="295">
        <v>12.57</v>
      </c>
      <c r="Q27" s="67">
        <f t="shared" si="4"/>
        <v>1.8499999999999996</v>
      </c>
      <c r="R27" s="55">
        <f t="shared" si="5"/>
        <v>94.87179487179489</v>
      </c>
    </row>
    <row r="28" spans="2:18" x14ac:dyDescent="0.25">
      <c r="B28" s="148" t="s">
        <v>465</v>
      </c>
      <c r="C28" s="289">
        <v>3</v>
      </c>
      <c r="D28" s="144">
        <v>41812</v>
      </c>
      <c r="E28" s="279"/>
      <c r="F28" s="291">
        <v>41839</v>
      </c>
      <c r="G28" s="300">
        <v>1669.06</v>
      </c>
      <c r="H28" s="61">
        <f t="shared" si="2"/>
        <v>1.610000000000003</v>
      </c>
      <c r="I28" s="21">
        <f t="shared" si="0"/>
        <v>1667.45</v>
      </c>
      <c r="J28" s="151">
        <f t="shared" si="1"/>
        <v>9.646148131283494E-2</v>
      </c>
      <c r="K28" s="307">
        <v>12.71</v>
      </c>
      <c r="L28" s="296">
        <v>12.61</v>
      </c>
      <c r="M28" s="64">
        <f t="shared" si="3"/>
        <v>0.10000000000000142</v>
      </c>
      <c r="N28" s="335">
        <v>420</v>
      </c>
      <c r="O28" s="25">
        <v>14.13</v>
      </c>
      <c r="P28" s="25">
        <v>12.62</v>
      </c>
      <c r="Q28" s="64">
        <f t="shared" si="4"/>
        <v>1.5100000000000016</v>
      </c>
      <c r="R28" s="53">
        <f t="shared" si="5"/>
        <v>93.788819875776326</v>
      </c>
    </row>
    <row r="29" spans="2:18" ht="15.75" thickBot="1" x14ac:dyDescent="0.3">
      <c r="B29" s="148" t="s">
        <v>435</v>
      </c>
      <c r="C29" s="289">
        <v>3</v>
      </c>
      <c r="D29" s="144">
        <v>41812</v>
      </c>
      <c r="E29" s="279" t="s">
        <v>476</v>
      </c>
      <c r="F29" s="326">
        <v>41839</v>
      </c>
      <c r="G29" s="300">
        <v>1672.08</v>
      </c>
      <c r="H29" s="61">
        <f t="shared" si="2"/>
        <v>1.6199999999999992</v>
      </c>
      <c r="I29" s="21">
        <f t="shared" si="0"/>
        <v>1670.46</v>
      </c>
      <c r="J29" s="151">
        <f t="shared" si="1"/>
        <v>9.6885316492033829E-2</v>
      </c>
      <c r="K29" s="307">
        <v>12.81</v>
      </c>
      <c r="L29" s="296">
        <v>12.63</v>
      </c>
      <c r="M29" s="64">
        <f t="shared" si="3"/>
        <v>0.17999999999999972</v>
      </c>
      <c r="N29" s="335">
        <v>429</v>
      </c>
      <c r="O29" s="25">
        <v>14.07</v>
      </c>
      <c r="P29" s="25">
        <v>12.63</v>
      </c>
      <c r="Q29" s="64">
        <f t="shared" si="4"/>
        <v>1.4399999999999995</v>
      </c>
      <c r="R29" s="53">
        <f t="shared" si="5"/>
        <v>88.8888888888889</v>
      </c>
    </row>
    <row r="30" spans="2:18" ht="20.25" customHeight="1" thickBot="1" x14ac:dyDescent="0.3">
      <c r="B30" s="576" t="s">
        <v>512</v>
      </c>
      <c r="C30" s="577"/>
      <c r="D30" s="577"/>
      <c r="E30" s="577"/>
      <c r="F30" s="577"/>
      <c r="G30" s="577"/>
      <c r="H30" s="577"/>
      <c r="I30" s="578"/>
      <c r="J30" s="578"/>
      <c r="K30" s="578"/>
      <c r="L30" s="578"/>
      <c r="M30" s="578"/>
      <c r="N30" s="327"/>
      <c r="O30" s="327"/>
      <c r="P30" s="327"/>
      <c r="Q30" s="327"/>
      <c r="R30" s="328"/>
    </row>
    <row r="31" spans="2:18" ht="15.75" thickTop="1" x14ac:dyDescent="0.25">
      <c r="B31" s="158" t="s">
        <v>393</v>
      </c>
      <c r="C31" s="325" t="s">
        <v>510</v>
      </c>
    </row>
    <row r="32" spans="2:18" x14ac:dyDescent="0.25">
      <c r="B32" s="199" t="s">
        <v>392</v>
      </c>
      <c r="C32" s="324">
        <v>41869</v>
      </c>
    </row>
    <row r="33" spans="2:18" x14ac:dyDescent="0.25">
      <c r="B33" s="199" t="s">
        <v>302</v>
      </c>
      <c r="C33" s="320"/>
    </row>
    <row r="34" spans="2:18" x14ac:dyDescent="0.25">
      <c r="B34" s="199"/>
    </row>
    <row r="35" spans="2:18" x14ac:dyDescent="0.25">
      <c r="B35" s="575" t="s">
        <v>406</v>
      </c>
      <c r="C35" s="575"/>
      <c r="D35" s="575"/>
      <c r="E35" s="575"/>
      <c r="F35" s="575"/>
      <c r="G35" s="575"/>
      <c r="H35" s="575"/>
      <c r="I35" s="575"/>
      <c r="J35" s="575"/>
      <c r="K35" s="575"/>
      <c r="L35" s="575"/>
      <c r="M35" s="575"/>
      <c r="N35" s="575"/>
      <c r="O35" s="575"/>
      <c r="P35" s="575"/>
      <c r="Q35" s="575"/>
      <c r="R35" s="575"/>
    </row>
    <row r="39" spans="2:18" x14ac:dyDescent="0.25">
      <c r="B39" s="2"/>
      <c r="C39" s="2"/>
      <c r="D39" s="2"/>
      <c r="E39" s="2"/>
      <c r="F39" s="2"/>
      <c r="G39" s="2"/>
      <c r="H39" s="2"/>
      <c r="I39" s="2"/>
      <c r="J39" s="2"/>
      <c r="K39" s="2"/>
      <c r="L39" s="2"/>
      <c r="M39" s="2"/>
      <c r="N39" s="2"/>
      <c r="O39" s="2"/>
      <c r="P39" s="2"/>
      <c r="Q39" s="2"/>
      <c r="R39" s="2"/>
    </row>
    <row r="40" spans="2:18" ht="20.25" x14ac:dyDescent="0.25">
      <c r="B40" s="529" t="s">
        <v>416</v>
      </c>
      <c r="C40" s="530"/>
      <c r="D40" s="530"/>
      <c r="E40" s="530"/>
      <c r="F40" s="530"/>
      <c r="G40" s="530"/>
      <c r="H40" s="530"/>
      <c r="I40" s="530"/>
      <c r="J40" s="530"/>
      <c r="K40" s="530"/>
      <c r="L40" s="530"/>
      <c r="M40" s="530"/>
      <c r="N40" s="530"/>
      <c r="O40" s="530"/>
      <c r="P40" s="530"/>
      <c r="Q40" s="530"/>
      <c r="R40" s="530"/>
    </row>
    <row r="41" spans="2:18" ht="15.75" thickBot="1" x14ac:dyDescent="0.3">
      <c r="B41" s="2"/>
      <c r="C41" s="2"/>
      <c r="D41" s="2"/>
      <c r="E41" s="2"/>
      <c r="F41" s="2"/>
      <c r="G41" s="2"/>
      <c r="H41" s="2"/>
      <c r="I41" s="2"/>
      <c r="J41" s="2"/>
      <c r="K41" s="2"/>
      <c r="L41" s="2"/>
      <c r="M41" s="2"/>
      <c r="N41" s="2"/>
      <c r="O41" s="2"/>
      <c r="P41" s="2"/>
      <c r="Q41" s="2"/>
      <c r="R41" s="2"/>
    </row>
    <row r="42" spans="2:18" ht="17.25" thickTop="1" thickBot="1" x14ac:dyDescent="0.3">
      <c r="B42" s="555" t="s">
        <v>149</v>
      </c>
      <c r="C42" s="527"/>
      <c r="D42" s="527"/>
      <c r="E42" s="561" t="s">
        <v>8</v>
      </c>
      <c r="F42" s="527"/>
      <c r="G42" s="527"/>
      <c r="H42" s="527"/>
      <c r="I42" s="527"/>
      <c r="J42" s="527"/>
      <c r="K42" s="527"/>
      <c r="L42" s="527"/>
      <c r="M42" s="527"/>
      <c r="N42" s="527"/>
      <c r="O42" s="527"/>
      <c r="P42" s="527"/>
      <c r="Q42" s="527"/>
      <c r="R42" s="528"/>
    </row>
    <row r="43" spans="2:18" x14ac:dyDescent="0.25">
      <c r="B43" s="531" t="s">
        <v>513</v>
      </c>
      <c r="C43" s="535" t="s">
        <v>1</v>
      </c>
      <c r="D43" s="535" t="s">
        <v>19</v>
      </c>
      <c r="E43" s="565" t="s">
        <v>93</v>
      </c>
      <c r="F43" s="567" t="s">
        <v>22</v>
      </c>
      <c r="G43" s="539" t="s">
        <v>10</v>
      </c>
      <c r="H43" s="540" t="s">
        <v>9</v>
      </c>
      <c r="I43" s="540" t="s">
        <v>5</v>
      </c>
      <c r="J43" s="540" t="s">
        <v>6</v>
      </c>
      <c r="K43" s="541" t="s">
        <v>14</v>
      </c>
      <c r="L43" s="542"/>
      <c r="M43" s="543"/>
      <c r="N43" s="541" t="s">
        <v>15</v>
      </c>
      <c r="O43" s="544"/>
      <c r="P43" s="544"/>
      <c r="Q43" s="544"/>
      <c r="R43" s="545"/>
    </row>
    <row r="44" spans="2:18" ht="63.75" x14ac:dyDescent="0.25">
      <c r="B44" s="569"/>
      <c r="C44" s="570"/>
      <c r="D44" s="570"/>
      <c r="E44" s="574"/>
      <c r="F44" s="572"/>
      <c r="G44" s="573"/>
      <c r="H44" s="570"/>
      <c r="I44" s="570"/>
      <c r="J44" s="570"/>
      <c r="K44" s="267" t="s">
        <v>11</v>
      </c>
      <c r="L44" s="268" t="s">
        <v>21</v>
      </c>
      <c r="M44" s="269" t="s">
        <v>12</v>
      </c>
      <c r="N44" s="269" t="s">
        <v>17</v>
      </c>
      <c r="O44" s="268" t="s">
        <v>13</v>
      </c>
      <c r="P44" s="268" t="s">
        <v>3</v>
      </c>
      <c r="Q44" s="269" t="s">
        <v>20</v>
      </c>
      <c r="R44" s="270" t="s">
        <v>4</v>
      </c>
    </row>
    <row r="45" spans="2:18" x14ac:dyDescent="0.25">
      <c r="B45" s="211" t="s">
        <v>436</v>
      </c>
      <c r="C45" s="215">
        <v>3</v>
      </c>
      <c r="D45" s="221">
        <v>41815</v>
      </c>
      <c r="E45" s="281"/>
      <c r="F45" s="275">
        <v>41846</v>
      </c>
      <c r="G45" s="235">
        <v>1686.73</v>
      </c>
      <c r="H45" s="61">
        <f t="shared" ref="H45:H70" si="6">M45+Q45</f>
        <v>6.7799999999999976</v>
      </c>
      <c r="I45" s="21">
        <f t="shared" ref="I45:I70" si="7">G45-H45</f>
        <v>1679.95</v>
      </c>
      <c r="J45" s="151">
        <f t="shared" ref="J45:J70" si="8">H45*100/G45</f>
        <v>0.40196119118056817</v>
      </c>
      <c r="K45" s="230">
        <v>13.03</v>
      </c>
      <c r="L45" s="230">
        <v>12.64</v>
      </c>
      <c r="M45" s="263">
        <f t="shared" ref="M45:M70" si="9">K45-L45</f>
        <v>0.38999999999999879</v>
      </c>
      <c r="N45" s="331">
        <v>914</v>
      </c>
      <c r="O45" s="230">
        <v>18.989999999999998</v>
      </c>
      <c r="P45" s="230">
        <v>12.6</v>
      </c>
      <c r="Q45" s="64">
        <f t="shared" ref="Q45:Q70" si="10">O45-P45</f>
        <v>6.3899999999999988</v>
      </c>
      <c r="R45" s="53">
        <f t="shared" ref="R45:R70" si="11">Q45*100/H45</f>
        <v>94.247787610619483</v>
      </c>
    </row>
    <row r="46" spans="2:18" x14ac:dyDescent="0.25">
      <c r="B46" s="115" t="s">
        <v>437</v>
      </c>
      <c r="C46" s="216">
        <v>3</v>
      </c>
      <c r="D46" s="222">
        <v>41815</v>
      </c>
      <c r="E46" s="280"/>
      <c r="F46" s="229">
        <v>41846</v>
      </c>
      <c r="G46" s="236">
        <v>1694.49</v>
      </c>
      <c r="H46" s="61">
        <f t="shared" si="6"/>
        <v>8.4699999999999989</v>
      </c>
      <c r="I46" s="21">
        <f t="shared" si="7"/>
        <v>1686.02</v>
      </c>
      <c r="J46" s="151">
        <f t="shared" si="8"/>
        <v>0.49985541372330311</v>
      </c>
      <c r="K46" s="230">
        <v>13.81</v>
      </c>
      <c r="L46" s="230">
        <v>12.58</v>
      </c>
      <c r="M46" s="263">
        <f t="shared" si="9"/>
        <v>1.2300000000000004</v>
      </c>
      <c r="N46" s="331">
        <v>821</v>
      </c>
      <c r="O46" s="230">
        <v>19.829999999999998</v>
      </c>
      <c r="P46" s="230">
        <v>12.59</v>
      </c>
      <c r="Q46" s="64">
        <f t="shared" si="10"/>
        <v>7.2399999999999984</v>
      </c>
      <c r="R46" s="53">
        <f t="shared" si="11"/>
        <v>85.47815820543093</v>
      </c>
    </row>
    <row r="47" spans="2:18" x14ac:dyDescent="0.25">
      <c r="B47" s="212" t="s">
        <v>438</v>
      </c>
      <c r="C47" s="217">
        <v>3</v>
      </c>
      <c r="D47" s="223">
        <v>41815</v>
      </c>
      <c r="E47" s="284"/>
      <c r="F47" s="229">
        <v>41846</v>
      </c>
      <c r="G47" s="237">
        <v>1673.7</v>
      </c>
      <c r="H47" s="62">
        <f t="shared" si="6"/>
        <v>7.769999999999996</v>
      </c>
      <c r="I47" s="22">
        <f t="shared" si="7"/>
        <v>1665.93</v>
      </c>
      <c r="J47" s="47">
        <f t="shared" si="8"/>
        <v>0.46424090338770363</v>
      </c>
      <c r="K47" s="239">
        <v>13.79</v>
      </c>
      <c r="L47" s="239">
        <v>12.63</v>
      </c>
      <c r="M47" s="264">
        <f t="shared" si="9"/>
        <v>1.1599999999999984</v>
      </c>
      <c r="N47" s="332">
        <v>640</v>
      </c>
      <c r="O47" s="239">
        <v>19.239999999999998</v>
      </c>
      <c r="P47" s="239">
        <v>12.63</v>
      </c>
      <c r="Q47" s="65">
        <f t="shared" si="10"/>
        <v>6.6099999999999977</v>
      </c>
      <c r="R47" s="54">
        <f t="shared" si="11"/>
        <v>85.070785070785078</v>
      </c>
    </row>
    <row r="48" spans="2:18" x14ac:dyDescent="0.25">
      <c r="B48" s="211" t="s">
        <v>439</v>
      </c>
      <c r="C48" s="215">
        <v>3</v>
      </c>
      <c r="D48" s="221">
        <v>41815</v>
      </c>
      <c r="E48" s="310" t="s">
        <v>480</v>
      </c>
      <c r="F48" s="275">
        <v>41846</v>
      </c>
      <c r="G48" s="235">
        <v>1705.46</v>
      </c>
      <c r="H48" s="61">
        <f t="shared" si="6"/>
        <v>41.970000000000006</v>
      </c>
      <c r="I48" s="21">
        <f t="shared" si="7"/>
        <v>1663.49</v>
      </c>
      <c r="J48" s="151">
        <f t="shared" si="8"/>
        <v>2.460919634585391</v>
      </c>
      <c r="K48" s="230">
        <v>38.42</v>
      </c>
      <c r="L48" s="230">
        <v>12.61</v>
      </c>
      <c r="M48" s="263">
        <f t="shared" si="9"/>
        <v>25.810000000000002</v>
      </c>
      <c r="N48" s="331">
        <v>1225</v>
      </c>
      <c r="O48" s="230">
        <v>28.76</v>
      </c>
      <c r="P48" s="230">
        <v>12.6</v>
      </c>
      <c r="Q48" s="64">
        <f t="shared" si="10"/>
        <v>16.160000000000004</v>
      </c>
      <c r="R48" s="53">
        <f t="shared" si="11"/>
        <v>38.503693114129142</v>
      </c>
    </row>
    <row r="49" spans="2:18" x14ac:dyDescent="0.25">
      <c r="B49" s="115" t="s">
        <v>440</v>
      </c>
      <c r="C49" s="216">
        <v>3</v>
      </c>
      <c r="D49" s="228">
        <v>41815</v>
      </c>
      <c r="E49" s="280"/>
      <c r="F49" s="229">
        <v>41846</v>
      </c>
      <c r="G49" s="236">
        <v>1708.79</v>
      </c>
      <c r="H49" s="61">
        <f t="shared" si="6"/>
        <v>46.86</v>
      </c>
      <c r="I49" s="21">
        <f t="shared" si="7"/>
        <v>1661.93</v>
      </c>
      <c r="J49" s="151">
        <f t="shared" si="8"/>
        <v>2.7422913289520654</v>
      </c>
      <c r="K49" s="230">
        <v>43.62</v>
      </c>
      <c r="L49" s="230">
        <v>12.59</v>
      </c>
      <c r="M49" s="263">
        <f t="shared" si="9"/>
        <v>31.029999999999998</v>
      </c>
      <c r="N49" s="331">
        <v>1314</v>
      </c>
      <c r="O49" s="230">
        <v>28.37</v>
      </c>
      <c r="P49" s="230">
        <v>12.54</v>
      </c>
      <c r="Q49" s="64">
        <f t="shared" si="10"/>
        <v>15.830000000000002</v>
      </c>
      <c r="R49" s="53">
        <f t="shared" si="11"/>
        <v>33.781476739223223</v>
      </c>
    </row>
    <row r="50" spans="2:18" x14ac:dyDescent="0.25">
      <c r="B50" s="212" t="s">
        <v>441</v>
      </c>
      <c r="C50" s="217">
        <v>3</v>
      </c>
      <c r="D50" s="223">
        <v>41815</v>
      </c>
      <c r="E50" s="284"/>
      <c r="F50" s="276">
        <v>41846</v>
      </c>
      <c r="G50" s="237">
        <v>1710.13</v>
      </c>
      <c r="H50" s="62">
        <f t="shared" si="6"/>
        <v>45.75</v>
      </c>
      <c r="I50" s="22">
        <f t="shared" si="7"/>
        <v>1664.38</v>
      </c>
      <c r="J50" s="47">
        <f t="shared" si="8"/>
        <v>2.6752352160362074</v>
      </c>
      <c r="K50" s="239">
        <v>42.85</v>
      </c>
      <c r="L50" s="239">
        <v>12.6</v>
      </c>
      <c r="M50" s="264">
        <f t="shared" si="9"/>
        <v>30.25</v>
      </c>
      <c r="N50" s="332">
        <v>1091</v>
      </c>
      <c r="O50" s="239">
        <v>28.13</v>
      </c>
      <c r="P50" s="239">
        <v>12.63</v>
      </c>
      <c r="Q50" s="65">
        <f t="shared" si="10"/>
        <v>15.499999999999998</v>
      </c>
      <c r="R50" s="54">
        <f t="shared" si="11"/>
        <v>33.879781420765021</v>
      </c>
    </row>
    <row r="51" spans="2:18" x14ac:dyDescent="0.25">
      <c r="B51" s="211" t="s">
        <v>442</v>
      </c>
      <c r="C51" s="215">
        <v>3</v>
      </c>
      <c r="D51" s="221">
        <v>41815</v>
      </c>
      <c r="E51" s="281" t="s">
        <v>183</v>
      </c>
      <c r="F51" s="275">
        <v>41846</v>
      </c>
      <c r="G51" s="235">
        <v>1699.34</v>
      </c>
      <c r="H51" s="61">
        <f t="shared" si="6"/>
        <v>28.209999999999997</v>
      </c>
      <c r="I51" s="21">
        <f t="shared" si="7"/>
        <v>1671.1299999999999</v>
      </c>
      <c r="J51" s="151">
        <f t="shared" si="8"/>
        <v>1.6600562571351229</v>
      </c>
      <c r="K51" s="230">
        <v>33.159999999999997</v>
      </c>
      <c r="L51" s="230">
        <v>12.65</v>
      </c>
      <c r="M51" s="263">
        <f t="shared" si="9"/>
        <v>20.509999999999998</v>
      </c>
      <c r="N51" s="331">
        <v>931</v>
      </c>
      <c r="O51" s="230">
        <v>20.309999999999999</v>
      </c>
      <c r="P51" s="230">
        <v>12.61</v>
      </c>
      <c r="Q51" s="64">
        <f t="shared" si="10"/>
        <v>7.6999999999999993</v>
      </c>
      <c r="R51" s="53">
        <f t="shared" si="11"/>
        <v>27.295285359801486</v>
      </c>
    </row>
    <row r="52" spans="2:18" x14ac:dyDescent="0.25">
      <c r="B52" s="115" t="s">
        <v>443</v>
      </c>
      <c r="C52" s="216">
        <v>3</v>
      </c>
      <c r="D52" s="222">
        <v>41815</v>
      </c>
      <c r="E52" s="280"/>
      <c r="F52" s="229">
        <v>41846</v>
      </c>
      <c r="G52" s="236">
        <v>1697.8</v>
      </c>
      <c r="H52" s="61">
        <f t="shared" si="6"/>
        <v>29.64</v>
      </c>
      <c r="I52" s="21">
        <f t="shared" si="7"/>
        <v>1668.1599999999999</v>
      </c>
      <c r="J52" s="151">
        <f t="shared" si="8"/>
        <v>1.7457886676875958</v>
      </c>
      <c r="K52" s="230">
        <v>34.229999999999997</v>
      </c>
      <c r="L52" s="230">
        <v>12.58</v>
      </c>
      <c r="M52" s="263">
        <f t="shared" si="9"/>
        <v>21.65</v>
      </c>
      <c r="N52" s="331">
        <v>873</v>
      </c>
      <c r="O52" s="230">
        <v>20.61</v>
      </c>
      <c r="P52" s="230">
        <v>12.62</v>
      </c>
      <c r="Q52" s="64">
        <f t="shared" si="10"/>
        <v>7.99</v>
      </c>
      <c r="R52" s="53">
        <f t="shared" si="11"/>
        <v>26.956815114709851</v>
      </c>
    </row>
    <row r="53" spans="2:18" x14ac:dyDescent="0.25">
      <c r="B53" s="212" t="s">
        <v>444</v>
      </c>
      <c r="C53" s="217">
        <v>3</v>
      </c>
      <c r="D53" s="223">
        <v>41815</v>
      </c>
      <c r="E53" s="284" t="s">
        <v>481</v>
      </c>
      <c r="F53" s="276">
        <v>41846</v>
      </c>
      <c r="G53" s="237">
        <v>1699.08</v>
      </c>
      <c r="H53" s="62">
        <f t="shared" si="6"/>
        <v>28.95</v>
      </c>
      <c r="I53" s="22">
        <f t="shared" si="7"/>
        <v>1670.1299999999999</v>
      </c>
      <c r="J53" s="47">
        <f t="shared" si="8"/>
        <v>1.7038632671798857</v>
      </c>
      <c r="K53" s="239">
        <v>31.24</v>
      </c>
      <c r="L53" s="239">
        <v>12.63</v>
      </c>
      <c r="M53" s="264">
        <f t="shared" si="9"/>
        <v>18.61</v>
      </c>
      <c r="N53" s="332">
        <v>1228</v>
      </c>
      <c r="O53" s="239">
        <v>22.93</v>
      </c>
      <c r="P53" s="239">
        <v>12.59</v>
      </c>
      <c r="Q53" s="65">
        <f t="shared" si="10"/>
        <v>10.34</v>
      </c>
      <c r="R53" s="54">
        <f t="shared" si="11"/>
        <v>35.716753022452508</v>
      </c>
    </row>
    <row r="54" spans="2:18" x14ac:dyDescent="0.25">
      <c r="B54" s="211" t="s">
        <v>445</v>
      </c>
      <c r="C54" s="215">
        <v>3</v>
      </c>
      <c r="D54" s="221">
        <v>41816</v>
      </c>
      <c r="E54" s="280"/>
      <c r="F54" s="275">
        <v>41846</v>
      </c>
      <c r="G54" s="235">
        <v>1674.86</v>
      </c>
      <c r="H54" s="61">
        <f t="shared" si="6"/>
        <v>4.1899999999999995</v>
      </c>
      <c r="I54" s="21">
        <f t="shared" si="7"/>
        <v>1670.6699999999998</v>
      </c>
      <c r="J54" s="151">
        <f t="shared" si="8"/>
        <v>0.25017016347635024</v>
      </c>
      <c r="K54" s="230">
        <v>13.1</v>
      </c>
      <c r="L54" s="230">
        <v>12.6</v>
      </c>
      <c r="M54" s="263">
        <f t="shared" si="9"/>
        <v>0.5</v>
      </c>
      <c r="N54" s="331">
        <v>609</v>
      </c>
      <c r="O54" s="230">
        <v>16.27</v>
      </c>
      <c r="P54" s="230">
        <v>12.58</v>
      </c>
      <c r="Q54" s="64">
        <f t="shared" si="10"/>
        <v>3.6899999999999995</v>
      </c>
      <c r="R54" s="53">
        <f t="shared" si="11"/>
        <v>88.066825775656326</v>
      </c>
    </row>
    <row r="55" spans="2:18" x14ac:dyDescent="0.25">
      <c r="B55" s="115" t="s">
        <v>446</v>
      </c>
      <c r="C55" s="216">
        <v>3</v>
      </c>
      <c r="D55" s="222">
        <v>41816</v>
      </c>
      <c r="E55" s="280" t="s">
        <v>482</v>
      </c>
      <c r="F55" s="229">
        <v>41846</v>
      </c>
      <c r="G55" s="236">
        <v>1667.92</v>
      </c>
      <c r="H55" s="61">
        <f t="shared" si="6"/>
        <v>3.58</v>
      </c>
      <c r="I55" s="21">
        <f t="shared" si="7"/>
        <v>1664.3400000000001</v>
      </c>
      <c r="J55" s="151">
        <f t="shared" si="8"/>
        <v>0.2146385917789822</v>
      </c>
      <c r="K55" s="230">
        <v>13.03</v>
      </c>
      <c r="L55" s="230">
        <v>12.61</v>
      </c>
      <c r="M55" s="263">
        <f t="shared" si="9"/>
        <v>0.41999999999999993</v>
      </c>
      <c r="N55" s="331">
        <v>619</v>
      </c>
      <c r="O55" s="230">
        <v>15.78</v>
      </c>
      <c r="P55" s="230">
        <v>12.62</v>
      </c>
      <c r="Q55" s="64">
        <f t="shared" si="10"/>
        <v>3.16</v>
      </c>
      <c r="R55" s="53">
        <f t="shared" si="11"/>
        <v>88.268156424581008</v>
      </c>
    </row>
    <row r="56" spans="2:18" x14ac:dyDescent="0.25">
      <c r="B56" s="212" t="s">
        <v>447</v>
      </c>
      <c r="C56" s="217">
        <v>3</v>
      </c>
      <c r="D56" s="223">
        <v>41816</v>
      </c>
      <c r="E56" s="284"/>
      <c r="F56" s="229">
        <v>41847</v>
      </c>
      <c r="G56" s="237">
        <v>1678.12</v>
      </c>
      <c r="H56" s="62">
        <f t="shared" si="6"/>
        <v>3.6300000000000008</v>
      </c>
      <c r="I56" s="22">
        <f t="shared" si="7"/>
        <v>1674.4899999999998</v>
      </c>
      <c r="J56" s="47">
        <f t="shared" si="8"/>
        <v>0.21631349367148958</v>
      </c>
      <c r="K56" s="239">
        <v>12.88</v>
      </c>
      <c r="L56" s="239">
        <v>12.58</v>
      </c>
      <c r="M56" s="264">
        <f t="shared" si="9"/>
        <v>0.30000000000000071</v>
      </c>
      <c r="N56" s="332">
        <v>643</v>
      </c>
      <c r="O56" s="239">
        <v>15.95</v>
      </c>
      <c r="P56" s="239">
        <v>12.62</v>
      </c>
      <c r="Q56" s="65">
        <f t="shared" si="10"/>
        <v>3.33</v>
      </c>
      <c r="R56" s="54">
        <f t="shared" si="11"/>
        <v>91.735537190082624</v>
      </c>
    </row>
    <row r="57" spans="2:18" x14ac:dyDescent="0.25">
      <c r="B57" s="115" t="s">
        <v>459</v>
      </c>
      <c r="C57" s="215">
        <v>3</v>
      </c>
      <c r="D57" s="221">
        <v>41816</v>
      </c>
      <c r="E57" s="281" t="s">
        <v>288</v>
      </c>
      <c r="F57" s="275">
        <v>41853</v>
      </c>
      <c r="G57" s="235">
        <v>1692.8</v>
      </c>
      <c r="H57" s="61">
        <f t="shared" si="6"/>
        <v>17.049999999999997</v>
      </c>
      <c r="I57" s="21">
        <f t="shared" si="7"/>
        <v>1675.75</v>
      </c>
      <c r="J57" s="151">
        <f t="shared" si="8"/>
        <v>1.0072069943289224</v>
      </c>
      <c r="K57" s="230">
        <v>22.83</v>
      </c>
      <c r="L57" s="230">
        <v>12.59</v>
      </c>
      <c r="M57" s="263">
        <f t="shared" si="9"/>
        <v>10.239999999999998</v>
      </c>
      <c r="N57" s="331">
        <v>953</v>
      </c>
      <c r="O57" s="230">
        <v>19.440000000000001</v>
      </c>
      <c r="P57" s="230">
        <v>12.63</v>
      </c>
      <c r="Q57" s="64">
        <f t="shared" si="10"/>
        <v>6.8100000000000005</v>
      </c>
      <c r="R57" s="53">
        <f t="shared" si="11"/>
        <v>39.941348973607042</v>
      </c>
    </row>
    <row r="58" spans="2:18" x14ac:dyDescent="0.25">
      <c r="B58" s="115" t="s">
        <v>460</v>
      </c>
      <c r="C58" s="216">
        <v>3</v>
      </c>
      <c r="D58" s="222">
        <v>41816</v>
      </c>
      <c r="E58" s="280" t="s">
        <v>483</v>
      </c>
      <c r="F58" s="229">
        <v>41853</v>
      </c>
      <c r="G58" s="236">
        <v>1659.34</v>
      </c>
      <c r="H58" s="61">
        <f t="shared" si="6"/>
        <v>19.230000000000004</v>
      </c>
      <c r="I58" s="21">
        <f t="shared" si="7"/>
        <v>1640.11</v>
      </c>
      <c r="J58" s="151">
        <f t="shared" si="8"/>
        <v>1.1588945002229805</v>
      </c>
      <c r="K58" s="230">
        <v>25.32</v>
      </c>
      <c r="L58" s="230">
        <v>12.65</v>
      </c>
      <c r="M58" s="263">
        <f t="shared" si="9"/>
        <v>12.67</v>
      </c>
      <c r="N58" s="331">
        <v>1000</v>
      </c>
      <c r="O58" s="230">
        <v>19.170000000000002</v>
      </c>
      <c r="P58" s="230">
        <v>12.61</v>
      </c>
      <c r="Q58" s="64">
        <f t="shared" si="10"/>
        <v>6.5600000000000023</v>
      </c>
      <c r="R58" s="53">
        <f t="shared" si="11"/>
        <v>34.113364534581386</v>
      </c>
    </row>
    <row r="59" spans="2:18" x14ac:dyDescent="0.25">
      <c r="B59" s="212" t="s">
        <v>461</v>
      </c>
      <c r="C59" s="217">
        <v>3</v>
      </c>
      <c r="D59" s="223">
        <v>41816</v>
      </c>
      <c r="E59" s="284" t="s">
        <v>484</v>
      </c>
      <c r="F59" s="229">
        <v>41853</v>
      </c>
      <c r="G59" s="237">
        <v>1685.38</v>
      </c>
      <c r="H59" s="62">
        <f t="shared" si="6"/>
        <v>15.77</v>
      </c>
      <c r="I59" s="22">
        <f t="shared" si="7"/>
        <v>1669.6100000000001</v>
      </c>
      <c r="J59" s="47">
        <f t="shared" si="8"/>
        <v>0.93569402745968266</v>
      </c>
      <c r="K59" s="239">
        <v>22.29</v>
      </c>
      <c r="L59" s="239">
        <v>12.65</v>
      </c>
      <c r="M59" s="264">
        <f t="shared" si="9"/>
        <v>9.6399999999999988</v>
      </c>
      <c r="N59" s="332">
        <v>827</v>
      </c>
      <c r="O59" s="239">
        <v>18.690000000000001</v>
      </c>
      <c r="P59" s="239">
        <v>12.56</v>
      </c>
      <c r="Q59" s="65">
        <f t="shared" si="10"/>
        <v>6.1300000000000008</v>
      </c>
      <c r="R59" s="54">
        <f t="shared" si="11"/>
        <v>38.871274571972108</v>
      </c>
    </row>
    <row r="60" spans="2:18" x14ac:dyDescent="0.25">
      <c r="B60" s="115" t="s">
        <v>448</v>
      </c>
      <c r="C60" s="215">
        <v>3</v>
      </c>
      <c r="D60" s="221">
        <v>41816</v>
      </c>
      <c r="E60" s="281"/>
      <c r="F60" s="275">
        <v>41847</v>
      </c>
      <c r="G60" s="235">
        <v>1684.58</v>
      </c>
      <c r="H60" s="61">
        <f t="shared" si="6"/>
        <v>13.440000000000001</v>
      </c>
      <c r="I60" s="21">
        <f t="shared" si="7"/>
        <v>1671.1399999999999</v>
      </c>
      <c r="J60" s="151">
        <f t="shared" si="8"/>
        <v>0.79782497714563883</v>
      </c>
      <c r="K60" s="230">
        <v>16.48</v>
      </c>
      <c r="L60" s="230">
        <v>12.58</v>
      </c>
      <c r="M60" s="263">
        <f t="shared" si="9"/>
        <v>3.9000000000000004</v>
      </c>
      <c r="N60" s="331">
        <v>861</v>
      </c>
      <c r="O60" s="230">
        <v>22.17</v>
      </c>
      <c r="P60" s="230">
        <v>12.63</v>
      </c>
      <c r="Q60" s="64">
        <f t="shared" si="10"/>
        <v>9.5400000000000009</v>
      </c>
      <c r="R60" s="53">
        <f t="shared" si="11"/>
        <v>70.982142857142861</v>
      </c>
    </row>
    <row r="61" spans="2:18" x14ac:dyDescent="0.25">
      <c r="B61" s="115" t="s">
        <v>449</v>
      </c>
      <c r="C61" s="216">
        <v>3</v>
      </c>
      <c r="D61" s="222">
        <v>41816</v>
      </c>
      <c r="E61" s="280"/>
      <c r="F61" s="229">
        <v>41847</v>
      </c>
      <c r="G61" s="236">
        <v>1687.94</v>
      </c>
      <c r="H61" s="61">
        <f t="shared" si="6"/>
        <v>12.849999999999998</v>
      </c>
      <c r="I61" s="21">
        <f t="shared" si="7"/>
        <v>1675.0900000000001</v>
      </c>
      <c r="J61" s="151">
        <f t="shared" si="8"/>
        <v>0.76128298399232186</v>
      </c>
      <c r="K61" s="230">
        <v>17.329999999999998</v>
      </c>
      <c r="L61" s="230">
        <v>12.58</v>
      </c>
      <c r="M61" s="263">
        <f t="shared" si="9"/>
        <v>4.7499999999999982</v>
      </c>
      <c r="N61" s="331">
        <v>871</v>
      </c>
      <c r="O61" s="230">
        <v>20.68</v>
      </c>
      <c r="P61" s="230">
        <v>12.58</v>
      </c>
      <c r="Q61" s="64">
        <f t="shared" si="10"/>
        <v>8.1</v>
      </c>
      <c r="R61" s="53">
        <f t="shared" si="11"/>
        <v>63.035019455252929</v>
      </c>
    </row>
    <row r="62" spans="2:18" x14ac:dyDescent="0.25">
      <c r="B62" s="212" t="s">
        <v>450</v>
      </c>
      <c r="C62" s="217">
        <v>3</v>
      </c>
      <c r="D62" s="223">
        <v>41816</v>
      </c>
      <c r="E62" s="282" t="s">
        <v>401</v>
      </c>
      <c r="F62" s="229">
        <v>41853</v>
      </c>
      <c r="G62" s="237">
        <v>1685.68</v>
      </c>
      <c r="H62" s="62">
        <f t="shared" si="6"/>
        <v>11.980000000000004</v>
      </c>
      <c r="I62" s="22">
        <f t="shared" si="7"/>
        <v>1673.7</v>
      </c>
      <c r="J62" s="47">
        <f t="shared" si="8"/>
        <v>0.71069242086279749</v>
      </c>
      <c r="K62" s="239">
        <v>16.600000000000001</v>
      </c>
      <c r="L62" s="239">
        <v>12.61</v>
      </c>
      <c r="M62" s="264">
        <f t="shared" si="9"/>
        <v>3.990000000000002</v>
      </c>
      <c r="N62" s="332">
        <v>903</v>
      </c>
      <c r="O62" s="239">
        <v>20.6</v>
      </c>
      <c r="P62" s="239">
        <v>12.61</v>
      </c>
      <c r="Q62" s="65">
        <f t="shared" si="10"/>
        <v>7.990000000000002</v>
      </c>
      <c r="R62" s="54">
        <f t="shared" si="11"/>
        <v>66.694490818030047</v>
      </c>
    </row>
    <row r="63" spans="2:18" x14ac:dyDescent="0.25">
      <c r="B63" s="211" t="s">
        <v>451</v>
      </c>
      <c r="C63" s="215">
        <v>3</v>
      </c>
      <c r="D63" s="221">
        <v>41816</v>
      </c>
      <c r="E63" s="310"/>
      <c r="F63" s="275">
        <v>41853</v>
      </c>
      <c r="G63" s="235">
        <v>1691.02</v>
      </c>
      <c r="H63" s="61">
        <f t="shared" si="6"/>
        <v>23.34</v>
      </c>
      <c r="I63" s="21">
        <f t="shared" si="7"/>
        <v>1667.68</v>
      </c>
      <c r="J63" s="151">
        <f t="shared" si="8"/>
        <v>1.3802320492956914</v>
      </c>
      <c r="K63" s="230">
        <v>21.5</v>
      </c>
      <c r="L63" s="230">
        <v>12.63</v>
      </c>
      <c r="M63" s="263">
        <f t="shared" si="9"/>
        <v>8.8699999999999992</v>
      </c>
      <c r="N63" s="331">
        <v>1131</v>
      </c>
      <c r="O63" s="230">
        <v>27.05</v>
      </c>
      <c r="P63" s="230">
        <v>12.58</v>
      </c>
      <c r="Q63" s="64">
        <f t="shared" si="10"/>
        <v>14.47</v>
      </c>
      <c r="R63" s="53">
        <f t="shared" si="11"/>
        <v>61.996572407883463</v>
      </c>
    </row>
    <row r="64" spans="2:18" x14ac:dyDescent="0.25">
      <c r="B64" s="115" t="s">
        <v>458</v>
      </c>
      <c r="C64" s="216">
        <v>3</v>
      </c>
      <c r="D64" s="228">
        <v>41816</v>
      </c>
      <c r="E64" s="280"/>
      <c r="F64" s="229">
        <v>41853</v>
      </c>
      <c r="G64" s="236">
        <v>1687.5</v>
      </c>
      <c r="H64" s="62">
        <f t="shared" si="6"/>
        <v>23.619999999999997</v>
      </c>
      <c r="I64" s="22">
        <f t="shared" si="7"/>
        <v>1663.88</v>
      </c>
      <c r="J64" s="47">
        <f t="shared" si="8"/>
        <v>1.3997037037037035</v>
      </c>
      <c r="K64" s="239">
        <v>21.63</v>
      </c>
      <c r="L64" s="239">
        <v>12.65</v>
      </c>
      <c r="M64" s="264">
        <f t="shared" si="9"/>
        <v>8.9799999999999986</v>
      </c>
      <c r="N64" s="332">
        <v>985</v>
      </c>
      <c r="O64" s="239">
        <v>27.22</v>
      </c>
      <c r="P64" s="239">
        <v>12.58</v>
      </c>
      <c r="Q64" s="65">
        <f t="shared" si="10"/>
        <v>14.639999999999999</v>
      </c>
      <c r="R64" s="54">
        <f t="shared" si="11"/>
        <v>61.981371718882301</v>
      </c>
    </row>
    <row r="65" spans="2:18" x14ac:dyDescent="0.25">
      <c r="B65" s="211" t="s">
        <v>452</v>
      </c>
      <c r="C65" s="215">
        <v>3</v>
      </c>
      <c r="D65" s="221">
        <v>41816</v>
      </c>
      <c r="E65" s="281"/>
      <c r="F65" s="275">
        <v>41853</v>
      </c>
      <c r="G65" s="235">
        <v>1686.37</v>
      </c>
      <c r="H65" s="61">
        <f t="shared" si="6"/>
        <v>22.03</v>
      </c>
      <c r="I65" s="21">
        <f t="shared" si="7"/>
        <v>1664.34</v>
      </c>
      <c r="J65" s="151">
        <f t="shared" si="8"/>
        <v>1.3063562563375772</v>
      </c>
      <c r="K65" s="230">
        <v>19.57</v>
      </c>
      <c r="L65" s="230">
        <v>12.63</v>
      </c>
      <c r="M65" s="263">
        <f t="shared" si="9"/>
        <v>6.9399999999999995</v>
      </c>
      <c r="N65" s="331">
        <v>1264</v>
      </c>
      <c r="O65" s="230">
        <v>27.68</v>
      </c>
      <c r="P65" s="230">
        <v>12.59</v>
      </c>
      <c r="Q65" s="64">
        <f t="shared" si="10"/>
        <v>15.09</v>
      </c>
      <c r="R65" s="53">
        <f t="shared" si="11"/>
        <v>68.49750340444848</v>
      </c>
    </row>
    <row r="66" spans="2:18" x14ac:dyDescent="0.25">
      <c r="B66" s="115" t="s">
        <v>453</v>
      </c>
      <c r="C66" s="216">
        <v>3</v>
      </c>
      <c r="D66" s="222">
        <v>41816</v>
      </c>
      <c r="E66" s="280"/>
      <c r="F66" s="229">
        <v>41853</v>
      </c>
      <c r="G66" s="236">
        <v>1693.18</v>
      </c>
      <c r="H66" s="61">
        <f t="shared" si="6"/>
        <v>26.01</v>
      </c>
      <c r="I66" s="21">
        <f t="shared" si="7"/>
        <v>1667.17</v>
      </c>
      <c r="J66" s="151">
        <f t="shared" si="8"/>
        <v>1.536162723396213</v>
      </c>
      <c r="K66" s="230">
        <v>18.95</v>
      </c>
      <c r="L66" s="230">
        <v>12.59</v>
      </c>
      <c r="M66" s="263">
        <f t="shared" si="9"/>
        <v>6.3599999999999994</v>
      </c>
      <c r="N66" s="331">
        <v>1325</v>
      </c>
      <c r="O66" s="230">
        <v>32.24</v>
      </c>
      <c r="P66" s="230">
        <v>12.59</v>
      </c>
      <c r="Q66" s="64">
        <f t="shared" si="10"/>
        <v>19.650000000000002</v>
      </c>
      <c r="R66" s="53">
        <f t="shared" si="11"/>
        <v>75.547866205305652</v>
      </c>
    </row>
    <row r="67" spans="2:18" x14ac:dyDescent="0.25">
      <c r="B67" s="212" t="s">
        <v>454</v>
      </c>
      <c r="C67" s="217">
        <v>3</v>
      </c>
      <c r="D67" s="223">
        <v>41816</v>
      </c>
      <c r="E67" s="284"/>
      <c r="F67" s="276">
        <v>41853</v>
      </c>
      <c r="G67" s="237">
        <v>1689.39</v>
      </c>
      <c r="H67" s="62">
        <f t="shared" si="6"/>
        <v>23.22</v>
      </c>
      <c r="I67" s="22">
        <f t="shared" si="7"/>
        <v>1666.17</v>
      </c>
      <c r="J67" s="47">
        <f t="shared" si="8"/>
        <v>1.3744606041233818</v>
      </c>
      <c r="K67" s="239">
        <v>19.53</v>
      </c>
      <c r="L67" s="239">
        <v>12.58</v>
      </c>
      <c r="M67" s="264">
        <f t="shared" si="9"/>
        <v>6.9500000000000011</v>
      </c>
      <c r="N67" s="332">
        <v>1195</v>
      </c>
      <c r="O67" s="239">
        <v>28.88</v>
      </c>
      <c r="P67" s="239">
        <v>12.61</v>
      </c>
      <c r="Q67" s="65">
        <f t="shared" si="10"/>
        <v>16.27</v>
      </c>
      <c r="R67" s="54">
        <f t="shared" si="11"/>
        <v>70.068906115417747</v>
      </c>
    </row>
    <row r="68" spans="2:18" x14ac:dyDescent="0.25">
      <c r="B68" s="115" t="s">
        <v>455</v>
      </c>
      <c r="C68" s="215">
        <v>3</v>
      </c>
      <c r="D68" s="221">
        <v>41816</v>
      </c>
      <c r="E68" s="281" t="s">
        <v>287</v>
      </c>
      <c r="F68" s="275">
        <v>41853</v>
      </c>
      <c r="G68" s="235">
        <v>1696.07</v>
      </c>
      <c r="H68" s="61">
        <f t="shared" si="6"/>
        <v>26.290000000000006</v>
      </c>
      <c r="I68" s="21">
        <f t="shared" si="7"/>
        <v>1669.78</v>
      </c>
      <c r="J68" s="151">
        <f t="shared" si="8"/>
        <v>1.550053948245061</v>
      </c>
      <c r="K68" s="230">
        <v>17.920000000000002</v>
      </c>
      <c r="L68" s="230">
        <v>12.61</v>
      </c>
      <c r="M68" s="263">
        <f t="shared" si="9"/>
        <v>5.3100000000000023</v>
      </c>
      <c r="N68" s="331">
        <v>1470</v>
      </c>
      <c r="O68" s="230">
        <v>33.6</v>
      </c>
      <c r="P68" s="230">
        <v>12.62</v>
      </c>
      <c r="Q68" s="64">
        <f t="shared" si="10"/>
        <v>20.980000000000004</v>
      </c>
      <c r="R68" s="53">
        <f t="shared" si="11"/>
        <v>79.8022061620388</v>
      </c>
    </row>
    <row r="69" spans="2:18" x14ac:dyDescent="0.25">
      <c r="B69" s="115" t="s">
        <v>456</v>
      </c>
      <c r="C69" s="216">
        <v>3</v>
      </c>
      <c r="D69" s="222">
        <v>41816</v>
      </c>
      <c r="E69" s="280"/>
      <c r="F69" s="229">
        <v>41853</v>
      </c>
      <c r="G69" s="236">
        <v>1701.86</v>
      </c>
      <c r="H69" s="61">
        <f t="shared" si="6"/>
        <v>26.329999999999995</v>
      </c>
      <c r="I69" s="21">
        <f t="shared" si="7"/>
        <v>1675.53</v>
      </c>
      <c r="J69" s="151">
        <f t="shared" si="8"/>
        <v>1.5471307863161481</v>
      </c>
      <c r="K69" s="230">
        <v>16.61</v>
      </c>
      <c r="L69" s="230">
        <v>12.59</v>
      </c>
      <c r="M69" s="263">
        <f t="shared" si="9"/>
        <v>4.0199999999999996</v>
      </c>
      <c r="N69" s="331">
        <v>1488</v>
      </c>
      <c r="O69" s="230">
        <v>34.909999999999997</v>
      </c>
      <c r="P69" s="230">
        <v>12.6</v>
      </c>
      <c r="Q69" s="64">
        <f t="shared" si="10"/>
        <v>22.309999999999995</v>
      </c>
      <c r="R69" s="53">
        <f t="shared" si="11"/>
        <v>84.732244587922523</v>
      </c>
    </row>
    <row r="70" spans="2:18" ht="15.75" thickBot="1" x14ac:dyDescent="0.3">
      <c r="B70" s="115" t="s">
        <v>457</v>
      </c>
      <c r="C70" s="329">
        <v>3</v>
      </c>
      <c r="D70" s="222">
        <v>41816</v>
      </c>
      <c r="E70" s="280"/>
      <c r="F70" s="229">
        <v>41853</v>
      </c>
      <c r="G70" s="236">
        <v>1683.89</v>
      </c>
      <c r="H70" s="61">
        <f t="shared" si="6"/>
        <v>34.429999999999993</v>
      </c>
      <c r="I70" s="21">
        <f t="shared" si="7"/>
        <v>1649.46</v>
      </c>
      <c r="J70" s="151">
        <f t="shared" si="8"/>
        <v>2.0446703763309948</v>
      </c>
      <c r="K70" s="230">
        <v>17.5</v>
      </c>
      <c r="L70" s="230">
        <v>12.59</v>
      </c>
      <c r="M70" s="263">
        <f t="shared" si="9"/>
        <v>4.91</v>
      </c>
      <c r="N70" s="331">
        <v>1553</v>
      </c>
      <c r="O70" s="230">
        <v>42.15</v>
      </c>
      <c r="P70" s="230">
        <v>12.63</v>
      </c>
      <c r="Q70" s="64">
        <f t="shared" si="10"/>
        <v>29.519999999999996</v>
      </c>
      <c r="R70" s="53">
        <f t="shared" si="11"/>
        <v>85.739180946848677</v>
      </c>
    </row>
    <row r="71" spans="2:18" ht="22.5" customHeight="1" thickTop="1" thickBot="1" x14ac:dyDescent="0.3">
      <c r="B71" s="579" t="s">
        <v>514</v>
      </c>
      <c r="C71" s="580"/>
      <c r="D71" s="580"/>
      <c r="E71" s="580"/>
      <c r="F71" s="580"/>
      <c r="G71" s="580"/>
      <c r="H71" s="580"/>
      <c r="I71" s="581"/>
      <c r="J71" s="581"/>
      <c r="K71" s="581"/>
      <c r="L71" s="581"/>
      <c r="M71" s="581"/>
      <c r="N71" s="581"/>
      <c r="O71" s="581"/>
      <c r="P71" s="581"/>
      <c r="Q71" s="581"/>
      <c r="R71" s="582"/>
    </row>
    <row r="72" spans="2:18" ht="15.75" thickTop="1" x14ac:dyDescent="0.25">
      <c r="B72" s="158" t="s">
        <v>393</v>
      </c>
      <c r="C72" s="325" t="s">
        <v>510</v>
      </c>
    </row>
    <row r="73" spans="2:18" x14ac:dyDescent="0.25">
      <c r="B73" s="199" t="s">
        <v>392</v>
      </c>
      <c r="C73" s="324">
        <v>41869</v>
      </c>
    </row>
    <row r="74" spans="2:18" x14ac:dyDescent="0.25">
      <c r="B74" s="199" t="s">
        <v>302</v>
      </c>
      <c r="C74" s="320"/>
    </row>
    <row r="82" spans="2:18" x14ac:dyDescent="0.25">
      <c r="B82" s="575" t="s">
        <v>407</v>
      </c>
      <c r="C82" s="575"/>
      <c r="D82" s="575"/>
      <c r="E82" s="575"/>
      <c r="F82" s="575"/>
      <c r="G82" s="575"/>
      <c r="H82" s="575"/>
      <c r="I82" s="575"/>
      <c r="J82" s="575"/>
      <c r="K82" s="575"/>
      <c r="L82" s="575"/>
      <c r="M82" s="575"/>
      <c r="N82" s="575"/>
      <c r="O82" s="575"/>
      <c r="P82" s="575"/>
      <c r="Q82" s="575"/>
      <c r="R82" s="575"/>
    </row>
  </sheetData>
  <mergeCells count="32">
    <mergeCell ref="B30:M30"/>
    <mergeCell ref="B71:R71"/>
    <mergeCell ref="B82:R82"/>
    <mergeCell ref="B40:R40"/>
    <mergeCell ref="B42:D42"/>
    <mergeCell ref="E42:R42"/>
    <mergeCell ref="B43:B44"/>
    <mergeCell ref="C43:C44"/>
    <mergeCell ref="D43:D44"/>
    <mergeCell ref="E43:E44"/>
    <mergeCell ref="F43:F44"/>
    <mergeCell ref="G43:G44"/>
    <mergeCell ref="H43:H44"/>
    <mergeCell ref="I43:I44"/>
    <mergeCell ref="J43:J44"/>
    <mergeCell ref="K43:M43"/>
    <mergeCell ref="N43:R43"/>
    <mergeCell ref="I5:I6"/>
    <mergeCell ref="J5:J6"/>
    <mergeCell ref="K5:M5"/>
    <mergeCell ref="N5:R5"/>
    <mergeCell ref="B35:R35"/>
    <mergeCell ref="B2:R2"/>
    <mergeCell ref="B4:D4"/>
    <mergeCell ref="E4:R4"/>
    <mergeCell ref="B5:B6"/>
    <mergeCell ref="C5:C6"/>
    <mergeCell ref="D5:D6"/>
    <mergeCell ref="E5:E6"/>
    <mergeCell ref="F5:F6"/>
    <mergeCell ref="G5:G6"/>
    <mergeCell ref="H5:H6"/>
  </mergeCells>
  <pageMargins left="0.25" right="0.25" top="0.5" bottom="0.5" header="0.3" footer="0.3"/>
  <pageSetup paperSize="3" scale="91" fitToHeight="0" orientation="landscape" r:id="rId1"/>
  <rowBreaks count="1" manualBreakCount="1">
    <brk id="3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5"/>
  <sheetViews>
    <sheetView zoomScale="90" zoomScaleNormal="90" workbookViewId="0">
      <selection activeCell="H48" sqref="H48"/>
    </sheetView>
  </sheetViews>
  <sheetFormatPr defaultRowHeight="15" x14ac:dyDescent="0.25"/>
  <cols>
    <col min="1" max="1" width="6.5703125" customWidth="1"/>
    <col min="2" max="2" width="16.5703125" customWidth="1"/>
    <col min="3" max="3" width="10.5703125" customWidth="1"/>
    <col min="4" max="4" width="11.42578125" customWidth="1"/>
    <col min="5" max="5" width="33.5703125" customWidth="1"/>
    <col min="6" max="6" width="9.7109375" customWidth="1"/>
    <col min="7" max="7" width="11.5703125" customWidth="1"/>
    <col min="8" max="8" width="11.140625" customWidth="1"/>
    <col min="9" max="9" width="10.7109375" customWidth="1"/>
    <col min="10" max="10" width="10.140625" customWidth="1"/>
    <col min="11" max="11" width="13.7109375" customWidth="1"/>
    <col min="12" max="12" width="9" customWidth="1"/>
    <col min="13" max="13" width="13.140625" customWidth="1"/>
    <col min="14" max="14" width="12.42578125" customWidth="1"/>
    <col min="15" max="15" width="15.140625" customWidth="1"/>
    <col min="16" max="16" width="8.5703125" customWidth="1"/>
    <col min="17" max="17" width="14.28515625" customWidth="1"/>
    <col min="18" max="18" width="14.7109375" customWidth="1"/>
  </cols>
  <sheetData>
    <row r="1" spans="2:18" x14ac:dyDescent="0.25">
      <c r="B1" s="2"/>
      <c r="C1" s="2"/>
      <c r="D1" s="2"/>
      <c r="E1" s="2"/>
      <c r="F1" s="2"/>
      <c r="G1" s="2"/>
      <c r="H1" s="2"/>
      <c r="I1" s="2"/>
      <c r="J1" s="2"/>
      <c r="K1" s="2"/>
      <c r="L1" s="2"/>
      <c r="M1" s="2"/>
      <c r="N1" s="2"/>
      <c r="O1" s="2"/>
      <c r="P1" s="2"/>
      <c r="Q1" s="2"/>
      <c r="R1" s="2"/>
    </row>
    <row r="2" spans="2:18" ht="20.25" x14ac:dyDescent="0.25">
      <c r="B2" s="529" t="s">
        <v>485</v>
      </c>
      <c r="C2" s="530"/>
      <c r="D2" s="530"/>
      <c r="E2" s="530"/>
      <c r="F2" s="530"/>
      <c r="G2" s="530"/>
      <c r="H2" s="530"/>
      <c r="I2" s="530"/>
      <c r="J2" s="530"/>
      <c r="K2" s="530"/>
      <c r="L2" s="530"/>
      <c r="M2" s="530"/>
      <c r="N2" s="530"/>
      <c r="O2" s="530"/>
      <c r="P2" s="530"/>
      <c r="Q2" s="530"/>
      <c r="R2" s="530"/>
    </row>
    <row r="3" spans="2:18" ht="15.75" thickBot="1" x14ac:dyDescent="0.3">
      <c r="B3" s="2"/>
      <c r="C3" s="2"/>
      <c r="D3" s="2"/>
      <c r="E3" s="2"/>
      <c r="F3" s="2"/>
      <c r="G3" s="2"/>
      <c r="H3" s="2"/>
      <c r="I3" s="2"/>
      <c r="J3" s="2"/>
      <c r="K3" s="2"/>
      <c r="L3" s="2"/>
      <c r="M3" s="2"/>
      <c r="N3" s="2"/>
      <c r="O3" s="2"/>
      <c r="P3" s="2"/>
      <c r="Q3" s="2"/>
      <c r="R3" s="2"/>
    </row>
    <row r="4" spans="2:18" ht="17.25" thickTop="1" thickBot="1" x14ac:dyDescent="0.3">
      <c r="B4" s="555" t="s">
        <v>149</v>
      </c>
      <c r="C4" s="527"/>
      <c r="D4" s="527"/>
      <c r="E4" s="561" t="s">
        <v>8</v>
      </c>
      <c r="F4" s="527"/>
      <c r="G4" s="527"/>
      <c r="H4" s="527"/>
      <c r="I4" s="527"/>
      <c r="J4" s="527"/>
      <c r="K4" s="527"/>
      <c r="L4" s="527"/>
      <c r="M4" s="527"/>
      <c r="N4" s="527"/>
      <c r="O4" s="527"/>
      <c r="P4" s="527"/>
      <c r="Q4" s="527"/>
      <c r="R4" s="528"/>
    </row>
    <row r="5" spans="2:18" x14ac:dyDescent="0.25">
      <c r="B5" s="531" t="s">
        <v>0</v>
      </c>
      <c r="C5" s="535" t="s">
        <v>1</v>
      </c>
      <c r="D5" s="535" t="s">
        <v>19</v>
      </c>
      <c r="E5" s="565" t="s">
        <v>93</v>
      </c>
      <c r="F5" s="567" t="s">
        <v>22</v>
      </c>
      <c r="G5" s="539" t="s">
        <v>10</v>
      </c>
      <c r="H5" s="540" t="s">
        <v>9</v>
      </c>
      <c r="I5" s="540" t="s">
        <v>5</v>
      </c>
      <c r="J5" s="540" t="s">
        <v>6</v>
      </c>
      <c r="K5" s="541" t="s">
        <v>14</v>
      </c>
      <c r="L5" s="542"/>
      <c r="M5" s="543"/>
      <c r="N5" s="541" t="s">
        <v>15</v>
      </c>
      <c r="O5" s="544"/>
      <c r="P5" s="544"/>
      <c r="Q5" s="544"/>
      <c r="R5" s="545"/>
    </row>
    <row r="6" spans="2:18" ht="64.5" thickBot="1" x14ac:dyDescent="0.3">
      <c r="B6" s="532"/>
      <c r="C6" s="536"/>
      <c r="D6" s="536"/>
      <c r="E6" s="566"/>
      <c r="F6" s="568"/>
      <c r="G6" s="534"/>
      <c r="H6" s="536"/>
      <c r="I6" s="536"/>
      <c r="J6" s="536"/>
      <c r="K6" s="17" t="s">
        <v>11</v>
      </c>
      <c r="L6" s="18" t="s">
        <v>21</v>
      </c>
      <c r="M6" s="19" t="s">
        <v>12</v>
      </c>
      <c r="N6" s="19" t="s">
        <v>17</v>
      </c>
      <c r="O6" s="18" t="s">
        <v>13</v>
      </c>
      <c r="P6" s="18" t="s">
        <v>3</v>
      </c>
      <c r="Q6" s="19" t="s">
        <v>20</v>
      </c>
      <c r="R6" s="20" t="s">
        <v>4</v>
      </c>
    </row>
    <row r="7" spans="2:18" x14ac:dyDescent="0.25">
      <c r="B7" s="287" t="s">
        <v>486</v>
      </c>
      <c r="C7" s="200">
        <v>3</v>
      </c>
      <c r="D7" s="225">
        <v>41823</v>
      </c>
      <c r="E7" s="279"/>
      <c r="F7" s="272">
        <v>41836</v>
      </c>
      <c r="G7" s="204">
        <v>1689</v>
      </c>
      <c r="H7" s="302">
        <f>M7+Q7</f>
        <v>1.2400000000000002</v>
      </c>
      <c r="I7" s="303">
        <f t="shared" ref="I7:I30" si="0">G7-H7</f>
        <v>1687.76</v>
      </c>
      <c r="J7" s="151">
        <f t="shared" ref="J7:J30" si="1">H7*100/G7</f>
        <v>7.3416222616933119E-2</v>
      </c>
      <c r="K7" s="263">
        <v>12.95</v>
      </c>
      <c r="L7" s="109">
        <v>12.62</v>
      </c>
      <c r="M7" s="304">
        <f>K7-L7</f>
        <v>0.33000000000000007</v>
      </c>
      <c r="N7" s="333">
        <v>343</v>
      </c>
      <c r="O7" s="311">
        <v>13.53</v>
      </c>
      <c r="P7" s="305">
        <v>12.62</v>
      </c>
      <c r="Q7" s="304">
        <f>O7-P7</f>
        <v>0.91000000000000014</v>
      </c>
      <c r="R7" s="306">
        <f>Q7*100/H7</f>
        <v>73.387096774193552</v>
      </c>
    </row>
    <row r="8" spans="2:18" x14ac:dyDescent="0.25">
      <c r="B8" s="148" t="s">
        <v>487</v>
      </c>
      <c r="C8" s="201">
        <v>3</v>
      </c>
      <c r="D8" s="225">
        <v>41823</v>
      </c>
      <c r="E8" s="279"/>
      <c r="F8" s="272">
        <v>41836</v>
      </c>
      <c r="G8" s="204">
        <v>1684.29</v>
      </c>
      <c r="H8" s="61">
        <f t="shared" ref="H8:H30" si="2">M8+Q8</f>
        <v>1.3000000000000007</v>
      </c>
      <c r="I8" s="21">
        <f t="shared" si="0"/>
        <v>1682.99</v>
      </c>
      <c r="J8" s="151">
        <f t="shared" si="1"/>
        <v>7.7183857886706009E-2</v>
      </c>
      <c r="K8" s="263">
        <v>12.95</v>
      </c>
      <c r="L8" s="21">
        <v>12.6</v>
      </c>
      <c r="M8" s="64">
        <f t="shared" ref="M8:M30" si="3">K8-L8</f>
        <v>0.34999999999999964</v>
      </c>
      <c r="N8" s="331">
        <v>368</v>
      </c>
      <c r="O8" s="25">
        <v>13.57</v>
      </c>
      <c r="P8" s="25">
        <v>12.62</v>
      </c>
      <c r="Q8" s="64">
        <f t="shared" ref="Q8:Q30" si="4">O8-P8</f>
        <v>0.95000000000000107</v>
      </c>
      <c r="R8" s="53">
        <f t="shared" ref="R8:R30" si="5">Q8*100/H8</f>
        <v>73.076923076923123</v>
      </c>
    </row>
    <row r="9" spans="2:18" x14ac:dyDescent="0.25">
      <c r="B9" s="143" t="s">
        <v>488</v>
      </c>
      <c r="C9" s="202">
        <v>3</v>
      </c>
      <c r="D9" s="226">
        <v>41823</v>
      </c>
      <c r="E9" s="280"/>
      <c r="F9" s="273">
        <v>41836</v>
      </c>
      <c r="G9" s="206">
        <v>1672.65</v>
      </c>
      <c r="H9" s="62">
        <f t="shared" si="2"/>
        <v>1.2600000000000016</v>
      </c>
      <c r="I9" s="22">
        <f t="shared" si="0"/>
        <v>1671.39</v>
      </c>
      <c r="J9" s="47">
        <f t="shared" si="1"/>
        <v>7.5329566854990676E-2</v>
      </c>
      <c r="K9" s="264">
        <v>12.98</v>
      </c>
      <c r="L9" s="22">
        <v>12.59</v>
      </c>
      <c r="M9" s="65">
        <f t="shared" si="3"/>
        <v>0.39000000000000057</v>
      </c>
      <c r="N9" s="332">
        <v>269</v>
      </c>
      <c r="O9" s="22">
        <v>13.46</v>
      </c>
      <c r="P9" s="22">
        <v>12.59</v>
      </c>
      <c r="Q9" s="65">
        <f t="shared" si="4"/>
        <v>0.87000000000000099</v>
      </c>
      <c r="R9" s="54">
        <f t="shared" si="5"/>
        <v>69.047619047619037</v>
      </c>
    </row>
    <row r="10" spans="2:18" x14ac:dyDescent="0.25">
      <c r="B10" s="148" t="s">
        <v>489</v>
      </c>
      <c r="C10" s="201">
        <v>3</v>
      </c>
      <c r="D10" s="225">
        <v>41823</v>
      </c>
      <c r="E10" s="281"/>
      <c r="F10" s="274">
        <v>41836</v>
      </c>
      <c r="G10" s="205">
        <v>1664.6</v>
      </c>
      <c r="H10" s="74">
        <f t="shared" si="2"/>
        <v>1.1200000000000028</v>
      </c>
      <c r="I10" s="48">
        <f t="shared" si="0"/>
        <v>1663.48</v>
      </c>
      <c r="J10" s="194">
        <f t="shared" si="1"/>
        <v>6.7283431455004386E-2</v>
      </c>
      <c r="K10" s="262">
        <v>12.88</v>
      </c>
      <c r="L10" s="48">
        <v>12.61</v>
      </c>
      <c r="M10" s="67">
        <f t="shared" si="3"/>
        <v>0.27000000000000135</v>
      </c>
      <c r="N10" s="334">
        <v>379</v>
      </c>
      <c r="O10" s="48">
        <v>13.46</v>
      </c>
      <c r="P10" s="48">
        <v>12.61</v>
      </c>
      <c r="Q10" s="67">
        <f t="shared" si="4"/>
        <v>0.85000000000000142</v>
      </c>
      <c r="R10" s="55">
        <f t="shared" si="5"/>
        <v>75.892857142857082</v>
      </c>
    </row>
    <row r="11" spans="2:18" x14ac:dyDescent="0.25">
      <c r="B11" s="148" t="s">
        <v>490</v>
      </c>
      <c r="C11" s="201">
        <v>3</v>
      </c>
      <c r="D11" s="225">
        <v>41823</v>
      </c>
      <c r="E11" s="279"/>
      <c r="F11" s="291">
        <v>41836</v>
      </c>
      <c r="G11" s="107">
        <v>1687.92</v>
      </c>
      <c r="H11" s="61">
        <f t="shared" si="2"/>
        <v>1.1699999999999982</v>
      </c>
      <c r="I11" s="21">
        <f t="shared" si="0"/>
        <v>1686.75</v>
      </c>
      <c r="J11" s="151">
        <f t="shared" si="1"/>
        <v>6.9316081330868654E-2</v>
      </c>
      <c r="K11" s="307">
        <v>12.95</v>
      </c>
      <c r="L11" s="25">
        <v>12.63</v>
      </c>
      <c r="M11" s="64">
        <f t="shared" si="3"/>
        <v>0.31999999999999851</v>
      </c>
      <c r="N11" s="335">
        <v>299</v>
      </c>
      <c r="O11" s="25">
        <v>13.49</v>
      </c>
      <c r="P11" s="25">
        <v>12.64</v>
      </c>
      <c r="Q11" s="64">
        <f t="shared" si="4"/>
        <v>0.84999999999999964</v>
      </c>
      <c r="R11" s="53">
        <f t="shared" si="5"/>
        <v>72.649572649572747</v>
      </c>
    </row>
    <row r="12" spans="2:18" x14ac:dyDescent="0.25">
      <c r="B12" s="148" t="s">
        <v>491</v>
      </c>
      <c r="C12" s="201">
        <v>3</v>
      </c>
      <c r="D12" s="226">
        <v>41823</v>
      </c>
      <c r="E12" s="282"/>
      <c r="F12" s="292">
        <v>41836</v>
      </c>
      <c r="G12" s="231">
        <v>1674.78</v>
      </c>
      <c r="H12" s="62">
        <f t="shared" si="2"/>
        <v>1.1899999999999995</v>
      </c>
      <c r="I12" s="22">
        <f t="shared" si="0"/>
        <v>1673.59</v>
      </c>
      <c r="J12" s="47">
        <f t="shared" si="1"/>
        <v>7.1054108599338389E-2</v>
      </c>
      <c r="K12" s="308">
        <v>13.02</v>
      </c>
      <c r="L12" s="146">
        <v>12.7</v>
      </c>
      <c r="M12" s="65">
        <f t="shared" si="3"/>
        <v>0.32000000000000028</v>
      </c>
      <c r="N12" s="336">
        <v>501</v>
      </c>
      <c r="O12" s="146">
        <v>13.45</v>
      </c>
      <c r="P12" s="146">
        <v>12.58</v>
      </c>
      <c r="Q12" s="65">
        <f t="shared" si="4"/>
        <v>0.86999999999999922</v>
      </c>
      <c r="R12" s="54">
        <f t="shared" si="5"/>
        <v>73.109243697478945</v>
      </c>
    </row>
    <row r="13" spans="2:18" x14ac:dyDescent="0.25">
      <c r="B13" s="207" t="s">
        <v>507</v>
      </c>
      <c r="C13" s="288">
        <v>3</v>
      </c>
      <c r="D13" s="184">
        <v>41823</v>
      </c>
      <c r="E13" s="283"/>
      <c r="F13" s="293">
        <v>41836</v>
      </c>
      <c r="G13" s="294">
        <v>1689.21</v>
      </c>
      <c r="H13" s="74">
        <f t="shared" si="2"/>
        <v>0.92999999999999972</v>
      </c>
      <c r="I13" s="48">
        <f t="shared" si="0"/>
        <v>1688.28</v>
      </c>
      <c r="J13" s="151">
        <f t="shared" si="1"/>
        <v>5.5055321718436412E-2</v>
      </c>
      <c r="K13" s="309">
        <v>12.76</v>
      </c>
      <c r="L13" s="295">
        <v>12.62</v>
      </c>
      <c r="M13" s="67">
        <f t="shared" si="3"/>
        <v>0.14000000000000057</v>
      </c>
      <c r="N13" s="337">
        <v>354</v>
      </c>
      <c r="O13" s="295">
        <v>13.44</v>
      </c>
      <c r="P13" s="295">
        <v>12.65</v>
      </c>
      <c r="Q13" s="67">
        <f t="shared" si="4"/>
        <v>0.78999999999999915</v>
      </c>
      <c r="R13" s="55">
        <f t="shared" si="5"/>
        <v>84.94623655913972</v>
      </c>
    </row>
    <row r="14" spans="2:18" x14ac:dyDescent="0.25">
      <c r="B14" s="148" t="s">
        <v>508</v>
      </c>
      <c r="C14" s="289">
        <v>3</v>
      </c>
      <c r="D14" s="144">
        <v>41823</v>
      </c>
      <c r="E14" s="279"/>
      <c r="F14" s="291">
        <v>41836</v>
      </c>
      <c r="G14" s="107">
        <v>1675.62</v>
      </c>
      <c r="H14" s="61">
        <f t="shared" si="2"/>
        <v>1.1600000000000019</v>
      </c>
      <c r="I14" s="21">
        <f t="shared" si="0"/>
        <v>1674.4599999999998</v>
      </c>
      <c r="J14" s="151">
        <f t="shared" si="1"/>
        <v>6.9228106611284299E-2</v>
      </c>
      <c r="K14" s="307">
        <v>12.98</v>
      </c>
      <c r="L14" s="296">
        <v>12.6</v>
      </c>
      <c r="M14" s="64">
        <f t="shared" si="3"/>
        <v>0.38000000000000078</v>
      </c>
      <c r="N14" s="335">
        <v>708</v>
      </c>
      <c r="O14" s="25">
        <v>13.4</v>
      </c>
      <c r="P14" s="25">
        <v>12.62</v>
      </c>
      <c r="Q14" s="64">
        <f t="shared" si="4"/>
        <v>0.78000000000000114</v>
      </c>
      <c r="R14" s="53">
        <f t="shared" si="5"/>
        <v>67.241379310344811</v>
      </c>
    </row>
    <row r="15" spans="2:18" x14ac:dyDescent="0.25">
      <c r="B15" s="143" t="s">
        <v>509</v>
      </c>
      <c r="C15" s="290">
        <v>3</v>
      </c>
      <c r="D15" s="149">
        <v>41823</v>
      </c>
      <c r="E15" s="282"/>
      <c r="F15" s="292">
        <v>41836</v>
      </c>
      <c r="G15" s="231">
        <v>1686.36</v>
      </c>
      <c r="H15" s="62">
        <f t="shared" si="2"/>
        <v>1.1900000000000013</v>
      </c>
      <c r="I15" s="22">
        <f t="shared" si="0"/>
        <v>1685.1699999999998</v>
      </c>
      <c r="J15" s="47">
        <f t="shared" si="1"/>
        <v>7.0566189900140033E-2</v>
      </c>
      <c r="K15" s="308">
        <v>13.06</v>
      </c>
      <c r="L15" s="297">
        <v>12.67</v>
      </c>
      <c r="M15" s="65">
        <f t="shared" si="3"/>
        <v>0.39000000000000057</v>
      </c>
      <c r="N15" s="336">
        <v>410</v>
      </c>
      <c r="O15" s="146">
        <v>13.4</v>
      </c>
      <c r="P15" s="146">
        <v>12.6</v>
      </c>
      <c r="Q15" s="65">
        <f t="shared" si="4"/>
        <v>0.80000000000000071</v>
      </c>
      <c r="R15" s="54">
        <f t="shared" si="5"/>
        <v>67.22689075630251</v>
      </c>
    </row>
    <row r="16" spans="2:18" x14ac:dyDescent="0.25">
      <c r="B16" s="207" t="s">
        <v>492</v>
      </c>
      <c r="C16" s="288">
        <v>3</v>
      </c>
      <c r="D16" s="184">
        <v>41823</v>
      </c>
      <c r="E16" s="283"/>
      <c r="F16" s="293">
        <v>41836</v>
      </c>
      <c r="G16" s="294">
        <v>1656.03</v>
      </c>
      <c r="H16" s="74">
        <f t="shared" si="2"/>
        <v>8.7600000000000016</v>
      </c>
      <c r="I16" s="48">
        <f t="shared" si="0"/>
        <v>1647.27</v>
      </c>
      <c r="J16" s="151">
        <f t="shared" si="1"/>
        <v>0.5289759243491966</v>
      </c>
      <c r="K16" s="309">
        <v>18.5</v>
      </c>
      <c r="L16" s="298">
        <v>12.62</v>
      </c>
      <c r="M16" s="67">
        <f t="shared" si="3"/>
        <v>5.8800000000000008</v>
      </c>
      <c r="N16" s="337">
        <v>460</v>
      </c>
      <c r="O16" s="295">
        <v>15.5</v>
      </c>
      <c r="P16" s="295">
        <v>12.62</v>
      </c>
      <c r="Q16" s="67">
        <f t="shared" si="4"/>
        <v>2.8800000000000008</v>
      </c>
      <c r="R16" s="55">
        <f t="shared" si="5"/>
        <v>32.876712328767127</v>
      </c>
    </row>
    <row r="17" spans="2:18" x14ac:dyDescent="0.25">
      <c r="B17" s="148" t="s">
        <v>493</v>
      </c>
      <c r="C17" s="289">
        <v>3</v>
      </c>
      <c r="D17" s="144">
        <v>41823</v>
      </c>
      <c r="E17" s="279"/>
      <c r="F17" s="291">
        <v>41836</v>
      </c>
      <c r="G17" s="107">
        <v>1685.09</v>
      </c>
      <c r="H17" s="61">
        <f t="shared" si="2"/>
        <v>8.120000000000001</v>
      </c>
      <c r="I17" s="21">
        <f t="shared" si="0"/>
        <v>1676.97</v>
      </c>
      <c r="J17" s="151">
        <f t="shared" si="1"/>
        <v>0.48187337174869005</v>
      </c>
      <c r="K17" s="307">
        <v>18.05</v>
      </c>
      <c r="L17" s="296">
        <v>12.68</v>
      </c>
      <c r="M17" s="64">
        <f t="shared" si="3"/>
        <v>5.370000000000001</v>
      </c>
      <c r="N17" s="335">
        <v>528</v>
      </c>
      <c r="O17" s="25">
        <v>15.33</v>
      </c>
      <c r="P17" s="25">
        <v>12.58</v>
      </c>
      <c r="Q17" s="64">
        <f t="shared" si="4"/>
        <v>2.75</v>
      </c>
      <c r="R17" s="53">
        <f t="shared" si="5"/>
        <v>33.866995073891623</v>
      </c>
    </row>
    <row r="18" spans="2:18" x14ac:dyDescent="0.25">
      <c r="B18" s="148" t="s">
        <v>494</v>
      </c>
      <c r="C18" s="290">
        <v>3</v>
      </c>
      <c r="D18" s="149">
        <v>41823</v>
      </c>
      <c r="E18" s="284"/>
      <c r="F18" s="292">
        <v>41836</v>
      </c>
      <c r="G18" s="231">
        <v>1685.04</v>
      </c>
      <c r="H18" s="62">
        <f t="shared" si="2"/>
        <v>8.6300000000000026</v>
      </c>
      <c r="I18" s="22">
        <f t="shared" si="0"/>
        <v>1676.4099999999999</v>
      </c>
      <c r="J18" s="47">
        <f t="shared" si="1"/>
        <v>0.51215401414803219</v>
      </c>
      <c r="K18" s="308">
        <v>18.350000000000001</v>
      </c>
      <c r="L18" s="297">
        <v>12.59</v>
      </c>
      <c r="M18" s="65">
        <f t="shared" si="3"/>
        <v>5.7600000000000016</v>
      </c>
      <c r="N18" s="336">
        <v>462</v>
      </c>
      <c r="O18" s="146">
        <v>15.47</v>
      </c>
      <c r="P18" s="146">
        <v>12.6</v>
      </c>
      <c r="Q18" s="65">
        <f t="shared" si="4"/>
        <v>2.870000000000001</v>
      </c>
      <c r="R18" s="54">
        <f t="shared" si="5"/>
        <v>33.256083429895718</v>
      </c>
    </row>
    <row r="19" spans="2:18" x14ac:dyDescent="0.25">
      <c r="B19" s="207" t="s">
        <v>495</v>
      </c>
      <c r="C19" s="288">
        <v>3</v>
      </c>
      <c r="D19" s="184">
        <v>41823</v>
      </c>
      <c r="E19" s="283"/>
      <c r="F19" s="293">
        <v>41836</v>
      </c>
      <c r="G19" s="294">
        <v>1676.29</v>
      </c>
      <c r="H19" s="74">
        <f t="shared" si="2"/>
        <v>0.94999999999999929</v>
      </c>
      <c r="I19" s="48">
        <f t="shared" si="0"/>
        <v>1675.34</v>
      </c>
      <c r="J19" s="151">
        <f t="shared" si="1"/>
        <v>5.667277141783339E-2</v>
      </c>
      <c r="K19" s="309">
        <v>12.77</v>
      </c>
      <c r="L19" s="298">
        <v>12.62</v>
      </c>
      <c r="M19" s="67">
        <f t="shared" si="3"/>
        <v>0.15000000000000036</v>
      </c>
      <c r="N19" s="338">
        <v>246</v>
      </c>
      <c r="O19" s="295">
        <v>13.35</v>
      </c>
      <c r="P19" s="295">
        <v>12.55</v>
      </c>
      <c r="Q19" s="67">
        <f t="shared" si="4"/>
        <v>0.79999999999999893</v>
      </c>
      <c r="R19" s="55">
        <f t="shared" si="5"/>
        <v>84.210526315789423</v>
      </c>
    </row>
    <row r="20" spans="2:18" x14ac:dyDescent="0.25">
      <c r="B20" s="148" t="s">
        <v>496</v>
      </c>
      <c r="C20" s="289">
        <v>3</v>
      </c>
      <c r="D20" s="144">
        <v>41823</v>
      </c>
      <c r="E20" s="279"/>
      <c r="F20" s="291">
        <v>41836</v>
      </c>
      <c r="G20" s="107">
        <v>1683.01</v>
      </c>
      <c r="H20" s="61">
        <f t="shared" si="2"/>
        <v>1</v>
      </c>
      <c r="I20" s="21">
        <f t="shared" si="0"/>
        <v>1682.01</v>
      </c>
      <c r="J20" s="151">
        <f t="shared" si="1"/>
        <v>5.9417353432243421E-2</v>
      </c>
      <c r="K20" s="307">
        <v>12.75</v>
      </c>
      <c r="L20" s="296">
        <v>12.6</v>
      </c>
      <c r="M20" s="64">
        <f t="shared" si="3"/>
        <v>0.15000000000000036</v>
      </c>
      <c r="N20" s="335">
        <v>297</v>
      </c>
      <c r="O20" s="25">
        <v>13.48</v>
      </c>
      <c r="P20" s="25">
        <v>12.63</v>
      </c>
      <c r="Q20" s="64">
        <f t="shared" si="4"/>
        <v>0.84999999999999964</v>
      </c>
      <c r="R20" s="53">
        <f t="shared" si="5"/>
        <v>84.999999999999972</v>
      </c>
    </row>
    <row r="21" spans="2:18" x14ac:dyDescent="0.25">
      <c r="B21" s="148" t="s">
        <v>497</v>
      </c>
      <c r="C21" s="290">
        <v>3</v>
      </c>
      <c r="D21" s="149">
        <v>41823</v>
      </c>
      <c r="E21" s="282"/>
      <c r="F21" s="292">
        <v>41837</v>
      </c>
      <c r="G21" s="231">
        <v>1671.19</v>
      </c>
      <c r="H21" s="62">
        <f t="shared" si="2"/>
        <v>1.0200000000000014</v>
      </c>
      <c r="I21" s="22">
        <f t="shared" si="0"/>
        <v>1670.17</v>
      </c>
      <c r="J21" s="47">
        <f t="shared" si="1"/>
        <v>6.1034352766591554E-2</v>
      </c>
      <c r="K21" s="308">
        <v>12.82</v>
      </c>
      <c r="L21" s="297">
        <v>12.61</v>
      </c>
      <c r="M21" s="65">
        <f t="shared" si="3"/>
        <v>0.21000000000000085</v>
      </c>
      <c r="N21" s="336">
        <v>371</v>
      </c>
      <c r="O21" s="146">
        <v>13.4</v>
      </c>
      <c r="P21" s="146">
        <v>12.59</v>
      </c>
      <c r="Q21" s="65">
        <f t="shared" si="4"/>
        <v>0.8100000000000005</v>
      </c>
      <c r="R21" s="54">
        <f t="shared" si="5"/>
        <v>79.411764705882305</v>
      </c>
    </row>
    <row r="22" spans="2:18" x14ac:dyDescent="0.25">
      <c r="B22" s="207" t="s">
        <v>498</v>
      </c>
      <c r="C22" s="288">
        <v>3</v>
      </c>
      <c r="D22" s="184">
        <v>41823</v>
      </c>
      <c r="E22" s="283"/>
      <c r="F22" s="293">
        <v>41837</v>
      </c>
      <c r="G22" s="294">
        <v>1673.71</v>
      </c>
      <c r="H22" s="74">
        <f t="shared" si="2"/>
        <v>7.9700000000000006</v>
      </c>
      <c r="I22" s="48">
        <f t="shared" si="0"/>
        <v>1665.74</v>
      </c>
      <c r="J22" s="151">
        <f t="shared" si="1"/>
        <v>0.47618763107109363</v>
      </c>
      <c r="K22" s="309">
        <v>17.66</v>
      </c>
      <c r="L22" s="298">
        <v>12.66</v>
      </c>
      <c r="M22" s="67">
        <f t="shared" si="3"/>
        <v>5</v>
      </c>
      <c r="N22" s="337">
        <v>457</v>
      </c>
      <c r="O22" s="295">
        <v>15.55</v>
      </c>
      <c r="P22" s="295">
        <v>12.58</v>
      </c>
      <c r="Q22" s="67">
        <f t="shared" si="4"/>
        <v>2.9700000000000006</v>
      </c>
      <c r="R22" s="55">
        <f t="shared" si="5"/>
        <v>37.264742785445428</v>
      </c>
    </row>
    <row r="23" spans="2:18" x14ac:dyDescent="0.25">
      <c r="B23" s="148" t="s">
        <v>499</v>
      </c>
      <c r="C23" s="289">
        <v>3</v>
      </c>
      <c r="D23" s="144">
        <v>41823</v>
      </c>
      <c r="E23" s="279"/>
      <c r="F23" s="291">
        <v>41837</v>
      </c>
      <c r="G23" s="107">
        <v>1684.17</v>
      </c>
      <c r="H23" s="61">
        <f t="shared" si="2"/>
        <v>7.8699999999999992</v>
      </c>
      <c r="I23" s="21">
        <f t="shared" si="0"/>
        <v>1676.3000000000002</v>
      </c>
      <c r="J23" s="151">
        <f t="shared" si="1"/>
        <v>0.46729249422564223</v>
      </c>
      <c r="K23" s="307">
        <v>17.36</v>
      </c>
      <c r="L23" s="296">
        <v>12.63</v>
      </c>
      <c r="M23" s="64">
        <f t="shared" si="3"/>
        <v>4.7299999999999986</v>
      </c>
      <c r="N23" s="335">
        <v>345</v>
      </c>
      <c r="O23" s="25">
        <v>15.76</v>
      </c>
      <c r="P23" s="25">
        <v>12.62</v>
      </c>
      <c r="Q23" s="64">
        <f t="shared" si="4"/>
        <v>3.1400000000000006</v>
      </c>
      <c r="R23" s="53">
        <f t="shared" si="5"/>
        <v>39.89834815756037</v>
      </c>
    </row>
    <row r="24" spans="2:18" x14ac:dyDescent="0.25">
      <c r="B24" s="148" t="s">
        <v>500</v>
      </c>
      <c r="C24" s="290">
        <v>3</v>
      </c>
      <c r="D24" s="149">
        <v>41823</v>
      </c>
      <c r="E24" s="284"/>
      <c r="F24" s="292">
        <v>41837</v>
      </c>
      <c r="G24" s="231">
        <v>1685.95</v>
      </c>
      <c r="H24" s="62">
        <f t="shared" si="2"/>
        <v>8.0100000000000016</v>
      </c>
      <c r="I24" s="22">
        <f t="shared" si="0"/>
        <v>1677.94</v>
      </c>
      <c r="J24" s="47">
        <f t="shared" si="1"/>
        <v>0.47510305762329852</v>
      </c>
      <c r="K24" s="308">
        <v>17.64</v>
      </c>
      <c r="L24" s="297">
        <v>12.62</v>
      </c>
      <c r="M24" s="65">
        <f t="shared" si="3"/>
        <v>5.0200000000000014</v>
      </c>
      <c r="N24" s="336">
        <v>1177</v>
      </c>
      <c r="O24" s="146">
        <v>15.61</v>
      </c>
      <c r="P24" s="146">
        <v>12.62</v>
      </c>
      <c r="Q24" s="65">
        <f t="shared" si="4"/>
        <v>2.99</v>
      </c>
      <c r="R24" s="54">
        <f t="shared" si="5"/>
        <v>37.328339575530578</v>
      </c>
    </row>
    <row r="25" spans="2:18" x14ac:dyDescent="0.25">
      <c r="B25" s="207" t="s">
        <v>501</v>
      </c>
      <c r="C25" s="288">
        <v>3</v>
      </c>
      <c r="D25" s="184">
        <v>41823</v>
      </c>
      <c r="E25" s="283"/>
      <c r="F25" s="291">
        <v>41837</v>
      </c>
      <c r="G25" s="299">
        <v>1686.42</v>
      </c>
      <c r="H25" s="74">
        <f t="shared" si="2"/>
        <v>6.3699999999999992</v>
      </c>
      <c r="I25" s="48">
        <f t="shared" si="0"/>
        <v>1680.0500000000002</v>
      </c>
      <c r="J25" s="151">
        <f t="shared" si="1"/>
        <v>0.37772322434506223</v>
      </c>
      <c r="K25" s="309">
        <v>16.37</v>
      </c>
      <c r="L25" s="298">
        <v>12.64</v>
      </c>
      <c r="M25" s="67">
        <f t="shared" si="3"/>
        <v>3.7300000000000004</v>
      </c>
      <c r="N25" s="337">
        <v>707</v>
      </c>
      <c r="O25" s="295">
        <v>15.28</v>
      </c>
      <c r="P25" s="295">
        <v>12.64</v>
      </c>
      <c r="Q25" s="67">
        <f t="shared" si="4"/>
        <v>2.6399999999999988</v>
      </c>
      <c r="R25" s="55">
        <f t="shared" si="5"/>
        <v>41.444270015698571</v>
      </c>
    </row>
    <row r="26" spans="2:18" x14ac:dyDescent="0.25">
      <c r="B26" s="148" t="s">
        <v>502</v>
      </c>
      <c r="C26" s="289">
        <v>3</v>
      </c>
      <c r="D26" s="144">
        <v>41823</v>
      </c>
      <c r="E26" s="279"/>
      <c r="F26" s="291">
        <v>41837</v>
      </c>
      <c r="G26" s="300">
        <v>1692.3</v>
      </c>
      <c r="H26" s="61">
        <f t="shared" si="2"/>
        <v>6.6400000000000006</v>
      </c>
      <c r="I26" s="21">
        <f t="shared" si="0"/>
        <v>1685.6599999999999</v>
      </c>
      <c r="J26" s="151">
        <f t="shared" si="1"/>
        <v>0.39236541984281748</v>
      </c>
      <c r="K26" s="307">
        <v>16.71</v>
      </c>
      <c r="L26" s="296">
        <v>12.67</v>
      </c>
      <c r="M26" s="64">
        <f t="shared" si="3"/>
        <v>4.0400000000000009</v>
      </c>
      <c r="N26" s="335">
        <v>534</v>
      </c>
      <c r="O26" s="25">
        <v>15.18</v>
      </c>
      <c r="P26" s="25">
        <v>12.58</v>
      </c>
      <c r="Q26" s="64">
        <f t="shared" si="4"/>
        <v>2.5999999999999996</v>
      </c>
      <c r="R26" s="53">
        <f t="shared" si="5"/>
        <v>39.156626506024082</v>
      </c>
    </row>
    <row r="27" spans="2:18" x14ac:dyDescent="0.25">
      <c r="B27" s="143" t="s">
        <v>503</v>
      </c>
      <c r="C27" s="290">
        <v>3</v>
      </c>
      <c r="D27" s="149">
        <v>41823</v>
      </c>
      <c r="E27" s="282"/>
      <c r="F27" s="291">
        <v>41837</v>
      </c>
      <c r="G27" s="317">
        <v>1683.73</v>
      </c>
      <c r="H27" s="62">
        <f t="shared" si="2"/>
        <v>6.6700000000000035</v>
      </c>
      <c r="I27" s="22">
        <f t="shared" si="0"/>
        <v>1677.06</v>
      </c>
      <c r="J27" s="47">
        <f t="shared" si="1"/>
        <v>0.39614427491343646</v>
      </c>
      <c r="K27" s="308">
        <v>16.760000000000002</v>
      </c>
      <c r="L27" s="297">
        <v>12.61</v>
      </c>
      <c r="M27" s="65">
        <f t="shared" si="3"/>
        <v>4.1500000000000021</v>
      </c>
      <c r="N27" s="336">
        <v>659</v>
      </c>
      <c r="O27" s="146">
        <v>15.14</v>
      </c>
      <c r="P27" s="146">
        <v>12.62</v>
      </c>
      <c r="Q27" s="65">
        <f t="shared" si="4"/>
        <v>2.5200000000000014</v>
      </c>
      <c r="R27" s="54">
        <f t="shared" si="5"/>
        <v>37.781109445277366</v>
      </c>
    </row>
    <row r="28" spans="2:18" x14ac:dyDescent="0.25">
      <c r="B28" s="207" t="s">
        <v>504</v>
      </c>
      <c r="C28" s="203">
        <v>3</v>
      </c>
      <c r="D28" s="184">
        <v>41823</v>
      </c>
      <c r="E28" s="283"/>
      <c r="F28" s="293">
        <v>41838</v>
      </c>
      <c r="G28" s="299">
        <v>1689.23</v>
      </c>
      <c r="H28" s="74">
        <f t="shared" si="2"/>
        <v>5.8500000000000014</v>
      </c>
      <c r="I28" s="48">
        <f t="shared" si="0"/>
        <v>1683.38</v>
      </c>
      <c r="J28" s="194">
        <f t="shared" si="1"/>
        <v>0.34631163311094409</v>
      </c>
      <c r="K28" s="309">
        <v>16.100000000000001</v>
      </c>
      <c r="L28" s="298">
        <v>12.64</v>
      </c>
      <c r="M28" s="67">
        <f t="shared" si="3"/>
        <v>3.4600000000000009</v>
      </c>
      <c r="N28" s="337">
        <v>807</v>
      </c>
      <c r="O28" s="295">
        <v>14.97</v>
      </c>
      <c r="P28" s="295">
        <v>12.58</v>
      </c>
      <c r="Q28" s="67">
        <f t="shared" si="4"/>
        <v>2.3900000000000006</v>
      </c>
      <c r="R28" s="55">
        <f t="shared" si="5"/>
        <v>40.854700854700852</v>
      </c>
    </row>
    <row r="29" spans="2:18" x14ac:dyDescent="0.25">
      <c r="B29" s="148" t="s">
        <v>505</v>
      </c>
      <c r="C29" s="201">
        <v>3</v>
      </c>
      <c r="D29" s="144">
        <v>41823</v>
      </c>
      <c r="E29" s="280"/>
      <c r="F29" s="291">
        <v>41838</v>
      </c>
      <c r="G29" s="300">
        <v>1672.63</v>
      </c>
      <c r="H29" s="61">
        <f t="shared" si="2"/>
        <v>5.8400000000000016</v>
      </c>
      <c r="I29" s="21">
        <f t="shared" si="0"/>
        <v>1666.7900000000002</v>
      </c>
      <c r="J29" s="151">
        <f t="shared" si="1"/>
        <v>0.34915073865708501</v>
      </c>
      <c r="K29" s="307">
        <v>16.190000000000001</v>
      </c>
      <c r="L29" s="296">
        <v>12.6</v>
      </c>
      <c r="M29" s="64">
        <f t="shared" si="3"/>
        <v>3.5900000000000016</v>
      </c>
      <c r="N29" s="335">
        <v>312</v>
      </c>
      <c r="O29" s="25">
        <v>14.83</v>
      </c>
      <c r="P29" s="25">
        <v>12.58</v>
      </c>
      <c r="Q29" s="64">
        <f t="shared" si="4"/>
        <v>2.25</v>
      </c>
      <c r="R29" s="53">
        <f t="shared" si="5"/>
        <v>38.527397260273965</v>
      </c>
    </row>
    <row r="30" spans="2:18" ht="15.75" thickBot="1" x14ac:dyDescent="0.3">
      <c r="B30" s="312" t="s">
        <v>506</v>
      </c>
      <c r="C30" s="318">
        <v>3</v>
      </c>
      <c r="D30" s="156">
        <v>41823</v>
      </c>
      <c r="E30" s="313"/>
      <c r="F30" s="319">
        <v>41838</v>
      </c>
      <c r="G30" s="314">
        <v>1671.13</v>
      </c>
      <c r="H30" s="110">
        <f t="shared" si="2"/>
        <v>5.98</v>
      </c>
      <c r="I30" s="26">
        <f t="shared" si="0"/>
        <v>1665.15</v>
      </c>
      <c r="J30" s="259">
        <f t="shared" si="1"/>
        <v>0.3578416999275939</v>
      </c>
      <c r="K30" s="315">
        <v>16.2</v>
      </c>
      <c r="L30" s="301">
        <v>12.61</v>
      </c>
      <c r="M30" s="69">
        <f t="shared" si="3"/>
        <v>3.59</v>
      </c>
      <c r="N30" s="339">
        <v>285</v>
      </c>
      <c r="O30" s="316">
        <v>14.96</v>
      </c>
      <c r="P30" s="316">
        <v>12.57</v>
      </c>
      <c r="Q30" s="69">
        <f t="shared" si="4"/>
        <v>2.3900000000000006</v>
      </c>
      <c r="R30" s="56">
        <f t="shared" si="5"/>
        <v>39.966555183946497</v>
      </c>
    </row>
    <row r="31" spans="2:18" ht="15.75" thickTop="1" x14ac:dyDescent="0.25">
      <c r="B31" s="164" t="s">
        <v>393</v>
      </c>
      <c r="C31" s="321" t="s">
        <v>510</v>
      </c>
    </row>
    <row r="32" spans="2:18" x14ac:dyDescent="0.25">
      <c r="B32" s="159" t="s">
        <v>392</v>
      </c>
      <c r="C32" s="322">
        <v>41869</v>
      </c>
    </row>
    <row r="33" spans="2:3" x14ac:dyDescent="0.25">
      <c r="B33" s="159" t="s">
        <v>302</v>
      </c>
      <c r="C33" s="321"/>
    </row>
    <row r="34" spans="2:3" x14ac:dyDescent="0.25">
      <c r="B34" s="199"/>
    </row>
    <row r="35" spans="2:3" x14ac:dyDescent="0.25">
      <c r="B35" s="199"/>
    </row>
  </sheetData>
  <mergeCells count="14">
    <mergeCell ref="I5:I6"/>
    <mergeCell ref="J5:J6"/>
    <mergeCell ref="K5:M5"/>
    <mergeCell ref="N5:R5"/>
    <mergeCell ref="B2:R2"/>
    <mergeCell ref="B4:D4"/>
    <mergeCell ref="E4:R4"/>
    <mergeCell ref="B5:B6"/>
    <mergeCell ref="C5:C6"/>
    <mergeCell ref="D5:D6"/>
    <mergeCell ref="E5:E6"/>
    <mergeCell ref="F5:F6"/>
    <mergeCell ref="G5:G6"/>
    <mergeCell ref="H5:H6"/>
  </mergeCells>
  <pageMargins left="0.7" right="0.7" top="0.75" bottom="0.75" header="0.3" footer="0.3"/>
  <pageSetup paperSize="17" scale="8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4"/>
  <sheetViews>
    <sheetView view="pageLayout" zoomScale="85" zoomScaleNormal="100" zoomScalePageLayoutView="85" workbookViewId="0">
      <selection activeCell="D75" sqref="D75"/>
    </sheetView>
  </sheetViews>
  <sheetFormatPr defaultRowHeight="15" x14ac:dyDescent="0.25"/>
  <cols>
    <col min="1" max="1" width="19" customWidth="1"/>
    <col min="2" max="2" width="6.7109375" customWidth="1"/>
    <col min="3" max="3" width="11.42578125" customWidth="1"/>
    <col min="4" max="4" width="35.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ht="21" customHeight="1" x14ac:dyDescent="0.25">
      <c r="A1" s="2"/>
      <c r="B1" s="2"/>
      <c r="C1" s="2"/>
      <c r="D1" s="2"/>
      <c r="E1" s="2"/>
      <c r="F1" s="2"/>
      <c r="G1" s="2"/>
      <c r="H1" s="2"/>
      <c r="I1" s="2"/>
      <c r="J1" s="2"/>
      <c r="K1" s="2"/>
      <c r="L1" s="2"/>
      <c r="M1" s="2"/>
      <c r="N1" s="2"/>
      <c r="O1" s="2"/>
      <c r="P1" s="2"/>
      <c r="Q1" s="2"/>
    </row>
    <row r="2" spans="1:17" ht="20.25" x14ac:dyDescent="0.25">
      <c r="A2" s="529" t="s">
        <v>603</v>
      </c>
      <c r="B2" s="530"/>
      <c r="C2" s="530"/>
      <c r="D2" s="530"/>
      <c r="E2" s="530"/>
      <c r="F2" s="530"/>
      <c r="G2" s="530"/>
      <c r="H2" s="530"/>
      <c r="I2" s="530"/>
      <c r="J2" s="530"/>
      <c r="K2" s="530"/>
      <c r="L2" s="530"/>
      <c r="M2" s="530"/>
      <c r="N2" s="530"/>
      <c r="O2" s="530"/>
      <c r="P2" s="530"/>
      <c r="Q2" s="530"/>
    </row>
    <row r="3" spans="1:17" ht="21.75" customHeight="1" thickBot="1" x14ac:dyDescent="0.3">
      <c r="A3" s="2"/>
      <c r="B3" s="2"/>
      <c r="C3" s="2"/>
      <c r="D3" s="2"/>
      <c r="E3" s="2"/>
      <c r="F3" s="2"/>
      <c r="G3" s="2"/>
      <c r="H3" s="2"/>
      <c r="I3" s="2"/>
      <c r="J3" s="2"/>
      <c r="K3" s="2"/>
      <c r="L3" s="2"/>
      <c r="M3" s="2"/>
      <c r="N3" s="2"/>
      <c r="O3" s="2"/>
      <c r="P3" s="2"/>
      <c r="Q3" s="2"/>
    </row>
    <row r="4" spans="1:17" ht="20.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22.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8.25" customHeight="1"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515</v>
      </c>
      <c r="B7" s="5">
        <v>3</v>
      </c>
      <c r="C7" s="144">
        <v>41840</v>
      </c>
      <c r="D7" s="159" t="s">
        <v>587</v>
      </c>
      <c r="E7" s="27">
        <v>41867</v>
      </c>
      <c r="F7" s="204">
        <v>1684.87</v>
      </c>
      <c r="G7" s="61">
        <f>L7+P7</f>
        <v>1.0300000000000011</v>
      </c>
      <c r="H7" s="21">
        <f t="shared" ref="H7:H39" si="0">F7-G7</f>
        <v>1683.84</v>
      </c>
      <c r="I7" s="108">
        <f t="shared" ref="I7:I39" si="1">G7*100/F7</f>
        <v>6.1132312878738493E-2</v>
      </c>
      <c r="J7" s="21">
        <v>12.97</v>
      </c>
      <c r="K7" s="296">
        <v>12.58</v>
      </c>
      <c r="L7" s="21">
        <f>J7-K7</f>
        <v>0.39000000000000057</v>
      </c>
      <c r="M7" s="360">
        <v>364</v>
      </c>
      <c r="N7" s="361">
        <v>13.23</v>
      </c>
      <c r="O7" s="109">
        <v>12.59</v>
      </c>
      <c r="P7" s="64">
        <f>N7-O7</f>
        <v>0.64000000000000057</v>
      </c>
      <c r="Q7" s="53">
        <f>P7*100/G7</f>
        <v>62.135922330097074</v>
      </c>
    </row>
    <row r="8" spans="1:17" x14ac:dyDescent="0.25">
      <c r="A8" s="111" t="s">
        <v>516</v>
      </c>
      <c r="B8" s="5">
        <v>3</v>
      </c>
      <c r="C8" s="144">
        <v>41840</v>
      </c>
      <c r="D8" s="160" t="s">
        <v>588</v>
      </c>
      <c r="E8" s="27">
        <v>41867</v>
      </c>
      <c r="F8" s="34">
        <v>1677.35</v>
      </c>
      <c r="G8" s="61">
        <f>L8+P8</f>
        <v>0.88999999999999879</v>
      </c>
      <c r="H8" s="21">
        <f t="shared" si="0"/>
        <v>1676.4599999999998</v>
      </c>
      <c r="I8" s="35">
        <f t="shared" si="1"/>
        <v>5.3059886129907231E-2</v>
      </c>
      <c r="J8" s="21">
        <v>12.93</v>
      </c>
      <c r="K8" s="21">
        <v>12.67</v>
      </c>
      <c r="L8" s="21">
        <f>J8-K8</f>
        <v>0.25999999999999979</v>
      </c>
      <c r="M8" s="36">
        <v>377</v>
      </c>
      <c r="N8" s="25">
        <v>13.26</v>
      </c>
      <c r="O8" s="25">
        <v>12.63</v>
      </c>
      <c r="P8" s="64">
        <f t="shared" ref="P8:P30" si="2">N8-O8</f>
        <v>0.62999999999999901</v>
      </c>
      <c r="Q8" s="53">
        <f>P8*100/G8</f>
        <v>70.786516853932568</v>
      </c>
    </row>
    <row r="9" spans="1:17" x14ac:dyDescent="0.25">
      <c r="A9" s="143" t="s">
        <v>517</v>
      </c>
      <c r="B9" s="8">
        <v>3</v>
      </c>
      <c r="C9" s="149">
        <v>41840</v>
      </c>
      <c r="D9" s="161"/>
      <c r="E9" s="28">
        <v>41867</v>
      </c>
      <c r="F9" s="37">
        <v>1679.9</v>
      </c>
      <c r="G9" s="62">
        <f t="shared" ref="G9:G30" si="3">L9+P9</f>
        <v>0.61999999999999922</v>
      </c>
      <c r="H9" s="22">
        <f t="shared" si="0"/>
        <v>1679.2800000000002</v>
      </c>
      <c r="I9" s="38">
        <f t="shared" si="1"/>
        <v>3.6906958747544447E-2</v>
      </c>
      <c r="J9" s="22">
        <v>12.65</v>
      </c>
      <c r="K9" s="22">
        <v>12.59</v>
      </c>
      <c r="L9" s="22">
        <f t="shared" ref="L9:L30" si="4">J9-K9</f>
        <v>6.0000000000000497E-2</v>
      </c>
      <c r="M9" s="39">
        <v>480</v>
      </c>
      <c r="N9" s="22">
        <v>13.12</v>
      </c>
      <c r="O9" s="22">
        <v>12.56</v>
      </c>
      <c r="P9" s="65">
        <f t="shared" si="2"/>
        <v>0.55999999999999872</v>
      </c>
      <c r="Q9" s="54">
        <f t="shared" ref="Q9:Q30" si="5">P9*100/G9</f>
        <v>90.322580645161196</v>
      </c>
    </row>
    <row r="10" spans="1:17" x14ac:dyDescent="0.25">
      <c r="A10" s="111" t="s">
        <v>518</v>
      </c>
      <c r="B10" s="5">
        <v>3</v>
      </c>
      <c r="C10" s="144">
        <v>41840</v>
      </c>
      <c r="D10" s="159" t="s">
        <v>589</v>
      </c>
      <c r="E10" s="27">
        <v>41867</v>
      </c>
      <c r="F10" s="34">
        <v>1679.99</v>
      </c>
      <c r="G10" s="61">
        <f t="shared" si="3"/>
        <v>0.61000000000000121</v>
      </c>
      <c r="H10" s="21">
        <f t="shared" si="0"/>
        <v>1679.38</v>
      </c>
      <c r="I10" s="35">
        <f t="shared" si="1"/>
        <v>3.6309739938928283E-2</v>
      </c>
      <c r="J10" s="21">
        <v>12.58</v>
      </c>
      <c r="K10" s="21">
        <v>12.58</v>
      </c>
      <c r="L10" s="21">
        <f t="shared" si="4"/>
        <v>0</v>
      </c>
      <c r="M10" s="36">
        <v>274</v>
      </c>
      <c r="N10" s="21">
        <v>13.22</v>
      </c>
      <c r="O10" s="21">
        <v>12.61</v>
      </c>
      <c r="P10" s="64">
        <f t="shared" si="2"/>
        <v>0.61000000000000121</v>
      </c>
      <c r="Q10" s="53">
        <f t="shared" si="5"/>
        <v>100</v>
      </c>
    </row>
    <row r="11" spans="1:17" x14ac:dyDescent="0.25">
      <c r="A11" s="111" t="s">
        <v>519</v>
      </c>
      <c r="B11" s="5">
        <v>3</v>
      </c>
      <c r="C11" s="144">
        <v>41840</v>
      </c>
      <c r="E11" s="27">
        <v>41867</v>
      </c>
      <c r="F11" s="40">
        <v>1683.66</v>
      </c>
      <c r="G11" s="61">
        <f t="shared" si="3"/>
        <v>0.58999999999999986</v>
      </c>
      <c r="H11" s="21">
        <f t="shared" si="0"/>
        <v>1683.0700000000002</v>
      </c>
      <c r="I11" s="35">
        <f t="shared" si="1"/>
        <v>3.5042704584060905E-2</v>
      </c>
      <c r="J11" s="25">
        <v>12.74</v>
      </c>
      <c r="K11" s="21">
        <v>12.55</v>
      </c>
      <c r="L11" s="21">
        <f t="shared" si="4"/>
        <v>0.1899999999999995</v>
      </c>
      <c r="M11" s="36">
        <v>302</v>
      </c>
      <c r="N11" s="21">
        <v>13.02</v>
      </c>
      <c r="O11" s="21">
        <v>12.62</v>
      </c>
      <c r="P11" s="64">
        <f t="shared" si="2"/>
        <v>0.40000000000000036</v>
      </c>
      <c r="Q11" s="53">
        <f t="shared" si="5"/>
        <v>67.796610169491601</v>
      </c>
    </row>
    <row r="12" spans="1:17" x14ac:dyDescent="0.25">
      <c r="A12" s="143" t="s">
        <v>520</v>
      </c>
      <c r="B12" s="8">
        <v>3</v>
      </c>
      <c r="C12" s="149">
        <v>41840</v>
      </c>
      <c r="D12" s="162" t="s">
        <v>590</v>
      </c>
      <c r="E12" s="28">
        <v>41867</v>
      </c>
      <c r="F12" s="37">
        <v>1674.55</v>
      </c>
      <c r="G12" s="62">
        <f t="shared" si="3"/>
        <v>0.57000000000000028</v>
      </c>
      <c r="H12" s="22">
        <f t="shared" si="0"/>
        <v>1673.98</v>
      </c>
      <c r="I12" s="38">
        <f t="shared" si="1"/>
        <v>3.4038995551043581E-2</v>
      </c>
      <c r="J12" s="22">
        <v>12.64</v>
      </c>
      <c r="K12" s="22">
        <v>12.61</v>
      </c>
      <c r="L12" s="22">
        <f t="shared" si="4"/>
        <v>3.0000000000001137E-2</v>
      </c>
      <c r="M12" s="39">
        <v>257</v>
      </c>
      <c r="N12" s="22">
        <v>13.18</v>
      </c>
      <c r="O12" s="22">
        <v>12.64</v>
      </c>
      <c r="P12" s="65">
        <f t="shared" si="2"/>
        <v>0.53999999999999915</v>
      </c>
      <c r="Q12" s="54">
        <f t="shared" si="5"/>
        <v>94.736842105262966</v>
      </c>
    </row>
    <row r="13" spans="1:17" x14ac:dyDescent="0.25">
      <c r="A13" s="111" t="s">
        <v>523</v>
      </c>
      <c r="B13" s="5">
        <v>3</v>
      </c>
      <c r="C13" s="225">
        <v>41840</v>
      </c>
      <c r="D13" s="382" t="s">
        <v>591</v>
      </c>
      <c r="E13" s="272">
        <v>41867</v>
      </c>
      <c r="F13" s="34">
        <v>1686.73</v>
      </c>
      <c r="G13" s="61">
        <f t="shared" si="3"/>
        <v>14.040000000000001</v>
      </c>
      <c r="H13" s="21">
        <f t="shared" si="0"/>
        <v>1672.69</v>
      </c>
      <c r="I13" s="35">
        <f t="shared" si="1"/>
        <v>0.83237981182524767</v>
      </c>
      <c r="J13" s="21">
        <v>14.44</v>
      </c>
      <c r="K13" s="21">
        <v>12.62</v>
      </c>
      <c r="L13" s="21">
        <f t="shared" si="4"/>
        <v>1.8200000000000003</v>
      </c>
      <c r="M13" s="36">
        <v>517</v>
      </c>
      <c r="N13" s="21">
        <v>24.84</v>
      </c>
      <c r="O13" s="21">
        <v>12.62</v>
      </c>
      <c r="P13" s="64">
        <f t="shared" si="2"/>
        <v>12.22</v>
      </c>
      <c r="Q13" s="53">
        <f t="shared" si="5"/>
        <v>87.037037037037038</v>
      </c>
    </row>
    <row r="14" spans="1:17" x14ac:dyDescent="0.25">
      <c r="A14" s="111" t="s">
        <v>521</v>
      </c>
      <c r="B14" s="5">
        <v>3</v>
      </c>
      <c r="C14" s="144">
        <v>41840</v>
      </c>
      <c r="D14" s="160"/>
      <c r="E14" s="27">
        <v>41867</v>
      </c>
      <c r="F14" s="34">
        <v>1678.23</v>
      </c>
      <c r="G14" s="61">
        <f t="shared" si="3"/>
        <v>13.2</v>
      </c>
      <c r="H14" s="21">
        <f t="shared" si="0"/>
        <v>1665.03</v>
      </c>
      <c r="I14" s="35">
        <f t="shared" si="1"/>
        <v>0.78654296490945819</v>
      </c>
      <c r="J14" s="21">
        <v>14.87</v>
      </c>
      <c r="K14" s="21">
        <v>12.66</v>
      </c>
      <c r="L14" s="21">
        <f t="shared" si="4"/>
        <v>2.2099999999999991</v>
      </c>
      <c r="M14" s="36">
        <v>446</v>
      </c>
      <c r="N14" s="21">
        <v>23.55</v>
      </c>
      <c r="O14" s="21">
        <v>12.56</v>
      </c>
      <c r="P14" s="64">
        <f t="shared" si="2"/>
        <v>10.99</v>
      </c>
      <c r="Q14" s="53">
        <f t="shared" si="5"/>
        <v>83.257575757575765</v>
      </c>
    </row>
    <row r="15" spans="1:17" x14ac:dyDescent="0.25">
      <c r="A15" s="145" t="s">
        <v>522</v>
      </c>
      <c r="B15" s="8">
        <v>3</v>
      </c>
      <c r="C15" s="149">
        <v>41840</v>
      </c>
      <c r="D15" s="161"/>
      <c r="E15" s="28">
        <v>41867</v>
      </c>
      <c r="F15" s="37">
        <v>1673.59</v>
      </c>
      <c r="G15" s="62">
        <f t="shared" si="3"/>
        <v>17.619999999999997</v>
      </c>
      <c r="H15" s="22">
        <f t="shared" si="0"/>
        <v>1655.97</v>
      </c>
      <c r="I15" s="38">
        <f t="shared" si="1"/>
        <v>1.0528265584760903</v>
      </c>
      <c r="J15" s="22">
        <v>15.52</v>
      </c>
      <c r="K15" s="22">
        <v>12.59</v>
      </c>
      <c r="L15" s="22">
        <f t="shared" si="4"/>
        <v>2.9299999999999997</v>
      </c>
      <c r="M15" s="39">
        <v>543</v>
      </c>
      <c r="N15" s="22">
        <v>27.32</v>
      </c>
      <c r="O15" s="22">
        <v>12.63</v>
      </c>
      <c r="P15" s="65">
        <f t="shared" si="2"/>
        <v>14.69</v>
      </c>
      <c r="Q15" s="54">
        <f t="shared" si="5"/>
        <v>83.371169125993205</v>
      </c>
    </row>
    <row r="16" spans="1:17" x14ac:dyDescent="0.25">
      <c r="A16" s="111" t="s">
        <v>524</v>
      </c>
      <c r="B16" s="5">
        <v>3</v>
      </c>
      <c r="C16" s="144">
        <v>41840</v>
      </c>
      <c r="D16" s="159"/>
      <c r="E16" s="27">
        <v>41867</v>
      </c>
      <c r="F16" s="34">
        <v>1682.17</v>
      </c>
      <c r="G16" s="61">
        <f t="shared" si="3"/>
        <v>9.7700000000000014</v>
      </c>
      <c r="H16" s="21">
        <f t="shared" si="0"/>
        <v>1672.4</v>
      </c>
      <c r="I16" s="35">
        <f t="shared" si="1"/>
        <v>0.58079742237704879</v>
      </c>
      <c r="J16" s="21">
        <v>14.39</v>
      </c>
      <c r="K16" s="21">
        <v>12.62</v>
      </c>
      <c r="L16" s="21">
        <f t="shared" si="4"/>
        <v>1.7700000000000014</v>
      </c>
      <c r="M16" s="36">
        <v>437</v>
      </c>
      <c r="N16" s="21">
        <v>20.64</v>
      </c>
      <c r="O16" s="21">
        <v>12.64</v>
      </c>
      <c r="P16" s="64">
        <f t="shared" si="2"/>
        <v>8</v>
      </c>
      <c r="Q16" s="53">
        <f t="shared" si="5"/>
        <v>81.883316274309095</v>
      </c>
    </row>
    <row r="17" spans="1:17" x14ac:dyDescent="0.25">
      <c r="A17" s="111" t="s">
        <v>526</v>
      </c>
      <c r="B17" s="5">
        <v>3</v>
      </c>
      <c r="C17" s="144">
        <v>41840</v>
      </c>
      <c r="D17" s="160"/>
      <c r="E17" s="27">
        <v>41867</v>
      </c>
      <c r="F17" s="34">
        <v>1672.62</v>
      </c>
      <c r="G17" s="61">
        <f>L17+P17</f>
        <v>7.4700000000000006</v>
      </c>
      <c r="H17" s="21">
        <f t="shared" si="0"/>
        <v>1665.1499999999999</v>
      </c>
      <c r="I17" s="35">
        <f t="shared" si="1"/>
        <v>0.44660472791189881</v>
      </c>
      <c r="J17" s="21">
        <v>14.58</v>
      </c>
      <c r="K17" s="21">
        <v>12.65</v>
      </c>
      <c r="L17" s="21">
        <f t="shared" si="4"/>
        <v>1.9299999999999997</v>
      </c>
      <c r="M17" s="36">
        <v>326</v>
      </c>
      <c r="N17" s="21">
        <v>18.21</v>
      </c>
      <c r="O17" s="21">
        <v>12.67</v>
      </c>
      <c r="P17" s="64">
        <f t="shared" si="2"/>
        <v>5.5400000000000009</v>
      </c>
      <c r="Q17" s="53">
        <f t="shared" si="5"/>
        <v>74.163319946452489</v>
      </c>
    </row>
    <row r="18" spans="1:17" x14ac:dyDescent="0.25">
      <c r="A18" s="145" t="s">
        <v>525</v>
      </c>
      <c r="B18" s="8">
        <v>3</v>
      </c>
      <c r="C18" s="149">
        <v>41840</v>
      </c>
      <c r="D18" s="161"/>
      <c r="E18" s="28">
        <v>41867</v>
      </c>
      <c r="F18" s="37">
        <v>1687.06</v>
      </c>
      <c r="G18" s="62">
        <f t="shared" ref="G18:G21" si="6">L18+P18</f>
        <v>7.3599999999999977</v>
      </c>
      <c r="H18" s="22">
        <f t="shared" si="0"/>
        <v>1679.7</v>
      </c>
      <c r="I18" s="38">
        <f t="shared" si="1"/>
        <v>0.43626189939895427</v>
      </c>
      <c r="J18" s="22">
        <v>14.2</v>
      </c>
      <c r="K18" s="22">
        <v>12.73</v>
      </c>
      <c r="L18" s="22">
        <f t="shared" si="4"/>
        <v>1.4699999999999989</v>
      </c>
      <c r="M18" s="39">
        <v>448</v>
      </c>
      <c r="N18" s="22">
        <v>18.47</v>
      </c>
      <c r="O18" s="22">
        <v>12.58</v>
      </c>
      <c r="P18" s="65">
        <f t="shared" si="2"/>
        <v>5.8899999999999988</v>
      </c>
      <c r="Q18" s="54">
        <f t="shared" si="5"/>
        <v>80.027173913043484</v>
      </c>
    </row>
    <row r="19" spans="1:17" x14ac:dyDescent="0.25">
      <c r="A19" s="111" t="s">
        <v>527</v>
      </c>
      <c r="B19" s="5">
        <v>3</v>
      </c>
      <c r="C19" s="144">
        <v>41840</v>
      </c>
      <c r="D19" s="159"/>
      <c r="E19" s="27">
        <v>41867</v>
      </c>
      <c r="F19" s="34">
        <v>1686.11</v>
      </c>
      <c r="G19" s="61">
        <f t="shared" si="6"/>
        <v>5.5600000000000023</v>
      </c>
      <c r="H19" s="21">
        <f t="shared" si="0"/>
        <v>1680.55</v>
      </c>
      <c r="I19" s="35">
        <f t="shared" si="1"/>
        <v>0.32975310033153249</v>
      </c>
      <c r="J19" s="21">
        <v>13.21</v>
      </c>
      <c r="K19" s="21">
        <v>12.61</v>
      </c>
      <c r="L19" s="21">
        <f t="shared" si="4"/>
        <v>0.60000000000000142</v>
      </c>
      <c r="M19" s="36">
        <v>371</v>
      </c>
      <c r="N19" s="21">
        <v>17.57</v>
      </c>
      <c r="O19" s="21">
        <v>12.61</v>
      </c>
      <c r="P19" s="64">
        <f t="shared" si="2"/>
        <v>4.9600000000000009</v>
      </c>
      <c r="Q19" s="53">
        <f t="shared" si="5"/>
        <v>89.208633093525165</v>
      </c>
    </row>
    <row r="20" spans="1:17" x14ac:dyDescent="0.25">
      <c r="A20" s="111" t="s">
        <v>528</v>
      </c>
      <c r="B20" s="5">
        <v>3</v>
      </c>
      <c r="C20" s="144">
        <v>41840</v>
      </c>
      <c r="D20" s="160"/>
      <c r="E20" s="27">
        <v>41867</v>
      </c>
      <c r="F20" s="34">
        <v>1692.39</v>
      </c>
      <c r="G20" s="61">
        <f t="shared" si="6"/>
        <v>5.3900000000000006</v>
      </c>
      <c r="H20" s="21">
        <f t="shared" si="0"/>
        <v>1687</v>
      </c>
      <c r="I20" s="35">
        <f t="shared" si="1"/>
        <v>0.31848451007155559</v>
      </c>
      <c r="J20" s="21">
        <v>13.27</v>
      </c>
      <c r="K20" s="21">
        <v>12.64</v>
      </c>
      <c r="L20" s="21">
        <f t="shared" si="4"/>
        <v>0.62999999999999901</v>
      </c>
      <c r="M20" s="36">
        <v>387</v>
      </c>
      <c r="N20" s="21">
        <v>17.37</v>
      </c>
      <c r="O20" s="21">
        <v>12.61</v>
      </c>
      <c r="P20" s="64">
        <f t="shared" si="2"/>
        <v>4.7600000000000016</v>
      </c>
      <c r="Q20" s="53">
        <f t="shared" si="5"/>
        <v>88.311688311688329</v>
      </c>
    </row>
    <row r="21" spans="1:17" x14ac:dyDescent="0.25">
      <c r="A21" s="145" t="s">
        <v>529</v>
      </c>
      <c r="B21" s="8">
        <v>3</v>
      </c>
      <c r="C21" s="149">
        <v>41840</v>
      </c>
      <c r="D21" s="161" t="s">
        <v>606</v>
      </c>
      <c r="E21" s="28">
        <v>41867</v>
      </c>
      <c r="F21" s="37">
        <v>1661.41</v>
      </c>
      <c r="G21" s="62">
        <f t="shared" si="6"/>
        <v>4.9000000000000004</v>
      </c>
      <c r="H21" s="22">
        <f t="shared" si="0"/>
        <v>1656.51</v>
      </c>
      <c r="I21" s="38">
        <f t="shared" si="1"/>
        <v>0.29493020988196772</v>
      </c>
      <c r="J21" s="22">
        <v>13.15</v>
      </c>
      <c r="K21" s="22">
        <v>12.64</v>
      </c>
      <c r="L21" s="22">
        <f t="shared" si="4"/>
        <v>0.50999999999999979</v>
      </c>
      <c r="M21" s="39">
        <v>398</v>
      </c>
      <c r="N21" s="22">
        <v>16.93</v>
      </c>
      <c r="O21" s="22">
        <v>12.54</v>
      </c>
      <c r="P21" s="65">
        <f t="shared" si="2"/>
        <v>4.3900000000000006</v>
      </c>
      <c r="Q21" s="54">
        <f t="shared" si="5"/>
        <v>89.591836734693885</v>
      </c>
    </row>
    <row r="22" spans="1:17" ht="15.75" customHeight="1" x14ac:dyDescent="0.25">
      <c r="A22" s="111" t="s">
        <v>530</v>
      </c>
      <c r="B22" s="5">
        <v>3</v>
      </c>
      <c r="C22" s="144">
        <v>41840</v>
      </c>
      <c r="D22" s="159" t="s">
        <v>592</v>
      </c>
      <c r="E22" s="27">
        <v>41867</v>
      </c>
      <c r="F22" s="34">
        <v>1679.14</v>
      </c>
      <c r="G22" s="61">
        <f t="shared" si="3"/>
        <v>1.8200000000000003</v>
      </c>
      <c r="H22" s="21">
        <f t="shared" si="0"/>
        <v>1677.3200000000002</v>
      </c>
      <c r="I22" s="35">
        <f t="shared" si="1"/>
        <v>0.10838881808544851</v>
      </c>
      <c r="J22" s="21">
        <v>12.85</v>
      </c>
      <c r="K22" s="21">
        <v>12.64</v>
      </c>
      <c r="L22" s="21">
        <f t="shared" si="4"/>
        <v>0.20999999999999908</v>
      </c>
      <c r="M22" s="36">
        <v>333</v>
      </c>
      <c r="N22" s="21">
        <v>14.22</v>
      </c>
      <c r="O22" s="21">
        <v>12.61</v>
      </c>
      <c r="P22" s="64">
        <f t="shared" si="2"/>
        <v>1.6100000000000012</v>
      </c>
      <c r="Q22" s="53">
        <f t="shared" si="5"/>
        <v>88.46153846153851</v>
      </c>
    </row>
    <row r="23" spans="1:17" ht="15.75" customHeight="1" x14ac:dyDescent="0.25">
      <c r="A23" s="111" t="s">
        <v>531</v>
      </c>
      <c r="B23" s="5">
        <v>3</v>
      </c>
      <c r="C23" s="144">
        <v>41840</v>
      </c>
      <c r="D23" s="364" t="s">
        <v>151</v>
      </c>
      <c r="E23" s="27">
        <v>41867</v>
      </c>
      <c r="F23" s="34">
        <v>1684.57</v>
      </c>
      <c r="G23" s="61">
        <f t="shared" si="3"/>
        <v>1.58</v>
      </c>
      <c r="H23" s="21">
        <f t="shared" si="0"/>
        <v>1682.99</v>
      </c>
      <c r="I23" s="35">
        <f t="shared" si="1"/>
        <v>9.3792481167300865E-2</v>
      </c>
      <c r="J23" s="21">
        <v>13.02</v>
      </c>
      <c r="K23" s="21">
        <v>12.66</v>
      </c>
      <c r="L23" s="21">
        <f t="shared" si="4"/>
        <v>0.35999999999999943</v>
      </c>
      <c r="M23" s="36">
        <v>357</v>
      </c>
      <c r="N23" s="21">
        <v>13.82</v>
      </c>
      <c r="O23" s="21">
        <v>12.6</v>
      </c>
      <c r="P23" s="64">
        <f t="shared" si="2"/>
        <v>1.2200000000000006</v>
      </c>
      <c r="Q23" s="53">
        <f t="shared" si="5"/>
        <v>77.215189873417756</v>
      </c>
    </row>
    <row r="24" spans="1:17" x14ac:dyDescent="0.25">
      <c r="A24" s="143" t="s">
        <v>532</v>
      </c>
      <c r="B24" s="8">
        <v>3</v>
      </c>
      <c r="C24" s="149">
        <v>41840</v>
      </c>
      <c r="D24" s="161"/>
      <c r="E24" s="28">
        <v>41867</v>
      </c>
      <c r="F24" s="37">
        <v>1664.88</v>
      </c>
      <c r="G24" s="62">
        <f t="shared" si="3"/>
        <v>1.4500000000000011</v>
      </c>
      <c r="H24" s="22">
        <f t="shared" si="0"/>
        <v>1663.43</v>
      </c>
      <c r="I24" s="38">
        <f t="shared" si="1"/>
        <v>8.709336408630057E-2</v>
      </c>
      <c r="J24" s="22">
        <v>12.91</v>
      </c>
      <c r="K24" s="22">
        <v>12.57</v>
      </c>
      <c r="L24" s="22">
        <f t="shared" si="4"/>
        <v>0.33999999999999986</v>
      </c>
      <c r="M24" s="39">
        <v>345</v>
      </c>
      <c r="N24" s="22">
        <v>13.73</v>
      </c>
      <c r="O24" s="22">
        <v>12.62</v>
      </c>
      <c r="P24" s="65">
        <f t="shared" si="2"/>
        <v>1.1100000000000012</v>
      </c>
      <c r="Q24" s="54">
        <f t="shared" si="5"/>
        <v>76.55172413793106</v>
      </c>
    </row>
    <row r="25" spans="1:17" x14ac:dyDescent="0.25">
      <c r="A25" s="111" t="s">
        <v>533</v>
      </c>
      <c r="B25" s="5">
        <v>3</v>
      </c>
      <c r="C25" s="144">
        <v>41840</v>
      </c>
      <c r="D25" s="160" t="s">
        <v>593</v>
      </c>
      <c r="E25" s="27">
        <v>41867</v>
      </c>
      <c r="F25" s="34">
        <v>1684.81</v>
      </c>
      <c r="G25" s="61">
        <f t="shared" si="3"/>
        <v>1.3500000000000014</v>
      </c>
      <c r="H25" s="21">
        <f t="shared" si="0"/>
        <v>1683.46</v>
      </c>
      <c r="I25" s="35">
        <f t="shared" si="1"/>
        <v>8.0127729536268275E-2</v>
      </c>
      <c r="J25" s="21">
        <v>12.81</v>
      </c>
      <c r="K25" s="21">
        <v>12.6</v>
      </c>
      <c r="L25" s="21">
        <f t="shared" si="4"/>
        <v>0.21000000000000085</v>
      </c>
      <c r="M25" s="36">
        <v>409</v>
      </c>
      <c r="N25" s="21">
        <v>13.76</v>
      </c>
      <c r="O25" s="21">
        <v>12.62</v>
      </c>
      <c r="P25" s="64">
        <f t="shared" si="2"/>
        <v>1.1400000000000006</v>
      </c>
      <c r="Q25" s="53">
        <f t="shared" si="5"/>
        <v>84.4444444444444</v>
      </c>
    </row>
    <row r="26" spans="1:17" x14ac:dyDescent="0.25">
      <c r="A26" s="111" t="s">
        <v>534</v>
      </c>
      <c r="B26" s="5">
        <v>3</v>
      </c>
      <c r="C26" s="144">
        <v>41840</v>
      </c>
      <c r="D26" s="160" t="s">
        <v>152</v>
      </c>
      <c r="E26" s="27">
        <v>41867</v>
      </c>
      <c r="F26" s="34">
        <v>1672.95</v>
      </c>
      <c r="G26" s="61">
        <f>L26+P26</f>
        <v>0.96000000000000085</v>
      </c>
      <c r="H26" s="21">
        <f t="shared" si="0"/>
        <v>1671.99</v>
      </c>
      <c r="I26" s="35">
        <f t="shared" si="1"/>
        <v>5.7383663588272266E-2</v>
      </c>
      <c r="J26" s="21">
        <v>12.65</v>
      </c>
      <c r="K26" s="21">
        <v>12.55</v>
      </c>
      <c r="L26" s="21">
        <f t="shared" si="4"/>
        <v>9.9999999999999645E-2</v>
      </c>
      <c r="M26" s="36">
        <v>298</v>
      </c>
      <c r="N26" s="21">
        <v>13.47</v>
      </c>
      <c r="O26" s="21">
        <v>12.61</v>
      </c>
      <c r="P26" s="64">
        <f t="shared" si="2"/>
        <v>0.86000000000000121</v>
      </c>
      <c r="Q26" s="53">
        <f t="shared" si="5"/>
        <v>89.583333333333371</v>
      </c>
    </row>
    <row r="27" spans="1:17" x14ac:dyDescent="0.25">
      <c r="A27" s="143" t="s">
        <v>535</v>
      </c>
      <c r="B27" s="8">
        <v>3</v>
      </c>
      <c r="C27" s="149">
        <v>41840</v>
      </c>
      <c r="D27" s="344" t="s">
        <v>594</v>
      </c>
      <c r="E27" s="28">
        <v>41867</v>
      </c>
      <c r="F27" s="354">
        <v>1674.6</v>
      </c>
      <c r="G27" s="383">
        <f>L27+P27</f>
        <v>1.1900000000000013</v>
      </c>
      <c r="H27" s="146">
        <f t="shared" ref="H27" si="7">F27-G27</f>
        <v>1673.4099999999999</v>
      </c>
      <c r="I27" s="353">
        <f t="shared" ref="I27" si="8">G27*100/F27</f>
        <v>7.1061746088618261E-2</v>
      </c>
      <c r="J27" s="146">
        <v>12.74</v>
      </c>
      <c r="K27" s="146">
        <v>12.58</v>
      </c>
      <c r="L27" s="146">
        <f t="shared" si="4"/>
        <v>0.16000000000000014</v>
      </c>
      <c r="M27" s="355">
        <v>293</v>
      </c>
      <c r="N27" s="146">
        <v>13.65</v>
      </c>
      <c r="O27" s="146">
        <v>12.62</v>
      </c>
      <c r="P27" s="147">
        <f t="shared" ref="P27" si="9">N27-O27</f>
        <v>1.0300000000000011</v>
      </c>
      <c r="Q27" s="350">
        <f t="shared" ref="Q27" si="10">P27*100/G27</f>
        <v>86.554621848739501</v>
      </c>
    </row>
    <row r="28" spans="1:17" x14ac:dyDescent="0.25">
      <c r="A28" s="111" t="s">
        <v>536</v>
      </c>
      <c r="B28" s="5">
        <v>3</v>
      </c>
      <c r="C28" s="144">
        <v>41840</v>
      </c>
      <c r="D28" s="347"/>
      <c r="E28" s="27">
        <v>41867</v>
      </c>
      <c r="F28" s="40">
        <v>1671.43</v>
      </c>
      <c r="G28" s="384">
        <f t="shared" si="3"/>
        <v>0.91999999999999993</v>
      </c>
      <c r="H28" s="25">
        <f t="shared" si="0"/>
        <v>1670.51</v>
      </c>
      <c r="I28" s="345">
        <f t="shared" si="1"/>
        <v>5.5042687997702566E-2</v>
      </c>
      <c r="J28" s="25">
        <v>12.71</v>
      </c>
      <c r="K28" s="25">
        <v>12.59</v>
      </c>
      <c r="L28" s="25">
        <f t="shared" si="4"/>
        <v>0.12000000000000099</v>
      </c>
      <c r="M28" s="356">
        <v>405</v>
      </c>
      <c r="N28" s="25">
        <v>13.37</v>
      </c>
      <c r="O28" s="25">
        <v>12.57</v>
      </c>
      <c r="P28" s="66">
        <f t="shared" si="2"/>
        <v>0.79999999999999893</v>
      </c>
      <c r="Q28" s="346">
        <f t="shared" si="5"/>
        <v>86.956521739130324</v>
      </c>
    </row>
    <row r="29" spans="1:17" x14ac:dyDescent="0.25">
      <c r="A29" s="111" t="s">
        <v>537</v>
      </c>
      <c r="B29" s="5">
        <v>3</v>
      </c>
      <c r="C29" s="144">
        <v>41840</v>
      </c>
      <c r="D29" s="347"/>
      <c r="E29" s="27">
        <v>41867</v>
      </c>
      <c r="F29" s="40">
        <v>1680.28</v>
      </c>
      <c r="G29" s="384">
        <f t="shared" si="3"/>
        <v>0.91000000000000014</v>
      </c>
      <c r="H29" s="25">
        <f t="shared" si="0"/>
        <v>1679.37</v>
      </c>
      <c r="I29" s="345">
        <f t="shared" si="1"/>
        <v>5.41576403932678E-2</v>
      </c>
      <c r="J29" s="25">
        <v>12.96</v>
      </c>
      <c r="K29" s="25">
        <v>12.58</v>
      </c>
      <c r="L29" s="25">
        <f t="shared" si="4"/>
        <v>0.38000000000000078</v>
      </c>
      <c r="M29" s="356">
        <v>420</v>
      </c>
      <c r="N29" s="25">
        <v>13.12</v>
      </c>
      <c r="O29" s="25">
        <v>12.59</v>
      </c>
      <c r="P29" s="66">
        <f t="shared" si="2"/>
        <v>0.52999999999999936</v>
      </c>
      <c r="Q29" s="346">
        <f t="shared" si="5"/>
        <v>58.241758241758163</v>
      </c>
    </row>
    <row r="30" spans="1:17" x14ac:dyDescent="0.25">
      <c r="A30" s="143" t="s">
        <v>538</v>
      </c>
      <c r="B30" s="8">
        <v>3</v>
      </c>
      <c r="C30" s="149">
        <v>41840</v>
      </c>
      <c r="D30" s="348" t="s">
        <v>595</v>
      </c>
      <c r="E30" s="28">
        <v>41867</v>
      </c>
      <c r="F30" s="354">
        <v>1670.44</v>
      </c>
      <c r="G30" s="383">
        <f t="shared" si="3"/>
        <v>1.17</v>
      </c>
      <c r="H30" s="146">
        <f t="shared" si="0"/>
        <v>1669.27</v>
      </c>
      <c r="I30" s="349">
        <f t="shared" si="1"/>
        <v>7.0041426211058161E-2</v>
      </c>
      <c r="J30" s="146">
        <v>13.04</v>
      </c>
      <c r="K30" s="146">
        <v>12.64</v>
      </c>
      <c r="L30" s="146">
        <f t="shared" si="4"/>
        <v>0.39999999999999858</v>
      </c>
      <c r="M30" s="355">
        <v>559</v>
      </c>
      <c r="N30" s="146">
        <v>13.38</v>
      </c>
      <c r="O30" s="146">
        <v>12.61</v>
      </c>
      <c r="P30" s="147">
        <f t="shared" si="2"/>
        <v>0.77000000000000135</v>
      </c>
      <c r="Q30" s="350">
        <f t="shared" si="5"/>
        <v>65.811965811965933</v>
      </c>
    </row>
    <row r="31" spans="1:17" x14ac:dyDescent="0.25">
      <c r="A31" s="111" t="s">
        <v>539</v>
      </c>
      <c r="B31" s="103">
        <v>3</v>
      </c>
      <c r="C31" s="144">
        <v>41840</v>
      </c>
      <c r="D31" s="351"/>
      <c r="E31" s="27">
        <v>41867</v>
      </c>
      <c r="F31" s="107">
        <v>1678.95</v>
      </c>
      <c r="G31" s="384">
        <f>L31+P31</f>
        <v>4.6400000000000006</v>
      </c>
      <c r="H31" s="25">
        <f t="shared" si="0"/>
        <v>1674.31</v>
      </c>
      <c r="I31" s="352">
        <f t="shared" si="1"/>
        <v>0.27636320319247148</v>
      </c>
      <c r="J31" s="359">
        <v>14.73</v>
      </c>
      <c r="K31" s="296">
        <v>12.59</v>
      </c>
      <c r="L31" s="25">
        <f>J31-K31</f>
        <v>2.1400000000000006</v>
      </c>
      <c r="M31" s="360">
        <v>374</v>
      </c>
      <c r="N31" s="361">
        <v>15.04</v>
      </c>
      <c r="O31" s="105">
        <v>12.54</v>
      </c>
      <c r="P31" s="66">
        <f>N31-O31</f>
        <v>2.5</v>
      </c>
      <c r="Q31" s="346">
        <f>P31*100/G31</f>
        <v>53.87931034482758</v>
      </c>
    </row>
    <row r="32" spans="1:17" x14ac:dyDescent="0.25">
      <c r="A32" s="111" t="s">
        <v>540</v>
      </c>
      <c r="B32" s="5">
        <v>3</v>
      </c>
      <c r="C32" s="144">
        <v>41840</v>
      </c>
      <c r="D32" s="347"/>
      <c r="E32" s="27">
        <v>41867</v>
      </c>
      <c r="F32" s="40">
        <v>1673.18</v>
      </c>
      <c r="G32" s="384">
        <f>L32+P32</f>
        <v>5.73</v>
      </c>
      <c r="H32" s="25">
        <f t="shared" si="0"/>
        <v>1667.45</v>
      </c>
      <c r="I32" s="345">
        <f t="shared" si="1"/>
        <v>0.34246165983337118</v>
      </c>
      <c r="J32" s="25">
        <v>15.11</v>
      </c>
      <c r="K32" s="25">
        <v>12.62</v>
      </c>
      <c r="L32" s="25">
        <f>J32-K32</f>
        <v>2.4900000000000002</v>
      </c>
      <c r="M32" s="356">
        <v>419</v>
      </c>
      <c r="N32" s="25">
        <v>15.81</v>
      </c>
      <c r="O32" s="25">
        <v>12.57</v>
      </c>
      <c r="P32" s="66">
        <f t="shared" ref="P32:P54" si="11">N32-O32</f>
        <v>3.24</v>
      </c>
      <c r="Q32" s="346">
        <f>P32*100/G32</f>
        <v>56.544502617801044</v>
      </c>
    </row>
    <row r="33" spans="1:17" x14ac:dyDescent="0.25">
      <c r="A33" s="143" t="s">
        <v>541</v>
      </c>
      <c r="B33" s="8">
        <v>3</v>
      </c>
      <c r="C33" s="149">
        <v>41840</v>
      </c>
      <c r="D33" s="348" t="s">
        <v>596</v>
      </c>
      <c r="E33" s="28">
        <v>41867</v>
      </c>
      <c r="F33" s="354">
        <v>1686.44</v>
      </c>
      <c r="G33" s="383">
        <f t="shared" ref="G33:G46" si="12">L33+P33</f>
        <v>6.3000000000000007</v>
      </c>
      <c r="H33" s="146">
        <f t="shared" si="0"/>
        <v>1680.14</v>
      </c>
      <c r="I33" s="353">
        <f t="shared" si="1"/>
        <v>0.37356798937406616</v>
      </c>
      <c r="J33" s="146">
        <v>14.89</v>
      </c>
      <c r="K33" s="146">
        <v>12.6</v>
      </c>
      <c r="L33" s="146">
        <f t="shared" ref="L33:L54" si="13">J33-K33</f>
        <v>2.2900000000000009</v>
      </c>
      <c r="M33" s="355">
        <v>485</v>
      </c>
      <c r="N33" s="146">
        <v>16.59</v>
      </c>
      <c r="O33" s="146">
        <v>12.58</v>
      </c>
      <c r="P33" s="147">
        <f t="shared" si="11"/>
        <v>4.01</v>
      </c>
      <c r="Q33" s="350">
        <f t="shared" ref="Q33:Q54" si="14">P33*100/G33</f>
        <v>63.650793650793645</v>
      </c>
    </row>
    <row r="34" spans="1:17" x14ac:dyDescent="0.25">
      <c r="A34" s="111" t="s">
        <v>542</v>
      </c>
      <c r="B34" s="5">
        <v>3</v>
      </c>
      <c r="C34" s="144">
        <v>41840</v>
      </c>
      <c r="D34" s="347"/>
      <c r="E34" s="326">
        <v>41867</v>
      </c>
      <c r="F34" s="40">
        <v>1679.43</v>
      </c>
      <c r="G34" s="384">
        <f t="shared" si="12"/>
        <v>13.549999999999997</v>
      </c>
      <c r="H34" s="25">
        <f t="shared" si="0"/>
        <v>1665.88</v>
      </c>
      <c r="I34" s="345">
        <f t="shared" si="1"/>
        <v>0.80682136200972931</v>
      </c>
      <c r="J34" s="25">
        <v>15.95</v>
      </c>
      <c r="K34" s="25">
        <v>12.63</v>
      </c>
      <c r="L34" s="25">
        <f t="shared" si="13"/>
        <v>3.3199999999999985</v>
      </c>
      <c r="M34" s="356">
        <v>574</v>
      </c>
      <c r="N34" s="25">
        <v>22.83</v>
      </c>
      <c r="O34" s="25">
        <v>12.6</v>
      </c>
      <c r="P34" s="66">
        <f t="shared" si="11"/>
        <v>10.229999999999999</v>
      </c>
      <c r="Q34" s="346">
        <f t="shared" si="14"/>
        <v>75.498154981549817</v>
      </c>
    </row>
    <row r="35" spans="1:17" x14ac:dyDescent="0.25">
      <c r="A35" s="111" t="s">
        <v>543</v>
      </c>
      <c r="B35" s="5">
        <v>3</v>
      </c>
      <c r="C35" s="144">
        <v>41840</v>
      </c>
      <c r="E35" s="326">
        <v>41872</v>
      </c>
      <c r="F35" s="40">
        <v>1688.61</v>
      </c>
      <c r="G35" s="384">
        <f t="shared" ref="G35" si="15">L35+P35</f>
        <v>14.649999999999999</v>
      </c>
      <c r="H35" s="25">
        <f t="shared" ref="H35" si="16">F35-G35</f>
        <v>1673.9599999999998</v>
      </c>
      <c r="I35" s="345">
        <f t="shared" si="1"/>
        <v>0.86757747496461579</v>
      </c>
      <c r="J35" s="25">
        <v>15.39</v>
      </c>
      <c r="K35" s="25">
        <v>12.59</v>
      </c>
      <c r="L35" s="25">
        <f t="shared" si="13"/>
        <v>2.8000000000000007</v>
      </c>
      <c r="M35" s="356">
        <v>833</v>
      </c>
      <c r="N35" s="25">
        <v>24.49</v>
      </c>
      <c r="O35" s="25">
        <v>12.64</v>
      </c>
      <c r="P35" s="66">
        <f t="shared" ref="P35" si="17">N35-O35</f>
        <v>11.849999999999998</v>
      </c>
      <c r="Q35" s="346">
        <f t="shared" ref="Q35" si="18">P35*100/G35</f>
        <v>80.88737201365187</v>
      </c>
    </row>
    <row r="36" spans="1:17" x14ac:dyDescent="0.25">
      <c r="A36" s="143" t="s">
        <v>544</v>
      </c>
      <c r="B36" s="8">
        <v>3</v>
      </c>
      <c r="C36" s="149">
        <v>41840</v>
      </c>
      <c r="D36" s="344" t="s">
        <v>597</v>
      </c>
      <c r="E36" s="28">
        <v>41872</v>
      </c>
      <c r="F36" s="37">
        <v>1671.96</v>
      </c>
      <c r="G36" s="62">
        <f t="shared" si="12"/>
        <v>15.149999999999999</v>
      </c>
      <c r="H36" s="22">
        <f t="shared" si="0"/>
        <v>1656.81</v>
      </c>
      <c r="I36" s="38">
        <f t="shared" si="1"/>
        <v>0.90612215603244084</v>
      </c>
      <c r="J36" s="22">
        <v>16.04</v>
      </c>
      <c r="K36" s="22">
        <v>12.59</v>
      </c>
      <c r="L36" s="22">
        <f t="shared" si="13"/>
        <v>3.4499999999999993</v>
      </c>
      <c r="M36" s="39">
        <v>982</v>
      </c>
      <c r="N36" s="22">
        <v>24.34</v>
      </c>
      <c r="O36" s="22">
        <v>12.64</v>
      </c>
      <c r="P36" s="65">
        <f t="shared" si="11"/>
        <v>11.7</v>
      </c>
      <c r="Q36" s="54">
        <f t="shared" si="14"/>
        <v>77.227722772277232</v>
      </c>
    </row>
    <row r="37" spans="1:17" x14ac:dyDescent="0.25">
      <c r="A37" s="111" t="s">
        <v>546</v>
      </c>
      <c r="B37" s="5">
        <v>3</v>
      </c>
      <c r="C37" s="144">
        <v>41841</v>
      </c>
      <c r="D37" s="160" t="s">
        <v>598</v>
      </c>
      <c r="E37" s="27">
        <v>41872</v>
      </c>
      <c r="F37" s="34">
        <v>1678.85</v>
      </c>
      <c r="G37" s="61">
        <f t="shared" si="12"/>
        <v>1.3200000000000003</v>
      </c>
      <c r="H37" s="21">
        <f t="shared" si="0"/>
        <v>1677.53</v>
      </c>
      <c r="I37" s="35">
        <f t="shared" si="1"/>
        <v>7.8625249426690913E-2</v>
      </c>
      <c r="J37" s="21">
        <v>12.81</v>
      </c>
      <c r="K37" s="21">
        <v>12.64</v>
      </c>
      <c r="L37" s="21">
        <f t="shared" si="13"/>
        <v>0.16999999999999993</v>
      </c>
      <c r="M37" s="36">
        <v>486</v>
      </c>
      <c r="N37" s="21">
        <v>13.75</v>
      </c>
      <c r="O37" s="21">
        <v>12.6</v>
      </c>
      <c r="P37" s="64">
        <f t="shared" si="11"/>
        <v>1.1500000000000004</v>
      </c>
      <c r="Q37" s="53">
        <f t="shared" si="14"/>
        <v>87.121212121212125</v>
      </c>
    </row>
    <row r="38" spans="1:17" x14ac:dyDescent="0.25">
      <c r="A38" s="111" t="s">
        <v>545</v>
      </c>
      <c r="B38" s="5">
        <v>3</v>
      </c>
      <c r="C38" s="144">
        <v>41841</v>
      </c>
      <c r="D38" s="160"/>
      <c r="E38" s="27">
        <v>41872</v>
      </c>
      <c r="F38" s="34">
        <v>1670.84</v>
      </c>
      <c r="G38" s="61">
        <f t="shared" si="12"/>
        <v>1.5</v>
      </c>
      <c r="H38" s="21">
        <f t="shared" si="0"/>
        <v>1669.34</v>
      </c>
      <c r="I38" s="35">
        <f t="shared" si="1"/>
        <v>8.9775202891958547E-2</v>
      </c>
      <c r="J38" s="21">
        <v>12.72</v>
      </c>
      <c r="K38" s="21">
        <v>12.58</v>
      </c>
      <c r="L38" s="21">
        <f t="shared" si="13"/>
        <v>0.14000000000000057</v>
      </c>
      <c r="M38" s="36">
        <v>430</v>
      </c>
      <c r="N38" s="21">
        <v>13.95</v>
      </c>
      <c r="O38" s="21">
        <v>12.59</v>
      </c>
      <c r="P38" s="64">
        <f t="shared" si="11"/>
        <v>1.3599999999999994</v>
      </c>
      <c r="Q38" s="53">
        <f t="shared" si="14"/>
        <v>90.666666666666629</v>
      </c>
    </row>
    <row r="39" spans="1:17" x14ac:dyDescent="0.25">
      <c r="A39" s="143" t="s">
        <v>547</v>
      </c>
      <c r="B39" s="8">
        <v>3</v>
      </c>
      <c r="C39" s="149">
        <v>41841</v>
      </c>
      <c r="D39" s="161"/>
      <c r="E39" s="28">
        <v>41872</v>
      </c>
      <c r="F39" s="37">
        <v>1682.1</v>
      </c>
      <c r="G39" s="62">
        <f t="shared" si="12"/>
        <v>1.7100000000000009</v>
      </c>
      <c r="H39" s="22">
        <f t="shared" si="0"/>
        <v>1680.3899999999999</v>
      </c>
      <c r="I39" s="38">
        <f t="shared" si="1"/>
        <v>0.10165864098448374</v>
      </c>
      <c r="J39" s="22">
        <v>12.63</v>
      </c>
      <c r="K39" s="22">
        <v>12.56</v>
      </c>
      <c r="L39" s="22">
        <f t="shared" si="13"/>
        <v>7.0000000000000284E-2</v>
      </c>
      <c r="M39" s="39">
        <v>390</v>
      </c>
      <c r="N39" s="22">
        <v>14.22</v>
      </c>
      <c r="O39" s="22">
        <v>12.58</v>
      </c>
      <c r="P39" s="65">
        <f t="shared" si="11"/>
        <v>1.6400000000000006</v>
      </c>
      <c r="Q39" s="54">
        <f t="shared" si="14"/>
        <v>95.906432748537995</v>
      </c>
    </row>
    <row r="40" spans="1:17" x14ac:dyDescent="0.25">
      <c r="A40" s="111" t="s">
        <v>548</v>
      </c>
      <c r="B40" s="5">
        <v>3</v>
      </c>
      <c r="C40" s="144">
        <v>41842</v>
      </c>
      <c r="D40" s="159"/>
      <c r="E40" s="27">
        <v>41873</v>
      </c>
      <c r="F40" s="34">
        <v>1687.67</v>
      </c>
      <c r="G40" s="61">
        <f t="shared" si="12"/>
        <v>10.910000000000002</v>
      </c>
      <c r="H40" s="21">
        <f t="shared" ref="H40:H54" si="19">F40-G40</f>
        <v>1676.76</v>
      </c>
      <c r="I40" s="35">
        <f t="shared" ref="I40:I54" si="20">G40*100/F40</f>
        <v>0.64645339432471993</v>
      </c>
      <c r="J40" s="21">
        <v>20.37</v>
      </c>
      <c r="K40" s="21">
        <v>12.62</v>
      </c>
      <c r="L40" s="21">
        <f t="shared" si="13"/>
        <v>7.7500000000000018</v>
      </c>
      <c r="M40" s="36">
        <v>649</v>
      </c>
      <c r="N40" s="21">
        <v>15.7</v>
      </c>
      <c r="O40" s="21">
        <v>12.54</v>
      </c>
      <c r="P40" s="64">
        <f t="shared" si="11"/>
        <v>3.16</v>
      </c>
      <c r="Q40" s="53">
        <f t="shared" si="14"/>
        <v>28.964252978918417</v>
      </c>
    </row>
    <row r="41" spans="1:17" x14ac:dyDescent="0.25">
      <c r="A41" s="111" t="s">
        <v>549</v>
      </c>
      <c r="B41" s="5">
        <v>3</v>
      </c>
      <c r="C41" s="144">
        <v>41842</v>
      </c>
      <c r="D41" s="159"/>
      <c r="E41" s="27">
        <v>41873</v>
      </c>
      <c r="F41" s="40">
        <v>1678.76</v>
      </c>
      <c r="G41" s="61">
        <f t="shared" si="12"/>
        <v>13.890000000000002</v>
      </c>
      <c r="H41" s="21">
        <f t="shared" si="19"/>
        <v>1664.87</v>
      </c>
      <c r="I41" s="35">
        <f t="shared" si="20"/>
        <v>0.82739641163716093</v>
      </c>
      <c r="J41" s="25">
        <v>22.51</v>
      </c>
      <c r="K41" s="21">
        <v>12.64</v>
      </c>
      <c r="L41" s="21">
        <f t="shared" si="13"/>
        <v>9.870000000000001</v>
      </c>
      <c r="M41" s="36">
        <v>615</v>
      </c>
      <c r="N41" s="21">
        <v>18.12</v>
      </c>
      <c r="O41" s="21">
        <v>14.1</v>
      </c>
      <c r="P41" s="64">
        <f t="shared" si="11"/>
        <v>4.0200000000000014</v>
      </c>
      <c r="Q41" s="53">
        <f t="shared" si="14"/>
        <v>28.941684665226784</v>
      </c>
    </row>
    <row r="42" spans="1:17" x14ac:dyDescent="0.25">
      <c r="A42" s="143" t="s">
        <v>550</v>
      </c>
      <c r="B42" s="8">
        <v>3</v>
      </c>
      <c r="C42" s="149">
        <v>41842</v>
      </c>
      <c r="D42" s="162"/>
      <c r="E42" s="28">
        <v>41873</v>
      </c>
      <c r="F42" s="37">
        <v>1683.77</v>
      </c>
      <c r="G42" s="62">
        <f t="shared" si="12"/>
        <v>12.34</v>
      </c>
      <c r="H42" s="22">
        <f t="shared" si="19"/>
        <v>1671.43</v>
      </c>
      <c r="I42" s="38">
        <f t="shared" si="20"/>
        <v>0.73287919371410581</v>
      </c>
      <c r="J42" s="22">
        <v>21.48</v>
      </c>
      <c r="K42" s="22">
        <v>12.61</v>
      </c>
      <c r="L42" s="22">
        <f t="shared" si="13"/>
        <v>8.870000000000001</v>
      </c>
      <c r="M42" s="39">
        <v>551</v>
      </c>
      <c r="N42" s="22">
        <v>16.04</v>
      </c>
      <c r="O42" s="22">
        <v>12.57</v>
      </c>
      <c r="P42" s="65">
        <f t="shared" si="11"/>
        <v>3.4699999999999989</v>
      </c>
      <c r="Q42" s="54">
        <f t="shared" si="14"/>
        <v>28.119935170178273</v>
      </c>
    </row>
    <row r="43" spans="1:17" x14ac:dyDescent="0.25">
      <c r="A43" s="111" t="s">
        <v>551</v>
      </c>
      <c r="B43" s="5">
        <v>3</v>
      </c>
      <c r="C43" s="144">
        <v>41842</v>
      </c>
      <c r="D43" s="159" t="s">
        <v>600</v>
      </c>
      <c r="E43" s="27">
        <v>41873</v>
      </c>
      <c r="F43" s="34">
        <v>1691.41</v>
      </c>
      <c r="G43" s="61">
        <f t="shared" si="12"/>
        <v>6.3999999999999986</v>
      </c>
      <c r="H43" s="21">
        <f t="shared" si="19"/>
        <v>1685.01</v>
      </c>
      <c r="I43" s="35">
        <f t="shared" si="20"/>
        <v>0.37838253291632418</v>
      </c>
      <c r="J43" s="21">
        <v>14.76</v>
      </c>
      <c r="K43" s="21">
        <v>12.65</v>
      </c>
      <c r="L43" s="21">
        <f t="shared" si="13"/>
        <v>2.1099999999999994</v>
      </c>
      <c r="M43" s="36">
        <v>598</v>
      </c>
      <c r="N43" s="21">
        <v>17.68</v>
      </c>
      <c r="O43" s="21">
        <v>13.39</v>
      </c>
      <c r="P43" s="64">
        <f t="shared" si="11"/>
        <v>4.2899999999999991</v>
      </c>
      <c r="Q43" s="53">
        <f t="shared" si="14"/>
        <v>67.03125</v>
      </c>
    </row>
    <row r="44" spans="1:17" x14ac:dyDescent="0.25">
      <c r="A44" s="111" t="s">
        <v>552</v>
      </c>
      <c r="B44" s="5">
        <v>0</v>
      </c>
      <c r="C44" s="362">
        <v>41842</v>
      </c>
      <c r="D44" s="347" t="s">
        <v>607</v>
      </c>
      <c r="E44" s="340"/>
      <c r="F44" s="357"/>
      <c r="G44" s="385"/>
      <c r="H44" s="341"/>
      <c r="I44" s="342"/>
      <c r="J44" s="341"/>
      <c r="K44" s="341"/>
      <c r="L44" s="341"/>
      <c r="M44" s="358"/>
      <c r="N44" s="341"/>
      <c r="O44" s="341"/>
      <c r="P44" s="386"/>
      <c r="Q44" s="343"/>
    </row>
    <row r="45" spans="1:17" x14ac:dyDescent="0.25">
      <c r="A45" s="145" t="s">
        <v>553</v>
      </c>
      <c r="B45" s="8">
        <v>3</v>
      </c>
      <c r="C45" s="149">
        <v>41842</v>
      </c>
      <c r="D45" s="161"/>
      <c r="E45" s="28">
        <v>41876</v>
      </c>
      <c r="F45" s="37">
        <v>1689.01</v>
      </c>
      <c r="G45" s="62">
        <f t="shared" si="12"/>
        <v>5.93</v>
      </c>
      <c r="H45" s="22">
        <f t="shared" si="19"/>
        <v>1683.08</v>
      </c>
      <c r="I45" s="38">
        <f t="shared" si="20"/>
        <v>0.35109324397132047</v>
      </c>
      <c r="J45" s="22">
        <v>14.57</v>
      </c>
      <c r="K45" s="22">
        <v>12.6</v>
      </c>
      <c r="L45" s="22">
        <f t="shared" si="13"/>
        <v>1.9700000000000006</v>
      </c>
      <c r="M45" s="39">
        <v>524</v>
      </c>
      <c r="N45" s="22">
        <v>16.54</v>
      </c>
      <c r="O45" s="22">
        <v>12.58</v>
      </c>
      <c r="P45" s="65">
        <f t="shared" si="11"/>
        <v>3.9599999999999991</v>
      </c>
      <c r="Q45" s="54">
        <f t="shared" si="14"/>
        <v>66.779089376053946</v>
      </c>
    </row>
    <row r="46" spans="1:17" x14ac:dyDescent="0.25">
      <c r="A46" s="111" t="s">
        <v>554</v>
      </c>
      <c r="B46" s="5">
        <v>3</v>
      </c>
      <c r="C46" s="144">
        <v>41842</v>
      </c>
      <c r="D46" s="159"/>
      <c r="E46" s="27">
        <v>41876</v>
      </c>
      <c r="F46" s="34">
        <v>1669.46</v>
      </c>
      <c r="G46" s="61">
        <f t="shared" si="12"/>
        <v>10.280000000000001</v>
      </c>
      <c r="H46" s="21">
        <f t="shared" si="19"/>
        <v>1659.18</v>
      </c>
      <c r="I46" s="35">
        <f t="shared" si="20"/>
        <v>0.61576797287745733</v>
      </c>
      <c r="J46" s="21">
        <v>15.42</v>
      </c>
      <c r="K46" s="21">
        <v>12.6</v>
      </c>
      <c r="L46" s="21">
        <f t="shared" si="13"/>
        <v>2.8200000000000003</v>
      </c>
      <c r="M46" s="36">
        <v>1008</v>
      </c>
      <c r="N46" s="21">
        <v>20.03</v>
      </c>
      <c r="O46" s="21">
        <v>12.57</v>
      </c>
      <c r="P46" s="64">
        <f t="shared" si="11"/>
        <v>7.4600000000000009</v>
      </c>
      <c r="Q46" s="53">
        <f t="shared" si="14"/>
        <v>72.568093385214013</v>
      </c>
    </row>
    <row r="47" spans="1:17" x14ac:dyDescent="0.25">
      <c r="A47" s="111" t="s">
        <v>555</v>
      </c>
      <c r="B47" s="5">
        <v>3</v>
      </c>
      <c r="C47" s="144">
        <v>41842</v>
      </c>
      <c r="D47" s="160" t="s">
        <v>601</v>
      </c>
      <c r="E47" s="27">
        <v>41876</v>
      </c>
      <c r="F47" s="34">
        <v>1678.8</v>
      </c>
      <c r="G47" s="61">
        <f>L47+P47</f>
        <v>10.41</v>
      </c>
      <c r="H47" s="21">
        <f t="shared" si="19"/>
        <v>1668.3899999999999</v>
      </c>
      <c r="I47" s="35">
        <f t="shared" si="20"/>
        <v>0.62008577555396716</v>
      </c>
      <c r="J47" s="21">
        <v>15.19</v>
      </c>
      <c r="K47" s="21">
        <v>12.59</v>
      </c>
      <c r="L47" s="21">
        <f t="shared" si="13"/>
        <v>2.5999999999999996</v>
      </c>
      <c r="M47" s="36">
        <v>931</v>
      </c>
      <c r="N47" s="21">
        <v>20.48</v>
      </c>
      <c r="O47" s="21">
        <v>12.67</v>
      </c>
      <c r="P47" s="64">
        <f t="shared" si="11"/>
        <v>7.8100000000000005</v>
      </c>
      <c r="Q47" s="53">
        <f t="shared" si="14"/>
        <v>75.02401536983669</v>
      </c>
    </row>
    <row r="48" spans="1:17" x14ac:dyDescent="0.25">
      <c r="A48" s="145" t="s">
        <v>556</v>
      </c>
      <c r="B48" s="8">
        <v>3</v>
      </c>
      <c r="C48" s="149">
        <v>41842</v>
      </c>
      <c r="D48" s="161"/>
      <c r="E48" s="28">
        <v>41876</v>
      </c>
      <c r="F48" s="37">
        <v>1684.93</v>
      </c>
      <c r="G48" s="62">
        <f t="shared" ref="G48:G54" si="21">L48+P48</f>
        <v>8.8099999999999987</v>
      </c>
      <c r="H48" s="22">
        <f t="shared" si="19"/>
        <v>1676.1200000000001</v>
      </c>
      <c r="I48" s="38">
        <f t="shared" si="20"/>
        <v>0.52287038630684946</v>
      </c>
      <c r="J48" s="22">
        <v>16.2</v>
      </c>
      <c r="K48" s="22">
        <v>12.62</v>
      </c>
      <c r="L48" s="22">
        <f t="shared" si="13"/>
        <v>3.58</v>
      </c>
      <c r="M48" s="39">
        <v>597</v>
      </c>
      <c r="N48" s="22">
        <v>17.809999999999999</v>
      </c>
      <c r="O48" s="22">
        <v>12.58</v>
      </c>
      <c r="P48" s="65">
        <f t="shared" si="11"/>
        <v>5.2299999999999986</v>
      </c>
      <c r="Q48" s="54">
        <f t="shared" si="14"/>
        <v>59.364358683314414</v>
      </c>
    </row>
    <row r="49" spans="1:17" x14ac:dyDescent="0.25">
      <c r="A49" s="111" t="s">
        <v>557</v>
      </c>
      <c r="B49" s="5">
        <v>3</v>
      </c>
      <c r="C49" s="144">
        <v>41842</v>
      </c>
      <c r="D49" s="159"/>
      <c r="E49" s="27">
        <v>41876</v>
      </c>
      <c r="F49" s="34">
        <v>1684.01</v>
      </c>
      <c r="G49" s="61">
        <f t="shared" si="21"/>
        <v>8.3499999999999979</v>
      </c>
      <c r="H49" s="21">
        <f t="shared" si="19"/>
        <v>1675.66</v>
      </c>
      <c r="I49" s="35">
        <f t="shared" si="20"/>
        <v>0.49584028598404983</v>
      </c>
      <c r="J49" s="21">
        <v>18.95</v>
      </c>
      <c r="K49" s="21">
        <v>12.63</v>
      </c>
      <c r="L49" s="21">
        <f t="shared" si="13"/>
        <v>6.3199999999999985</v>
      </c>
      <c r="M49" s="36">
        <v>520</v>
      </c>
      <c r="N49" s="21">
        <v>14.67</v>
      </c>
      <c r="O49" s="21">
        <v>12.64</v>
      </c>
      <c r="P49" s="64">
        <f t="shared" si="11"/>
        <v>2.0299999999999994</v>
      </c>
      <c r="Q49" s="53">
        <f t="shared" si="14"/>
        <v>24.311377245508982</v>
      </c>
    </row>
    <row r="50" spans="1:17" x14ac:dyDescent="0.25">
      <c r="A50" s="111" t="s">
        <v>558</v>
      </c>
      <c r="B50" s="5">
        <v>3</v>
      </c>
      <c r="C50" s="144">
        <v>41842</v>
      </c>
      <c r="D50" s="160"/>
      <c r="E50" s="27">
        <v>41876</v>
      </c>
      <c r="F50" s="34">
        <v>1683.97</v>
      </c>
      <c r="G50" s="61">
        <f t="shared" si="21"/>
        <v>11.839999999999998</v>
      </c>
      <c r="H50" s="21">
        <f t="shared" si="19"/>
        <v>1672.13</v>
      </c>
      <c r="I50" s="35">
        <f t="shared" si="20"/>
        <v>0.70310041152752112</v>
      </c>
      <c r="J50" s="21">
        <v>21.72</v>
      </c>
      <c r="K50" s="21">
        <v>12.59</v>
      </c>
      <c r="L50" s="21">
        <f t="shared" si="13"/>
        <v>9.129999999999999</v>
      </c>
      <c r="M50" s="36">
        <v>613</v>
      </c>
      <c r="N50" s="21">
        <v>15.27</v>
      </c>
      <c r="O50" s="21">
        <v>12.56</v>
      </c>
      <c r="P50" s="64">
        <f t="shared" si="11"/>
        <v>2.7099999999999991</v>
      </c>
      <c r="Q50" s="53">
        <f t="shared" si="14"/>
        <v>22.888513513513509</v>
      </c>
    </row>
    <row r="51" spans="1:17" x14ac:dyDescent="0.25">
      <c r="A51" s="145" t="s">
        <v>559</v>
      </c>
      <c r="B51" s="8">
        <v>3</v>
      </c>
      <c r="C51" s="149">
        <v>41842</v>
      </c>
      <c r="D51" s="161"/>
      <c r="E51" s="28">
        <v>41876</v>
      </c>
      <c r="F51" s="37">
        <v>1675.49</v>
      </c>
      <c r="G51" s="62">
        <f t="shared" si="21"/>
        <v>9.5500000000000007</v>
      </c>
      <c r="H51" s="22">
        <f t="shared" si="19"/>
        <v>1665.94</v>
      </c>
      <c r="I51" s="38">
        <f t="shared" si="20"/>
        <v>0.56998251257840993</v>
      </c>
      <c r="J51" s="22">
        <v>18.16</v>
      </c>
      <c r="K51" s="22">
        <v>12.56</v>
      </c>
      <c r="L51" s="22">
        <f t="shared" si="13"/>
        <v>5.6</v>
      </c>
      <c r="M51" s="39">
        <v>758</v>
      </c>
      <c r="N51" s="22">
        <v>16.510000000000002</v>
      </c>
      <c r="O51" s="22">
        <v>12.56</v>
      </c>
      <c r="P51" s="65">
        <f t="shared" si="11"/>
        <v>3.9500000000000011</v>
      </c>
      <c r="Q51" s="54">
        <f t="shared" si="14"/>
        <v>41.361256544502623</v>
      </c>
    </row>
    <row r="52" spans="1:17" x14ac:dyDescent="0.25">
      <c r="A52" s="111" t="s">
        <v>560</v>
      </c>
      <c r="B52" s="5">
        <v>3</v>
      </c>
      <c r="C52" s="144">
        <v>41842</v>
      </c>
      <c r="D52" s="159"/>
      <c r="E52" s="27">
        <v>41877</v>
      </c>
      <c r="F52" s="34">
        <v>1669.01</v>
      </c>
      <c r="G52" s="61">
        <f t="shared" si="21"/>
        <v>11.969999999999999</v>
      </c>
      <c r="H52" s="21">
        <f t="shared" si="19"/>
        <v>1657.04</v>
      </c>
      <c r="I52" s="35">
        <f t="shared" si="20"/>
        <v>0.71719162857023022</v>
      </c>
      <c r="J52" s="21">
        <v>18.989999999999998</v>
      </c>
      <c r="K52" s="21">
        <v>12.63</v>
      </c>
      <c r="L52" s="21">
        <f t="shared" si="13"/>
        <v>6.3599999999999977</v>
      </c>
      <c r="M52" s="36">
        <v>732</v>
      </c>
      <c r="N52" s="21">
        <v>18.23</v>
      </c>
      <c r="O52" s="21">
        <v>12.62</v>
      </c>
      <c r="P52" s="64">
        <f t="shared" si="11"/>
        <v>5.6100000000000012</v>
      </c>
      <c r="Q52" s="53">
        <f t="shared" si="14"/>
        <v>46.867167919799513</v>
      </c>
    </row>
    <row r="53" spans="1:17" x14ac:dyDescent="0.25">
      <c r="A53" s="111" t="s">
        <v>561</v>
      </c>
      <c r="B53" s="5">
        <v>3</v>
      </c>
      <c r="C53" s="144">
        <v>41842</v>
      </c>
      <c r="D53" s="364"/>
      <c r="E53" s="27">
        <v>41877</v>
      </c>
      <c r="F53" s="34">
        <v>1682.78</v>
      </c>
      <c r="G53" s="61">
        <f t="shared" si="21"/>
        <v>11.99</v>
      </c>
      <c r="H53" s="21">
        <f t="shared" si="19"/>
        <v>1670.79</v>
      </c>
      <c r="I53" s="35">
        <f t="shared" si="20"/>
        <v>0.71251143940384365</v>
      </c>
      <c r="J53" s="21">
        <v>19.13</v>
      </c>
      <c r="K53" s="21">
        <v>12.62</v>
      </c>
      <c r="L53" s="21">
        <f t="shared" si="13"/>
        <v>6.51</v>
      </c>
      <c r="M53" s="36">
        <v>882</v>
      </c>
      <c r="N53" s="21">
        <v>18.09</v>
      </c>
      <c r="O53" s="21">
        <v>12.61</v>
      </c>
      <c r="P53" s="64">
        <f t="shared" si="11"/>
        <v>5.48</v>
      </c>
      <c r="Q53" s="53">
        <f t="shared" si="14"/>
        <v>45.704753961634694</v>
      </c>
    </row>
    <row r="54" spans="1:17" ht="15.75" thickBot="1" x14ac:dyDescent="0.3">
      <c r="A54" s="312" t="s">
        <v>562</v>
      </c>
      <c r="B54" s="6">
        <v>3</v>
      </c>
      <c r="C54" s="156">
        <v>41842</v>
      </c>
      <c r="D54" s="373"/>
      <c r="E54" s="102">
        <v>41877</v>
      </c>
      <c r="F54" s="374">
        <v>1676.47</v>
      </c>
      <c r="G54" s="110">
        <f t="shared" si="21"/>
        <v>11.88</v>
      </c>
      <c r="H54" s="26">
        <f t="shared" si="19"/>
        <v>1664.59</v>
      </c>
      <c r="I54" s="43">
        <f t="shared" si="20"/>
        <v>0.70863182759011489</v>
      </c>
      <c r="J54" s="26">
        <v>18.39</v>
      </c>
      <c r="K54" s="26">
        <v>12.65</v>
      </c>
      <c r="L54" s="26">
        <f t="shared" si="13"/>
        <v>5.74</v>
      </c>
      <c r="M54" s="44">
        <v>826</v>
      </c>
      <c r="N54" s="26">
        <v>18.78</v>
      </c>
      <c r="O54" s="26">
        <v>12.64</v>
      </c>
      <c r="P54" s="69">
        <f t="shared" si="11"/>
        <v>6.1400000000000006</v>
      </c>
      <c r="Q54" s="56">
        <f t="shared" si="14"/>
        <v>51.683501683501682</v>
      </c>
    </row>
    <row r="55" spans="1:17" ht="15.75" thickTop="1" x14ac:dyDescent="0.25">
      <c r="A55" s="199"/>
      <c r="B55" s="289"/>
      <c r="C55" s="365"/>
      <c r="D55" s="159"/>
      <c r="E55" s="366"/>
      <c r="F55" s="204"/>
      <c r="G55" s="204"/>
      <c r="H55" s="204"/>
      <c r="I55" s="367"/>
      <c r="J55" s="204"/>
      <c r="K55" s="204"/>
      <c r="L55" s="204"/>
      <c r="M55" s="368"/>
      <c r="N55" s="204"/>
      <c r="O55" s="204"/>
      <c r="P55" s="204"/>
    </row>
    <row r="56" spans="1:17" x14ac:dyDescent="0.25">
      <c r="A56" s="199" t="s">
        <v>16</v>
      </c>
      <c r="B56" s="289"/>
      <c r="C56" s="365"/>
      <c r="D56" s="364"/>
      <c r="E56" s="366"/>
      <c r="F56" s="204"/>
      <c r="G56" s="204"/>
      <c r="H56" s="204"/>
      <c r="I56" s="367"/>
      <c r="J56" s="204"/>
      <c r="K56" s="204"/>
      <c r="L56" s="204"/>
      <c r="M56" s="368"/>
      <c r="N56" s="204"/>
      <c r="O56" s="204"/>
      <c r="P56" s="204"/>
    </row>
    <row r="57" spans="1:17" x14ac:dyDescent="0.25">
      <c r="A57" s="199" t="s">
        <v>608</v>
      </c>
      <c r="B57" s="289"/>
      <c r="C57" s="365"/>
      <c r="D57" s="364"/>
      <c r="E57" s="366"/>
      <c r="F57" s="204"/>
      <c r="G57" s="204"/>
      <c r="H57" s="204"/>
      <c r="I57" s="367"/>
      <c r="J57" s="204"/>
      <c r="K57" s="204"/>
      <c r="L57" s="204"/>
      <c r="M57" s="368"/>
      <c r="N57" s="204"/>
      <c r="O57" s="204"/>
      <c r="P57" s="204"/>
    </row>
    <row r="58" spans="1:17" x14ac:dyDescent="0.25">
      <c r="A58" s="199" t="s">
        <v>609</v>
      </c>
      <c r="B58" s="289"/>
      <c r="C58" s="365"/>
      <c r="D58" s="159"/>
      <c r="E58" s="366"/>
      <c r="F58" s="204"/>
      <c r="G58" s="204"/>
      <c r="H58" s="204"/>
      <c r="I58" s="367"/>
      <c r="J58" s="204"/>
      <c r="K58" s="204"/>
      <c r="L58" s="204"/>
      <c r="M58" s="368"/>
      <c r="N58" s="204"/>
      <c r="O58" s="204"/>
      <c r="P58" s="204"/>
    </row>
    <row r="59" spans="1:17" x14ac:dyDescent="0.25">
      <c r="A59" s="199"/>
      <c r="B59" s="289"/>
      <c r="C59" s="365"/>
      <c r="D59" s="364"/>
      <c r="E59" s="366"/>
      <c r="F59" s="204"/>
      <c r="G59" s="204"/>
      <c r="H59" s="204"/>
      <c r="I59" s="367"/>
      <c r="J59" s="204"/>
      <c r="K59" s="204"/>
      <c r="L59" s="204"/>
      <c r="M59" s="368"/>
      <c r="N59" s="204"/>
      <c r="O59" s="204"/>
      <c r="P59" s="204"/>
    </row>
    <row r="60" spans="1:17" x14ac:dyDescent="0.25">
      <c r="A60" s="199"/>
      <c r="B60" s="289"/>
      <c r="C60" s="365"/>
      <c r="D60" s="364"/>
      <c r="E60" s="366"/>
      <c r="F60" s="204"/>
      <c r="G60" s="204"/>
      <c r="H60" s="204"/>
      <c r="I60" s="367"/>
      <c r="J60" s="204"/>
      <c r="K60" s="204"/>
      <c r="L60" s="204"/>
      <c r="M60" s="368"/>
      <c r="N60" s="204"/>
      <c r="O60" s="204"/>
      <c r="P60" s="204"/>
    </row>
    <row r="61" spans="1:17" x14ac:dyDescent="0.25">
      <c r="A61" s="199"/>
      <c r="B61" s="289"/>
      <c r="C61" s="365"/>
      <c r="D61" s="159"/>
      <c r="E61" s="366"/>
      <c r="F61" s="204"/>
      <c r="G61" s="204"/>
      <c r="H61" s="204"/>
      <c r="I61" s="367"/>
      <c r="J61" s="204"/>
      <c r="K61" s="204"/>
      <c r="L61" s="204"/>
      <c r="M61" s="368"/>
      <c r="N61" s="204"/>
      <c r="O61" s="204"/>
      <c r="P61" s="204"/>
    </row>
    <row r="62" spans="1:17" x14ac:dyDescent="0.25">
      <c r="A62" s="199"/>
      <c r="B62" s="289"/>
      <c r="C62" s="365"/>
      <c r="D62" s="364"/>
      <c r="E62" s="366"/>
      <c r="F62" s="204"/>
      <c r="G62" s="204"/>
      <c r="H62" s="204"/>
      <c r="I62" s="367"/>
      <c r="J62" s="204"/>
      <c r="K62" s="204"/>
      <c r="L62" s="204"/>
      <c r="M62" s="368"/>
      <c r="N62" s="204"/>
      <c r="O62" s="204"/>
      <c r="P62" s="204"/>
    </row>
    <row r="63" spans="1:17" x14ac:dyDescent="0.25">
      <c r="A63" s="199"/>
      <c r="B63" s="289"/>
      <c r="C63" s="365"/>
      <c r="D63" s="364"/>
      <c r="E63" s="366"/>
      <c r="F63" s="204"/>
      <c r="G63" s="204"/>
      <c r="H63" s="204"/>
      <c r="I63" s="367"/>
      <c r="J63" s="204"/>
      <c r="K63" s="204"/>
      <c r="L63" s="204"/>
      <c r="M63" s="368"/>
      <c r="N63" s="204"/>
      <c r="O63" s="204"/>
      <c r="P63" s="204"/>
    </row>
    <row r="64" spans="1:17" x14ac:dyDescent="0.25">
      <c r="A64" s="199"/>
      <c r="B64" s="289"/>
      <c r="C64" s="365"/>
      <c r="D64" s="159"/>
      <c r="E64" s="366"/>
      <c r="F64" s="204"/>
      <c r="G64" s="204"/>
      <c r="H64" s="204"/>
      <c r="I64" s="367"/>
      <c r="J64" s="204"/>
      <c r="K64" s="204"/>
      <c r="L64" s="204"/>
      <c r="M64" s="368"/>
      <c r="N64" s="204"/>
      <c r="O64" s="204"/>
      <c r="P64" s="204"/>
    </row>
    <row r="65" spans="1:16" x14ac:dyDescent="0.25">
      <c r="A65" s="199"/>
      <c r="B65" s="289"/>
      <c r="C65" s="365"/>
      <c r="D65" s="364"/>
      <c r="E65" s="366"/>
      <c r="F65" s="204"/>
      <c r="G65" s="204"/>
      <c r="H65" s="204"/>
      <c r="I65" s="367"/>
      <c r="J65" s="204"/>
      <c r="K65" s="204"/>
      <c r="L65" s="204"/>
      <c r="M65" s="368"/>
      <c r="N65" s="204"/>
      <c r="O65" s="204"/>
      <c r="P65" s="204"/>
    </row>
    <row r="66" spans="1:16" x14ac:dyDescent="0.25">
      <c r="A66" s="199"/>
      <c r="B66" s="289"/>
      <c r="C66" s="365"/>
      <c r="D66" s="364"/>
      <c r="E66" s="366"/>
      <c r="F66" s="204"/>
      <c r="G66" s="204"/>
      <c r="H66" s="204"/>
      <c r="I66" s="367"/>
      <c r="J66" s="204"/>
      <c r="K66" s="204"/>
      <c r="L66" s="204"/>
      <c r="M66" s="368"/>
      <c r="N66" s="204"/>
      <c r="O66" s="204"/>
      <c r="P66" s="204"/>
    </row>
    <row r="67" spans="1:16" x14ac:dyDescent="0.25">
      <c r="A67" s="199"/>
      <c r="B67" s="289"/>
      <c r="C67" s="365"/>
      <c r="D67" s="159"/>
      <c r="E67" s="366"/>
      <c r="F67" s="204"/>
      <c r="G67" s="204"/>
      <c r="H67" s="204"/>
      <c r="I67" s="367"/>
      <c r="J67" s="204"/>
      <c r="K67" s="204"/>
      <c r="L67" s="204"/>
      <c r="M67" s="368"/>
      <c r="N67" s="204"/>
      <c r="O67" s="204"/>
      <c r="P67" s="204"/>
    </row>
    <row r="68" spans="1:16" x14ac:dyDescent="0.25">
      <c r="A68" s="199"/>
      <c r="B68" s="289"/>
      <c r="C68" s="365"/>
      <c r="D68" s="364"/>
      <c r="E68" s="366"/>
      <c r="F68" s="204"/>
      <c r="G68" s="204"/>
      <c r="H68" s="204"/>
      <c r="I68" s="367"/>
      <c r="J68" s="204"/>
      <c r="K68" s="204"/>
      <c r="L68" s="204"/>
      <c r="M68" s="368"/>
      <c r="N68" s="204"/>
      <c r="O68" s="204"/>
      <c r="P68" s="204"/>
    </row>
    <row r="69" spans="1:16" x14ac:dyDescent="0.25">
      <c r="A69" s="199"/>
      <c r="B69" s="289"/>
      <c r="C69" s="365"/>
      <c r="D69" s="364"/>
      <c r="E69" s="366"/>
      <c r="F69" s="204"/>
      <c r="G69" s="204"/>
      <c r="H69" s="204"/>
      <c r="I69" s="367"/>
      <c r="J69" s="204"/>
      <c r="K69" s="204"/>
      <c r="L69" s="204"/>
      <c r="M69" s="368"/>
      <c r="N69" s="204"/>
      <c r="O69" s="204"/>
      <c r="P69" s="204"/>
    </row>
    <row r="70" spans="1:16" x14ac:dyDescent="0.25">
      <c r="A70" s="199"/>
      <c r="B70" s="289"/>
      <c r="C70" s="365"/>
      <c r="D70" s="159"/>
      <c r="E70" s="366"/>
      <c r="F70" s="204"/>
      <c r="G70" s="204"/>
      <c r="H70" s="204"/>
      <c r="I70" s="367"/>
      <c r="J70" s="204"/>
      <c r="K70" s="204"/>
      <c r="L70" s="204"/>
      <c r="M70" s="368"/>
      <c r="N70" s="204"/>
      <c r="O70" s="204"/>
      <c r="P70" s="204"/>
    </row>
    <row r="71" spans="1:16" x14ac:dyDescent="0.25">
      <c r="A71" s="199"/>
      <c r="B71" s="289"/>
      <c r="C71" s="365"/>
      <c r="D71" s="364"/>
      <c r="E71" s="366"/>
      <c r="F71" s="204"/>
      <c r="G71" s="204"/>
      <c r="H71" s="204"/>
      <c r="I71" s="367"/>
      <c r="J71" s="204"/>
      <c r="K71" s="204"/>
      <c r="L71" s="204"/>
      <c r="M71" s="368"/>
      <c r="N71" s="204"/>
      <c r="O71" s="204"/>
      <c r="P71" s="204"/>
    </row>
    <row r="72" spans="1:16" x14ac:dyDescent="0.25">
      <c r="A72" s="199"/>
      <c r="B72" s="289"/>
      <c r="C72" s="365"/>
      <c r="D72" s="364"/>
      <c r="E72" s="366"/>
      <c r="F72" s="204"/>
      <c r="G72" s="204"/>
      <c r="H72" s="204"/>
      <c r="I72" s="367"/>
      <c r="J72" s="204"/>
      <c r="K72" s="204"/>
      <c r="L72" s="204"/>
      <c r="M72" s="368"/>
      <c r="N72" s="204"/>
      <c r="O72" s="204"/>
      <c r="P72" s="204"/>
    </row>
    <row r="73" spans="1:16" x14ac:dyDescent="0.25">
      <c r="A73" s="199"/>
      <c r="B73" s="289"/>
      <c r="C73" s="365"/>
      <c r="D73" s="159"/>
      <c r="E73" s="366"/>
      <c r="F73" s="204"/>
      <c r="G73" s="204"/>
      <c r="H73" s="204"/>
      <c r="I73" s="367"/>
      <c r="J73" s="204"/>
      <c r="K73" s="204"/>
      <c r="L73" s="204"/>
      <c r="M73" s="368"/>
      <c r="N73" s="204"/>
      <c r="O73" s="204"/>
      <c r="P73" s="204"/>
    </row>
    <row r="74" spans="1:16" x14ac:dyDescent="0.25">
      <c r="A74" s="199"/>
      <c r="B74" s="289"/>
      <c r="C74" s="365"/>
      <c r="D74" s="364"/>
      <c r="E74" s="366"/>
      <c r="F74" s="204"/>
      <c r="G74" s="204"/>
      <c r="H74" s="204"/>
      <c r="I74" s="367"/>
      <c r="J74" s="204"/>
      <c r="K74" s="204"/>
      <c r="L74" s="204"/>
      <c r="M74" s="368"/>
      <c r="N74" s="204"/>
      <c r="O74" s="204"/>
      <c r="P74" s="204"/>
    </row>
    <row r="75" spans="1:16" x14ac:dyDescent="0.25">
      <c r="A75" s="199"/>
      <c r="B75" s="289"/>
      <c r="C75" s="365"/>
      <c r="D75" s="364"/>
      <c r="E75" s="366"/>
      <c r="F75" s="204"/>
      <c r="G75" s="204"/>
      <c r="H75" s="204"/>
      <c r="I75" s="367"/>
      <c r="J75" s="204"/>
      <c r="K75" s="204"/>
      <c r="L75" s="204"/>
      <c r="M75" s="368"/>
      <c r="N75" s="204"/>
      <c r="O75" s="204"/>
      <c r="P75" s="204"/>
    </row>
    <row r="76" spans="1:16" x14ac:dyDescent="0.25">
      <c r="A76" s="199"/>
      <c r="B76" s="289"/>
      <c r="C76" s="365"/>
      <c r="D76" s="159"/>
      <c r="E76" s="366"/>
      <c r="F76" s="204"/>
      <c r="G76" s="204"/>
      <c r="H76" s="204"/>
      <c r="I76" s="367"/>
      <c r="J76" s="204"/>
      <c r="K76" s="204"/>
      <c r="L76" s="204"/>
      <c r="M76" s="368"/>
      <c r="N76" s="204"/>
      <c r="O76" s="204"/>
      <c r="P76" s="204"/>
    </row>
    <row r="77" spans="1:16" x14ac:dyDescent="0.25">
      <c r="A77" s="199"/>
      <c r="B77" s="289"/>
      <c r="C77" s="365"/>
      <c r="D77" s="364"/>
      <c r="E77" s="366"/>
      <c r="F77" s="204"/>
      <c r="G77" s="204"/>
      <c r="H77" s="204"/>
      <c r="I77" s="367"/>
      <c r="J77" s="204"/>
      <c r="K77" s="204"/>
      <c r="L77" s="204"/>
      <c r="M77" s="368"/>
      <c r="N77" s="204"/>
      <c r="O77" s="204"/>
      <c r="P77" s="204"/>
    </row>
    <row r="78" spans="1:16" x14ac:dyDescent="0.25">
      <c r="A78" s="199"/>
      <c r="B78" s="289"/>
      <c r="C78" s="365"/>
      <c r="D78" s="364"/>
      <c r="E78" s="366"/>
      <c r="F78" s="118"/>
      <c r="G78" s="369"/>
      <c r="H78" s="204"/>
      <c r="I78" s="367"/>
      <c r="J78" s="370"/>
      <c r="K78" s="204"/>
      <c r="L78" s="370"/>
      <c r="M78" s="371"/>
      <c r="N78" s="204"/>
      <c r="O78" s="204"/>
      <c r="P78" s="370"/>
    </row>
    <row r="79" spans="1:16" x14ac:dyDescent="0.25">
      <c r="A79" s="199"/>
      <c r="B79" s="289"/>
      <c r="C79" s="365"/>
      <c r="D79" s="159"/>
      <c r="E79" s="366"/>
      <c r="F79" s="118"/>
      <c r="G79" s="369"/>
      <c r="H79" s="204"/>
      <c r="I79" s="367"/>
      <c r="J79" s="370"/>
      <c r="K79" s="204"/>
      <c r="L79" s="370"/>
      <c r="M79" s="371"/>
      <c r="N79" s="204"/>
      <c r="O79" s="204"/>
      <c r="P79" s="370"/>
    </row>
    <row r="80" spans="1:16" x14ac:dyDescent="0.25">
      <c r="A80" s="199"/>
      <c r="B80" s="289"/>
      <c r="C80" s="365"/>
      <c r="D80" s="364"/>
      <c r="E80" s="366"/>
      <c r="F80" s="118"/>
      <c r="G80" s="369"/>
      <c r="H80" s="204"/>
      <c r="I80" s="367"/>
      <c r="J80" s="370"/>
      <c r="K80" s="204"/>
      <c r="L80" s="370"/>
      <c r="M80" s="371"/>
      <c r="N80" s="204"/>
      <c r="O80" s="204"/>
      <c r="P80" s="370"/>
    </row>
    <row r="81" spans="1:16" x14ac:dyDescent="0.25">
      <c r="A81" s="199"/>
      <c r="B81" s="289"/>
      <c r="C81" s="365"/>
      <c r="D81" s="364"/>
      <c r="E81" s="366"/>
      <c r="F81" s="118"/>
      <c r="G81" s="369"/>
      <c r="H81" s="204"/>
      <c r="I81" s="367"/>
      <c r="J81" s="370"/>
      <c r="K81" s="204"/>
      <c r="L81" s="370"/>
      <c r="M81" s="371"/>
      <c r="N81" s="204"/>
      <c r="O81" s="204"/>
      <c r="P81" s="370"/>
    </row>
    <row r="82" spans="1:16" x14ac:dyDescent="0.25">
      <c r="A82" s="2"/>
      <c r="B82" s="372"/>
      <c r="C82" s="2"/>
      <c r="D82" s="2"/>
      <c r="E82" s="2"/>
      <c r="F82" s="2"/>
      <c r="G82" s="2"/>
      <c r="H82" s="2"/>
      <c r="I82" s="2"/>
      <c r="J82" s="2"/>
      <c r="K82" s="2"/>
      <c r="L82" s="2"/>
      <c r="M82" s="2"/>
      <c r="N82" s="2"/>
      <c r="O82" s="2"/>
      <c r="P82" s="2"/>
    </row>
    <row r="83" spans="1:16" x14ac:dyDescent="0.25">
      <c r="B83" s="322"/>
    </row>
    <row r="84" spans="1:16" x14ac:dyDescent="0.25">
      <c r="B84"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55000000000000004"/>
  <pageSetup paperSize="3" scale="87" fitToHeight="0" orientation="landscape" r:id="rId1"/>
  <headerFooter>
    <oddFooter>&amp;CPage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
  <sheetViews>
    <sheetView view="pageLayout" zoomScale="85" zoomScaleNormal="100" zoomScalePageLayoutView="85" workbookViewId="0">
      <selection activeCell="A32" sqref="A32:A34"/>
    </sheetView>
  </sheetViews>
  <sheetFormatPr defaultRowHeight="15" x14ac:dyDescent="0.25"/>
  <cols>
    <col min="1" max="1" width="19" customWidth="1"/>
    <col min="2" max="2" width="6.7109375" customWidth="1"/>
    <col min="3" max="3" width="11.42578125" customWidth="1"/>
    <col min="4" max="4" width="35.85546875" customWidth="1"/>
    <col min="5" max="5" width="11.140625" customWidth="1"/>
    <col min="6" max="6" width="11.5703125" customWidth="1"/>
    <col min="7" max="7" width="11.140625" customWidth="1"/>
    <col min="8" max="8" width="10.7109375" customWidth="1"/>
    <col min="9" max="9" width="10.140625" customWidth="1"/>
    <col min="10" max="10" width="13.7109375" customWidth="1"/>
    <col min="11" max="11" width="9"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ht="21" customHeight="1" x14ac:dyDescent="0.25">
      <c r="A1" s="2"/>
      <c r="B1" s="2"/>
      <c r="C1" s="2"/>
      <c r="D1" s="2"/>
      <c r="E1" s="2"/>
      <c r="F1" s="2"/>
      <c r="G1" s="2"/>
      <c r="H1" s="2"/>
      <c r="I1" s="2"/>
      <c r="J1" s="2"/>
      <c r="K1" s="2"/>
      <c r="L1" s="2"/>
      <c r="M1" s="2"/>
      <c r="N1" s="2"/>
      <c r="O1" s="2"/>
      <c r="P1" s="2"/>
      <c r="Q1" s="2"/>
    </row>
    <row r="2" spans="1:17" ht="20.25" x14ac:dyDescent="0.25">
      <c r="A2" s="529" t="s">
        <v>604</v>
      </c>
      <c r="B2" s="530"/>
      <c r="C2" s="530"/>
      <c r="D2" s="530"/>
      <c r="E2" s="530"/>
      <c r="F2" s="530"/>
      <c r="G2" s="530"/>
      <c r="H2" s="530"/>
      <c r="I2" s="530"/>
      <c r="J2" s="530"/>
      <c r="K2" s="530"/>
      <c r="L2" s="530"/>
      <c r="M2" s="530"/>
      <c r="N2" s="530"/>
      <c r="O2" s="530"/>
      <c r="P2" s="530"/>
      <c r="Q2" s="530"/>
    </row>
    <row r="3" spans="1:17" ht="21.75" customHeight="1" thickBot="1" x14ac:dyDescent="0.3">
      <c r="A3" s="2"/>
      <c r="B3" s="2"/>
      <c r="C3" s="2"/>
      <c r="D3" s="2"/>
      <c r="E3" s="2"/>
      <c r="F3" s="2"/>
      <c r="G3" s="2"/>
      <c r="H3" s="2"/>
      <c r="I3" s="2"/>
      <c r="J3" s="2"/>
      <c r="K3" s="2"/>
      <c r="L3" s="2"/>
      <c r="M3" s="2"/>
      <c r="N3" s="2"/>
      <c r="O3" s="2"/>
      <c r="P3" s="2"/>
      <c r="Q3" s="2"/>
    </row>
    <row r="4" spans="1:17" ht="20.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18"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8.25" customHeight="1"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566</v>
      </c>
      <c r="B7" s="5">
        <v>3</v>
      </c>
      <c r="C7" s="144">
        <v>41852</v>
      </c>
      <c r="D7" s="159"/>
      <c r="E7" s="27">
        <v>41878</v>
      </c>
      <c r="F7" s="34">
        <v>1673.66</v>
      </c>
      <c r="G7" s="21">
        <f t="shared" ref="G7:G9" si="0">L7+P7</f>
        <v>0.92999999999999794</v>
      </c>
      <c r="H7" s="21">
        <f t="shared" ref="H7:H9" si="1">F7-G7</f>
        <v>1672.73</v>
      </c>
      <c r="I7" s="35">
        <f t="shared" ref="I7:I9" si="2">G7*100/F7</f>
        <v>5.5566841532927715E-2</v>
      </c>
      <c r="J7" s="21">
        <v>12.86</v>
      </c>
      <c r="K7" s="21">
        <v>12.65</v>
      </c>
      <c r="L7" s="21">
        <f t="shared" ref="L7:L9" si="3">J7-K7</f>
        <v>0.20999999999999908</v>
      </c>
      <c r="M7" s="36">
        <v>933</v>
      </c>
      <c r="N7" s="21">
        <v>13.29</v>
      </c>
      <c r="O7" s="21">
        <v>12.57</v>
      </c>
      <c r="P7" s="21">
        <f t="shared" ref="P7:P9" si="4">N7-O7</f>
        <v>0.71999999999999886</v>
      </c>
      <c r="Q7" s="31">
        <f t="shared" ref="Q7:Q9" si="5">P7*100/G7</f>
        <v>77.419354838709722</v>
      </c>
    </row>
    <row r="8" spans="1:17" x14ac:dyDescent="0.25">
      <c r="A8" s="111" t="s">
        <v>567</v>
      </c>
      <c r="B8" s="5">
        <v>3</v>
      </c>
      <c r="C8" s="144" t="s">
        <v>605</v>
      </c>
      <c r="D8" s="387" t="s">
        <v>342</v>
      </c>
      <c r="E8" s="27">
        <v>41878</v>
      </c>
      <c r="F8" s="34">
        <v>1678.05</v>
      </c>
      <c r="G8" s="21">
        <f t="shared" si="0"/>
        <v>1.9299999999999997</v>
      </c>
      <c r="H8" s="21">
        <f t="shared" si="1"/>
        <v>1676.12</v>
      </c>
      <c r="I8" s="35">
        <f t="shared" si="2"/>
        <v>0.11501445129763713</v>
      </c>
      <c r="J8" s="21">
        <v>13.17</v>
      </c>
      <c r="K8" s="21">
        <v>12.6</v>
      </c>
      <c r="L8" s="21">
        <f t="shared" si="3"/>
        <v>0.57000000000000028</v>
      </c>
      <c r="M8" s="36">
        <v>418</v>
      </c>
      <c r="N8" s="21">
        <v>13.93</v>
      </c>
      <c r="O8" s="21">
        <v>12.57</v>
      </c>
      <c r="P8" s="21">
        <f t="shared" si="4"/>
        <v>1.3599999999999994</v>
      </c>
      <c r="Q8" s="31">
        <f t="shared" si="5"/>
        <v>70.466321243523296</v>
      </c>
    </row>
    <row r="9" spans="1:17" x14ac:dyDescent="0.25">
      <c r="A9" s="143" t="s">
        <v>568</v>
      </c>
      <c r="B9" s="8">
        <v>3</v>
      </c>
      <c r="C9" s="149">
        <v>41852</v>
      </c>
      <c r="D9" s="161"/>
      <c r="E9" s="28">
        <v>41879</v>
      </c>
      <c r="F9" s="37">
        <v>1676.53</v>
      </c>
      <c r="G9" s="22">
        <f t="shared" si="0"/>
        <v>1.1600000000000001</v>
      </c>
      <c r="H9" s="22">
        <f t="shared" si="1"/>
        <v>1675.37</v>
      </c>
      <c r="I9" s="38">
        <f t="shared" si="2"/>
        <v>6.919053044085105E-2</v>
      </c>
      <c r="J9" s="22">
        <v>12.85</v>
      </c>
      <c r="K9" s="22">
        <v>12.56</v>
      </c>
      <c r="L9" s="22">
        <f t="shared" si="3"/>
        <v>0.28999999999999915</v>
      </c>
      <c r="M9" s="39">
        <v>409</v>
      </c>
      <c r="N9" s="22">
        <v>13.47</v>
      </c>
      <c r="O9" s="22">
        <v>12.6</v>
      </c>
      <c r="P9" s="22">
        <f t="shared" si="4"/>
        <v>0.87000000000000099</v>
      </c>
      <c r="Q9" s="32">
        <f t="shared" si="5"/>
        <v>75.000000000000071</v>
      </c>
    </row>
    <row r="10" spans="1:17" x14ac:dyDescent="0.25">
      <c r="A10" s="111" t="s">
        <v>563</v>
      </c>
      <c r="B10" s="5">
        <v>3</v>
      </c>
      <c r="C10" s="144">
        <v>41852</v>
      </c>
      <c r="D10" s="159" t="s">
        <v>602</v>
      </c>
      <c r="E10" s="27">
        <v>41878</v>
      </c>
      <c r="F10" s="34">
        <v>1680.5</v>
      </c>
      <c r="G10" s="21">
        <f t="shared" ref="G10:G15" si="6">L10+P10</f>
        <v>2.1100000000000012</v>
      </c>
      <c r="H10" s="21">
        <f t="shared" ref="H10:H15" si="7">F10-G10</f>
        <v>1678.39</v>
      </c>
      <c r="I10" s="35">
        <f t="shared" ref="I10:I15" si="8">G10*100/F10</f>
        <v>0.12555786968164243</v>
      </c>
      <c r="J10" s="21">
        <v>13.43</v>
      </c>
      <c r="K10" s="21">
        <v>12.62</v>
      </c>
      <c r="L10" s="21">
        <f t="shared" ref="L10:L15" si="9">J10-K10</f>
        <v>0.8100000000000005</v>
      </c>
      <c r="M10" s="36">
        <v>742</v>
      </c>
      <c r="N10" s="21">
        <v>13.91</v>
      </c>
      <c r="O10" s="21">
        <v>12.61</v>
      </c>
      <c r="P10" s="21">
        <f t="shared" ref="P10:P15" si="10">N10-O10</f>
        <v>1.3000000000000007</v>
      </c>
      <c r="Q10" s="31">
        <f>P10*100/G10</f>
        <v>61.611374407582929</v>
      </c>
    </row>
    <row r="11" spans="1:17" x14ac:dyDescent="0.25">
      <c r="A11" s="111" t="s">
        <v>564</v>
      </c>
      <c r="B11" s="5">
        <v>3</v>
      </c>
      <c r="C11" s="144" t="s">
        <v>605</v>
      </c>
      <c r="D11" s="160"/>
      <c r="E11" s="27">
        <v>41878</v>
      </c>
      <c r="F11" s="34">
        <v>1675.02</v>
      </c>
      <c r="G11" s="21">
        <f t="shared" si="6"/>
        <v>2.0499999999999989</v>
      </c>
      <c r="H11" s="21">
        <f t="shared" si="7"/>
        <v>1672.97</v>
      </c>
      <c r="I11" s="35">
        <f t="shared" si="8"/>
        <v>0.12238659836897463</v>
      </c>
      <c r="J11" s="21">
        <v>13.34</v>
      </c>
      <c r="K11" s="21">
        <v>12.58</v>
      </c>
      <c r="L11" s="21">
        <f t="shared" si="9"/>
        <v>0.75999999999999979</v>
      </c>
      <c r="M11" s="36">
        <v>687</v>
      </c>
      <c r="N11" s="21">
        <v>13.84</v>
      </c>
      <c r="O11" s="21">
        <v>12.55</v>
      </c>
      <c r="P11" s="21">
        <f t="shared" si="10"/>
        <v>1.2899999999999991</v>
      </c>
      <c r="Q11" s="31">
        <f>P11*100/G11</f>
        <v>62.926829268292671</v>
      </c>
    </row>
    <row r="12" spans="1:17" x14ac:dyDescent="0.25">
      <c r="A12" s="145" t="s">
        <v>565</v>
      </c>
      <c r="B12" s="8">
        <v>3</v>
      </c>
      <c r="C12" s="149">
        <v>41852</v>
      </c>
      <c r="D12" s="161" t="s">
        <v>478</v>
      </c>
      <c r="E12" s="28">
        <v>41878</v>
      </c>
      <c r="F12" s="37">
        <v>1680.18</v>
      </c>
      <c r="G12" s="22">
        <f t="shared" si="6"/>
        <v>1.9699999999999989</v>
      </c>
      <c r="H12" s="22">
        <f t="shared" si="7"/>
        <v>1678.21</v>
      </c>
      <c r="I12" s="38">
        <f t="shared" si="8"/>
        <v>0.11724934233236908</v>
      </c>
      <c r="J12" s="22">
        <v>13.37</v>
      </c>
      <c r="K12" s="22">
        <v>12.63</v>
      </c>
      <c r="L12" s="22">
        <f t="shared" si="9"/>
        <v>0.73999999999999844</v>
      </c>
      <c r="M12" s="39">
        <v>678</v>
      </c>
      <c r="N12" s="22">
        <v>13.8</v>
      </c>
      <c r="O12" s="22">
        <v>12.57</v>
      </c>
      <c r="P12" s="22">
        <f t="shared" si="10"/>
        <v>1.2300000000000004</v>
      </c>
      <c r="Q12" s="32">
        <f t="shared" ref="Q12:Q15" si="11">P12*100/G12</f>
        <v>62.436548223350314</v>
      </c>
    </row>
    <row r="13" spans="1:17" x14ac:dyDescent="0.25">
      <c r="A13" s="111" t="s">
        <v>575</v>
      </c>
      <c r="B13" s="5">
        <v>3</v>
      </c>
      <c r="C13" s="144">
        <v>41852</v>
      </c>
      <c r="D13" s="159"/>
      <c r="E13" s="27">
        <v>41879</v>
      </c>
      <c r="F13" s="34">
        <v>1676.24</v>
      </c>
      <c r="G13" s="21">
        <f t="shared" si="6"/>
        <v>1.870000000000001</v>
      </c>
      <c r="H13" s="21">
        <f t="shared" si="7"/>
        <v>1674.3700000000001</v>
      </c>
      <c r="I13" s="35">
        <f t="shared" si="8"/>
        <v>0.11155920393261115</v>
      </c>
      <c r="J13" s="21">
        <v>13</v>
      </c>
      <c r="K13" s="21">
        <v>12.58</v>
      </c>
      <c r="L13" s="21">
        <f t="shared" si="9"/>
        <v>0.41999999999999993</v>
      </c>
      <c r="M13" s="36">
        <v>387</v>
      </c>
      <c r="N13" s="21">
        <v>14.07</v>
      </c>
      <c r="O13" s="21">
        <v>12.62</v>
      </c>
      <c r="P13" s="21">
        <f t="shared" si="10"/>
        <v>1.4500000000000011</v>
      </c>
      <c r="Q13" s="31">
        <f t="shared" si="11"/>
        <v>77.540106951871678</v>
      </c>
    </row>
    <row r="14" spans="1:17" x14ac:dyDescent="0.25">
      <c r="A14" s="111" t="s">
        <v>576</v>
      </c>
      <c r="B14" s="5">
        <v>3</v>
      </c>
      <c r="C14" s="144" t="s">
        <v>605</v>
      </c>
      <c r="D14" s="160" t="s">
        <v>613</v>
      </c>
      <c r="E14" s="27">
        <v>41879</v>
      </c>
      <c r="F14" s="34">
        <v>1666.3</v>
      </c>
      <c r="G14" s="21">
        <f t="shared" si="6"/>
        <v>1.9000000000000004</v>
      </c>
      <c r="H14" s="21">
        <f t="shared" si="7"/>
        <v>1664.3999999999999</v>
      </c>
      <c r="I14" s="35">
        <f t="shared" si="8"/>
        <v>0.11402508551881416</v>
      </c>
      <c r="J14" s="21">
        <v>13.27</v>
      </c>
      <c r="K14" s="21">
        <v>12.61</v>
      </c>
      <c r="L14" s="21">
        <f t="shared" si="9"/>
        <v>0.66000000000000014</v>
      </c>
      <c r="M14" s="36">
        <v>336</v>
      </c>
      <c r="N14" s="21">
        <v>13.88</v>
      </c>
      <c r="O14" s="21">
        <v>12.64</v>
      </c>
      <c r="P14" s="21">
        <f t="shared" si="10"/>
        <v>1.2400000000000002</v>
      </c>
      <c r="Q14" s="31">
        <f t="shared" si="11"/>
        <v>65.26315789473685</v>
      </c>
    </row>
    <row r="15" spans="1:17" x14ac:dyDescent="0.25">
      <c r="A15" s="145" t="s">
        <v>577</v>
      </c>
      <c r="B15" s="8">
        <v>3</v>
      </c>
      <c r="C15" s="149">
        <v>41852</v>
      </c>
      <c r="D15" s="161"/>
      <c r="E15" s="28">
        <v>41879</v>
      </c>
      <c r="F15" s="37">
        <v>1675.51</v>
      </c>
      <c r="G15" s="22">
        <f t="shared" si="6"/>
        <v>1.7999999999999972</v>
      </c>
      <c r="H15" s="22">
        <f t="shared" si="7"/>
        <v>1673.71</v>
      </c>
      <c r="I15" s="38">
        <f t="shared" si="8"/>
        <v>0.10742997654445495</v>
      </c>
      <c r="J15" s="22">
        <v>13.03</v>
      </c>
      <c r="K15" s="22">
        <v>12.63</v>
      </c>
      <c r="L15" s="22">
        <f t="shared" si="9"/>
        <v>0.39999999999999858</v>
      </c>
      <c r="M15" s="39">
        <v>250</v>
      </c>
      <c r="N15" s="22">
        <v>14.03</v>
      </c>
      <c r="O15" s="22">
        <v>12.63</v>
      </c>
      <c r="P15" s="22">
        <f t="shared" si="10"/>
        <v>1.3999999999999986</v>
      </c>
      <c r="Q15" s="32">
        <f t="shared" si="11"/>
        <v>77.777777777777828</v>
      </c>
    </row>
    <row r="16" spans="1:17" x14ac:dyDescent="0.25">
      <c r="A16" s="111" t="s">
        <v>572</v>
      </c>
      <c r="B16" s="5">
        <v>3</v>
      </c>
      <c r="C16" s="144">
        <v>41852</v>
      </c>
      <c r="D16" s="159"/>
      <c r="E16" s="27">
        <v>41879</v>
      </c>
      <c r="F16" s="34">
        <v>1668.6</v>
      </c>
      <c r="G16" s="21">
        <f t="shared" ref="G16:G30" si="12">L16+P16</f>
        <v>0.99999999999999822</v>
      </c>
      <c r="H16" s="21">
        <f t="shared" ref="H16:H30" si="13">F16-G16</f>
        <v>1667.6</v>
      </c>
      <c r="I16" s="35">
        <f t="shared" ref="I16:I30" si="14">G16*100/F16</f>
        <v>5.9930480642454653E-2</v>
      </c>
      <c r="J16" s="21">
        <v>12.92</v>
      </c>
      <c r="K16" s="21">
        <v>12.63</v>
      </c>
      <c r="L16" s="21">
        <f t="shared" ref="L16:L30" si="15">J16-K16</f>
        <v>0.28999999999999915</v>
      </c>
      <c r="M16" s="36">
        <v>378</v>
      </c>
      <c r="N16" s="21">
        <v>13.36</v>
      </c>
      <c r="O16" s="21">
        <v>12.65</v>
      </c>
      <c r="P16" s="21">
        <f t="shared" ref="P16:P30" si="16">N16-O16</f>
        <v>0.70999999999999908</v>
      </c>
      <c r="Q16" s="31">
        <f t="shared" ref="Q16:Q27" si="17">P16*100/G16</f>
        <v>71.000000000000043</v>
      </c>
    </row>
    <row r="17" spans="1:17" x14ac:dyDescent="0.25">
      <c r="A17" s="111" t="s">
        <v>573</v>
      </c>
      <c r="B17" s="5">
        <v>3</v>
      </c>
      <c r="C17" s="144" t="s">
        <v>605</v>
      </c>
      <c r="D17" s="364"/>
      <c r="E17" s="27">
        <v>41879</v>
      </c>
      <c r="F17" s="34">
        <v>1675.66</v>
      </c>
      <c r="G17" s="21">
        <f t="shared" si="12"/>
        <v>1.2299999999999986</v>
      </c>
      <c r="H17" s="21">
        <f t="shared" si="13"/>
        <v>1674.43</v>
      </c>
      <c r="I17" s="35">
        <f t="shared" si="14"/>
        <v>7.3403912488213513E-2</v>
      </c>
      <c r="J17" s="21">
        <v>13.04</v>
      </c>
      <c r="K17" s="21">
        <v>12.63</v>
      </c>
      <c r="L17" s="21">
        <f t="shared" si="15"/>
        <v>0.40999999999999837</v>
      </c>
      <c r="M17" s="36">
        <v>303</v>
      </c>
      <c r="N17" s="21">
        <v>13.52</v>
      </c>
      <c r="O17" s="21">
        <v>12.7</v>
      </c>
      <c r="P17" s="21">
        <f t="shared" si="16"/>
        <v>0.82000000000000028</v>
      </c>
      <c r="Q17" s="31">
        <f t="shared" si="17"/>
        <v>66.666666666666757</v>
      </c>
    </row>
    <row r="18" spans="1:17" x14ac:dyDescent="0.25">
      <c r="A18" s="143" t="s">
        <v>574</v>
      </c>
      <c r="B18" s="8">
        <v>3</v>
      </c>
      <c r="C18" s="149">
        <v>41852</v>
      </c>
      <c r="D18" s="161"/>
      <c r="E18" s="28">
        <v>41879</v>
      </c>
      <c r="F18" s="37">
        <v>1675.65</v>
      </c>
      <c r="G18" s="22">
        <f t="shared" si="12"/>
        <v>1.4299999999999997</v>
      </c>
      <c r="H18" s="22">
        <f t="shared" si="13"/>
        <v>1674.22</v>
      </c>
      <c r="I18" s="38">
        <f t="shared" si="14"/>
        <v>8.5340017306716781E-2</v>
      </c>
      <c r="J18" s="22">
        <v>13.13</v>
      </c>
      <c r="K18" s="22">
        <v>12.59</v>
      </c>
      <c r="L18" s="22">
        <f t="shared" si="15"/>
        <v>0.54000000000000092</v>
      </c>
      <c r="M18" s="39">
        <v>275</v>
      </c>
      <c r="N18" s="22">
        <v>13.53</v>
      </c>
      <c r="O18" s="22">
        <v>12.64</v>
      </c>
      <c r="P18" s="22">
        <f t="shared" si="16"/>
        <v>0.88999999999999879</v>
      </c>
      <c r="Q18" s="32">
        <f t="shared" si="17"/>
        <v>62.237762237762169</v>
      </c>
    </row>
    <row r="19" spans="1:17" x14ac:dyDescent="0.25">
      <c r="A19" s="111" t="s">
        <v>569</v>
      </c>
      <c r="B19" s="5">
        <v>3</v>
      </c>
      <c r="C19" s="144">
        <v>41852</v>
      </c>
      <c r="D19" s="159" t="s">
        <v>610</v>
      </c>
      <c r="E19" s="27">
        <v>41879</v>
      </c>
      <c r="F19" s="34">
        <v>1676.28</v>
      </c>
      <c r="G19" s="21">
        <f t="shared" ref="G19:G21" si="18">L19+P19</f>
        <v>3.1800000000000015</v>
      </c>
      <c r="H19" s="21">
        <f t="shared" ref="H19:H21" si="19">F19-G19</f>
        <v>1673.1</v>
      </c>
      <c r="I19" s="35">
        <f t="shared" ref="I19:I21" si="20">G19*100/F19</f>
        <v>0.18970577707781527</v>
      </c>
      <c r="J19" s="21">
        <v>14.42</v>
      </c>
      <c r="K19" s="21">
        <v>12.62</v>
      </c>
      <c r="L19" s="21">
        <f t="shared" ref="L19:L21" si="21">J19-K19</f>
        <v>1.8000000000000007</v>
      </c>
      <c r="M19" s="36">
        <v>514</v>
      </c>
      <c r="N19" s="21">
        <v>13.99</v>
      </c>
      <c r="O19" s="21">
        <v>12.61</v>
      </c>
      <c r="P19" s="21">
        <f t="shared" ref="P19:P21" si="22">N19-O19</f>
        <v>1.3800000000000008</v>
      </c>
      <c r="Q19" s="31">
        <f t="shared" ref="Q19:Q21" si="23">P19*100/G19</f>
        <v>43.396226415094347</v>
      </c>
    </row>
    <row r="20" spans="1:17" x14ac:dyDescent="0.25">
      <c r="A20" s="111" t="s">
        <v>570</v>
      </c>
      <c r="B20" s="5">
        <v>3</v>
      </c>
      <c r="C20" s="144" t="s">
        <v>605</v>
      </c>
      <c r="D20" s="160"/>
      <c r="E20" s="27">
        <v>41879</v>
      </c>
      <c r="F20" s="34">
        <v>1678.6</v>
      </c>
      <c r="G20" s="21">
        <f t="shared" si="18"/>
        <v>3.33</v>
      </c>
      <c r="H20" s="21">
        <f t="shared" si="19"/>
        <v>1675.27</v>
      </c>
      <c r="I20" s="35">
        <f t="shared" si="20"/>
        <v>0.19837960204932684</v>
      </c>
      <c r="J20" s="21">
        <v>13.85</v>
      </c>
      <c r="K20" s="21">
        <v>12.68</v>
      </c>
      <c r="L20" s="21">
        <f t="shared" si="21"/>
        <v>1.17</v>
      </c>
      <c r="M20" s="36">
        <v>444</v>
      </c>
      <c r="N20" s="21">
        <v>14.77</v>
      </c>
      <c r="O20" s="21">
        <v>12.61</v>
      </c>
      <c r="P20" s="21">
        <f t="shared" si="22"/>
        <v>2.16</v>
      </c>
      <c r="Q20" s="31">
        <f t="shared" si="23"/>
        <v>64.86486486486487</v>
      </c>
    </row>
    <row r="21" spans="1:17" x14ac:dyDescent="0.25">
      <c r="A21" s="145" t="s">
        <v>571</v>
      </c>
      <c r="B21" s="8">
        <v>3</v>
      </c>
      <c r="C21" s="149">
        <v>41852</v>
      </c>
      <c r="D21" s="161"/>
      <c r="E21" s="28">
        <v>41879</v>
      </c>
      <c r="F21" s="37">
        <v>1678.2</v>
      </c>
      <c r="G21" s="22">
        <f t="shared" si="18"/>
        <v>2</v>
      </c>
      <c r="H21" s="22">
        <f t="shared" si="19"/>
        <v>1676.2</v>
      </c>
      <c r="I21" s="38">
        <f t="shared" si="20"/>
        <v>0.1191753068764152</v>
      </c>
      <c r="J21" s="22">
        <v>13.38</v>
      </c>
      <c r="K21" s="22">
        <v>12.57</v>
      </c>
      <c r="L21" s="22">
        <f t="shared" si="21"/>
        <v>0.8100000000000005</v>
      </c>
      <c r="M21" s="39">
        <v>555</v>
      </c>
      <c r="N21" s="22">
        <v>13.85</v>
      </c>
      <c r="O21" s="22">
        <v>12.66</v>
      </c>
      <c r="P21" s="22">
        <f t="shared" si="22"/>
        <v>1.1899999999999995</v>
      </c>
      <c r="Q21" s="32">
        <f t="shared" si="23"/>
        <v>59.499999999999972</v>
      </c>
    </row>
    <row r="22" spans="1:17" ht="15.75" customHeight="1" x14ac:dyDescent="0.25">
      <c r="A22" s="111" t="s">
        <v>578</v>
      </c>
      <c r="B22" s="5">
        <v>3</v>
      </c>
      <c r="C22" s="144">
        <v>41852</v>
      </c>
      <c r="D22" s="159"/>
      <c r="E22" s="27">
        <v>41879</v>
      </c>
      <c r="F22" s="34">
        <v>1669.77</v>
      </c>
      <c r="G22" s="21">
        <f t="shared" si="12"/>
        <v>0.75000000000000178</v>
      </c>
      <c r="H22" s="21">
        <f t="shared" si="13"/>
        <v>1669.02</v>
      </c>
      <c r="I22" s="35">
        <f t="shared" si="14"/>
        <v>4.4916365727016398E-2</v>
      </c>
      <c r="J22" s="21">
        <v>12.8</v>
      </c>
      <c r="K22" s="21">
        <v>12.64</v>
      </c>
      <c r="L22" s="21">
        <f t="shared" si="15"/>
        <v>0.16000000000000014</v>
      </c>
      <c r="M22" s="36">
        <v>339</v>
      </c>
      <c r="N22" s="21">
        <v>13.21</v>
      </c>
      <c r="O22" s="21">
        <v>12.62</v>
      </c>
      <c r="P22" s="21">
        <f t="shared" si="16"/>
        <v>0.59000000000000163</v>
      </c>
      <c r="Q22" s="31">
        <f t="shared" si="17"/>
        <v>78.6666666666667</v>
      </c>
    </row>
    <row r="23" spans="1:17" ht="15.75" customHeight="1" x14ac:dyDescent="0.25">
      <c r="A23" s="111" t="s">
        <v>580</v>
      </c>
      <c r="B23" s="5">
        <v>3</v>
      </c>
      <c r="C23" s="144" t="s">
        <v>605</v>
      </c>
      <c r="D23" s="364"/>
      <c r="E23" s="27">
        <v>41879</v>
      </c>
      <c r="F23" s="34">
        <v>1663.24</v>
      </c>
      <c r="G23" s="21">
        <f t="shared" si="12"/>
        <v>0.79000000000000092</v>
      </c>
      <c r="H23" s="21">
        <f t="shared" si="13"/>
        <v>1662.45</v>
      </c>
      <c r="I23" s="35">
        <f t="shared" si="14"/>
        <v>4.7497655179048172E-2</v>
      </c>
      <c r="J23" s="21">
        <v>12.77</v>
      </c>
      <c r="K23" s="21">
        <v>12.59</v>
      </c>
      <c r="L23" s="21">
        <f t="shared" si="15"/>
        <v>0.17999999999999972</v>
      </c>
      <c r="M23" s="36">
        <v>407</v>
      </c>
      <c r="N23" s="21">
        <v>13.21</v>
      </c>
      <c r="O23" s="21">
        <v>12.6</v>
      </c>
      <c r="P23" s="21">
        <f t="shared" si="16"/>
        <v>0.61000000000000121</v>
      </c>
      <c r="Q23" s="31">
        <f t="shared" si="17"/>
        <v>77.215189873417785</v>
      </c>
    </row>
    <row r="24" spans="1:17" x14ac:dyDescent="0.25">
      <c r="A24" s="143" t="s">
        <v>579</v>
      </c>
      <c r="B24" s="8">
        <v>3</v>
      </c>
      <c r="C24" s="149">
        <v>41852</v>
      </c>
      <c r="D24" s="161"/>
      <c r="E24" s="28">
        <v>41879</v>
      </c>
      <c r="F24" s="37">
        <v>1679.87</v>
      </c>
      <c r="G24" s="22">
        <f t="shared" si="12"/>
        <v>0.64999999999999858</v>
      </c>
      <c r="H24" s="22">
        <f t="shared" si="13"/>
        <v>1679.2199999999998</v>
      </c>
      <c r="I24" s="38">
        <f t="shared" si="14"/>
        <v>3.8693470328061016E-2</v>
      </c>
      <c r="J24" s="22">
        <v>12.68</v>
      </c>
      <c r="K24" s="22">
        <v>12.58</v>
      </c>
      <c r="L24" s="22">
        <f t="shared" si="15"/>
        <v>9.9999999999999645E-2</v>
      </c>
      <c r="M24" s="39">
        <v>242</v>
      </c>
      <c r="N24" s="22">
        <v>13.19</v>
      </c>
      <c r="O24" s="22">
        <v>12.64</v>
      </c>
      <c r="P24" s="22">
        <f t="shared" si="16"/>
        <v>0.54999999999999893</v>
      </c>
      <c r="Q24" s="32">
        <f t="shared" si="17"/>
        <v>84.615384615384642</v>
      </c>
    </row>
    <row r="25" spans="1:17" x14ac:dyDescent="0.25">
      <c r="A25" s="111" t="s">
        <v>581</v>
      </c>
      <c r="B25" s="5">
        <v>3</v>
      </c>
      <c r="C25" s="144">
        <v>41852</v>
      </c>
      <c r="D25" s="159"/>
      <c r="E25" s="27">
        <v>41879</v>
      </c>
      <c r="F25" s="34">
        <v>1669.87</v>
      </c>
      <c r="G25" s="21">
        <f t="shared" si="12"/>
        <v>2.9300000000000015</v>
      </c>
      <c r="H25" s="21">
        <f t="shared" si="13"/>
        <v>1666.9399999999998</v>
      </c>
      <c r="I25" s="35">
        <f t="shared" si="14"/>
        <v>0.17546276057417654</v>
      </c>
      <c r="J25" s="21">
        <v>13.8</v>
      </c>
      <c r="K25" s="21">
        <v>12.61</v>
      </c>
      <c r="L25" s="21">
        <f t="shared" si="15"/>
        <v>1.1900000000000013</v>
      </c>
      <c r="M25" s="36">
        <v>388</v>
      </c>
      <c r="N25" s="21">
        <v>14.4</v>
      </c>
      <c r="O25" s="21">
        <v>12.66</v>
      </c>
      <c r="P25" s="21">
        <f t="shared" si="16"/>
        <v>1.7400000000000002</v>
      </c>
      <c r="Q25" s="388">
        <f t="shared" si="17"/>
        <v>59.385665529010218</v>
      </c>
    </row>
    <row r="26" spans="1:17" x14ac:dyDescent="0.25">
      <c r="A26" s="111" t="s">
        <v>582</v>
      </c>
      <c r="B26" s="5">
        <v>3</v>
      </c>
      <c r="C26" s="144" t="s">
        <v>605</v>
      </c>
      <c r="D26" s="364"/>
      <c r="E26" s="27">
        <v>41879</v>
      </c>
      <c r="F26" s="34">
        <v>1664.04</v>
      </c>
      <c r="G26" s="21">
        <f t="shared" si="12"/>
        <v>1.6799999999999997</v>
      </c>
      <c r="H26" s="21">
        <f t="shared" si="13"/>
        <v>1662.36</v>
      </c>
      <c r="I26" s="35">
        <f t="shared" si="14"/>
        <v>0.10095911155981827</v>
      </c>
      <c r="J26" s="21">
        <v>13.33</v>
      </c>
      <c r="K26" s="21">
        <v>12.58</v>
      </c>
      <c r="L26" s="21">
        <f t="shared" si="15"/>
        <v>0.75</v>
      </c>
      <c r="M26" s="36">
        <v>457</v>
      </c>
      <c r="N26" s="21">
        <v>13.53</v>
      </c>
      <c r="O26" s="21">
        <v>12.6</v>
      </c>
      <c r="P26" s="21">
        <f t="shared" si="16"/>
        <v>0.92999999999999972</v>
      </c>
      <c r="Q26" s="388">
        <f t="shared" si="17"/>
        <v>55.357142857142847</v>
      </c>
    </row>
    <row r="27" spans="1:17" x14ac:dyDescent="0.25">
      <c r="A27" s="143" t="s">
        <v>583</v>
      </c>
      <c r="B27" s="8">
        <v>3</v>
      </c>
      <c r="C27" s="149">
        <v>41852</v>
      </c>
      <c r="D27" s="161"/>
      <c r="E27" s="28">
        <v>41879</v>
      </c>
      <c r="F27" s="37">
        <v>1674.38</v>
      </c>
      <c r="G27" s="22">
        <f t="shared" si="12"/>
        <v>1.5099999999999998</v>
      </c>
      <c r="H27" s="22">
        <f t="shared" si="13"/>
        <v>1672.8700000000001</v>
      </c>
      <c r="I27" s="38">
        <f t="shared" si="14"/>
        <v>9.0182634766301534E-2</v>
      </c>
      <c r="J27" s="22">
        <v>12.91</v>
      </c>
      <c r="K27" s="22">
        <v>12.6</v>
      </c>
      <c r="L27" s="22">
        <f t="shared" si="15"/>
        <v>0.3100000000000005</v>
      </c>
      <c r="M27" s="39">
        <v>358</v>
      </c>
      <c r="N27" s="22">
        <v>13.83</v>
      </c>
      <c r="O27" s="22">
        <v>12.63</v>
      </c>
      <c r="P27" s="22">
        <f t="shared" si="16"/>
        <v>1.1999999999999993</v>
      </c>
      <c r="Q27" s="389">
        <f t="shared" si="17"/>
        <v>79.470198675496647</v>
      </c>
    </row>
    <row r="28" spans="1:17" x14ac:dyDescent="0.25">
      <c r="A28" s="111" t="s">
        <v>584</v>
      </c>
      <c r="B28" s="5">
        <v>3</v>
      </c>
      <c r="C28" s="144">
        <v>41852</v>
      </c>
      <c r="D28" s="159" t="s">
        <v>612</v>
      </c>
      <c r="E28" s="27">
        <v>41879</v>
      </c>
      <c r="F28" s="34">
        <v>1685.33</v>
      </c>
      <c r="G28" s="21">
        <f t="shared" si="12"/>
        <v>1.1999999999999993</v>
      </c>
      <c r="H28" s="21">
        <f t="shared" si="13"/>
        <v>1684.1299999999999</v>
      </c>
      <c r="I28" s="35">
        <f t="shared" si="14"/>
        <v>7.1202672473640136E-2</v>
      </c>
      <c r="J28" s="21">
        <v>12.87</v>
      </c>
      <c r="K28" s="21">
        <v>12.59</v>
      </c>
      <c r="L28" s="21">
        <f t="shared" si="15"/>
        <v>0.27999999999999936</v>
      </c>
      <c r="M28" s="36">
        <v>305</v>
      </c>
      <c r="N28" s="21">
        <v>13.5</v>
      </c>
      <c r="O28" s="21">
        <v>12.58</v>
      </c>
      <c r="P28" s="21">
        <f t="shared" si="16"/>
        <v>0.91999999999999993</v>
      </c>
      <c r="Q28" s="388">
        <f>P28*100/G28</f>
        <v>76.666666666666714</v>
      </c>
    </row>
    <row r="29" spans="1:17" x14ac:dyDescent="0.25">
      <c r="A29" s="111" t="s">
        <v>585</v>
      </c>
      <c r="B29" s="5">
        <v>3</v>
      </c>
      <c r="C29" s="144" t="s">
        <v>605</v>
      </c>
      <c r="D29" s="160" t="s">
        <v>611</v>
      </c>
      <c r="E29" s="27">
        <v>41879</v>
      </c>
      <c r="F29" s="34">
        <v>1670.08</v>
      </c>
      <c r="G29" s="21">
        <f t="shared" si="12"/>
        <v>1.3000000000000007</v>
      </c>
      <c r="H29" s="21">
        <f t="shared" si="13"/>
        <v>1668.78</v>
      </c>
      <c r="I29" s="35">
        <f t="shared" si="14"/>
        <v>7.7840582487066531E-2</v>
      </c>
      <c r="J29" s="21">
        <v>12.85</v>
      </c>
      <c r="K29" s="21">
        <v>12.58</v>
      </c>
      <c r="L29" s="21">
        <f t="shared" si="15"/>
        <v>0.26999999999999957</v>
      </c>
      <c r="M29" s="36">
        <v>325</v>
      </c>
      <c r="N29" s="21">
        <v>13.63</v>
      </c>
      <c r="O29" s="21">
        <v>12.6</v>
      </c>
      <c r="P29" s="21">
        <f t="shared" si="16"/>
        <v>1.0300000000000011</v>
      </c>
      <c r="Q29" s="388">
        <f>P29*100/G29</f>
        <v>79.230769230769269</v>
      </c>
    </row>
    <row r="30" spans="1:17" ht="15.75" thickBot="1" x14ac:dyDescent="0.3">
      <c r="A30" s="381" t="s">
        <v>586</v>
      </c>
      <c r="B30" s="6">
        <v>3</v>
      </c>
      <c r="C30" s="156">
        <v>41852</v>
      </c>
      <c r="D30" s="373" t="s">
        <v>183</v>
      </c>
      <c r="E30" s="102">
        <v>41879</v>
      </c>
      <c r="F30" s="374">
        <v>1675.86</v>
      </c>
      <c r="G30" s="26">
        <f t="shared" si="12"/>
        <v>1.5199999999999996</v>
      </c>
      <c r="H30" s="26">
        <f t="shared" si="13"/>
        <v>1674.34</v>
      </c>
      <c r="I30" s="43">
        <f t="shared" si="14"/>
        <v>9.0699700452305063E-2</v>
      </c>
      <c r="J30" s="26">
        <v>13.02</v>
      </c>
      <c r="K30" s="26">
        <v>12.59</v>
      </c>
      <c r="L30" s="26">
        <f t="shared" si="15"/>
        <v>0.42999999999999972</v>
      </c>
      <c r="M30" s="44">
        <v>606</v>
      </c>
      <c r="N30" s="26">
        <v>13.7</v>
      </c>
      <c r="O30" s="26">
        <v>12.61</v>
      </c>
      <c r="P30" s="26">
        <f t="shared" si="16"/>
        <v>1.0899999999999999</v>
      </c>
      <c r="Q30" s="390">
        <f t="shared" ref="Q30" si="24">P30*100/G30</f>
        <v>71.71052631578948</v>
      </c>
    </row>
    <row r="31" spans="1:17" ht="15.75" thickTop="1" x14ac:dyDescent="0.25">
      <c r="A31" s="199"/>
      <c r="B31" s="289"/>
      <c r="C31" s="365"/>
      <c r="D31" s="375"/>
      <c r="E31" s="376"/>
      <c r="F31" s="107"/>
      <c r="G31" s="107"/>
      <c r="H31" s="107"/>
      <c r="I31" s="377"/>
      <c r="J31" s="107"/>
      <c r="K31" s="107"/>
      <c r="L31" s="107"/>
      <c r="M31" s="378"/>
      <c r="N31" s="107"/>
      <c r="O31" s="107"/>
      <c r="P31" s="107"/>
      <c r="Q31" s="379"/>
    </row>
    <row r="32" spans="1:17" x14ac:dyDescent="0.25">
      <c r="A32" s="199" t="s">
        <v>16</v>
      </c>
      <c r="B32" s="289"/>
      <c r="C32" s="365"/>
      <c r="D32" s="375"/>
      <c r="E32" s="376"/>
      <c r="F32" s="107"/>
      <c r="G32" s="107"/>
      <c r="H32" s="107"/>
      <c r="I32" s="377"/>
      <c r="J32" s="107"/>
      <c r="K32" s="107"/>
      <c r="L32" s="107"/>
      <c r="M32" s="378"/>
      <c r="N32" s="107"/>
      <c r="O32" s="107"/>
      <c r="P32" s="107"/>
      <c r="Q32" s="379"/>
    </row>
    <row r="33" spans="1:17" x14ac:dyDescent="0.25">
      <c r="A33" s="199" t="s">
        <v>614</v>
      </c>
      <c r="B33" s="289"/>
      <c r="C33" s="365"/>
      <c r="D33" s="364"/>
      <c r="E33" s="366"/>
      <c r="F33" s="204"/>
      <c r="G33" s="204"/>
      <c r="H33" s="204"/>
      <c r="I33" s="367"/>
      <c r="J33" s="204"/>
      <c r="K33" s="204"/>
      <c r="L33" s="204"/>
      <c r="M33" s="368"/>
      <c r="N33" s="204"/>
      <c r="O33" s="204"/>
      <c r="P33" s="204"/>
      <c r="Q33" s="380"/>
    </row>
    <row r="34" spans="1:17" x14ac:dyDescent="0.25">
      <c r="A34" s="199" t="s">
        <v>609</v>
      </c>
      <c r="B34" s="289"/>
      <c r="C34" s="365"/>
      <c r="D34" s="364"/>
      <c r="E34" s="366"/>
      <c r="F34" s="204"/>
      <c r="G34" s="204"/>
      <c r="H34" s="204"/>
      <c r="I34" s="367"/>
      <c r="J34" s="204"/>
      <c r="K34" s="204"/>
      <c r="L34" s="204"/>
      <c r="M34" s="368"/>
      <c r="N34" s="204"/>
      <c r="O34" s="204"/>
      <c r="P34" s="204"/>
      <c r="Q34" s="380"/>
    </row>
    <row r="35" spans="1:17" x14ac:dyDescent="0.25">
      <c r="A35" s="199"/>
      <c r="B35" s="289"/>
      <c r="C35" s="365"/>
      <c r="D35" s="364"/>
      <c r="E35" s="366"/>
      <c r="F35" s="204"/>
      <c r="G35" s="204"/>
      <c r="H35" s="204"/>
      <c r="I35" s="367"/>
      <c r="J35" s="204"/>
      <c r="K35" s="204"/>
      <c r="L35" s="204"/>
      <c r="M35" s="368"/>
      <c r="N35" s="204"/>
      <c r="O35" s="204"/>
      <c r="P35" s="204"/>
      <c r="Q35" s="380"/>
    </row>
    <row r="36" spans="1:17" x14ac:dyDescent="0.25">
      <c r="A36" s="199"/>
      <c r="B36" s="289"/>
      <c r="C36" s="365"/>
      <c r="D36" s="364"/>
      <c r="E36" s="366"/>
      <c r="F36" s="204"/>
      <c r="G36" s="204"/>
      <c r="H36" s="204"/>
      <c r="I36" s="367"/>
      <c r="J36" s="204"/>
      <c r="K36" s="204"/>
      <c r="L36" s="204"/>
      <c r="M36" s="368"/>
      <c r="N36" s="204"/>
      <c r="O36" s="204"/>
      <c r="P36" s="204"/>
      <c r="Q36" s="380"/>
    </row>
    <row r="37" spans="1:17" x14ac:dyDescent="0.25">
      <c r="A37" s="199"/>
      <c r="B37" s="289"/>
      <c r="C37" s="365"/>
      <c r="D37" s="364"/>
      <c r="E37" s="366"/>
      <c r="F37" s="204"/>
      <c r="G37" s="204"/>
      <c r="H37" s="204"/>
      <c r="I37" s="367"/>
      <c r="J37" s="204"/>
      <c r="K37" s="204"/>
      <c r="L37" s="204"/>
      <c r="M37" s="368"/>
      <c r="N37" s="204"/>
      <c r="O37" s="204"/>
      <c r="P37" s="204"/>
      <c r="Q37" s="380"/>
    </row>
    <row r="38" spans="1:17" x14ac:dyDescent="0.25">
      <c r="A38" s="199"/>
      <c r="B38" s="289"/>
      <c r="C38" s="365"/>
      <c r="D38" s="364"/>
      <c r="E38" s="366"/>
      <c r="F38" s="204"/>
      <c r="G38" s="204"/>
      <c r="H38" s="204"/>
      <c r="I38" s="367"/>
      <c r="J38" s="204"/>
      <c r="K38" s="204"/>
      <c r="L38" s="204"/>
      <c r="M38" s="368"/>
      <c r="N38" s="204"/>
      <c r="O38" s="204"/>
      <c r="P38" s="204"/>
      <c r="Q38" s="380"/>
    </row>
    <row r="39" spans="1:17" x14ac:dyDescent="0.25">
      <c r="A39" s="199"/>
      <c r="B39" s="289"/>
      <c r="C39" s="365"/>
      <c r="D39" s="364"/>
      <c r="E39" s="366"/>
      <c r="F39" s="204"/>
      <c r="G39" s="204"/>
      <c r="H39" s="204"/>
      <c r="I39" s="367"/>
      <c r="J39" s="204"/>
      <c r="K39" s="204"/>
      <c r="L39" s="204"/>
      <c r="M39" s="368"/>
      <c r="N39" s="204"/>
      <c r="O39" s="204"/>
      <c r="P39" s="204"/>
      <c r="Q39" s="380"/>
    </row>
    <row r="40" spans="1:17" x14ac:dyDescent="0.25">
      <c r="A40" s="199"/>
      <c r="B40" s="289"/>
      <c r="C40" s="365"/>
      <c r="D40" s="364"/>
      <c r="E40" s="366"/>
      <c r="F40" s="204"/>
      <c r="G40" s="204"/>
      <c r="H40" s="204"/>
      <c r="I40" s="367"/>
      <c r="J40" s="204"/>
      <c r="K40" s="204"/>
      <c r="L40" s="204"/>
      <c r="M40" s="368"/>
      <c r="N40" s="204"/>
      <c r="O40" s="204"/>
      <c r="P40" s="204"/>
      <c r="Q40" s="380"/>
    </row>
    <row r="41" spans="1:17" x14ac:dyDescent="0.25">
      <c r="A41" s="363"/>
      <c r="B41" s="289"/>
      <c r="C41" s="365"/>
      <c r="D41" s="364"/>
      <c r="E41" s="366"/>
      <c r="F41" s="204"/>
      <c r="G41" s="204"/>
      <c r="H41" s="204"/>
      <c r="I41" s="367"/>
      <c r="J41" s="204"/>
      <c r="K41" s="204"/>
      <c r="L41" s="204"/>
      <c r="M41" s="368"/>
      <c r="N41" s="204"/>
      <c r="O41" s="204"/>
      <c r="P41" s="204"/>
      <c r="Q41" s="380"/>
    </row>
    <row r="42" spans="1:17" x14ac:dyDescent="0.25">
      <c r="A42" s="363"/>
      <c r="B42" s="289"/>
      <c r="C42" s="365"/>
      <c r="D42" s="364"/>
      <c r="E42" s="366"/>
      <c r="F42" s="204"/>
      <c r="G42" s="204"/>
      <c r="H42" s="204"/>
      <c r="I42" s="367"/>
      <c r="J42" s="204"/>
      <c r="K42" s="204"/>
      <c r="L42" s="204"/>
      <c r="M42" s="368"/>
      <c r="N42" s="204"/>
      <c r="O42" s="204"/>
      <c r="P42" s="204"/>
      <c r="Q42" s="380"/>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55000000000000004"/>
  <pageSetup paperSize="17" scale="86" orientation="landscape" r:id="rId1"/>
  <headerFooter>
    <oddFooter>&amp;CPage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4"/>
  <sheetViews>
    <sheetView view="pageLayout" topLeftCell="A46" zoomScale="80" zoomScaleNormal="100" zoomScalePageLayoutView="80" workbookViewId="0">
      <selection activeCell="A55" sqref="A55:XFD69"/>
    </sheetView>
  </sheetViews>
  <sheetFormatPr defaultRowHeight="15" x14ac:dyDescent="0.25"/>
  <cols>
    <col min="1" max="1" width="19" customWidth="1"/>
    <col min="2" max="2" width="6.7109375" customWidth="1"/>
    <col min="3" max="3" width="11.42578125" customWidth="1"/>
    <col min="4" max="4" width="35.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ht="21" customHeight="1" x14ac:dyDescent="0.25">
      <c r="A1" s="2"/>
      <c r="B1" s="2"/>
      <c r="C1" s="2"/>
      <c r="D1" s="2"/>
      <c r="E1" s="2"/>
      <c r="F1" s="2"/>
      <c r="G1" s="2"/>
      <c r="H1" s="2"/>
      <c r="I1" s="2"/>
      <c r="J1" s="2"/>
      <c r="K1" s="2"/>
      <c r="L1" s="2"/>
      <c r="M1" s="2"/>
      <c r="N1" s="2"/>
      <c r="O1" s="2"/>
      <c r="P1" s="2"/>
      <c r="Q1" s="2"/>
    </row>
    <row r="2" spans="1:17" ht="20.25" x14ac:dyDescent="0.25">
      <c r="A2" s="529" t="s">
        <v>615</v>
      </c>
      <c r="B2" s="530"/>
      <c r="C2" s="530"/>
      <c r="D2" s="530"/>
      <c r="E2" s="530"/>
      <c r="F2" s="530"/>
      <c r="G2" s="530"/>
      <c r="H2" s="530"/>
      <c r="I2" s="530"/>
      <c r="J2" s="530"/>
      <c r="K2" s="530"/>
      <c r="L2" s="530"/>
      <c r="M2" s="530"/>
      <c r="N2" s="530"/>
      <c r="O2" s="530"/>
      <c r="P2" s="530"/>
      <c r="Q2" s="530"/>
    </row>
    <row r="3" spans="1:17" ht="21.75" customHeight="1" thickBot="1" x14ac:dyDescent="0.3">
      <c r="A3" s="2"/>
      <c r="B3" s="2"/>
      <c r="C3" s="2"/>
      <c r="D3" s="2"/>
      <c r="E3" s="2"/>
      <c r="F3" s="2"/>
      <c r="G3" s="2"/>
      <c r="H3" s="2"/>
      <c r="I3" s="2"/>
      <c r="J3" s="2"/>
      <c r="K3" s="2"/>
      <c r="L3" s="2"/>
      <c r="M3" s="2"/>
      <c r="N3" s="2"/>
      <c r="O3" s="2"/>
      <c r="P3" s="2"/>
      <c r="Q3" s="2"/>
    </row>
    <row r="4" spans="1:17" ht="20.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22.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8.25" customHeight="1"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616</v>
      </c>
      <c r="B7" s="5">
        <v>3</v>
      </c>
      <c r="C7" s="144">
        <v>41868</v>
      </c>
      <c r="D7" s="159"/>
      <c r="E7" s="27">
        <v>41895</v>
      </c>
      <c r="F7" s="34">
        <v>1683.23</v>
      </c>
      <c r="G7" s="21">
        <f t="shared" ref="G7:G54" si="0">L7+P7</f>
        <v>0.65000000000000036</v>
      </c>
      <c r="H7" s="21">
        <f t="shared" ref="H7:H54" si="1">F7-G7</f>
        <v>1682.58</v>
      </c>
      <c r="I7" s="35">
        <f t="shared" ref="I7:I54" si="2">G7*100/F7</f>
        <v>3.8616231887502024E-2</v>
      </c>
      <c r="J7" s="21">
        <v>12.63</v>
      </c>
      <c r="K7" s="21">
        <v>12.59</v>
      </c>
      <c r="L7" s="21">
        <f t="shared" ref="L7:L54" si="3">J7-K7</f>
        <v>4.0000000000000924E-2</v>
      </c>
      <c r="M7" s="36">
        <v>1867</v>
      </c>
      <c r="N7" s="21">
        <v>13.19</v>
      </c>
      <c r="O7" s="21">
        <v>12.58</v>
      </c>
      <c r="P7" s="21">
        <f t="shared" ref="P7:P54" si="4">N7-O7</f>
        <v>0.60999999999999943</v>
      </c>
      <c r="Q7" s="31">
        <f t="shared" ref="Q7:Q9" si="5">P7*100/G7</f>
        <v>93.846153846153712</v>
      </c>
    </row>
    <row r="8" spans="1:17" x14ac:dyDescent="0.25">
      <c r="A8" s="111" t="s">
        <v>617</v>
      </c>
      <c r="B8" s="5">
        <v>3</v>
      </c>
      <c r="C8" s="144">
        <v>41868</v>
      </c>
      <c r="D8" s="391"/>
      <c r="E8" s="27">
        <v>41895</v>
      </c>
      <c r="F8" s="34">
        <v>1684.7</v>
      </c>
      <c r="G8" s="21">
        <f t="shared" si="0"/>
        <v>0.58999999999999986</v>
      </c>
      <c r="H8" s="21">
        <f t="shared" si="1"/>
        <v>1684.1100000000001</v>
      </c>
      <c r="I8" s="35">
        <f t="shared" si="2"/>
        <v>3.5021072000949713E-2</v>
      </c>
      <c r="J8" s="21">
        <v>12.65</v>
      </c>
      <c r="K8" s="21">
        <v>12.6</v>
      </c>
      <c r="L8" s="21">
        <f t="shared" si="3"/>
        <v>5.0000000000000711E-2</v>
      </c>
      <c r="M8" s="36">
        <v>2090</v>
      </c>
      <c r="N8" s="21">
        <v>13.11</v>
      </c>
      <c r="O8" s="21">
        <v>12.57</v>
      </c>
      <c r="P8" s="21">
        <f t="shared" si="4"/>
        <v>0.53999999999999915</v>
      </c>
      <c r="Q8" s="31">
        <f t="shared" si="5"/>
        <v>91.525423728813436</v>
      </c>
    </row>
    <row r="9" spans="1:17" x14ac:dyDescent="0.25">
      <c r="A9" s="143" t="s">
        <v>617</v>
      </c>
      <c r="B9" s="8">
        <v>3</v>
      </c>
      <c r="C9" s="149">
        <v>41868</v>
      </c>
      <c r="D9" s="161" t="s">
        <v>662</v>
      </c>
      <c r="E9" s="28">
        <v>41895</v>
      </c>
      <c r="F9" s="37">
        <v>1678.93</v>
      </c>
      <c r="G9" s="22">
        <f t="shared" si="0"/>
        <v>0.63999999999999879</v>
      </c>
      <c r="H9" s="22">
        <f t="shared" si="1"/>
        <v>1678.29</v>
      </c>
      <c r="I9" s="38">
        <f t="shared" si="2"/>
        <v>3.8119516596880079E-2</v>
      </c>
      <c r="J9" s="22">
        <v>12.65</v>
      </c>
      <c r="K9" s="22">
        <v>12.56</v>
      </c>
      <c r="L9" s="22">
        <f t="shared" si="3"/>
        <v>8.9999999999999858E-2</v>
      </c>
      <c r="M9" s="39">
        <v>622</v>
      </c>
      <c r="N9" s="22">
        <v>13.11</v>
      </c>
      <c r="O9" s="22">
        <v>12.56</v>
      </c>
      <c r="P9" s="22">
        <f t="shared" si="4"/>
        <v>0.54999999999999893</v>
      </c>
      <c r="Q9" s="32">
        <f t="shared" si="5"/>
        <v>85.9375</v>
      </c>
    </row>
    <row r="10" spans="1:17" x14ac:dyDescent="0.25">
      <c r="A10" s="111" t="s">
        <v>618</v>
      </c>
      <c r="B10" s="5">
        <v>3</v>
      </c>
      <c r="C10" s="144">
        <v>41868</v>
      </c>
      <c r="D10" s="159"/>
      <c r="E10" s="27">
        <v>41895</v>
      </c>
      <c r="F10" s="34">
        <v>1682.85</v>
      </c>
      <c r="G10" s="21">
        <f t="shared" si="0"/>
        <v>1.8200000000000021</v>
      </c>
      <c r="H10" s="21">
        <f t="shared" si="1"/>
        <v>1681.03</v>
      </c>
      <c r="I10" s="35">
        <f t="shared" si="2"/>
        <v>0.10814986481266911</v>
      </c>
      <c r="J10" s="21">
        <v>13.38</v>
      </c>
      <c r="K10" s="21">
        <v>12.6</v>
      </c>
      <c r="L10" s="21">
        <f t="shared" si="3"/>
        <v>0.78000000000000114</v>
      </c>
      <c r="M10" s="36">
        <v>409</v>
      </c>
      <c r="N10" s="21">
        <v>13.64</v>
      </c>
      <c r="O10" s="21">
        <v>12.6</v>
      </c>
      <c r="P10" s="21">
        <f t="shared" si="4"/>
        <v>1.0400000000000009</v>
      </c>
      <c r="Q10" s="31">
        <f>P10*100/G10</f>
        <v>57.142857142857125</v>
      </c>
    </row>
    <row r="11" spans="1:17" x14ac:dyDescent="0.25">
      <c r="A11" s="111" t="s">
        <v>619</v>
      </c>
      <c r="B11" s="5">
        <v>3</v>
      </c>
      <c r="C11" s="144">
        <v>41868</v>
      </c>
      <c r="D11" s="160"/>
      <c r="E11" s="27">
        <v>41897</v>
      </c>
      <c r="F11" s="34">
        <v>1676.88</v>
      </c>
      <c r="G11" s="21">
        <f t="shared" si="0"/>
        <v>1.2199999999999989</v>
      </c>
      <c r="H11" s="21">
        <f t="shared" si="1"/>
        <v>1675.66</v>
      </c>
      <c r="I11" s="35">
        <f t="shared" si="2"/>
        <v>7.2754162492247434E-2</v>
      </c>
      <c r="J11" s="21">
        <v>12.72</v>
      </c>
      <c r="K11" s="21">
        <v>12.63</v>
      </c>
      <c r="L11" s="21">
        <f t="shared" si="3"/>
        <v>8.9999999999999858E-2</v>
      </c>
      <c r="M11" s="36">
        <v>327</v>
      </c>
      <c r="N11" s="21">
        <v>13.69</v>
      </c>
      <c r="O11" s="21">
        <v>12.56</v>
      </c>
      <c r="P11" s="21">
        <f t="shared" si="4"/>
        <v>1.129999999999999</v>
      </c>
      <c r="Q11" s="31">
        <f>P11*100/G11</f>
        <v>92.622950819672141</v>
      </c>
    </row>
    <row r="12" spans="1:17" x14ac:dyDescent="0.25">
      <c r="A12" s="145" t="s">
        <v>620</v>
      </c>
      <c r="B12" s="8">
        <v>3</v>
      </c>
      <c r="C12" s="149">
        <v>41868</v>
      </c>
      <c r="D12" s="161"/>
      <c r="E12" s="28">
        <v>41897</v>
      </c>
      <c r="F12" s="37">
        <v>1680.76</v>
      </c>
      <c r="G12" s="22">
        <f t="shared" si="0"/>
        <v>1.1599999999999984</v>
      </c>
      <c r="H12" s="22">
        <f t="shared" si="1"/>
        <v>1679.6</v>
      </c>
      <c r="I12" s="38">
        <f t="shared" si="2"/>
        <v>6.9016397344058539E-2</v>
      </c>
      <c r="J12" s="22">
        <v>12.68</v>
      </c>
      <c r="K12" s="22">
        <v>12.58</v>
      </c>
      <c r="L12" s="22">
        <f t="shared" si="3"/>
        <v>9.9999999999999645E-2</v>
      </c>
      <c r="M12" s="39">
        <v>600</v>
      </c>
      <c r="N12" s="22">
        <v>13.69</v>
      </c>
      <c r="O12" s="22">
        <v>12.63</v>
      </c>
      <c r="P12" s="22">
        <f t="shared" si="4"/>
        <v>1.0599999999999987</v>
      </c>
      <c r="Q12" s="32">
        <f t="shared" ref="Q12:Q27" si="6">P12*100/G12</f>
        <v>91.379310344827601</v>
      </c>
    </row>
    <row r="13" spans="1:17" x14ac:dyDescent="0.25">
      <c r="A13" s="111" t="s">
        <v>621</v>
      </c>
      <c r="B13" s="5">
        <v>3</v>
      </c>
      <c r="C13" s="144">
        <v>41868</v>
      </c>
      <c r="D13" s="159"/>
      <c r="E13" s="27">
        <v>41897</v>
      </c>
      <c r="F13" s="34">
        <v>1682.29</v>
      </c>
      <c r="G13" s="21">
        <f t="shared" si="0"/>
        <v>2.4000000000000021</v>
      </c>
      <c r="H13" s="21">
        <f t="shared" si="1"/>
        <v>1679.8899999999999</v>
      </c>
      <c r="I13" s="35">
        <f t="shared" si="2"/>
        <v>0.14266268003733021</v>
      </c>
      <c r="J13" s="21">
        <v>12.97</v>
      </c>
      <c r="K13" s="21">
        <v>12.69</v>
      </c>
      <c r="L13" s="21">
        <f t="shared" si="3"/>
        <v>0.28000000000000114</v>
      </c>
      <c r="M13" s="36">
        <v>423</v>
      </c>
      <c r="N13" s="21">
        <v>14.72</v>
      </c>
      <c r="O13" s="21">
        <v>12.6</v>
      </c>
      <c r="P13" s="21">
        <f t="shared" si="4"/>
        <v>2.120000000000001</v>
      </c>
      <c r="Q13" s="31">
        <f t="shared" si="6"/>
        <v>88.3333333333333</v>
      </c>
    </row>
    <row r="14" spans="1:17" x14ac:dyDescent="0.25">
      <c r="A14" s="111" t="s">
        <v>622</v>
      </c>
      <c r="B14" s="5">
        <v>3</v>
      </c>
      <c r="C14" s="144">
        <v>41868</v>
      </c>
      <c r="D14" s="160"/>
      <c r="E14" s="27">
        <v>41897</v>
      </c>
      <c r="F14" s="34">
        <v>1679.65</v>
      </c>
      <c r="G14" s="21">
        <f t="shared" si="0"/>
        <v>2.5600000000000005</v>
      </c>
      <c r="H14" s="21">
        <f t="shared" si="1"/>
        <v>1677.0900000000001</v>
      </c>
      <c r="I14" s="35">
        <f t="shared" si="2"/>
        <v>0.15241270502783322</v>
      </c>
      <c r="J14" s="21">
        <v>13.15</v>
      </c>
      <c r="K14" s="21">
        <v>12.64</v>
      </c>
      <c r="L14" s="21">
        <f t="shared" si="3"/>
        <v>0.50999999999999979</v>
      </c>
      <c r="M14" s="36">
        <v>699</v>
      </c>
      <c r="N14" s="21">
        <v>14.67</v>
      </c>
      <c r="O14" s="21">
        <v>12.62</v>
      </c>
      <c r="P14" s="21">
        <f t="shared" si="4"/>
        <v>2.0500000000000007</v>
      </c>
      <c r="Q14" s="31">
        <f t="shared" si="6"/>
        <v>80.078125</v>
      </c>
    </row>
    <row r="15" spans="1:17" x14ac:dyDescent="0.25">
      <c r="A15" s="145" t="s">
        <v>623</v>
      </c>
      <c r="B15" s="8">
        <v>3</v>
      </c>
      <c r="C15" s="149">
        <v>41868</v>
      </c>
      <c r="D15" s="161"/>
      <c r="E15" s="28">
        <v>41897</v>
      </c>
      <c r="F15" s="37">
        <v>1678.46</v>
      </c>
      <c r="G15" s="22">
        <f t="shared" si="0"/>
        <v>2.4000000000000021</v>
      </c>
      <c r="H15" s="22">
        <f t="shared" si="1"/>
        <v>1676.06</v>
      </c>
      <c r="I15" s="38">
        <f t="shared" si="2"/>
        <v>0.14298821538791526</v>
      </c>
      <c r="J15" s="22">
        <v>13.08</v>
      </c>
      <c r="K15" s="22">
        <v>12.62</v>
      </c>
      <c r="L15" s="22">
        <f t="shared" si="3"/>
        <v>0.46000000000000085</v>
      </c>
      <c r="M15" s="39">
        <v>619</v>
      </c>
      <c r="N15" s="22">
        <v>14.55</v>
      </c>
      <c r="O15" s="22">
        <v>12.61</v>
      </c>
      <c r="P15" s="22">
        <f t="shared" si="4"/>
        <v>1.9400000000000013</v>
      </c>
      <c r="Q15" s="32">
        <f t="shared" si="6"/>
        <v>80.833333333333314</v>
      </c>
    </row>
    <row r="16" spans="1:17" x14ac:dyDescent="0.25">
      <c r="A16" s="111" t="s">
        <v>624</v>
      </c>
      <c r="B16" s="5">
        <v>3</v>
      </c>
      <c r="C16" s="144">
        <v>41868</v>
      </c>
      <c r="D16" s="159"/>
      <c r="E16" s="27">
        <v>41897</v>
      </c>
      <c r="F16" s="34">
        <v>1669.79</v>
      </c>
      <c r="G16" s="21">
        <f t="shared" si="0"/>
        <v>4.1399999999999988</v>
      </c>
      <c r="H16" s="21">
        <f t="shared" si="1"/>
        <v>1665.6499999999999</v>
      </c>
      <c r="I16" s="35">
        <f t="shared" si="2"/>
        <v>0.2479353691182723</v>
      </c>
      <c r="J16" s="21">
        <v>13.61</v>
      </c>
      <c r="K16" s="21">
        <v>12.73</v>
      </c>
      <c r="L16" s="21">
        <f t="shared" si="3"/>
        <v>0.87999999999999901</v>
      </c>
      <c r="M16" s="36">
        <v>548</v>
      </c>
      <c r="N16" s="21">
        <v>15.85</v>
      </c>
      <c r="O16" s="21">
        <v>12.59</v>
      </c>
      <c r="P16" s="21">
        <f t="shared" si="4"/>
        <v>3.26</v>
      </c>
      <c r="Q16" s="31">
        <f t="shared" si="6"/>
        <v>78.743961352657024</v>
      </c>
    </row>
    <row r="17" spans="1:17" x14ac:dyDescent="0.25">
      <c r="A17" s="111" t="s">
        <v>625</v>
      </c>
      <c r="B17" s="5">
        <v>3</v>
      </c>
      <c r="C17" s="144">
        <v>41868</v>
      </c>
      <c r="D17" s="391"/>
      <c r="E17" s="27">
        <v>41897</v>
      </c>
      <c r="F17" s="34">
        <v>1689.23</v>
      </c>
      <c r="G17" s="21">
        <f t="shared" si="0"/>
        <v>3.8699999999999992</v>
      </c>
      <c r="H17" s="21">
        <f t="shared" si="1"/>
        <v>1685.3600000000001</v>
      </c>
      <c r="I17" s="35">
        <f t="shared" si="2"/>
        <v>0.22909846498108602</v>
      </c>
      <c r="J17" s="21">
        <v>13.77</v>
      </c>
      <c r="K17" s="21">
        <v>12.65</v>
      </c>
      <c r="L17" s="21">
        <f t="shared" si="3"/>
        <v>1.1199999999999992</v>
      </c>
      <c r="M17" s="36">
        <v>826</v>
      </c>
      <c r="N17" s="21">
        <v>15.36</v>
      </c>
      <c r="O17" s="21">
        <v>12.61</v>
      </c>
      <c r="P17" s="21">
        <f t="shared" si="4"/>
        <v>2.75</v>
      </c>
      <c r="Q17" s="31">
        <f t="shared" si="6"/>
        <v>71.059431524547819</v>
      </c>
    </row>
    <row r="18" spans="1:17" x14ac:dyDescent="0.25">
      <c r="A18" s="145" t="s">
        <v>626</v>
      </c>
      <c r="B18" s="8">
        <v>3</v>
      </c>
      <c r="C18" s="149">
        <v>41868</v>
      </c>
      <c r="D18" s="161"/>
      <c r="E18" s="28">
        <v>41897</v>
      </c>
      <c r="F18" s="37">
        <v>1677</v>
      </c>
      <c r="G18" s="22">
        <f t="shared" si="0"/>
        <v>3.42</v>
      </c>
      <c r="H18" s="22">
        <f t="shared" si="1"/>
        <v>1673.58</v>
      </c>
      <c r="I18" s="38">
        <f t="shared" si="2"/>
        <v>0.2039355992844365</v>
      </c>
      <c r="J18" s="22">
        <v>13.88</v>
      </c>
      <c r="K18" s="22">
        <v>12.63</v>
      </c>
      <c r="L18" s="22">
        <f t="shared" si="3"/>
        <v>1.25</v>
      </c>
      <c r="M18" s="39">
        <v>437</v>
      </c>
      <c r="N18" s="22">
        <v>14.78</v>
      </c>
      <c r="O18" s="22">
        <v>12.61</v>
      </c>
      <c r="P18" s="22">
        <f t="shared" si="4"/>
        <v>2.17</v>
      </c>
      <c r="Q18" s="32">
        <f t="shared" si="6"/>
        <v>63.450292397660817</v>
      </c>
    </row>
    <row r="19" spans="1:17" x14ac:dyDescent="0.25">
      <c r="A19" s="111" t="s">
        <v>627</v>
      </c>
      <c r="B19" s="5">
        <v>3</v>
      </c>
      <c r="C19" s="144">
        <v>41867</v>
      </c>
      <c r="D19" s="159" t="s">
        <v>663</v>
      </c>
      <c r="E19" s="27">
        <v>41897</v>
      </c>
      <c r="F19" s="34">
        <v>1683.52</v>
      </c>
      <c r="G19" s="21">
        <f t="shared" si="0"/>
        <v>1.0800000000000018</v>
      </c>
      <c r="H19" s="21">
        <f t="shared" si="1"/>
        <v>1682.44</v>
      </c>
      <c r="I19" s="35">
        <f t="shared" si="2"/>
        <v>6.4151302033833985E-2</v>
      </c>
      <c r="J19" s="21">
        <v>12.89</v>
      </c>
      <c r="K19" s="21">
        <v>12.57</v>
      </c>
      <c r="L19" s="21">
        <f t="shared" si="3"/>
        <v>0.32000000000000028</v>
      </c>
      <c r="M19" s="36">
        <v>540</v>
      </c>
      <c r="N19" s="21">
        <v>13.3</v>
      </c>
      <c r="O19" s="21">
        <v>12.54</v>
      </c>
      <c r="P19" s="21">
        <f t="shared" si="4"/>
        <v>0.76000000000000156</v>
      </c>
      <c r="Q19" s="31">
        <f t="shared" si="6"/>
        <v>70.370370370370395</v>
      </c>
    </row>
    <row r="20" spans="1:17" x14ac:dyDescent="0.25">
      <c r="A20" s="111" t="s">
        <v>628</v>
      </c>
      <c r="B20" s="5">
        <v>3</v>
      </c>
      <c r="C20" s="144">
        <v>41867</v>
      </c>
      <c r="D20" s="160" t="s">
        <v>664</v>
      </c>
      <c r="E20" s="27">
        <v>41897</v>
      </c>
      <c r="F20" s="34">
        <v>1679.16</v>
      </c>
      <c r="G20" s="21">
        <f t="shared" si="0"/>
        <v>0.27999999999999936</v>
      </c>
      <c r="H20" s="21">
        <f t="shared" si="1"/>
        <v>1678.88</v>
      </c>
      <c r="I20" s="35">
        <f t="shared" si="2"/>
        <v>1.6675004168751003E-2</v>
      </c>
      <c r="J20" s="21">
        <v>12.67</v>
      </c>
      <c r="K20" s="21">
        <v>12.69</v>
      </c>
      <c r="L20" s="21">
        <f t="shared" si="3"/>
        <v>-1.9999999999999574E-2</v>
      </c>
      <c r="M20" s="36">
        <v>390</v>
      </c>
      <c r="N20" s="21">
        <v>12.87</v>
      </c>
      <c r="O20" s="21">
        <v>12.57</v>
      </c>
      <c r="P20" s="21">
        <f t="shared" si="4"/>
        <v>0.29999999999999893</v>
      </c>
      <c r="Q20" s="31">
        <f t="shared" si="6"/>
        <v>107.14285714285701</v>
      </c>
    </row>
    <row r="21" spans="1:17" x14ac:dyDescent="0.25">
      <c r="A21" s="143" t="s">
        <v>689</v>
      </c>
      <c r="B21" s="8">
        <v>3</v>
      </c>
      <c r="C21" s="149">
        <v>41867</v>
      </c>
      <c r="D21" s="161" t="s">
        <v>665</v>
      </c>
      <c r="E21" s="28">
        <v>41897</v>
      </c>
      <c r="F21" s="37">
        <v>1682.39</v>
      </c>
      <c r="G21" s="22">
        <f t="shared" si="0"/>
        <v>0.78000000000000114</v>
      </c>
      <c r="H21" s="22">
        <f t="shared" si="1"/>
        <v>1681.6100000000001</v>
      </c>
      <c r="I21" s="38">
        <f t="shared" si="2"/>
        <v>4.6362615089248098E-2</v>
      </c>
      <c r="J21" s="22">
        <v>12.68</v>
      </c>
      <c r="K21" s="22">
        <v>12.62</v>
      </c>
      <c r="L21" s="22">
        <f t="shared" si="3"/>
        <v>6.0000000000000497E-2</v>
      </c>
      <c r="M21" s="39">
        <v>596</v>
      </c>
      <c r="N21" s="22">
        <v>13.3</v>
      </c>
      <c r="O21" s="22">
        <v>12.58</v>
      </c>
      <c r="P21" s="22">
        <f t="shared" si="4"/>
        <v>0.72000000000000064</v>
      </c>
      <c r="Q21" s="32">
        <f t="shared" si="6"/>
        <v>92.30769230769225</v>
      </c>
    </row>
    <row r="22" spans="1:17" ht="15.75" customHeight="1" x14ac:dyDescent="0.25">
      <c r="A22" s="111" t="s">
        <v>629</v>
      </c>
      <c r="B22" s="5">
        <v>3</v>
      </c>
      <c r="C22" s="144">
        <v>41867</v>
      </c>
      <c r="D22" s="159" t="s">
        <v>666</v>
      </c>
      <c r="E22" s="27">
        <v>41897</v>
      </c>
      <c r="F22" s="34">
        <v>1680.86</v>
      </c>
      <c r="G22" s="21">
        <f t="shared" si="0"/>
        <v>0.77000000000000135</v>
      </c>
      <c r="H22" s="21">
        <f t="shared" si="1"/>
        <v>1680.09</v>
      </c>
      <c r="I22" s="35">
        <f t="shared" si="2"/>
        <v>4.5809883036064959E-2</v>
      </c>
      <c r="J22" s="21">
        <v>12.82</v>
      </c>
      <c r="K22" s="21">
        <v>12.62</v>
      </c>
      <c r="L22" s="21">
        <f t="shared" si="3"/>
        <v>0.20000000000000107</v>
      </c>
      <c r="M22" s="36">
        <v>444</v>
      </c>
      <c r="N22" s="21">
        <v>13.13</v>
      </c>
      <c r="O22" s="21">
        <v>12.56</v>
      </c>
      <c r="P22" s="21">
        <f t="shared" si="4"/>
        <v>0.57000000000000028</v>
      </c>
      <c r="Q22" s="31">
        <f t="shared" si="6"/>
        <v>74.025974025973937</v>
      </c>
    </row>
    <row r="23" spans="1:17" ht="15.75" customHeight="1" x14ac:dyDescent="0.25">
      <c r="A23" s="111" t="s">
        <v>630</v>
      </c>
      <c r="B23" s="5">
        <v>3</v>
      </c>
      <c r="C23" s="144">
        <v>41867</v>
      </c>
      <c r="D23" s="391" t="s">
        <v>291</v>
      </c>
      <c r="E23" s="27">
        <v>41897</v>
      </c>
      <c r="F23" s="34">
        <v>1683.46</v>
      </c>
      <c r="G23" s="21">
        <f t="shared" si="0"/>
        <v>0.48000000000000043</v>
      </c>
      <c r="H23" s="21">
        <f t="shared" si="1"/>
        <v>1682.98</v>
      </c>
      <c r="I23" s="35">
        <f t="shared" si="2"/>
        <v>2.8512705974599956E-2</v>
      </c>
      <c r="J23" s="21">
        <v>12.66</v>
      </c>
      <c r="K23" s="21">
        <v>12.57</v>
      </c>
      <c r="L23" s="21">
        <f t="shared" si="3"/>
        <v>8.9999999999999858E-2</v>
      </c>
      <c r="M23" s="36">
        <v>327</v>
      </c>
      <c r="N23" s="21">
        <v>12.99</v>
      </c>
      <c r="O23" s="21">
        <v>12.6</v>
      </c>
      <c r="P23" s="21">
        <f t="shared" si="4"/>
        <v>0.39000000000000057</v>
      </c>
      <c r="Q23" s="31">
        <f t="shared" si="6"/>
        <v>81.250000000000043</v>
      </c>
    </row>
    <row r="24" spans="1:17" x14ac:dyDescent="0.25">
      <c r="A24" s="145" t="s">
        <v>631</v>
      </c>
      <c r="B24" s="8">
        <v>3</v>
      </c>
      <c r="C24" s="149">
        <v>41867</v>
      </c>
      <c r="D24" s="161"/>
      <c r="E24" s="28">
        <v>41897</v>
      </c>
      <c r="F24" s="37">
        <v>1671.61</v>
      </c>
      <c r="G24" s="22">
        <f t="shared" si="0"/>
        <v>1.009999999999998</v>
      </c>
      <c r="H24" s="22">
        <f t="shared" si="1"/>
        <v>1670.6</v>
      </c>
      <c r="I24" s="38">
        <f t="shared" si="2"/>
        <v>6.0420791931132145E-2</v>
      </c>
      <c r="J24" s="22">
        <v>12.87</v>
      </c>
      <c r="K24" s="22">
        <v>12.59</v>
      </c>
      <c r="L24" s="22">
        <f t="shared" si="3"/>
        <v>0.27999999999999936</v>
      </c>
      <c r="M24" s="39">
        <v>253</v>
      </c>
      <c r="N24" s="22">
        <v>13.37</v>
      </c>
      <c r="O24" s="22">
        <v>12.64</v>
      </c>
      <c r="P24" s="22">
        <f t="shared" si="4"/>
        <v>0.72999999999999865</v>
      </c>
      <c r="Q24" s="32">
        <f t="shared" si="6"/>
        <v>72.277227722772281</v>
      </c>
    </row>
    <row r="25" spans="1:17" x14ac:dyDescent="0.25">
      <c r="A25" s="111" t="s">
        <v>632</v>
      </c>
      <c r="B25" s="5">
        <v>3</v>
      </c>
      <c r="C25" s="144">
        <v>41867</v>
      </c>
      <c r="D25" s="159"/>
      <c r="E25" s="27">
        <v>41897</v>
      </c>
      <c r="F25" s="34">
        <v>1678.42</v>
      </c>
      <c r="G25" s="21">
        <f t="shared" si="0"/>
        <v>10.610000000000001</v>
      </c>
      <c r="H25" s="21">
        <f t="shared" si="1"/>
        <v>1667.8100000000002</v>
      </c>
      <c r="I25" s="35">
        <f t="shared" si="2"/>
        <v>0.63214213367333572</v>
      </c>
      <c r="J25" s="21">
        <v>14.86</v>
      </c>
      <c r="K25" s="21">
        <v>12.56</v>
      </c>
      <c r="L25" s="21">
        <f t="shared" si="3"/>
        <v>2.2999999999999989</v>
      </c>
      <c r="M25" s="36">
        <v>677</v>
      </c>
      <c r="N25" s="21">
        <v>20.85</v>
      </c>
      <c r="O25" s="21">
        <v>12.54</v>
      </c>
      <c r="P25" s="21">
        <f t="shared" si="4"/>
        <v>8.3100000000000023</v>
      </c>
      <c r="Q25" s="388">
        <f t="shared" si="6"/>
        <v>78.322337417530647</v>
      </c>
    </row>
    <row r="26" spans="1:17" x14ac:dyDescent="0.25">
      <c r="A26" s="111" t="s">
        <v>633</v>
      </c>
      <c r="B26" s="5">
        <v>3</v>
      </c>
      <c r="C26" s="144">
        <v>41867</v>
      </c>
      <c r="D26" s="391"/>
      <c r="E26" s="27">
        <v>41897</v>
      </c>
      <c r="F26" s="34">
        <v>1676.46</v>
      </c>
      <c r="G26" s="21">
        <f t="shared" si="0"/>
        <v>12.33</v>
      </c>
      <c r="H26" s="21">
        <f t="shared" si="1"/>
        <v>1664.13</v>
      </c>
      <c r="I26" s="35">
        <f t="shared" si="2"/>
        <v>0.73547832933681689</v>
      </c>
      <c r="J26" s="21">
        <v>15.07</v>
      </c>
      <c r="K26" s="21">
        <v>12.66</v>
      </c>
      <c r="L26" s="21">
        <f t="shared" si="3"/>
        <v>2.41</v>
      </c>
      <c r="M26" s="36">
        <v>708</v>
      </c>
      <c r="N26" s="21">
        <v>22.54</v>
      </c>
      <c r="O26" s="21">
        <v>12.62</v>
      </c>
      <c r="P26" s="21">
        <f t="shared" si="4"/>
        <v>9.92</v>
      </c>
      <c r="Q26" s="388">
        <f t="shared" si="6"/>
        <v>80.454176804541774</v>
      </c>
    </row>
    <row r="27" spans="1:17" x14ac:dyDescent="0.25">
      <c r="A27" s="145" t="s">
        <v>634</v>
      </c>
      <c r="B27" s="8">
        <v>3</v>
      </c>
      <c r="C27" s="149">
        <v>41867</v>
      </c>
      <c r="D27" s="161"/>
      <c r="E27" s="28">
        <v>41902</v>
      </c>
      <c r="F27" s="37">
        <v>1683.75</v>
      </c>
      <c r="G27" s="22">
        <f t="shared" si="0"/>
        <v>10.379999999999999</v>
      </c>
      <c r="H27" s="22">
        <f t="shared" si="1"/>
        <v>1673.37</v>
      </c>
      <c r="I27" s="38">
        <f t="shared" si="2"/>
        <v>0.61648106904231625</v>
      </c>
      <c r="J27" s="22">
        <v>14.61</v>
      </c>
      <c r="K27" s="22">
        <v>12.6</v>
      </c>
      <c r="L27" s="22">
        <f t="shared" si="3"/>
        <v>2.0099999999999998</v>
      </c>
      <c r="M27" s="39">
        <v>612</v>
      </c>
      <c r="N27" s="22">
        <v>21.9</v>
      </c>
      <c r="O27" s="22">
        <v>13.53</v>
      </c>
      <c r="P27" s="22">
        <f t="shared" si="4"/>
        <v>8.3699999999999992</v>
      </c>
      <c r="Q27" s="389">
        <f t="shared" si="6"/>
        <v>80.635838150289018</v>
      </c>
    </row>
    <row r="28" spans="1:17" x14ac:dyDescent="0.25">
      <c r="A28" s="111" t="s">
        <v>635</v>
      </c>
      <c r="B28" s="5">
        <v>3</v>
      </c>
      <c r="C28" s="144">
        <v>41867</v>
      </c>
      <c r="D28" s="159"/>
      <c r="E28" s="27">
        <v>41902</v>
      </c>
      <c r="F28" s="34">
        <v>1681.43</v>
      </c>
      <c r="G28" s="21">
        <f t="shared" si="0"/>
        <v>4.4700000000000006</v>
      </c>
      <c r="H28" s="21">
        <f t="shared" si="1"/>
        <v>1676.96</v>
      </c>
      <c r="I28" s="35">
        <f t="shared" si="2"/>
        <v>0.26584514371695522</v>
      </c>
      <c r="J28" s="21">
        <v>13.14</v>
      </c>
      <c r="K28" s="21">
        <v>12.59</v>
      </c>
      <c r="L28" s="21">
        <f t="shared" si="3"/>
        <v>0.55000000000000071</v>
      </c>
      <c r="M28" s="36">
        <v>534</v>
      </c>
      <c r="N28" s="21">
        <v>16.48</v>
      </c>
      <c r="O28" s="21">
        <v>12.56</v>
      </c>
      <c r="P28" s="21">
        <f t="shared" si="4"/>
        <v>3.92</v>
      </c>
      <c r="Q28" s="388">
        <f>P28*100/G28</f>
        <v>87.695749440715872</v>
      </c>
    </row>
    <row r="29" spans="1:17" x14ac:dyDescent="0.25">
      <c r="A29" s="111" t="s">
        <v>636</v>
      </c>
      <c r="B29" s="5">
        <v>3</v>
      </c>
      <c r="C29" s="144">
        <v>41867</v>
      </c>
      <c r="D29" s="160" t="s">
        <v>690</v>
      </c>
      <c r="E29" s="27">
        <v>41902</v>
      </c>
      <c r="F29" s="34">
        <v>1682.44</v>
      </c>
      <c r="G29" s="21">
        <f t="shared" si="0"/>
        <v>5.07</v>
      </c>
      <c r="H29" s="21">
        <f t="shared" si="1"/>
        <v>1677.3700000000001</v>
      </c>
      <c r="I29" s="35">
        <f t="shared" si="2"/>
        <v>0.3013480421292884</v>
      </c>
      <c r="J29" s="21">
        <v>14.41</v>
      </c>
      <c r="K29" s="21">
        <v>12.64</v>
      </c>
      <c r="L29" s="21">
        <f t="shared" si="3"/>
        <v>1.7699999999999996</v>
      </c>
      <c r="M29" s="36">
        <v>893</v>
      </c>
      <c r="N29" s="21">
        <v>15.91</v>
      </c>
      <c r="O29" s="21">
        <v>12.61</v>
      </c>
      <c r="P29" s="21">
        <f t="shared" si="4"/>
        <v>3.3000000000000007</v>
      </c>
      <c r="Q29" s="388">
        <f>P29*100/G29</f>
        <v>65.088757396449708</v>
      </c>
    </row>
    <row r="30" spans="1:17" ht="15" customHeight="1" x14ac:dyDescent="0.25">
      <c r="A30" s="145" t="s">
        <v>637</v>
      </c>
      <c r="B30" s="8">
        <v>3</v>
      </c>
      <c r="C30" s="149">
        <v>41867</v>
      </c>
      <c r="D30" s="161" t="s">
        <v>691</v>
      </c>
      <c r="E30" s="28">
        <v>41902</v>
      </c>
      <c r="F30" s="37">
        <v>1650.3</v>
      </c>
      <c r="G30" s="22">
        <f t="shared" si="0"/>
        <v>6.2099999999999991</v>
      </c>
      <c r="H30" s="22">
        <f t="shared" si="1"/>
        <v>1644.09</v>
      </c>
      <c r="I30" s="38">
        <f t="shared" si="2"/>
        <v>0.37629521905108154</v>
      </c>
      <c r="J30" s="22">
        <v>13.95</v>
      </c>
      <c r="K30" s="22">
        <v>12.62</v>
      </c>
      <c r="L30" s="22">
        <f t="shared" si="3"/>
        <v>1.33</v>
      </c>
      <c r="M30" s="39">
        <v>1017</v>
      </c>
      <c r="N30" s="22">
        <v>17.47</v>
      </c>
      <c r="O30" s="22">
        <v>12.59</v>
      </c>
      <c r="P30" s="22">
        <f t="shared" si="4"/>
        <v>4.879999999999999</v>
      </c>
      <c r="Q30" s="389">
        <f t="shared" ref="Q30:Q33" si="7">P30*100/G30</f>
        <v>78.582930756843794</v>
      </c>
    </row>
    <row r="31" spans="1:17" x14ac:dyDescent="0.25">
      <c r="A31" s="111" t="s">
        <v>638</v>
      </c>
      <c r="B31" s="5">
        <v>3</v>
      </c>
      <c r="C31" s="144">
        <v>41870</v>
      </c>
      <c r="D31" s="159"/>
      <c r="E31" s="27">
        <v>41902</v>
      </c>
      <c r="F31" s="34">
        <v>1673.27</v>
      </c>
      <c r="G31" s="21">
        <f t="shared" si="0"/>
        <v>1.0700000000000003</v>
      </c>
      <c r="H31" s="21">
        <f t="shared" si="1"/>
        <v>1672.2</v>
      </c>
      <c r="I31" s="35">
        <f t="shared" si="2"/>
        <v>6.3946643398853753E-2</v>
      </c>
      <c r="J31" s="21">
        <v>12.59</v>
      </c>
      <c r="K31" s="21">
        <v>12.58</v>
      </c>
      <c r="L31" s="21">
        <f t="shared" si="3"/>
        <v>9.9999999999997868E-3</v>
      </c>
      <c r="M31" s="36">
        <v>481</v>
      </c>
      <c r="N31" s="21">
        <v>13.58</v>
      </c>
      <c r="O31" s="21">
        <v>12.52</v>
      </c>
      <c r="P31" s="21">
        <f t="shared" si="4"/>
        <v>1.0600000000000005</v>
      </c>
      <c r="Q31" s="31">
        <f t="shared" si="7"/>
        <v>99.065420560747697</v>
      </c>
    </row>
    <row r="32" spans="1:17" x14ac:dyDescent="0.25">
      <c r="A32" s="111" t="s">
        <v>639</v>
      </c>
      <c r="B32" s="5">
        <v>3</v>
      </c>
      <c r="C32" s="144">
        <v>41870</v>
      </c>
      <c r="D32" s="391"/>
      <c r="E32" s="27">
        <v>41902</v>
      </c>
      <c r="F32" s="34">
        <v>1675.65</v>
      </c>
      <c r="G32" s="21">
        <f t="shared" si="0"/>
        <v>1.2100000000000009</v>
      </c>
      <c r="H32" s="21">
        <f t="shared" si="1"/>
        <v>1674.44</v>
      </c>
      <c r="I32" s="35">
        <f t="shared" si="2"/>
        <v>7.2210783874914253E-2</v>
      </c>
      <c r="J32" s="21">
        <v>12.68</v>
      </c>
      <c r="K32" s="21">
        <v>12.61</v>
      </c>
      <c r="L32" s="21">
        <f t="shared" si="3"/>
        <v>7.0000000000000284E-2</v>
      </c>
      <c r="M32" s="36">
        <v>388</v>
      </c>
      <c r="N32" s="21">
        <v>13.76</v>
      </c>
      <c r="O32" s="21">
        <v>12.62</v>
      </c>
      <c r="P32" s="21">
        <f t="shared" si="4"/>
        <v>1.1400000000000006</v>
      </c>
      <c r="Q32" s="31">
        <f t="shared" si="7"/>
        <v>94.214876033057834</v>
      </c>
    </row>
    <row r="33" spans="1:17" x14ac:dyDescent="0.25">
      <c r="A33" s="145" t="s">
        <v>640</v>
      </c>
      <c r="B33" s="8">
        <v>3</v>
      </c>
      <c r="C33" s="149">
        <v>41870</v>
      </c>
      <c r="D33" s="161"/>
      <c r="E33" s="28">
        <v>41902</v>
      </c>
      <c r="F33" s="37">
        <v>1671.77</v>
      </c>
      <c r="G33" s="22">
        <f t="shared" si="0"/>
        <v>1.509999999999998</v>
      </c>
      <c r="H33" s="22">
        <f t="shared" si="1"/>
        <v>1670.26</v>
      </c>
      <c r="I33" s="38">
        <f t="shared" si="2"/>
        <v>9.0323429658385898E-2</v>
      </c>
      <c r="J33" s="22">
        <v>12.95</v>
      </c>
      <c r="K33" s="22">
        <v>12.73</v>
      </c>
      <c r="L33" s="22">
        <f t="shared" si="3"/>
        <v>0.21999999999999886</v>
      </c>
      <c r="M33" s="39">
        <v>508</v>
      </c>
      <c r="N33" s="22">
        <v>13.84</v>
      </c>
      <c r="O33" s="22">
        <v>12.55</v>
      </c>
      <c r="P33" s="22">
        <f t="shared" si="4"/>
        <v>1.2899999999999991</v>
      </c>
      <c r="Q33" s="32">
        <f t="shared" si="7"/>
        <v>85.430463576158999</v>
      </c>
    </row>
    <row r="34" spans="1:17" x14ac:dyDescent="0.25">
      <c r="A34" s="111" t="s">
        <v>641</v>
      </c>
      <c r="B34" s="5">
        <v>3</v>
      </c>
      <c r="C34" s="144">
        <v>41870</v>
      </c>
      <c r="D34" s="159"/>
      <c r="E34" s="27">
        <v>41902</v>
      </c>
      <c r="F34" s="34">
        <v>1690.16</v>
      </c>
      <c r="G34" s="21">
        <f t="shared" si="0"/>
        <v>15.8</v>
      </c>
      <c r="H34" s="21">
        <f t="shared" si="1"/>
        <v>1674.3600000000001</v>
      </c>
      <c r="I34" s="35">
        <f t="shared" si="2"/>
        <v>0.93482273867562826</v>
      </c>
      <c r="J34" s="21">
        <v>25.85</v>
      </c>
      <c r="K34" s="21">
        <v>12.59</v>
      </c>
      <c r="L34" s="21">
        <f t="shared" si="3"/>
        <v>13.260000000000002</v>
      </c>
      <c r="M34" s="36">
        <v>444</v>
      </c>
      <c r="N34" s="21">
        <v>15.09</v>
      </c>
      <c r="O34" s="21">
        <v>12.55</v>
      </c>
      <c r="P34" s="21">
        <f t="shared" si="4"/>
        <v>2.5399999999999991</v>
      </c>
      <c r="Q34" s="31">
        <f>P34*100/G34</f>
        <v>16.075949367088601</v>
      </c>
    </row>
    <row r="35" spans="1:17" x14ac:dyDescent="0.25">
      <c r="A35" s="111" t="s">
        <v>642</v>
      </c>
      <c r="B35" s="5">
        <v>3</v>
      </c>
      <c r="C35" s="144">
        <v>41870</v>
      </c>
      <c r="D35" s="160"/>
      <c r="E35" s="27">
        <v>41902</v>
      </c>
      <c r="F35" s="34">
        <v>1689.25</v>
      </c>
      <c r="G35" s="21">
        <f t="shared" si="0"/>
        <v>11.48</v>
      </c>
      <c r="H35" s="21">
        <f t="shared" si="1"/>
        <v>1677.77</v>
      </c>
      <c r="I35" s="35">
        <f t="shared" si="2"/>
        <v>0.67959153470475064</v>
      </c>
      <c r="J35" s="21">
        <v>21.71</v>
      </c>
      <c r="K35" s="21">
        <v>12.58</v>
      </c>
      <c r="L35" s="21">
        <f t="shared" si="3"/>
        <v>9.1300000000000008</v>
      </c>
      <c r="M35" s="36">
        <v>515</v>
      </c>
      <c r="N35" s="21">
        <v>14.92</v>
      </c>
      <c r="O35" s="21">
        <v>12.57</v>
      </c>
      <c r="P35" s="21">
        <f t="shared" si="4"/>
        <v>2.3499999999999996</v>
      </c>
      <c r="Q35" s="31">
        <f>P35*100/G35</f>
        <v>20.47038327526132</v>
      </c>
    </row>
    <row r="36" spans="1:17" x14ac:dyDescent="0.25">
      <c r="A36" s="145" t="s">
        <v>643</v>
      </c>
      <c r="B36" s="8">
        <v>3</v>
      </c>
      <c r="C36" s="149">
        <v>41870</v>
      </c>
      <c r="D36" s="161"/>
      <c r="E36" s="28">
        <v>41902</v>
      </c>
      <c r="F36" s="37">
        <v>1667.98</v>
      </c>
      <c r="G36" s="22">
        <f t="shared" si="0"/>
        <v>10.66</v>
      </c>
      <c r="H36" s="22">
        <f t="shared" si="1"/>
        <v>1657.32</v>
      </c>
      <c r="I36" s="38">
        <f t="shared" si="2"/>
        <v>0.63909639204307001</v>
      </c>
      <c r="J36" s="22">
        <v>20.97</v>
      </c>
      <c r="K36" s="22">
        <v>12.67</v>
      </c>
      <c r="L36" s="22">
        <f t="shared" si="3"/>
        <v>8.2999999999999989</v>
      </c>
      <c r="M36" s="39">
        <v>522</v>
      </c>
      <c r="N36" s="22">
        <v>14.96</v>
      </c>
      <c r="O36" s="22">
        <v>12.6</v>
      </c>
      <c r="P36" s="22">
        <f t="shared" si="4"/>
        <v>2.3600000000000012</v>
      </c>
      <c r="Q36" s="32">
        <f t="shared" ref="Q36:Q51" si="8">P36*100/G36</f>
        <v>22.138836772983126</v>
      </c>
    </row>
    <row r="37" spans="1:17" x14ac:dyDescent="0.25">
      <c r="A37" s="111" t="s">
        <v>644</v>
      </c>
      <c r="B37" s="5">
        <v>3</v>
      </c>
      <c r="C37" s="144">
        <v>41870</v>
      </c>
      <c r="D37" s="159"/>
      <c r="E37" s="27">
        <v>41902</v>
      </c>
      <c r="F37" s="34">
        <v>1654.26</v>
      </c>
      <c r="G37" s="21">
        <f t="shared" si="0"/>
        <v>8.5400000000000009</v>
      </c>
      <c r="H37" s="21">
        <f t="shared" si="1"/>
        <v>1645.72</v>
      </c>
      <c r="I37" s="35">
        <f t="shared" si="2"/>
        <v>0.516242912238705</v>
      </c>
      <c r="J37" s="21">
        <v>18.53</v>
      </c>
      <c r="K37" s="21">
        <v>12.73</v>
      </c>
      <c r="L37" s="21">
        <f t="shared" si="3"/>
        <v>5.8000000000000007</v>
      </c>
      <c r="M37" s="36">
        <v>383</v>
      </c>
      <c r="N37" s="21">
        <v>15.35</v>
      </c>
      <c r="O37" s="21">
        <v>12.61</v>
      </c>
      <c r="P37" s="21">
        <f t="shared" si="4"/>
        <v>2.74</v>
      </c>
      <c r="Q37" s="31">
        <f t="shared" si="8"/>
        <v>32.084309133489455</v>
      </c>
    </row>
    <row r="38" spans="1:17" x14ac:dyDescent="0.25">
      <c r="A38" s="111" t="s">
        <v>645</v>
      </c>
      <c r="B38" s="5">
        <v>3</v>
      </c>
      <c r="C38" s="144">
        <v>41870</v>
      </c>
      <c r="D38" s="160"/>
      <c r="E38" s="27">
        <v>41902</v>
      </c>
      <c r="F38" s="34">
        <v>1690.86</v>
      </c>
      <c r="G38" s="21">
        <f t="shared" si="0"/>
        <v>9.1799999999999979</v>
      </c>
      <c r="H38" s="21">
        <f t="shared" si="1"/>
        <v>1681.6799999999998</v>
      </c>
      <c r="I38" s="35">
        <f t="shared" si="2"/>
        <v>0.54291898797061844</v>
      </c>
      <c r="J38" s="21">
        <v>18.989999999999998</v>
      </c>
      <c r="K38" s="21">
        <v>12.65</v>
      </c>
      <c r="L38" s="21">
        <f t="shared" si="3"/>
        <v>6.3399999999999981</v>
      </c>
      <c r="M38" s="36">
        <v>434</v>
      </c>
      <c r="N38" s="21">
        <v>15.44</v>
      </c>
      <c r="O38" s="21">
        <v>12.6</v>
      </c>
      <c r="P38" s="21">
        <f t="shared" si="4"/>
        <v>2.84</v>
      </c>
      <c r="Q38" s="31">
        <f t="shared" si="8"/>
        <v>30.936819172113296</v>
      </c>
    </row>
    <row r="39" spans="1:17" x14ac:dyDescent="0.25">
      <c r="A39" s="145" t="s">
        <v>646</v>
      </c>
      <c r="B39" s="8">
        <v>3</v>
      </c>
      <c r="C39" s="149">
        <v>41870</v>
      </c>
      <c r="D39" s="161" t="s">
        <v>693</v>
      </c>
      <c r="E39" s="28">
        <v>41902</v>
      </c>
      <c r="F39" s="37">
        <v>1677.58</v>
      </c>
      <c r="G39" s="22">
        <f t="shared" si="0"/>
        <v>9.1399999999999988</v>
      </c>
      <c r="H39" s="22">
        <f t="shared" si="1"/>
        <v>1668.4399999999998</v>
      </c>
      <c r="I39" s="38">
        <f t="shared" si="2"/>
        <v>0.54483243720120644</v>
      </c>
      <c r="J39" s="22">
        <v>18.84</v>
      </c>
      <c r="K39" s="22">
        <v>12.66</v>
      </c>
      <c r="L39" s="22">
        <f t="shared" si="3"/>
        <v>6.18</v>
      </c>
      <c r="M39" s="39">
        <v>419</v>
      </c>
      <c r="N39" s="22">
        <v>15.54</v>
      </c>
      <c r="O39" s="22">
        <v>12.58</v>
      </c>
      <c r="P39" s="22">
        <f t="shared" si="4"/>
        <v>2.9599999999999991</v>
      </c>
      <c r="Q39" s="32">
        <f t="shared" si="8"/>
        <v>32.385120350109403</v>
      </c>
    </row>
    <row r="40" spans="1:17" x14ac:dyDescent="0.25">
      <c r="A40" s="111" t="s">
        <v>647</v>
      </c>
      <c r="B40" s="5">
        <v>3</v>
      </c>
      <c r="C40" s="144">
        <v>41870</v>
      </c>
      <c r="D40" s="159"/>
      <c r="E40" s="27">
        <v>41909</v>
      </c>
      <c r="F40" s="34">
        <v>1688.65</v>
      </c>
      <c r="G40" s="21">
        <f t="shared" si="0"/>
        <v>8.9599999999999991</v>
      </c>
      <c r="H40" s="21">
        <f t="shared" si="1"/>
        <v>1679.69</v>
      </c>
      <c r="I40" s="35">
        <f t="shared" si="2"/>
        <v>0.53060136795665169</v>
      </c>
      <c r="J40" s="21">
        <v>19.23</v>
      </c>
      <c r="K40" s="21">
        <v>12.58</v>
      </c>
      <c r="L40" s="21">
        <f t="shared" si="3"/>
        <v>6.65</v>
      </c>
      <c r="M40" s="36">
        <v>326</v>
      </c>
      <c r="N40" s="21">
        <v>14.87</v>
      </c>
      <c r="O40" s="21">
        <v>12.56</v>
      </c>
      <c r="P40" s="21">
        <f t="shared" si="4"/>
        <v>2.3099999999999987</v>
      </c>
      <c r="Q40" s="31">
        <f t="shared" si="8"/>
        <v>25.781249999999989</v>
      </c>
    </row>
    <row r="41" spans="1:17" x14ac:dyDescent="0.25">
      <c r="A41" s="111" t="s">
        <v>648</v>
      </c>
      <c r="B41" s="5">
        <v>3</v>
      </c>
      <c r="C41" s="144">
        <v>41870</v>
      </c>
      <c r="D41" s="391"/>
      <c r="E41" s="27">
        <v>41909</v>
      </c>
      <c r="F41" s="34">
        <v>1684.75</v>
      </c>
      <c r="G41" s="21">
        <f t="shared" si="0"/>
        <v>8.9100000000000019</v>
      </c>
      <c r="H41" s="21">
        <f t="shared" si="1"/>
        <v>1675.84</v>
      </c>
      <c r="I41" s="35">
        <f t="shared" si="2"/>
        <v>0.52886184893901189</v>
      </c>
      <c r="J41" s="21">
        <v>19.28</v>
      </c>
      <c r="K41" s="21">
        <v>12.62</v>
      </c>
      <c r="L41" s="21">
        <f t="shared" si="3"/>
        <v>6.6600000000000019</v>
      </c>
      <c r="M41" s="36">
        <v>379</v>
      </c>
      <c r="N41" s="21">
        <v>14.82</v>
      </c>
      <c r="O41" s="21">
        <v>12.57</v>
      </c>
      <c r="P41" s="21">
        <f t="shared" si="4"/>
        <v>2.25</v>
      </c>
      <c r="Q41" s="31">
        <f t="shared" si="8"/>
        <v>25.252525252525245</v>
      </c>
    </row>
    <row r="42" spans="1:17" x14ac:dyDescent="0.25">
      <c r="A42" s="145" t="s">
        <v>649</v>
      </c>
      <c r="B42" s="8">
        <v>3</v>
      </c>
      <c r="C42" s="149">
        <v>41870</v>
      </c>
      <c r="D42" s="161"/>
      <c r="E42" s="28">
        <v>41909</v>
      </c>
      <c r="F42" s="37">
        <v>1682.68</v>
      </c>
      <c r="G42" s="22">
        <f t="shared" si="0"/>
        <v>8.7100000000000009</v>
      </c>
      <c r="H42" s="22">
        <f t="shared" si="1"/>
        <v>1673.97</v>
      </c>
      <c r="I42" s="38">
        <f t="shared" si="2"/>
        <v>0.51762664321201901</v>
      </c>
      <c r="J42" s="22">
        <v>18.82</v>
      </c>
      <c r="K42" s="22">
        <v>12.58</v>
      </c>
      <c r="L42" s="22">
        <f t="shared" si="3"/>
        <v>6.24</v>
      </c>
      <c r="M42" s="39">
        <v>386</v>
      </c>
      <c r="N42" s="22">
        <v>15.07</v>
      </c>
      <c r="O42" s="22">
        <v>12.6</v>
      </c>
      <c r="P42" s="22">
        <f t="shared" si="4"/>
        <v>2.4700000000000006</v>
      </c>
      <c r="Q42" s="32">
        <f t="shared" si="8"/>
        <v>28.358208955223883</v>
      </c>
    </row>
    <row r="43" spans="1:17" x14ac:dyDescent="0.25">
      <c r="A43" s="111" t="s">
        <v>650</v>
      </c>
      <c r="B43" s="5">
        <v>3</v>
      </c>
      <c r="C43" s="144">
        <v>41870</v>
      </c>
      <c r="D43" s="159"/>
      <c r="E43" s="27">
        <v>41909</v>
      </c>
      <c r="F43" s="34">
        <v>1684.32</v>
      </c>
      <c r="G43" s="21">
        <f t="shared" si="0"/>
        <v>3.8699999999999992</v>
      </c>
      <c r="H43" s="21">
        <f t="shared" si="1"/>
        <v>1680.45</v>
      </c>
      <c r="I43" s="35">
        <f t="shared" si="2"/>
        <v>0.22976631518951265</v>
      </c>
      <c r="J43" s="21">
        <v>14.61</v>
      </c>
      <c r="K43" s="21">
        <v>12.63</v>
      </c>
      <c r="L43" s="21">
        <f t="shared" si="3"/>
        <v>1.9799999999999986</v>
      </c>
      <c r="M43" s="36">
        <v>740</v>
      </c>
      <c r="N43" s="21">
        <v>14.46</v>
      </c>
      <c r="O43" s="21">
        <v>12.57</v>
      </c>
      <c r="P43" s="21">
        <f t="shared" si="4"/>
        <v>1.8900000000000006</v>
      </c>
      <c r="Q43" s="31">
        <f t="shared" si="8"/>
        <v>48.837209302325604</v>
      </c>
    </row>
    <row r="44" spans="1:17" x14ac:dyDescent="0.25">
      <c r="A44" s="111" t="s">
        <v>651</v>
      </c>
      <c r="B44" s="5">
        <v>3</v>
      </c>
      <c r="C44" s="144">
        <v>41870</v>
      </c>
      <c r="D44" s="160"/>
      <c r="E44" s="27">
        <v>41909</v>
      </c>
      <c r="F44" s="34">
        <v>1660.63</v>
      </c>
      <c r="G44" s="21">
        <f t="shared" si="0"/>
        <v>4.17</v>
      </c>
      <c r="H44" s="21">
        <f t="shared" si="1"/>
        <v>1656.46</v>
      </c>
      <c r="I44" s="35">
        <f t="shared" si="2"/>
        <v>0.25110951867664683</v>
      </c>
      <c r="J44" s="21">
        <v>14.68</v>
      </c>
      <c r="K44" s="21">
        <v>12.59</v>
      </c>
      <c r="L44" s="21">
        <f t="shared" si="3"/>
        <v>2.09</v>
      </c>
      <c r="M44" s="36">
        <v>387</v>
      </c>
      <c r="N44" s="21">
        <v>14.66</v>
      </c>
      <c r="O44" s="21">
        <v>12.58</v>
      </c>
      <c r="P44" s="21">
        <f t="shared" si="4"/>
        <v>2.08</v>
      </c>
      <c r="Q44" s="31">
        <f t="shared" si="8"/>
        <v>49.880095923261393</v>
      </c>
    </row>
    <row r="45" spans="1:17" x14ac:dyDescent="0.25">
      <c r="A45" s="145" t="s">
        <v>652</v>
      </c>
      <c r="B45" s="8">
        <v>3</v>
      </c>
      <c r="C45" s="149">
        <v>41870</v>
      </c>
      <c r="D45" s="161"/>
      <c r="E45" s="28">
        <v>41909</v>
      </c>
      <c r="F45" s="37">
        <v>1666.87</v>
      </c>
      <c r="G45" s="22">
        <f t="shared" si="0"/>
        <v>3.6799999999999997</v>
      </c>
      <c r="H45" s="22">
        <f t="shared" si="1"/>
        <v>1663.1899999999998</v>
      </c>
      <c r="I45" s="38">
        <f t="shared" si="2"/>
        <v>0.22077306568598631</v>
      </c>
      <c r="J45" s="22">
        <v>14.43</v>
      </c>
      <c r="K45" s="22">
        <v>12.66</v>
      </c>
      <c r="L45" s="22">
        <f t="shared" si="3"/>
        <v>1.7699999999999996</v>
      </c>
      <c r="M45" s="39">
        <v>465</v>
      </c>
      <c r="N45" s="22">
        <v>14.48</v>
      </c>
      <c r="O45" s="22">
        <v>12.57</v>
      </c>
      <c r="P45" s="22">
        <f t="shared" si="4"/>
        <v>1.9100000000000001</v>
      </c>
      <c r="Q45" s="32">
        <f t="shared" si="8"/>
        <v>51.902173913043484</v>
      </c>
    </row>
    <row r="46" spans="1:17" x14ac:dyDescent="0.25">
      <c r="A46" s="111" t="s">
        <v>653</v>
      </c>
      <c r="B46" s="5">
        <v>3</v>
      </c>
      <c r="C46" s="144">
        <v>41870</v>
      </c>
      <c r="D46" s="159"/>
      <c r="E46" s="27">
        <v>41909</v>
      </c>
      <c r="F46" s="34">
        <v>1683.57</v>
      </c>
      <c r="G46" s="21">
        <f t="shared" si="0"/>
        <v>2.5099999999999998</v>
      </c>
      <c r="H46" s="21">
        <f t="shared" si="1"/>
        <v>1681.06</v>
      </c>
      <c r="I46" s="35">
        <f t="shared" si="2"/>
        <v>0.14908795001098854</v>
      </c>
      <c r="J46" s="21">
        <v>13.51</v>
      </c>
      <c r="K46" s="21">
        <v>12.58</v>
      </c>
      <c r="L46" s="21">
        <f t="shared" si="3"/>
        <v>0.92999999999999972</v>
      </c>
      <c r="M46" s="36">
        <v>339</v>
      </c>
      <c r="N46" s="21">
        <v>14.24</v>
      </c>
      <c r="O46" s="21">
        <v>12.66</v>
      </c>
      <c r="P46" s="21">
        <f t="shared" si="4"/>
        <v>1.58</v>
      </c>
      <c r="Q46" s="31">
        <f t="shared" si="8"/>
        <v>62.948207171314749</v>
      </c>
    </row>
    <row r="47" spans="1:17" x14ac:dyDescent="0.25">
      <c r="A47" s="111" t="s">
        <v>654</v>
      </c>
      <c r="B47" s="5">
        <v>3</v>
      </c>
      <c r="C47" s="144">
        <v>41870</v>
      </c>
      <c r="D47" s="391"/>
      <c r="E47" s="27">
        <v>41909</v>
      </c>
      <c r="F47" s="34">
        <v>1669.49</v>
      </c>
      <c r="G47" s="21">
        <f t="shared" si="0"/>
        <v>2.41</v>
      </c>
      <c r="H47" s="21">
        <f t="shared" si="1"/>
        <v>1667.08</v>
      </c>
      <c r="I47" s="35">
        <f t="shared" si="2"/>
        <v>0.14435546184763012</v>
      </c>
      <c r="J47" s="21">
        <v>13.63</v>
      </c>
      <c r="K47" s="21">
        <v>12.73</v>
      </c>
      <c r="L47" s="21">
        <f t="shared" si="3"/>
        <v>0.90000000000000036</v>
      </c>
      <c r="M47" s="36">
        <v>525</v>
      </c>
      <c r="N47" s="21">
        <v>14.12</v>
      </c>
      <c r="O47" s="21">
        <v>12.61</v>
      </c>
      <c r="P47" s="21">
        <f t="shared" si="4"/>
        <v>1.5099999999999998</v>
      </c>
      <c r="Q47" s="31">
        <f t="shared" si="8"/>
        <v>62.655601659751021</v>
      </c>
    </row>
    <row r="48" spans="1:17" x14ac:dyDescent="0.25">
      <c r="A48" s="145" t="s">
        <v>655</v>
      </c>
      <c r="B48" s="8">
        <v>3</v>
      </c>
      <c r="C48" s="149">
        <v>41870</v>
      </c>
      <c r="D48" s="161" t="s">
        <v>692</v>
      </c>
      <c r="E48" s="28">
        <v>41909</v>
      </c>
      <c r="F48" s="37">
        <v>1672.21</v>
      </c>
      <c r="G48" s="22">
        <f t="shared" si="0"/>
        <v>2.7799999999999994</v>
      </c>
      <c r="H48" s="22">
        <f t="shared" si="1"/>
        <v>1669.43</v>
      </c>
      <c r="I48" s="38">
        <f t="shared" si="2"/>
        <v>0.16624706227088698</v>
      </c>
      <c r="J48" s="22">
        <v>13.69</v>
      </c>
      <c r="K48" s="22">
        <v>12.59</v>
      </c>
      <c r="L48" s="22">
        <f t="shared" si="3"/>
        <v>1.0999999999999996</v>
      </c>
      <c r="M48" s="39">
        <v>282</v>
      </c>
      <c r="N48" s="22">
        <v>14.31</v>
      </c>
      <c r="O48" s="22">
        <v>12.63</v>
      </c>
      <c r="P48" s="22">
        <f t="shared" si="4"/>
        <v>1.6799999999999997</v>
      </c>
      <c r="Q48" s="32">
        <f t="shared" si="8"/>
        <v>60.431654676258994</v>
      </c>
    </row>
    <row r="49" spans="1:17" x14ac:dyDescent="0.25">
      <c r="A49" s="111" t="s">
        <v>656</v>
      </c>
      <c r="B49" s="5">
        <v>3</v>
      </c>
      <c r="C49" s="144">
        <v>41870</v>
      </c>
      <c r="D49" s="159"/>
      <c r="E49" s="27">
        <v>41909</v>
      </c>
      <c r="F49" s="34">
        <v>1687.55</v>
      </c>
      <c r="G49" s="21">
        <f t="shared" si="0"/>
        <v>3.0300000000000011</v>
      </c>
      <c r="H49" s="21">
        <f t="shared" si="1"/>
        <v>1684.52</v>
      </c>
      <c r="I49" s="35">
        <f t="shared" si="2"/>
        <v>0.17955023554857641</v>
      </c>
      <c r="J49" s="21">
        <v>13.78</v>
      </c>
      <c r="K49" s="21">
        <v>12.59</v>
      </c>
      <c r="L49" s="21">
        <f t="shared" si="3"/>
        <v>1.1899999999999995</v>
      </c>
      <c r="M49" s="36">
        <v>486</v>
      </c>
      <c r="N49" s="21">
        <v>14.46</v>
      </c>
      <c r="O49" s="21">
        <v>12.62</v>
      </c>
      <c r="P49" s="21">
        <f t="shared" si="4"/>
        <v>1.8400000000000016</v>
      </c>
      <c r="Q49" s="388">
        <f t="shared" si="8"/>
        <v>60.726072607260761</v>
      </c>
    </row>
    <row r="50" spans="1:17" x14ac:dyDescent="0.25">
      <c r="A50" s="111" t="s">
        <v>657</v>
      </c>
      <c r="B50" s="5">
        <v>3</v>
      </c>
      <c r="C50" s="144">
        <v>41870</v>
      </c>
      <c r="D50" s="391" t="s">
        <v>694</v>
      </c>
      <c r="E50" s="27">
        <v>41909</v>
      </c>
      <c r="F50" s="34">
        <v>1683.13</v>
      </c>
      <c r="G50" s="21">
        <f t="shared" si="0"/>
        <v>3</v>
      </c>
      <c r="H50" s="21">
        <f t="shared" si="1"/>
        <v>1680.13</v>
      </c>
      <c r="I50" s="35">
        <f t="shared" si="2"/>
        <v>0.1782393516840648</v>
      </c>
      <c r="J50" s="21">
        <v>13.72</v>
      </c>
      <c r="K50" s="21">
        <v>12.56</v>
      </c>
      <c r="L50" s="21">
        <f t="shared" si="3"/>
        <v>1.1600000000000001</v>
      </c>
      <c r="M50" s="36">
        <v>362</v>
      </c>
      <c r="N50" s="21">
        <v>14.47</v>
      </c>
      <c r="O50" s="21">
        <v>12.63</v>
      </c>
      <c r="P50" s="21">
        <f t="shared" si="4"/>
        <v>1.8399999999999999</v>
      </c>
      <c r="Q50" s="388">
        <f t="shared" si="8"/>
        <v>61.333333333333336</v>
      </c>
    </row>
    <row r="51" spans="1:17" x14ac:dyDescent="0.25">
      <c r="A51" s="145" t="s">
        <v>658</v>
      </c>
      <c r="B51" s="8">
        <v>3</v>
      </c>
      <c r="C51" s="149">
        <v>41870</v>
      </c>
      <c r="D51" s="161"/>
      <c r="E51" s="28">
        <v>41909</v>
      </c>
      <c r="F51" s="37">
        <v>1678.88</v>
      </c>
      <c r="G51" s="22">
        <f t="shared" si="0"/>
        <v>3.17</v>
      </c>
      <c r="H51" s="22">
        <f t="shared" si="1"/>
        <v>1675.71</v>
      </c>
      <c r="I51" s="38">
        <f t="shared" si="2"/>
        <v>0.18881635375964928</v>
      </c>
      <c r="J51" s="22">
        <v>13.83</v>
      </c>
      <c r="K51" s="22">
        <v>12.58</v>
      </c>
      <c r="L51" s="22">
        <f t="shared" si="3"/>
        <v>1.25</v>
      </c>
      <c r="M51" s="39">
        <v>398</v>
      </c>
      <c r="N51" s="22">
        <v>15.45</v>
      </c>
      <c r="O51" s="22">
        <v>13.53</v>
      </c>
      <c r="P51" s="22">
        <f t="shared" si="4"/>
        <v>1.92</v>
      </c>
      <c r="Q51" s="389">
        <f t="shared" si="8"/>
        <v>60.56782334384858</v>
      </c>
    </row>
    <row r="52" spans="1:17" x14ac:dyDescent="0.25">
      <c r="A52" s="111" t="s">
        <v>659</v>
      </c>
      <c r="B52" s="5">
        <v>3</v>
      </c>
      <c r="C52" s="144">
        <v>41870</v>
      </c>
      <c r="D52" s="159" t="s">
        <v>695</v>
      </c>
      <c r="E52" s="27">
        <v>41909</v>
      </c>
      <c r="F52" s="34">
        <v>1657.46</v>
      </c>
      <c r="G52" s="21">
        <f t="shared" si="0"/>
        <v>0.73000000000000043</v>
      </c>
      <c r="H52" s="21">
        <f t="shared" si="1"/>
        <v>1656.73</v>
      </c>
      <c r="I52" s="35">
        <f t="shared" si="2"/>
        <v>4.4043295162477548E-2</v>
      </c>
      <c r="J52" s="21">
        <v>12.8</v>
      </c>
      <c r="K52" s="21">
        <v>12.62</v>
      </c>
      <c r="L52" s="21">
        <f t="shared" si="3"/>
        <v>0.18000000000000149</v>
      </c>
      <c r="M52" s="36">
        <v>370</v>
      </c>
      <c r="N52" s="21">
        <v>13.12</v>
      </c>
      <c r="O52" s="21">
        <v>12.57</v>
      </c>
      <c r="P52" s="21">
        <f t="shared" si="4"/>
        <v>0.54999999999999893</v>
      </c>
      <c r="Q52" s="388">
        <f>P52*100/G52</f>
        <v>75.342465753424463</v>
      </c>
    </row>
    <row r="53" spans="1:17" x14ac:dyDescent="0.25">
      <c r="A53" s="111" t="s">
        <v>660</v>
      </c>
      <c r="B53" s="5">
        <v>3</v>
      </c>
      <c r="C53" s="144">
        <v>41870</v>
      </c>
      <c r="D53" s="160"/>
      <c r="E53" s="27">
        <v>41909</v>
      </c>
      <c r="F53" s="34">
        <v>1673.32</v>
      </c>
      <c r="G53" s="21">
        <f t="shared" si="0"/>
        <v>0.53999999999999915</v>
      </c>
      <c r="H53" s="21">
        <f t="shared" si="1"/>
        <v>1672.78</v>
      </c>
      <c r="I53" s="35">
        <f t="shared" si="2"/>
        <v>3.2271173475485811E-2</v>
      </c>
      <c r="J53" s="21">
        <v>12.7</v>
      </c>
      <c r="K53" s="21">
        <v>12.64</v>
      </c>
      <c r="L53" s="21">
        <f t="shared" si="3"/>
        <v>5.9999999999998721E-2</v>
      </c>
      <c r="M53" s="36">
        <v>220</v>
      </c>
      <c r="N53" s="21">
        <v>13.05</v>
      </c>
      <c r="O53" s="21">
        <v>12.57</v>
      </c>
      <c r="P53" s="21">
        <f t="shared" si="4"/>
        <v>0.48000000000000043</v>
      </c>
      <c r="Q53" s="388">
        <f>P53*100/G53</f>
        <v>88.888888888889113</v>
      </c>
    </row>
    <row r="54" spans="1:17" x14ac:dyDescent="0.25">
      <c r="A54" s="145" t="s">
        <v>661</v>
      </c>
      <c r="B54" s="8">
        <v>3</v>
      </c>
      <c r="C54" s="149">
        <v>41870</v>
      </c>
      <c r="D54" s="161"/>
      <c r="E54" s="28">
        <v>41909</v>
      </c>
      <c r="F54" s="37">
        <v>1681.24</v>
      </c>
      <c r="G54" s="22">
        <f t="shared" si="0"/>
        <v>0.71000000000000085</v>
      </c>
      <c r="H54" s="22">
        <f t="shared" si="1"/>
        <v>1680.53</v>
      </c>
      <c r="I54" s="38">
        <f t="shared" si="2"/>
        <v>4.2230734457900175E-2</v>
      </c>
      <c r="J54" s="22">
        <v>12.78</v>
      </c>
      <c r="K54" s="22">
        <v>12.62</v>
      </c>
      <c r="L54" s="22">
        <f t="shared" si="3"/>
        <v>0.16000000000000014</v>
      </c>
      <c r="M54" s="39">
        <v>414</v>
      </c>
      <c r="N54" s="22">
        <v>13.15</v>
      </c>
      <c r="O54" s="22">
        <v>12.6</v>
      </c>
      <c r="P54" s="22">
        <f t="shared" si="4"/>
        <v>0.55000000000000071</v>
      </c>
      <c r="Q54" s="389">
        <f t="shared" ref="Q54" si="9">P54*100/G54</f>
        <v>77.464788732394368</v>
      </c>
    </row>
    <row r="55" spans="1:17" x14ac:dyDescent="0.25">
      <c r="A55" s="199"/>
      <c r="B55" s="289"/>
      <c r="C55" s="365"/>
      <c r="D55" s="159"/>
      <c r="E55" s="366"/>
      <c r="F55" s="204"/>
      <c r="G55" s="204"/>
      <c r="H55" s="204"/>
      <c r="I55" s="367"/>
      <c r="J55" s="204"/>
      <c r="K55" s="204"/>
      <c r="L55" s="204"/>
      <c r="M55" s="368"/>
      <c r="N55" s="204"/>
      <c r="O55" s="204"/>
      <c r="P55" s="204"/>
    </row>
    <row r="56" spans="1:17" x14ac:dyDescent="0.25">
      <c r="A56" s="199" t="s">
        <v>16</v>
      </c>
      <c r="B56" s="199"/>
      <c r="C56" s="365"/>
      <c r="D56" s="391"/>
      <c r="E56" s="366"/>
      <c r="F56" s="204"/>
      <c r="G56" s="204"/>
      <c r="H56" s="204"/>
      <c r="I56" s="367"/>
      <c r="J56" s="204"/>
      <c r="K56" s="204"/>
      <c r="L56" s="204"/>
      <c r="M56" s="368"/>
      <c r="N56" s="204"/>
      <c r="O56" s="204"/>
      <c r="P56" s="204"/>
    </row>
    <row r="57" spans="1:17" x14ac:dyDescent="0.25">
      <c r="A57" s="199" t="s">
        <v>700</v>
      </c>
      <c r="B57" s="199"/>
      <c r="C57" s="365"/>
      <c r="D57" s="391"/>
      <c r="E57" s="366"/>
      <c r="F57" s="204"/>
      <c r="G57" s="204"/>
      <c r="H57" s="204"/>
      <c r="I57" s="367"/>
      <c r="J57" s="204"/>
      <c r="K57" s="204"/>
      <c r="L57" s="204"/>
      <c r="M57" s="368"/>
      <c r="N57" s="204"/>
      <c r="O57" s="204"/>
      <c r="P57" s="204"/>
    </row>
    <row r="58" spans="1:17" x14ac:dyDescent="0.25">
      <c r="A58" s="199" t="s">
        <v>609</v>
      </c>
      <c r="B58" s="199"/>
      <c r="C58" s="365"/>
      <c r="D58" s="159"/>
      <c r="E58" s="366"/>
      <c r="F58" s="204"/>
      <c r="G58" s="204"/>
      <c r="H58" s="204"/>
      <c r="I58" s="367"/>
      <c r="J58" s="204"/>
      <c r="K58" s="204"/>
      <c r="L58" s="204"/>
      <c r="M58" s="368"/>
      <c r="N58" s="204"/>
      <c r="O58" s="204"/>
      <c r="P58" s="204"/>
    </row>
    <row r="59" spans="1:17" x14ac:dyDescent="0.25">
      <c r="A59" s="199"/>
      <c r="B59" s="289"/>
      <c r="C59" s="365"/>
      <c r="D59" s="391"/>
      <c r="E59" s="366"/>
      <c r="F59" s="204"/>
      <c r="G59" s="204"/>
      <c r="H59" s="204"/>
      <c r="I59" s="367"/>
      <c r="J59" s="204"/>
      <c r="K59" s="204"/>
      <c r="L59" s="204"/>
      <c r="M59" s="368"/>
      <c r="N59" s="204"/>
      <c r="O59" s="204"/>
      <c r="P59" s="204"/>
    </row>
    <row r="60" spans="1:17" x14ac:dyDescent="0.25">
      <c r="A60" s="199"/>
      <c r="B60" s="289"/>
      <c r="C60" s="365"/>
      <c r="D60" s="391"/>
      <c r="E60" s="366"/>
      <c r="F60" s="204"/>
      <c r="G60" s="204"/>
      <c r="H60" s="204"/>
      <c r="I60" s="367"/>
      <c r="J60" s="204"/>
      <c r="K60" s="204"/>
      <c r="L60" s="204"/>
      <c r="M60" s="368"/>
      <c r="N60" s="204"/>
      <c r="O60" s="204"/>
      <c r="P60" s="204"/>
    </row>
    <row r="61" spans="1:17" x14ac:dyDescent="0.25">
      <c r="A61" s="199"/>
      <c r="B61" s="289"/>
      <c r="C61" s="365"/>
      <c r="D61" s="159"/>
      <c r="E61" s="366"/>
      <c r="F61" s="204"/>
      <c r="G61" s="204"/>
      <c r="H61" s="204"/>
      <c r="I61" s="367"/>
      <c r="J61" s="204"/>
      <c r="K61" s="204"/>
      <c r="L61" s="204"/>
      <c r="M61" s="368"/>
      <c r="N61" s="204"/>
      <c r="O61" s="204"/>
      <c r="P61" s="204"/>
    </row>
    <row r="62" spans="1:17" x14ac:dyDescent="0.25">
      <c r="A62" s="199"/>
      <c r="B62" s="289"/>
      <c r="C62" s="365"/>
      <c r="D62" s="391"/>
      <c r="E62" s="366"/>
      <c r="F62" s="204"/>
      <c r="G62" s="204"/>
      <c r="H62" s="204"/>
      <c r="I62" s="367"/>
      <c r="J62" s="204"/>
      <c r="K62" s="204"/>
      <c r="L62" s="204"/>
      <c r="M62" s="368"/>
      <c r="N62" s="204"/>
      <c r="O62" s="204"/>
      <c r="P62" s="204"/>
    </row>
    <row r="63" spans="1:17" x14ac:dyDescent="0.25">
      <c r="A63" s="199"/>
      <c r="B63" s="289"/>
      <c r="C63" s="365"/>
      <c r="D63" s="391"/>
      <c r="E63" s="366"/>
      <c r="F63" s="204"/>
      <c r="G63" s="204"/>
      <c r="H63" s="204"/>
      <c r="I63" s="367"/>
      <c r="J63" s="204"/>
      <c r="K63" s="204"/>
      <c r="L63" s="204"/>
      <c r="M63" s="368"/>
      <c r="N63" s="204"/>
      <c r="O63" s="204"/>
      <c r="P63" s="204"/>
    </row>
    <row r="64" spans="1:17" x14ac:dyDescent="0.25">
      <c r="A64" s="199"/>
      <c r="B64" s="289"/>
      <c r="C64" s="365"/>
      <c r="D64" s="159"/>
      <c r="E64" s="366"/>
      <c r="F64" s="204"/>
      <c r="G64" s="204"/>
      <c r="H64" s="204"/>
      <c r="I64" s="367"/>
      <c r="J64" s="204"/>
      <c r="K64" s="204"/>
      <c r="L64" s="204"/>
      <c r="M64" s="368"/>
      <c r="N64" s="204"/>
      <c r="O64" s="204"/>
      <c r="P64" s="204"/>
    </row>
    <row r="65" spans="1:16" x14ac:dyDescent="0.25">
      <c r="A65" s="199"/>
      <c r="B65" s="289"/>
      <c r="C65" s="365"/>
      <c r="D65" s="391"/>
      <c r="E65" s="366"/>
      <c r="F65" s="204"/>
      <c r="G65" s="204"/>
      <c r="H65" s="204"/>
      <c r="I65" s="367"/>
      <c r="J65" s="204"/>
      <c r="K65" s="204"/>
      <c r="L65" s="204"/>
      <c r="M65" s="368"/>
      <c r="N65" s="204"/>
      <c r="O65" s="204"/>
      <c r="P65" s="204"/>
    </row>
    <row r="66" spans="1:16" x14ac:dyDescent="0.25">
      <c r="A66" s="199"/>
      <c r="B66" s="289"/>
      <c r="C66" s="365"/>
      <c r="D66" s="391"/>
      <c r="E66" s="366"/>
      <c r="F66" s="204"/>
      <c r="G66" s="204"/>
      <c r="H66" s="204"/>
      <c r="I66" s="367"/>
      <c r="J66" s="204"/>
      <c r="K66" s="204"/>
      <c r="L66" s="204"/>
      <c r="M66" s="368"/>
      <c r="N66" s="204"/>
      <c r="O66" s="204"/>
      <c r="P66" s="204"/>
    </row>
    <row r="67" spans="1:16" x14ac:dyDescent="0.25">
      <c r="A67" s="199"/>
      <c r="B67" s="289"/>
      <c r="C67" s="365"/>
      <c r="D67" s="159"/>
      <c r="E67" s="366"/>
      <c r="F67" s="204"/>
      <c r="G67" s="204"/>
      <c r="H67" s="204"/>
      <c r="I67" s="367"/>
      <c r="J67" s="204"/>
      <c r="K67" s="204"/>
      <c r="L67" s="204"/>
      <c r="M67" s="368"/>
      <c r="N67" s="204"/>
      <c r="O67" s="204"/>
      <c r="P67" s="204"/>
    </row>
    <row r="68" spans="1:16" x14ac:dyDescent="0.25">
      <c r="A68" s="199"/>
      <c r="B68" s="289"/>
      <c r="C68" s="365"/>
      <c r="D68" s="391"/>
      <c r="E68" s="366"/>
      <c r="F68" s="204"/>
      <c r="G68" s="204"/>
      <c r="H68" s="204"/>
      <c r="I68" s="367"/>
      <c r="J68" s="204"/>
      <c r="K68" s="204"/>
      <c r="L68" s="204"/>
      <c r="M68" s="368"/>
      <c r="N68" s="204"/>
      <c r="O68" s="204"/>
      <c r="P68" s="204"/>
    </row>
    <row r="69" spans="1:16" x14ac:dyDescent="0.25">
      <c r="A69" s="199"/>
      <c r="B69" s="289"/>
      <c r="C69" s="365"/>
      <c r="D69" s="391"/>
      <c r="E69" s="366"/>
      <c r="F69" s="204"/>
      <c r="G69" s="204"/>
      <c r="H69" s="204"/>
      <c r="I69" s="367"/>
      <c r="J69" s="204"/>
      <c r="K69" s="204"/>
      <c r="L69" s="204"/>
      <c r="M69" s="368"/>
      <c r="N69" s="204"/>
      <c r="O69" s="204"/>
      <c r="P69" s="204"/>
    </row>
    <row r="70" spans="1:16" x14ac:dyDescent="0.25">
      <c r="A70" s="199"/>
      <c r="B70" s="289"/>
      <c r="C70" s="365"/>
      <c r="D70" s="159"/>
      <c r="E70" s="366"/>
      <c r="F70" s="204"/>
      <c r="G70" s="204"/>
      <c r="H70" s="204"/>
      <c r="I70" s="367"/>
      <c r="J70" s="204"/>
      <c r="K70" s="204"/>
      <c r="L70" s="204"/>
      <c r="M70" s="368"/>
      <c r="N70" s="204"/>
      <c r="O70" s="204"/>
      <c r="P70" s="204"/>
    </row>
    <row r="71" spans="1:16" x14ac:dyDescent="0.25">
      <c r="A71" s="199"/>
      <c r="B71" s="289"/>
      <c r="C71" s="365"/>
      <c r="D71" s="391"/>
      <c r="E71" s="366"/>
      <c r="F71" s="204"/>
      <c r="G71" s="204"/>
      <c r="H71" s="204"/>
      <c r="I71" s="367"/>
      <c r="J71" s="204"/>
      <c r="K71" s="204"/>
      <c r="L71" s="204"/>
      <c r="M71" s="368"/>
      <c r="N71" s="204"/>
      <c r="O71" s="204"/>
      <c r="P71" s="204"/>
    </row>
    <row r="72" spans="1:16" x14ac:dyDescent="0.25">
      <c r="A72" s="199"/>
      <c r="B72" s="289"/>
      <c r="C72" s="365"/>
      <c r="D72" s="391"/>
      <c r="E72" s="366"/>
      <c r="F72" s="204"/>
      <c r="G72" s="204"/>
      <c r="H72" s="204"/>
      <c r="I72" s="367"/>
      <c r="J72" s="204"/>
      <c r="K72" s="204"/>
      <c r="L72" s="204"/>
      <c r="M72" s="368"/>
      <c r="N72" s="204"/>
      <c r="O72" s="204"/>
      <c r="P72" s="204"/>
    </row>
    <row r="73" spans="1:16" x14ac:dyDescent="0.25">
      <c r="A73" s="199"/>
      <c r="B73" s="289"/>
      <c r="C73" s="365"/>
      <c r="D73" s="159"/>
      <c r="E73" s="366"/>
      <c r="F73" s="204"/>
      <c r="G73" s="204"/>
      <c r="H73" s="204"/>
      <c r="I73" s="367"/>
      <c r="J73" s="204"/>
      <c r="K73" s="204"/>
      <c r="L73" s="204"/>
      <c r="M73" s="368"/>
      <c r="N73" s="204"/>
      <c r="O73" s="204"/>
      <c r="P73" s="204"/>
    </row>
    <row r="74" spans="1:16" x14ac:dyDescent="0.25">
      <c r="A74" s="199"/>
      <c r="B74" s="289"/>
      <c r="C74" s="365"/>
      <c r="D74" s="391"/>
      <c r="E74" s="366"/>
      <c r="F74" s="204"/>
      <c r="G74" s="204"/>
      <c r="H74" s="204"/>
      <c r="I74" s="367"/>
      <c r="J74" s="204"/>
      <c r="K74" s="204"/>
      <c r="L74" s="204"/>
      <c r="M74" s="368"/>
      <c r="N74" s="204"/>
      <c r="O74" s="204"/>
      <c r="P74" s="204"/>
    </row>
    <row r="75" spans="1:16" x14ac:dyDescent="0.25">
      <c r="A75" s="199"/>
      <c r="B75" s="289"/>
      <c r="C75" s="365"/>
      <c r="D75" s="391"/>
      <c r="E75" s="366"/>
      <c r="F75" s="204"/>
      <c r="G75" s="204"/>
      <c r="H75" s="204"/>
      <c r="I75" s="367"/>
      <c r="J75" s="204"/>
      <c r="K75" s="204"/>
      <c r="L75" s="204"/>
      <c r="M75" s="368"/>
      <c r="N75" s="204"/>
      <c r="O75" s="204"/>
      <c r="P75" s="204"/>
    </row>
    <row r="76" spans="1:16" x14ac:dyDescent="0.25">
      <c r="A76" s="199"/>
      <c r="B76" s="289"/>
      <c r="C76" s="365"/>
      <c r="D76" s="159"/>
      <c r="E76" s="366"/>
      <c r="F76" s="204"/>
      <c r="G76" s="204"/>
      <c r="H76" s="204"/>
      <c r="I76" s="367"/>
      <c r="J76" s="204"/>
      <c r="K76" s="204"/>
      <c r="L76" s="204"/>
      <c r="M76" s="368"/>
      <c r="N76" s="204"/>
      <c r="O76" s="204"/>
      <c r="P76" s="204"/>
    </row>
    <row r="77" spans="1:16" x14ac:dyDescent="0.25">
      <c r="A77" s="199"/>
      <c r="B77" s="289"/>
      <c r="C77" s="365"/>
      <c r="D77" s="391"/>
      <c r="E77" s="366"/>
      <c r="F77" s="204"/>
      <c r="G77" s="204"/>
      <c r="H77" s="204"/>
      <c r="I77" s="367"/>
      <c r="J77" s="204"/>
      <c r="K77" s="204"/>
      <c r="L77" s="204"/>
      <c r="M77" s="368"/>
      <c r="N77" s="204"/>
      <c r="O77" s="204"/>
      <c r="P77" s="204"/>
    </row>
    <row r="78" spans="1:16" x14ac:dyDescent="0.25">
      <c r="A78" s="199"/>
      <c r="B78" s="289"/>
      <c r="C78" s="365"/>
      <c r="D78" s="391"/>
      <c r="E78" s="366"/>
      <c r="F78" s="118"/>
      <c r="G78" s="369"/>
      <c r="H78" s="204"/>
      <c r="I78" s="367"/>
      <c r="J78" s="370"/>
      <c r="K78" s="204"/>
      <c r="L78" s="370"/>
      <c r="M78" s="371"/>
      <c r="N78" s="204"/>
      <c r="O78" s="204"/>
      <c r="P78" s="370"/>
    </row>
    <row r="79" spans="1:16" x14ac:dyDescent="0.25">
      <c r="A79" s="199"/>
      <c r="B79" s="289"/>
      <c r="C79" s="365"/>
      <c r="D79" s="159"/>
      <c r="E79" s="366"/>
      <c r="F79" s="118"/>
      <c r="G79" s="369"/>
      <c r="H79" s="204"/>
      <c r="I79" s="367"/>
      <c r="J79" s="370"/>
      <c r="K79" s="204"/>
      <c r="L79" s="370"/>
      <c r="M79" s="371"/>
      <c r="N79" s="204"/>
      <c r="O79" s="204"/>
      <c r="P79" s="370"/>
    </row>
    <row r="80" spans="1:16" x14ac:dyDescent="0.25">
      <c r="A80" s="199"/>
      <c r="B80" s="289"/>
      <c r="C80" s="365"/>
      <c r="D80" s="391"/>
      <c r="E80" s="366"/>
      <c r="F80" s="118"/>
      <c r="G80" s="369"/>
      <c r="H80" s="204"/>
      <c r="I80" s="367"/>
      <c r="J80" s="370"/>
      <c r="K80" s="204"/>
      <c r="L80" s="370"/>
      <c r="M80" s="371"/>
      <c r="N80" s="204"/>
      <c r="O80" s="204"/>
      <c r="P80" s="370"/>
    </row>
    <row r="81" spans="1:16" x14ac:dyDescent="0.25">
      <c r="A81" s="199"/>
      <c r="B81" s="289"/>
      <c r="C81" s="365"/>
      <c r="D81" s="391"/>
      <c r="E81" s="366"/>
      <c r="F81" s="118"/>
      <c r="G81" s="369"/>
      <c r="H81" s="204"/>
      <c r="I81" s="367"/>
      <c r="J81" s="370"/>
      <c r="K81" s="204"/>
      <c r="L81" s="370"/>
      <c r="M81" s="371"/>
      <c r="N81" s="204"/>
      <c r="O81" s="204"/>
      <c r="P81" s="370"/>
    </row>
    <row r="82" spans="1:16" x14ac:dyDescent="0.25">
      <c r="A82" s="2"/>
      <c r="B82" s="372"/>
      <c r="C82" s="2"/>
      <c r="D82" s="2"/>
      <c r="E82" s="2"/>
      <c r="F82" s="2"/>
      <c r="G82" s="2"/>
      <c r="H82" s="2"/>
      <c r="I82" s="2"/>
      <c r="J82" s="2"/>
      <c r="K82" s="2"/>
      <c r="L82" s="2"/>
      <c r="M82" s="2"/>
      <c r="N82" s="2"/>
      <c r="O82" s="2"/>
      <c r="P82" s="2"/>
    </row>
    <row r="83" spans="1:16" x14ac:dyDescent="0.25">
      <c r="B83" s="322"/>
    </row>
    <row r="84" spans="1:16" x14ac:dyDescent="0.25">
      <c r="B84"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55000000000000004"/>
  <pageSetup paperSize="3" scale="87" fitToHeight="0" orientation="landscape" r:id="rId1"/>
  <headerFooter>
    <oddFooter>&amp;CPage &amp;P of &amp;N</oddFooter>
  </headerFooter>
  <rowBreaks count="1" manualBreakCount="1">
    <brk id="4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0"/>
  <sheetViews>
    <sheetView view="pageLayout" zoomScaleNormal="100" workbookViewId="0">
      <selection activeCell="G28" sqref="G28"/>
    </sheetView>
  </sheetViews>
  <sheetFormatPr defaultRowHeight="15" x14ac:dyDescent="0.25"/>
  <cols>
    <col min="1" max="1" width="15.5703125" customWidth="1"/>
    <col min="2" max="2" width="6.7109375" customWidth="1"/>
    <col min="3" max="3" width="11.42578125" customWidth="1"/>
    <col min="4" max="4" width="31.71093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ht="21" customHeight="1" x14ac:dyDescent="0.25">
      <c r="A1" s="2"/>
      <c r="B1" s="2"/>
      <c r="C1" s="2"/>
      <c r="D1" s="2"/>
      <c r="E1" s="2"/>
      <c r="F1" s="2"/>
      <c r="G1" s="2"/>
      <c r="H1" s="2"/>
      <c r="I1" s="2"/>
      <c r="J1" s="2"/>
      <c r="K1" s="2"/>
      <c r="L1" s="2"/>
      <c r="M1" s="2"/>
      <c r="N1" s="2"/>
      <c r="O1" s="2"/>
      <c r="P1" s="2"/>
      <c r="Q1" s="2"/>
    </row>
    <row r="2" spans="1:17" ht="20.25" x14ac:dyDescent="0.25">
      <c r="A2" s="529" t="s">
        <v>696</v>
      </c>
      <c r="B2" s="530"/>
      <c r="C2" s="530"/>
      <c r="D2" s="530"/>
      <c r="E2" s="530"/>
      <c r="F2" s="530"/>
      <c r="G2" s="530"/>
      <c r="H2" s="530"/>
      <c r="I2" s="530"/>
      <c r="J2" s="530"/>
      <c r="K2" s="530"/>
      <c r="L2" s="530"/>
      <c r="M2" s="530"/>
      <c r="N2" s="530"/>
      <c r="O2" s="530"/>
      <c r="P2" s="530"/>
      <c r="Q2" s="530"/>
    </row>
    <row r="3" spans="1:17" ht="21.75" customHeight="1" thickBot="1" x14ac:dyDescent="0.3">
      <c r="A3" s="2"/>
      <c r="B3" s="2"/>
      <c r="C3" s="2"/>
      <c r="D3" s="2"/>
      <c r="E3" s="2"/>
      <c r="F3" s="2"/>
      <c r="G3" s="2"/>
      <c r="H3" s="2"/>
      <c r="I3" s="2"/>
      <c r="J3" s="2"/>
      <c r="K3" s="2"/>
      <c r="L3" s="2"/>
      <c r="M3" s="2"/>
      <c r="N3" s="2"/>
      <c r="O3" s="2"/>
      <c r="P3" s="2"/>
      <c r="Q3" s="2"/>
    </row>
    <row r="4" spans="1:17" ht="20.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22.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8.25" customHeight="1"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667</v>
      </c>
      <c r="B7" s="5">
        <v>3</v>
      </c>
      <c r="C7" s="144">
        <v>41881</v>
      </c>
      <c r="D7" s="159"/>
      <c r="E7" s="396">
        <v>41911</v>
      </c>
      <c r="F7" s="397">
        <v>1699.01</v>
      </c>
      <c r="G7" s="397">
        <f t="shared" ref="G7:G28" si="0">L7+P7</f>
        <v>45.61</v>
      </c>
      <c r="H7" s="21">
        <f t="shared" ref="H7:H28" si="1">F7-G7</f>
        <v>1653.4</v>
      </c>
      <c r="I7" s="35">
        <f t="shared" ref="I7:I28" si="2">G7*100/F7</f>
        <v>2.6845045055650054</v>
      </c>
      <c r="J7" s="21">
        <v>26.56</v>
      </c>
      <c r="K7" s="21">
        <v>12.58</v>
      </c>
      <c r="L7" s="21">
        <f t="shared" ref="L7:L28" si="3">J7-K7</f>
        <v>13.979999999999999</v>
      </c>
      <c r="M7" s="36">
        <v>1414</v>
      </c>
      <c r="N7" s="21">
        <v>44.25</v>
      </c>
      <c r="O7" s="21">
        <v>12.62</v>
      </c>
      <c r="P7" s="48">
        <f>N7-O7</f>
        <v>31.630000000000003</v>
      </c>
      <c r="Q7" s="31">
        <f>P7*100/G7</f>
        <v>69.348827011620273</v>
      </c>
    </row>
    <row r="8" spans="1:17" x14ac:dyDescent="0.25">
      <c r="A8" s="190" t="s">
        <v>668</v>
      </c>
      <c r="B8" s="70">
        <v>3</v>
      </c>
      <c r="C8" s="184">
        <v>41881</v>
      </c>
      <c r="D8" s="394"/>
      <c r="E8" s="27">
        <v>41911</v>
      </c>
      <c r="F8" s="34">
        <v>1672.48</v>
      </c>
      <c r="G8" s="21">
        <f>L8+P8</f>
        <v>0.60000000000000142</v>
      </c>
      <c r="H8" s="48">
        <f>F8-G8</f>
        <v>1671.88</v>
      </c>
      <c r="I8" s="49">
        <f>G8*100/F8</f>
        <v>3.5874868458815733E-2</v>
      </c>
      <c r="J8" s="48">
        <v>12.63</v>
      </c>
      <c r="K8" s="48">
        <v>12.52</v>
      </c>
      <c r="L8" s="48">
        <f>J8-K8</f>
        <v>0.11000000000000121</v>
      </c>
      <c r="M8" s="76">
        <v>331</v>
      </c>
      <c r="N8" s="48">
        <v>13.08</v>
      </c>
      <c r="O8" s="48">
        <v>12.59</v>
      </c>
      <c r="P8" s="48">
        <f>N8-O8</f>
        <v>0.49000000000000021</v>
      </c>
      <c r="Q8" s="75">
        <f>P8*100/G8</f>
        <v>81.666666666666515</v>
      </c>
    </row>
    <row r="9" spans="1:17" x14ac:dyDescent="0.25">
      <c r="A9" s="111" t="s">
        <v>669</v>
      </c>
      <c r="B9" s="5">
        <v>3</v>
      </c>
      <c r="C9" s="144">
        <v>41881</v>
      </c>
      <c r="D9" s="392"/>
      <c r="E9" s="27">
        <v>41911</v>
      </c>
      <c r="F9" s="34">
        <v>1658.57</v>
      </c>
      <c r="G9" s="21">
        <f>L9+P9</f>
        <v>0.5</v>
      </c>
      <c r="H9" s="21">
        <f>F9-G9</f>
        <v>1658.07</v>
      </c>
      <c r="I9" s="35">
        <f>G9*100/F9</f>
        <v>3.0146451461198504E-2</v>
      </c>
      <c r="J9" s="21">
        <v>12.67</v>
      </c>
      <c r="K9" s="21">
        <v>12.63</v>
      </c>
      <c r="L9" s="21">
        <f>J9-K9</f>
        <v>3.9999999999999147E-2</v>
      </c>
      <c r="M9" s="36">
        <v>392</v>
      </c>
      <c r="N9" s="21">
        <v>13.07</v>
      </c>
      <c r="O9" s="21">
        <v>12.61</v>
      </c>
      <c r="P9" s="21">
        <f>N9-O9</f>
        <v>0.46000000000000085</v>
      </c>
      <c r="Q9" s="31">
        <f>P9*100/G9</f>
        <v>92.000000000000171</v>
      </c>
    </row>
    <row r="10" spans="1:17" x14ac:dyDescent="0.25">
      <c r="A10" s="143" t="s">
        <v>670</v>
      </c>
      <c r="B10" s="8">
        <v>3</v>
      </c>
      <c r="C10" s="149">
        <v>41881</v>
      </c>
      <c r="D10" s="161"/>
      <c r="E10" s="28">
        <v>41911</v>
      </c>
      <c r="F10" s="37">
        <v>1677.12</v>
      </c>
      <c r="G10" s="22">
        <f t="shared" si="0"/>
        <v>0.67999999999999972</v>
      </c>
      <c r="H10" s="22">
        <f t="shared" si="1"/>
        <v>1676.4399999999998</v>
      </c>
      <c r="I10" s="38">
        <f t="shared" si="2"/>
        <v>4.0545697385995026E-2</v>
      </c>
      <c r="J10" s="22">
        <v>12.69</v>
      </c>
      <c r="K10" s="22">
        <v>12.57</v>
      </c>
      <c r="L10" s="22">
        <f t="shared" si="3"/>
        <v>0.11999999999999922</v>
      </c>
      <c r="M10" s="39">
        <v>270</v>
      </c>
      <c r="N10" s="22">
        <v>13.16</v>
      </c>
      <c r="O10" s="22">
        <v>12.6</v>
      </c>
      <c r="P10" s="22">
        <f t="shared" ref="P10:P28" si="4">N10-O10</f>
        <v>0.5600000000000005</v>
      </c>
      <c r="Q10" s="32">
        <f t="shared" ref="Q10" si="5">P10*100/G10</f>
        <v>82.352941176470694</v>
      </c>
    </row>
    <row r="11" spans="1:17" x14ac:dyDescent="0.25">
      <c r="A11" s="111" t="s">
        <v>671</v>
      </c>
      <c r="B11" s="5">
        <v>3</v>
      </c>
      <c r="C11" s="184">
        <v>41881</v>
      </c>
      <c r="D11" s="159"/>
      <c r="E11" s="27">
        <v>41911</v>
      </c>
      <c r="F11" s="34">
        <v>1670.97</v>
      </c>
      <c r="G11" s="21">
        <f t="shared" si="0"/>
        <v>8.4599999999999991</v>
      </c>
      <c r="H11" s="21">
        <f t="shared" si="1"/>
        <v>1662.51</v>
      </c>
      <c r="I11" s="35">
        <f t="shared" si="2"/>
        <v>0.50629275211404146</v>
      </c>
      <c r="J11" s="21">
        <v>15.17</v>
      </c>
      <c r="K11" s="21">
        <v>12.6</v>
      </c>
      <c r="L11" s="21">
        <f t="shared" si="3"/>
        <v>2.5700000000000003</v>
      </c>
      <c r="M11" s="36">
        <v>529</v>
      </c>
      <c r="N11" s="21">
        <v>18.45</v>
      </c>
      <c r="O11" s="21">
        <v>12.56</v>
      </c>
      <c r="P11" s="21">
        <f t="shared" si="4"/>
        <v>5.8899999999999988</v>
      </c>
      <c r="Q11" s="31">
        <f>P11*100/G11</f>
        <v>69.621749408983447</v>
      </c>
    </row>
    <row r="12" spans="1:17" x14ac:dyDescent="0.25">
      <c r="A12" s="111" t="s">
        <v>672</v>
      </c>
      <c r="B12" s="5">
        <v>3</v>
      </c>
      <c r="C12" s="144">
        <v>41881</v>
      </c>
      <c r="D12" s="160"/>
      <c r="E12" s="27">
        <v>41911</v>
      </c>
      <c r="F12" s="34">
        <v>1676.73</v>
      </c>
      <c r="G12" s="21">
        <f t="shared" si="0"/>
        <v>8.09</v>
      </c>
      <c r="H12" s="21">
        <f t="shared" si="1"/>
        <v>1668.64</v>
      </c>
      <c r="I12" s="35">
        <f t="shared" si="2"/>
        <v>0.48248674503348782</v>
      </c>
      <c r="J12" s="21">
        <v>14.79</v>
      </c>
      <c r="K12" s="21">
        <v>12.62</v>
      </c>
      <c r="L12" s="21">
        <f t="shared" si="3"/>
        <v>2.17</v>
      </c>
      <c r="M12" s="36">
        <v>557</v>
      </c>
      <c r="N12" s="21">
        <v>18.54</v>
      </c>
      <c r="O12" s="21">
        <v>12.62</v>
      </c>
      <c r="P12" s="21">
        <f t="shared" si="4"/>
        <v>5.92</v>
      </c>
      <c r="Q12" s="31">
        <f>P12*100/G12</f>
        <v>73.176761433868975</v>
      </c>
    </row>
    <row r="13" spans="1:17" x14ac:dyDescent="0.25">
      <c r="A13" s="145" t="s">
        <v>673</v>
      </c>
      <c r="B13" s="8">
        <v>3</v>
      </c>
      <c r="C13" s="149">
        <v>41881</v>
      </c>
      <c r="D13" s="161"/>
      <c r="E13" s="28">
        <v>41913</v>
      </c>
      <c r="F13" s="37">
        <v>1680.55</v>
      </c>
      <c r="G13" s="22">
        <f t="shared" si="0"/>
        <v>7.7099999999999973</v>
      </c>
      <c r="H13" s="22">
        <f t="shared" si="1"/>
        <v>1672.84</v>
      </c>
      <c r="I13" s="38">
        <f t="shared" si="2"/>
        <v>0.45877837612686312</v>
      </c>
      <c r="J13" s="22">
        <v>15.04</v>
      </c>
      <c r="K13" s="22">
        <v>12.68</v>
      </c>
      <c r="L13" s="22">
        <f t="shared" si="3"/>
        <v>2.3599999999999994</v>
      </c>
      <c r="M13" s="39">
        <v>473</v>
      </c>
      <c r="N13" s="22">
        <v>17.989999999999998</v>
      </c>
      <c r="O13" s="22">
        <v>12.64</v>
      </c>
      <c r="P13" s="22">
        <f t="shared" si="4"/>
        <v>5.3499999999999979</v>
      </c>
      <c r="Q13" s="32">
        <f t="shared" ref="Q13:Q28" si="6">P13*100/G13</f>
        <v>69.390402075226973</v>
      </c>
    </row>
    <row r="14" spans="1:17" x14ac:dyDescent="0.25">
      <c r="A14" s="111" t="s">
        <v>674</v>
      </c>
      <c r="B14" s="5">
        <v>3</v>
      </c>
      <c r="C14" s="184">
        <v>41881</v>
      </c>
      <c r="D14" s="159"/>
      <c r="E14" s="72">
        <v>41913</v>
      </c>
      <c r="F14" s="34">
        <v>1668.36</v>
      </c>
      <c r="G14" s="21">
        <f t="shared" si="0"/>
        <v>2.9299999999999997</v>
      </c>
      <c r="H14" s="21">
        <f t="shared" si="1"/>
        <v>1665.4299999999998</v>
      </c>
      <c r="I14" s="35">
        <f t="shared" si="2"/>
        <v>0.1756215684864178</v>
      </c>
      <c r="J14" s="21">
        <v>13.2</v>
      </c>
      <c r="K14" s="21">
        <v>12.59</v>
      </c>
      <c r="L14" s="21">
        <f t="shared" si="3"/>
        <v>0.60999999999999943</v>
      </c>
      <c r="M14" s="36">
        <v>390</v>
      </c>
      <c r="N14" s="21">
        <v>14.89</v>
      </c>
      <c r="O14" s="21">
        <v>12.57</v>
      </c>
      <c r="P14" s="21">
        <f t="shared" si="4"/>
        <v>2.3200000000000003</v>
      </c>
      <c r="Q14" s="31">
        <f t="shared" si="6"/>
        <v>79.180887372013672</v>
      </c>
    </row>
    <row r="15" spans="1:17" x14ac:dyDescent="0.25">
      <c r="A15" s="111" t="s">
        <v>675</v>
      </c>
      <c r="B15" s="5">
        <v>3</v>
      </c>
      <c r="C15" s="144">
        <v>41881</v>
      </c>
      <c r="D15" s="160"/>
      <c r="E15" s="27">
        <v>41913</v>
      </c>
      <c r="F15" s="34">
        <v>1678.49</v>
      </c>
      <c r="G15" s="21">
        <f t="shared" si="0"/>
        <v>3.1199999999999992</v>
      </c>
      <c r="H15" s="21">
        <f t="shared" si="1"/>
        <v>1675.3700000000001</v>
      </c>
      <c r="I15" s="35">
        <f t="shared" si="2"/>
        <v>0.18588135764883909</v>
      </c>
      <c r="J15" s="21">
        <v>13.29</v>
      </c>
      <c r="K15" s="21">
        <v>12.64</v>
      </c>
      <c r="L15" s="21">
        <f t="shared" si="3"/>
        <v>0.64999999999999858</v>
      </c>
      <c r="M15" s="36">
        <v>307</v>
      </c>
      <c r="N15" s="21">
        <v>15.09</v>
      </c>
      <c r="O15" s="21">
        <v>12.62</v>
      </c>
      <c r="P15" s="21">
        <f t="shared" si="4"/>
        <v>2.4700000000000006</v>
      </c>
      <c r="Q15" s="31">
        <f t="shared" si="6"/>
        <v>79.1666666666667</v>
      </c>
    </row>
    <row r="16" spans="1:17" x14ac:dyDescent="0.25">
      <c r="A16" s="145" t="s">
        <v>676</v>
      </c>
      <c r="B16" s="8">
        <v>3</v>
      </c>
      <c r="C16" s="149">
        <v>41881</v>
      </c>
      <c r="D16" s="161"/>
      <c r="E16" s="28">
        <v>41913</v>
      </c>
      <c r="F16" s="37">
        <v>1686.88</v>
      </c>
      <c r="G16" s="22">
        <f t="shared" si="0"/>
        <v>3.0199999999999996</v>
      </c>
      <c r="H16" s="22">
        <f t="shared" si="1"/>
        <v>1683.8600000000001</v>
      </c>
      <c r="I16" s="38">
        <f t="shared" si="2"/>
        <v>0.17902873944797493</v>
      </c>
      <c r="J16" s="22">
        <v>13.32</v>
      </c>
      <c r="K16" s="22">
        <v>12.66</v>
      </c>
      <c r="L16" s="22">
        <f t="shared" si="3"/>
        <v>0.66000000000000014</v>
      </c>
      <c r="M16" s="39">
        <v>321</v>
      </c>
      <c r="N16" s="22">
        <v>14.94</v>
      </c>
      <c r="O16" s="22">
        <v>12.58</v>
      </c>
      <c r="P16" s="22">
        <f t="shared" si="4"/>
        <v>2.3599999999999994</v>
      </c>
      <c r="Q16" s="32">
        <f t="shared" si="6"/>
        <v>78.145695364238406</v>
      </c>
    </row>
    <row r="17" spans="1:17" x14ac:dyDescent="0.25">
      <c r="A17" s="111" t="s">
        <v>677</v>
      </c>
      <c r="B17" s="5">
        <v>3</v>
      </c>
      <c r="C17" s="184">
        <v>41881</v>
      </c>
      <c r="D17" s="159"/>
      <c r="E17" s="27">
        <v>41913</v>
      </c>
      <c r="F17" s="34">
        <v>1671.27</v>
      </c>
      <c r="G17" s="21">
        <f t="shared" si="0"/>
        <v>6.09</v>
      </c>
      <c r="H17" s="21">
        <f t="shared" si="1"/>
        <v>1665.18</v>
      </c>
      <c r="I17" s="35">
        <f t="shared" si="2"/>
        <v>0.36439354502863092</v>
      </c>
      <c r="J17" s="21">
        <v>14.05</v>
      </c>
      <c r="K17" s="21">
        <v>12.57</v>
      </c>
      <c r="L17" s="21">
        <f t="shared" si="3"/>
        <v>1.4800000000000004</v>
      </c>
      <c r="M17" s="36">
        <v>841</v>
      </c>
      <c r="N17" s="21">
        <v>17.18</v>
      </c>
      <c r="O17" s="21">
        <v>12.57</v>
      </c>
      <c r="P17" s="21">
        <f t="shared" si="4"/>
        <v>4.6099999999999994</v>
      </c>
      <c r="Q17" s="31">
        <f t="shared" si="6"/>
        <v>75.697865353037756</v>
      </c>
    </row>
    <row r="18" spans="1:17" x14ac:dyDescent="0.25">
      <c r="A18" s="111" t="s">
        <v>678</v>
      </c>
      <c r="B18" s="5">
        <v>3</v>
      </c>
      <c r="C18" s="144">
        <v>41881</v>
      </c>
      <c r="D18" s="391"/>
      <c r="E18" s="27">
        <v>41913</v>
      </c>
      <c r="F18" s="34">
        <v>1677.4</v>
      </c>
      <c r="G18" s="21">
        <f t="shared" si="0"/>
        <v>7.2800000000000011</v>
      </c>
      <c r="H18" s="21">
        <f t="shared" si="1"/>
        <v>1670.1200000000001</v>
      </c>
      <c r="I18" s="35">
        <f t="shared" si="2"/>
        <v>0.43400500775008949</v>
      </c>
      <c r="J18" s="21">
        <v>15.12</v>
      </c>
      <c r="K18" s="21">
        <v>12.67</v>
      </c>
      <c r="L18" s="21">
        <f t="shared" si="3"/>
        <v>2.4499999999999993</v>
      </c>
      <c r="M18" s="36">
        <v>887</v>
      </c>
      <c r="N18" s="21">
        <v>17.420000000000002</v>
      </c>
      <c r="O18" s="21">
        <v>12.59</v>
      </c>
      <c r="P18" s="21">
        <f t="shared" si="4"/>
        <v>4.8300000000000018</v>
      </c>
      <c r="Q18" s="31">
        <f t="shared" si="6"/>
        <v>66.346153846153854</v>
      </c>
    </row>
    <row r="19" spans="1:17" x14ac:dyDescent="0.25">
      <c r="A19" s="145" t="s">
        <v>679</v>
      </c>
      <c r="B19" s="8">
        <v>3</v>
      </c>
      <c r="C19" s="149">
        <v>41881</v>
      </c>
      <c r="D19" s="161"/>
      <c r="E19" s="28">
        <v>41914</v>
      </c>
      <c r="F19" s="37">
        <v>1687.06</v>
      </c>
      <c r="G19" s="22">
        <f t="shared" si="0"/>
        <v>6.33</v>
      </c>
      <c r="H19" s="22">
        <f t="shared" si="1"/>
        <v>1680.73</v>
      </c>
      <c r="I19" s="38">
        <f t="shared" si="2"/>
        <v>0.37520894336893768</v>
      </c>
      <c r="J19" s="22">
        <v>14.31</v>
      </c>
      <c r="K19" s="22">
        <v>12.64</v>
      </c>
      <c r="L19" s="22">
        <f t="shared" si="3"/>
        <v>1.67</v>
      </c>
      <c r="M19" s="39">
        <v>401</v>
      </c>
      <c r="N19" s="22">
        <v>17.34</v>
      </c>
      <c r="O19" s="22">
        <v>12.68</v>
      </c>
      <c r="P19" s="22">
        <f t="shared" si="4"/>
        <v>4.66</v>
      </c>
      <c r="Q19" s="32">
        <f t="shared" si="6"/>
        <v>73.617693522906791</v>
      </c>
    </row>
    <row r="20" spans="1:17" x14ac:dyDescent="0.25">
      <c r="A20" s="190" t="s">
        <v>680</v>
      </c>
      <c r="B20" s="5">
        <v>3</v>
      </c>
      <c r="C20" s="184">
        <v>41881</v>
      </c>
      <c r="D20" s="347" t="s">
        <v>698</v>
      </c>
      <c r="E20" s="27">
        <v>41914</v>
      </c>
      <c r="F20" s="34">
        <v>1670.97</v>
      </c>
      <c r="G20" s="21">
        <f t="shared" si="0"/>
        <v>0.85000000000000142</v>
      </c>
      <c r="H20" s="21">
        <f t="shared" si="1"/>
        <v>1670.1200000000001</v>
      </c>
      <c r="I20" s="35">
        <f t="shared" si="2"/>
        <v>5.0868657127297399E-2</v>
      </c>
      <c r="J20" s="21">
        <v>12.89</v>
      </c>
      <c r="K20" s="21">
        <v>12.58</v>
      </c>
      <c r="L20" s="21">
        <f t="shared" si="3"/>
        <v>0.3100000000000005</v>
      </c>
      <c r="M20" s="36">
        <v>909</v>
      </c>
      <c r="N20" s="21">
        <v>13.07</v>
      </c>
      <c r="O20" s="21">
        <v>12.53</v>
      </c>
      <c r="P20" s="21">
        <f t="shared" si="4"/>
        <v>0.54000000000000092</v>
      </c>
      <c r="Q20" s="31">
        <f t="shared" si="6"/>
        <v>63.529411764705884</v>
      </c>
    </row>
    <row r="21" spans="1:17" x14ac:dyDescent="0.25">
      <c r="A21" s="111" t="s">
        <v>681</v>
      </c>
      <c r="B21" s="5">
        <v>3</v>
      </c>
      <c r="C21" s="144">
        <v>41881</v>
      </c>
      <c r="D21" s="160" t="s">
        <v>701</v>
      </c>
      <c r="E21" s="27">
        <v>41914</v>
      </c>
      <c r="F21" s="34">
        <v>1674.78</v>
      </c>
      <c r="G21" s="21">
        <f t="shared" si="0"/>
        <v>0.51999999999999957</v>
      </c>
      <c r="H21" s="21">
        <f t="shared" si="1"/>
        <v>1674.26</v>
      </c>
      <c r="I21" s="35">
        <f t="shared" si="2"/>
        <v>3.1048854177862142E-2</v>
      </c>
      <c r="J21" s="21">
        <v>12.76</v>
      </c>
      <c r="K21" s="21">
        <v>12.64</v>
      </c>
      <c r="L21" s="21">
        <f t="shared" si="3"/>
        <v>0.11999999999999922</v>
      </c>
      <c r="M21" s="36">
        <v>1683</v>
      </c>
      <c r="N21" s="21">
        <v>12.96</v>
      </c>
      <c r="O21" s="21">
        <v>12.56</v>
      </c>
      <c r="P21" s="21">
        <f t="shared" si="4"/>
        <v>0.40000000000000036</v>
      </c>
      <c r="Q21" s="31">
        <f t="shared" si="6"/>
        <v>76.923076923077048</v>
      </c>
    </row>
    <row r="22" spans="1:17" x14ac:dyDescent="0.25">
      <c r="A22" s="143" t="s">
        <v>682</v>
      </c>
      <c r="B22" s="8">
        <v>3</v>
      </c>
      <c r="C22" s="149">
        <v>41881</v>
      </c>
      <c r="D22" s="161"/>
      <c r="E22" s="28">
        <v>41914</v>
      </c>
      <c r="F22" s="37">
        <v>1682.26</v>
      </c>
      <c r="G22" s="22">
        <f t="shared" si="0"/>
        <v>0.61000000000000121</v>
      </c>
      <c r="H22" s="22">
        <f t="shared" si="1"/>
        <v>1681.65</v>
      </c>
      <c r="I22" s="38">
        <f t="shared" si="2"/>
        <v>3.626074447469483E-2</v>
      </c>
      <c r="J22" s="22">
        <v>12.7</v>
      </c>
      <c r="K22" s="22">
        <v>12.62</v>
      </c>
      <c r="L22" s="22">
        <f t="shared" si="3"/>
        <v>8.0000000000000071E-2</v>
      </c>
      <c r="M22" s="39">
        <v>819</v>
      </c>
      <c r="N22" s="22">
        <v>13.13</v>
      </c>
      <c r="O22" s="22">
        <v>12.6</v>
      </c>
      <c r="P22" s="22">
        <f t="shared" si="4"/>
        <v>0.53000000000000114</v>
      </c>
      <c r="Q22" s="32">
        <f t="shared" si="6"/>
        <v>86.885245901639365</v>
      </c>
    </row>
    <row r="23" spans="1:17" ht="15.75" customHeight="1" x14ac:dyDescent="0.25">
      <c r="A23" s="190" t="s">
        <v>683</v>
      </c>
      <c r="B23" s="5">
        <v>3</v>
      </c>
      <c r="C23" s="184">
        <v>41881</v>
      </c>
      <c r="D23" s="159"/>
      <c r="E23" s="27">
        <v>41914</v>
      </c>
      <c r="F23" s="34">
        <v>1667.59</v>
      </c>
      <c r="G23" s="21">
        <f t="shared" si="0"/>
        <v>0.89999999999999858</v>
      </c>
      <c r="H23" s="21">
        <f t="shared" si="1"/>
        <v>1666.6899999999998</v>
      </c>
      <c r="I23" s="35">
        <f t="shared" si="2"/>
        <v>5.3970100564287304E-2</v>
      </c>
      <c r="J23" s="21">
        <v>12.94</v>
      </c>
      <c r="K23" s="21">
        <v>12.56</v>
      </c>
      <c r="L23" s="21">
        <f t="shared" si="3"/>
        <v>0.37999999999999901</v>
      </c>
      <c r="M23" s="36">
        <v>1191</v>
      </c>
      <c r="N23" s="21">
        <v>13.16</v>
      </c>
      <c r="O23" s="21">
        <v>12.64</v>
      </c>
      <c r="P23" s="21">
        <f t="shared" si="4"/>
        <v>0.51999999999999957</v>
      </c>
      <c r="Q23" s="31">
        <f t="shared" si="6"/>
        <v>57.777777777777821</v>
      </c>
    </row>
    <row r="24" spans="1:17" ht="15.75" customHeight="1" x14ac:dyDescent="0.25">
      <c r="A24" s="111" t="s">
        <v>684</v>
      </c>
      <c r="B24" s="5">
        <v>3</v>
      </c>
      <c r="C24" s="144">
        <v>41881</v>
      </c>
      <c r="D24" s="391" t="s">
        <v>697</v>
      </c>
      <c r="E24" s="27">
        <v>41914</v>
      </c>
      <c r="F24" s="34">
        <v>1667.59</v>
      </c>
      <c r="G24" s="21">
        <f t="shared" si="0"/>
        <v>0.88999999999999879</v>
      </c>
      <c r="H24" s="21">
        <f t="shared" si="1"/>
        <v>1666.6999999999998</v>
      </c>
      <c r="I24" s="35">
        <f t="shared" si="2"/>
        <v>5.3370432780239681E-2</v>
      </c>
      <c r="J24" s="21">
        <v>12.95</v>
      </c>
      <c r="K24" s="21">
        <v>12.6</v>
      </c>
      <c r="L24" s="21">
        <f t="shared" si="3"/>
        <v>0.34999999999999964</v>
      </c>
      <c r="M24" s="36">
        <v>664</v>
      </c>
      <c r="N24" s="21">
        <v>13.11</v>
      </c>
      <c r="O24" s="21">
        <v>12.57</v>
      </c>
      <c r="P24" s="21">
        <f t="shared" si="4"/>
        <v>0.53999999999999915</v>
      </c>
      <c r="Q24" s="31">
        <f t="shared" si="6"/>
        <v>60.67415730337077</v>
      </c>
    </row>
    <row r="25" spans="1:17" x14ac:dyDescent="0.25">
      <c r="A25" s="143" t="s">
        <v>685</v>
      </c>
      <c r="B25" s="8">
        <v>3</v>
      </c>
      <c r="C25" s="149">
        <v>41881</v>
      </c>
      <c r="D25" s="161"/>
      <c r="E25" s="28">
        <v>41914</v>
      </c>
      <c r="F25" s="37">
        <v>1682.91</v>
      </c>
      <c r="G25" s="22">
        <f t="shared" si="0"/>
        <v>0.60999999999999943</v>
      </c>
      <c r="H25" s="22">
        <f t="shared" si="1"/>
        <v>1682.3000000000002</v>
      </c>
      <c r="I25" s="38">
        <f t="shared" si="2"/>
        <v>3.6246739278986959E-2</v>
      </c>
      <c r="J25" s="22">
        <v>12.79</v>
      </c>
      <c r="K25" s="22">
        <v>12.61</v>
      </c>
      <c r="L25" s="22">
        <f t="shared" si="3"/>
        <v>0.17999999999999972</v>
      </c>
      <c r="M25" s="39">
        <v>406</v>
      </c>
      <c r="N25" s="22">
        <v>13.02</v>
      </c>
      <c r="O25" s="22">
        <v>12.59</v>
      </c>
      <c r="P25" s="22">
        <f t="shared" si="4"/>
        <v>0.42999999999999972</v>
      </c>
      <c r="Q25" s="32">
        <f t="shared" si="6"/>
        <v>70.49180327868855</v>
      </c>
    </row>
    <row r="26" spans="1:17" x14ac:dyDescent="0.25">
      <c r="A26" s="190" t="s">
        <v>686</v>
      </c>
      <c r="B26" s="5">
        <v>3</v>
      </c>
      <c r="C26" s="184">
        <v>41881</v>
      </c>
      <c r="D26" s="159"/>
      <c r="E26" s="27">
        <v>41914</v>
      </c>
      <c r="F26" s="34">
        <v>1681.17</v>
      </c>
      <c r="G26" s="21">
        <f t="shared" si="0"/>
        <v>0.74000000000000021</v>
      </c>
      <c r="H26" s="21">
        <f t="shared" si="1"/>
        <v>1680.43</v>
      </c>
      <c r="I26" s="35">
        <f t="shared" si="2"/>
        <v>4.4016964376000063E-2</v>
      </c>
      <c r="J26" s="21">
        <v>12.8</v>
      </c>
      <c r="K26" s="21">
        <v>12.55</v>
      </c>
      <c r="L26" s="21">
        <f t="shared" si="3"/>
        <v>0.25</v>
      </c>
      <c r="M26" s="36">
        <v>274</v>
      </c>
      <c r="N26" s="21">
        <v>13.09</v>
      </c>
      <c r="O26" s="21">
        <v>12.6</v>
      </c>
      <c r="P26" s="21">
        <f t="shared" si="4"/>
        <v>0.49000000000000021</v>
      </c>
      <c r="Q26" s="388">
        <f t="shared" si="6"/>
        <v>66.216216216216225</v>
      </c>
    </row>
    <row r="27" spans="1:17" x14ac:dyDescent="0.25">
      <c r="A27" s="111" t="s">
        <v>687</v>
      </c>
      <c r="B27" s="5">
        <v>3</v>
      </c>
      <c r="C27" s="144">
        <v>41881</v>
      </c>
      <c r="D27" s="395" t="s">
        <v>699</v>
      </c>
      <c r="E27" s="27">
        <v>41914</v>
      </c>
      <c r="F27" s="34">
        <v>1667.47</v>
      </c>
      <c r="G27" s="21">
        <f t="shared" si="0"/>
        <v>1.1199999999999992</v>
      </c>
      <c r="H27" s="21">
        <f t="shared" si="1"/>
        <v>1666.3500000000001</v>
      </c>
      <c r="I27" s="35">
        <f t="shared" si="2"/>
        <v>6.7167625204651304E-2</v>
      </c>
      <c r="J27" s="21">
        <v>13.22</v>
      </c>
      <c r="K27" s="21">
        <v>12.63</v>
      </c>
      <c r="L27" s="21">
        <f t="shared" si="3"/>
        <v>0.58999999999999986</v>
      </c>
      <c r="M27" s="36">
        <v>338</v>
      </c>
      <c r="N27" s="21">
        <v>13.12</v>
      </c>
      <c r="O27" s="21">
        <v>12.59</v>
      </c>
      <c r="P27" s="21">
        <f t="shared" si="4"/>
        <v>0.52999999999999936</v>
      </c>
      <c r="Q27" s="388">
        <f t="shared" si="6"/>
        <v>47.321428571428548</v>
      </c>
    </row>
    <row r="28" spans="1:17" ht="15.75" thickBot="1" x14ac:dyDescent="0.3">
      <c r="A28" s="312" t="s">
        <v>688</v>
      </c>
      <c r="B28" s="6">
        <v>3</v>
      </c>
      <c r="C28" s="156">
        <v>41881</v>
      </c>
      <c r="D28" s="373"/>
      <c r="E28" s="102">
        <v>41914</v>
      </c>
      <c r="F28" s="374">
        <v>1677.57</v>
      </c>
      <c r="G28" s="26">
        <f t="shared" si="0"/>
        <v>0.82000000000000028</v>
      </c>
      <c r="H28" s="26">
        <f t="shared" si="1"/>
        <v>1676.75</v>
      </c>
      <c r="I28" s="43">
        <f t="shared" si="2"/>
        <v>4.888022556435799E-2</v>
      </c>
      <c r="J28" s="26">
        <v>12.93</v>
      </c>
      <c r="K28" s="26">
        <v>12.64</v>
      </c>
      <c r="L28" s="26">
        <f t="shared" si="3"/>
        <v>0.28999999999999915</v>
      </c>
      <c r="M28" s="44">
        <v>187</v>
      </c>
      <c r="N28" s="26">
        <v>13.15</v>
      </c>
      <c r="O28" s="26">
        <v>12.62</v>
      </c>
      <c r="P28" s="26">
        <f t="shared" si="4"/>
        <v>0.53000000000000114</v>
      </c>
      <c r="Q28" s="390">
        <f t="shared" si="6"/>
        <v>64.634146341463534</v>
      </c>
    </row>
    <row r="29" spans="1:17" ht="15.75" thickTop="1" x14ac:dyDescent="0.25">
      <c r="A29" s="199"/>
      <c r="B29" s="289"/>
      <c r="C29" s="365"/>
      <c r="D29" s="159"/>
      <c r="E29" s="366"/>
      <c r="F29" s="204"/>
      <c r="G29" s="204"/>
      <c r="H29" s="204"/>
      <c r="I29" s="367"/>
      <c r="J29" s="204"/>
      <c r="K29" s="204"/>
      <c r="L29" s="204"/>
      <c r="M29" s="368"/>
      <c r="N29" s="204"/>
      <c r="O29" s="204"/>
      <c r="P29" s="204"/>
      <c r="Q29" s="377"/>
    </row>
    <row r="30" spans="1:17" x14ac:dyDescent="0.25">
      <c r="A30" s="199" t="s">
        <v>16</v>
      </c>
      <c r="B30" s="365"/>
      <c r="C30" s="365"/>
      <c r="D30" s="159"/>
      <c r="E30" s="366"/>
      <c r="F30" s="204"/>
      <c r="G30" s="204"/>
      <c r="H30" s="204"/>
      <c r="I30" s="367"/>
      <c r="J30" s="204"/>
      <c r="K30" s="204"/>
      <c r="L30" s="204"/>
      <c r="M30" s="368"/>
      <c r="N30" s="204"/>
      <c r="O30" s="204"/>
      <c r="P30" s="204"/>
      <c r="Q30" s="377"/>
    </row>
    <row r="31" spans="1:17" x14ac:dyDescent="0.25">
      <c r="A31" s="199" t="s">
        <v>700</v>
      </c>
      <c r="B31" s="365"/>
      <c r="C31" s="365"/>
      <c r="D31" s="392"/>
      <c r="E31" s="366"/>
      <c r="F31" s="204"/>
      <c r="G31" s="204"/>
      <c r="H31" s="204"/>
      <c r="I31" s="367"/>
      <c r="J31" s="204"/>
      <c r="K31" s="204"/>
      <c r="L31" s="204"/>
      <c r="M31" s="368"/>
      <c r="N31" s="204"/>
      <c r="O31" s="204"/>
      <c r="P31" s="204"/>
      <c r="Q31" s="377"/>
    </row>
    <row r="32" spans="1:17" x14ac:dyDescent="0.25">
      <c r="A32" s="199" t="s">
        <v>609</v>
      </c>
      <c r="B32" s="365"/>
      <c r="C32" s="365"/>
      <c r="D32" s="392"/>
      <c r="E32" s="366"/>
      <c r="F32" s="204"/>
      <c r="G32" s="204"/>
      <c r="H32" s="204"/>
      <c r="I32" s="367"/>
      <c r="J32" s="204"/>
      <c r="K32" s="204"/>
      <c r="L32" s="204"/>
      <c r="M32" s="368"/>
      <c r="N32" s="204"/>
      <c r="O32" s="204"/>
      <c r="P32" s="204"/>
      <c r="Q32" s="377"/>
    </row>
    <row r="33" spans="1:17" x14ac:dyDescent="0.25">
      <c r="A33" s="199"/>
      <c r="B33" s="289"/>
      <c r="C33" s="365"/>
      <c r="D33" s="159"/>
      <c r="E33" s="366"/>
      <c r="F33" s="204"/>
      <c r="G33" s="204"/>
      <c r="H33" s="204"/>
      <c r="I33" s="367"/>
      <c r="J33" s="204"/>
      <c r="K33" s="204"/>
      <c r="L33" s="204"/>
      <c r="M33" s="368"/>
      <c r="N33" s="204"/>
      <c r="O33" s="204"/>
      <c r="P33" s="204"/>
      <c r="Q33" s="377"/>
    </row>
    <row r="34" spans="1:17" x14ac:dyDescent="0.25">
      <c r="A34" s="199"/>
      <c r="B34" s="289"/>
      <c r="C34" s="365"/>
      <c r="D34" s="392"/>
      <c r="E34" s="366"/>
      <c r="F34" s="204"/>
      <c r="G34" s="204"/>
      <c r="H34" s="204"/>
      <c r="I34" s="367"/>
      <c r="J34" s="204"/>
      <c r="K34" s="204"/>
      <c r="L34" s="204"/>
      <c r="M34" s="368"/>
      <c r="N34" s="204"/>
      <c r="O34" s="204"/>
      <c r="P34" s="204"/>
      <c r="Q34" s="377"/>
    </row>
    <row r="35" spans="1:17" x14ac:dyDescent="0.25">
      <c r="A35" s="199"/>
      <c r="B35" s="289"/>
      <c r="C35" s="365"/>
      <c r="D35" s="392"/>
      <c r="E35" s="366"/>
      <c r="F35" s="204"/>
      <c r="G35" s="204"/>
      <c r="H35" s="204"/>
      <c r="I35" s="367"/>
      <c r="J35" s="204"/>
      <c r="K35" s="204"/>
      <c r="L35" s="204"/>
      <c r="M35" s="368"/>
      <c r="N35" s="204"/>
      <c r="O35" s="204"/>
      <c r="P35" s="204"/>
      <c r="Q35" s="377"/>
    </row>
    <row r="36" spans="1:17" x14ac:dyDescent="0.25">
      <c r="A36" s="199"/>
      <c r="B36" s="289"/>
      <c r="C36" s="365"/>
      <c r="D36" s="159"/>
      <c r="E36" s="366"/>
      <c r="F36" s="204"/>
      <c r="G36" s="204"/>
      <c r="H36" s="204"/>
      <c r="I36" s="367"/>
      <c r="J36" s="204"/>
      <c r="K36" s="204"/>
      <c r="L36" s="204"/>
      <c r="M36" s="368"/>
      <c r="N36" s="204"/>
      <c r="O36" s="204"/>
      <c r="P36" s="204"/>
      <c r="Q36" s="380"/>
    </row>
    <row r="37" spans="1:17" x14ac:dyDescent="0.25">
      <c r="A37" s="199"/>
      <c r="B37" s="289"/>
      <c r="C37" s="365"/>
      <c r="D37" s="159"/>
      <c r="E37" s="366"/>
      <c r="F37" s="107"/>
      <c r="G37" s="204"/>
      <c r="H37" s="204"/>
      <c r="I37" s="367"/>
      <c r="J37" s="107"/>
      <c r="K37" s="204"/>
      <c r="L37" s="204"/>
      <c r="M37" s="368"/>
      <c r="N37" s="204"/>
      <c r="O37" s="204"/>
      <c r="P37" s="204"/>
      <c r="Q37" s="380"/>
    </row>
    <row r="38" spans="1:17" x14ac:dyDescent="0.25">
      <c r="A38" s="199"/>
      <c r="B38" s="289"/>
      <c r="C38" s="365"/>
      <c r="D38" s="159"/>
      <c r="E38" s="366"/>
      <c r="F38" s="204"/>
      <c r="G38" s="204"/>
      <c r="H38" s="204"/>
      <c r="I38" s="367"/>
      <c r="J38" s="204"/>
      <c r="K38" s="204"/>
      <c r="L38" s="204"/>
      <c r="M38" s="368"/>
      <c r="N38" s="204"/>
      <c r="O38" s="204"/>
      <c r="P38" s="204"/>
      <c r="Q38" s="380"/>
    </row>
    <row r="39" spans="1:17" x14ac:dyDescent="0.25">
      <c r="A39" s="199"/>
      <c r="B39" s="289"/>
      <c r="C39" s="365"/>
      <c r="D39" s="159"/>
      <c r="E39" s="366"/>
      <c r="F39" s="204"/>
      <c r="G39" s="204"/>
      <c r="H39" s="204"/>
      <c r="I39" s="367"/>
      <c r="J39" s="204"/>
      <c r="K39" s="204"/>
      <c r="L39" s="204"/>
      <c r="M39" s="368"/>
      <c r="N39" s="204"/>
      <c r="O39" s="204"/>
      <c r="P39" s="204"/>
      <c r="Q39" s="380"/>
    </row>
    <row r="40" spans="1:17" x14ac:dyDescent="0.25">
      <c r="A40" s="199"/>
      <c r="B40" s="289"/>
      <c r="C40" s="393"/>
      <c r="D40" s="375"/>
      <c r="E40" s="376"/>
      <c r="F40" s="107"/>
      <c r="G40" s="204"/>
      <c r="H40" s="204"/>
      <c r="I40" s="367"/>
      <c r="J40" s="107"/>
      <c r="K40" s="107"/>
      <c r="L40" s="204"/>
      <c r="M40" s="378"/>
      <c r="N40" s="107"/>
      <c r="O40" s="107"/>
      <c r="P40" s="204"/>
      <c r="Q40" s="380"/>
    </row>
    <row r="41" spans="1:17" x14ac:dyDescent="0.25">
      <c r="A41" s="199"/>
      <c r="B41" s="289"/>
      <c r="C41" s="365"/>
      <c r="D41" s="392"/>
      <c r="E41" s="366"/>
      <c r="F41" s="204"/>
      <c r="G41" s="204"/>
      <c r="H41" s="204"/>
      <c r="I41" s="367"/>
      <c r="J41" s="204"/>
      <c r="K41" s="204"/>
      <c r="L41" s="204"/>
      <c r="M41" s="368"/>
      <c r="N41" s="204"/>
      <c r="O41" s="204"/>
      <c r="P41" s="204"/>
      <c r="Q41" s="380"/>
    </row>
    <row r="42" spans="1:17" x14ac:dyDescent="0.25">
      <c r="A42" s="199"/>
      <c r="B42" s="289"/>
      <c r="C42" s="365"/>
      <c r="D42" s="159"/>
      <c r="E42" s="366"/>
      <c r="F42" s="204"/>
      <c r="G42" s="204"/>
      <c r="H42" s="204"/>
      <c r="I42" s="367"/>
      <c r="J42" s="204"/>
      <c r="K42" s="204"/>
      <c r="L42" s="204"/>
      <c r="M42" s="368"/>
      <c r="N42" s="204"/>
      <c r="O42" s="204"/>
      <c r="P42" s="204"/>
      <c r="Q42" s="380"/>
    </row>
    <row r="43" spans="1:17" x14ac:dyDescent="0.25">
      <c r="A43" s="199"/>
      <c r="B43" s="289"/>
      <c r="C43" s="365"/>
      <c r="D43" s="392"/>
      <c r="E43" s="366"/>
      <c r="F43" s="204"/>
      <c r="G43" s="204"/>
      <c r="H43" s="204"/>
      <c r="I43" s="367"/>
      <c r="J43" s="204"/>
      <c r="K43" s="204"/>
      <c r="L43" s="204"/>
      <c r="M43" s="368"/>
      <c r="N43" s="204"/>
      <c r="O43" s="204"/>
      <c r="P43" s="204"/>
      <c r="Q43" s="380"/>
    </row>
    <row r="44" spans="1:17" x14ac:dyDescent="0.25">
      <c r="A44" s="199"/>
      <c r="B44" s="289"/>
      <c r="C44" s="365"/>
      <c r="D44" s="392"/>
      <c r="E44" s="366"/>
      <c r="F44" s="204"/>
      <c r="G44" s="204"/>
      <c r="H44" s="204"/>
      <c r="I44" s="367"/>
      <c r="J44" s="204"/>
      <c r="K44" s="204"/>
      <c r="L44" s="204"/>
      <c r="M44" s="368"/>
      <c r="N44" s="204"/>
      <c r="O44" s="204"/>
      <c r="P44" s="204"/>
      <c r="Q44" s="380"/>
    </row>
    <row r="45" spans="1:17" x14ac:dyDescent="0.25">
      <c r="A45" s="199"/>
      <c r="B45" s="289"/>
      <c r="C45" s="365"/>
      <c r="D45" s="159"/>
      <c r="E45" s="366"/>
      <c r="F45" s="204"/>
      <c r="G45" s="204"/>
      <c r="H45" s="204"/>
      <c r="I45" s="367"/>
      <c r="J45" s="204"/>
      <c r="K45" s="204"/>
      <c r="L45" s="204"/>
      <c r="M45" s="368"/>
      <c r="N45" s="204"/>
      <c r="O45" s="204"/>
      <c r="P45" s="204"/>
      <c r="Q45" s="380"/>
    </row>
    <row r="46" spans="1:17" x14ac:dyDescent="0.25">
      <c r="A46" s="199"/>
      <c r="B46" s="289"/>
      <c r="C46" s="365"/>
      <c r="D46" s="392"/>
      <c r="E46" s="366"/>
      <c r="F46" s="204"/>
      <c r="G46" s="204"/>
      <c r="H46" s="204"/>
      <c r="I46" s="367"/>
      <c r="J46" s="204"/>
      <c r="K46" s="204"/>
      <c r="L46" s="204"/>
      <c r="M46" s="368"/>
      <c r="N46" s="204"/>
      <c r="O46" s="204"/>
      <c r="P46" s="204"/>
      <c r="Q46" s="380"/>
    </row>
    <row r="47" spans="1:17" x14ac:dyDescent="0.25">
      <c r="A47" s="199"/>
      <c r="B47" s="289"/>
      <c r="C47" s="365"/>
      <c r="D47" s="392"/>
      <c r="E47" s="366"/>
      <c r="F47" s="204"/>
      <c r="G47" s="204"/>
      <c r="H47" s="204"/>
      <c r="I47" s="367"/>
      <c r="J47" s="204"/>
      <c r="K47" s="204"/>
      <c r="L47" s="204"/>
      <c r="M47" s="368"/>
      <c r="N47" s="204"/>
      <c r="O47" s="204"/>
      <c r="P47" s="204"/>
      <c r="Q47" s="380"/>
    </row>
    <row r="48" spans="1:17" x14ac:dyDescent="0.25">
      <c r="A48" s="199"/>
      <c r="B48" s="289"/>
      <c r="C48" s="365"/>
      <c r="D48" s="159"/>
      <c r="E48" s="366"/>
      <c r="F48" s="204"/>
      <c r="G48" s="204"/>
      <c r="H48" s="204"/>
      <c r="I48" s="367"/>
      <c r="J48" s="204"/>
      <c r="K48" s="204"/>
      <c r="L48" s="204"/>
      <c r="M48" s="368"/>
      <c r="N48" s="204"/>
      <c r="O48" s="204"/>
      <c r="P48" s="204"/>
      <c r="Q48" s="380"/>
    </row>
    <row r="49" spans="1:17" x14ac:dyDescent="0.25">
      <c r="A49" s="199"/>
      <c r="B49" s="289"/>
      <c r="C49" s="365"/>
      <c r="D49" s="392"/>
      <c r="E49" s="366"/>
      <c r="F49" s="204"/>
      <c r="G49" s="204"/>
      <c r="H49" s="204"/>
      <c r="I49" s="367"/>
      <c r="J49" s="204"/>
      <c r="K49" s="204"/>
      <c r="L49" s="204"/>
      <c r="M49" s="368"/>
      <c r="N49" s="204"/>
      <c r="O49" s="204"/>
      <c r="P49" s="204"/>
      <c r="Q49" s="380"/>
    </row>
    <row r="50" spans="1:17" x14ac:dyDescent="0.25">
      <c r="A50" s="199"/>
      <c r="B50" s="289"/>
      <c r="C50" s="365"/>
      <c r="D50" s="392"/>
      <c r="E50" s="366"/>
      <c r="F50" s="204"/>
      <c r="G50" s="204"/>
      <c r="H50" s="204"/>
      <c r="I50" s="367"/>
      <c r="J50" s="204"/>
      <c r="K50" s="204"/>
      <c r="L50" s="204"/>
      <c r="M50" s="368"/>
      <c r="N50" s="204"/>
      <c r="O50" s="204"/>
      <c r="P50" s="204"/>
      <c r="Q50" s="380"/>
    </row>
    <row r="51" spans="1:17" x14ac:dyDescent="0.25">
      <c r="A51" s="199"/>
      <c r="B51" s="289"/>
      <c r="C51" s="365"/>
      <c r="D51" s="159"/>
      <c r="E51" s="366"/>
      <c r="F51" s="204"/>
      <c r="G51" s="204"/>
      <c r="H51" s="204"/>
      <c r="I51" s="367"/>
      <c r="J51" s="204"/>
      <c r="K51" s="204"/>
      <c r="L51" s="204"/>
      <c r="M51" s="368"/>
      <c r="N51" s="204"/>
      <c r="O51" s="204"/>
      <c r="P51" s="204"/>
      <c r="Q51" s="2"/>
    </row>
    <row r="52" spans="1:17" x14ac:dyDescent="0.25">
      <c r="A52" s="199"/>
      <c r="B52" s="289"/>
      <c r="C52" s="365"/>
      <c r="D52" s="392"/>
      <c r="E52" s="366"/>
      <c r="F52" s="204"/>
      <c r="G52" s="204"/>
      <c r="H52" s="204"/>
      <c r="I52" s="367"/>
      <c r="J52" s="204"/>
      <c r="K52" s="204"/>
      <c r="L52" s="204"/>
      <c r="M52" s="368"/>
      <c r="N52" s="204"/>
      <c r="O52" s="204"/>
      <c r="P52" s="204"/>
      <c r="Q52" s="2"/>
    </row>
    <row r="53" spans="1:17" x14ac:dyDescent="0.25">
      <c r="B53" s="289"/>
      <c r="C53" s="365"/>
      <c r="D53" s="391"/>
      <c r="E53" s="366"/>
      <c r="F53" s="204"/>
      <c r="G53" s="204"/>
      <c r="H53" s="204"/>
      <c r="I53" s="367"/>
      <c r="J53" s="204"/>
      <c r="K53" s="204"/>
      <c r="L53" s="204"/>
      <c r="M53" s="368"/>
      <c r="N53" s="204"/>
      <c r="O53" s="204"/>
      <c r="P53" s="204"/>
    </row>
    <row r="54" spans="1:17" x14ac:dyDescent="0.25">
      <c r="B54" s="289"/>
      <c r="C54" s="365"/>
      <c r="D54" s="159"/>
      <c r="E54" s="366"/>
      <c r="F54" s="204"/>
      <c r="G54" s="204"/>
      <c r="H54" s="204"/>
      <c r="I54" s="367"/>
      <c r="J54" s="204"/>
      <c r="K54" s="204"/>
      <c r="L54" s="204"/>
      <c r="M54" s="368"/>
      <c r="N54" s="204"/>
      <c r="O54" s="204"/>
      <c r="P54" s="204"/>
    </row>
    <row r="55" spans="1:17" x14ac:dyDescent="0.25">
      <c r="B55" s="289"/>
      <c r="C55" s="365"/>
      <c r="D55" s="391"/>
      <c r="E55" s="366"/>
      <c r="F55" s="204"/>
      <c r="G55" s="204"/>
      <c r="H55" s="204"/>
      <c r="I55" s="367"/>
      <c r="J55" s="204"/>
      <c r="K55" s="204"/>
      <c r="L55" s="204"/>
      <c r="M55" s="368"/>
      <c r="N55" s="204"/>
      <c r="O55" s="204"/>
      <c r="P55" s="204"/>
    </row>
    <row r="56" spans="1:17" x14ac:dyDescent="0.25">
      <c r="B56" s="289"/>
      <c r="C56" s="365"/>
      <c r="D56" s="391"/>
      <c r="E56" s="366"/>
      <c r="F56" s="204"/>
      <c r="G56" s="204"/>
      <c r="H56" s="204"/>
      <c r="I56" s="367"/>
      <c r="J56" s="204"/>
      <c r="K56" s="204"/>
      <c r="L56" s="204"/>
      <c r="M56" s="368"/>
      <c r="N56" s="204"/>
      <c r="O56" s="204"/>
      <c r="P56" s="204"/>
    </row>
    <row r="57" spans="1:17" x14ac:dyDescent="0.25">
      <c r="B57" s="289"/>
      <c r="C57" s="365"/>
      <c r="D57" s="159"/>
      <c r="E57" s="366"/>
      <c r="F57" s="204"/>
      <c r="G57" s="204"/>
      <c r="H57" s="204"/>
      <c r="I57" s="367"/>
      <c r="J57" s="204"/>
      <c r="K57" s="204"/>
      <c r="L57" s="204"/>
      <c r="M57" s="368"/>
      <c r="N57" s="204"/>
      <c r="O57" s="204"/>
      <c r="P57" s="204"/>
    </row>
    <row r="58" spans="1:17" x14ac:dyDescent="0.25">
      <c r="B58" s="289"/>
      <c r="C58" s="365"/>
      <c r="D58" s="391"/>
      <c r="E58" s="366"/>
      <c r="F58" s="204"/>
      <c r="G58" s="204"/>
      <c r="H58" s="204"/>
      <c r="I58" s="367"/>
      <c r="J58" s="204"/>
      <c r="K58" s="204"/>
      <c r="L58" s="204"/>
      <c r="M58" s="368"/>
      <c r="N58" s="204"/>
      <c r="O58" s="204"/>
      <c r="P58" s="204"/>
    </row>
    <row r="59" spans="1:17" x14ac:dyDescent="0.25">
      <c r="A59" s="199"/>
      <c r="B59" s="289"/>
      <c r="C59" s="365"/>
      <c r="D59" s="391"/>
      <c r="E59" s="366"/>
      <c r="F59" s="204"/>
      <c r="G59" s="204"/>
      <c r="H59" s="204"/>
      <c r="I59" s="367"/>
      <c r="J59" s="204"/>
      <c r="K59" s="204"/>
      <c r="L59" s="204"/>
      <c r="M59" s="368"/>
      <c r="N59" s="204"/>
      <c r="O59" s="204"/>
      <c r="P59" s="204"/>
    </row>
    <row r="60" spans="1:17" x14ac:dyDescent="0.25">
      <c r="A60" s="199"/>
      <c r="B60" s="289"/>
      <c r="C60" s="365"/>
      <c r="D60" s="159"/>
      <c r="E60" s="366"/>
      <c r="F60" s="204"/>
      <c r="G60" s="204"/>
      <c r="H60" s="204"/>
      <c r="I60" s="367"/>
      <c r="J60" s="204"/>
      <c r="K60" s="204"/>
      <c r="L60" s="204"/>
      <c r="M60" s="368"/>
      <c r="N60" s="204"/>
      <c r="O60" s="204"/>
      <c r="P60" s="204"/>
    </row>
    <row r="61" spans="1:17" x14ac:dyDescent="0.25">
      <c r="A61" s="199"/>
      <c r="B61" s="289"/>
      <c r="C61" s="365"/>
      <c r="D61" s="391"/>
      <c r="E61" s="366"/>
      <c r="F61" s="204"/>
      <c r="G61" s="204"/>
      <c r="H61" s="204"/>
      <c r="I61" s="367"/>
      <c r="J61" s="204"/>
      <c r="K61" s="204"/>
      <c r="L61" s="204"/>
      <c r="M61" s="368"/>
      <c r="N61" s="204"/>
      <c r="O61" s="204"/>
      <c r="P61" s="204"/>
    </row>
    <row r="62" spans="1:17" x14ac:dyDescent="0.25">
      <c r="A62" s="199"/>
      <c r="B62" s="289"/>
      <c r="C62" s="365"/>
      <c r="D62" s="391"/>
      <c r="E62" s="366"/>
      <c r="F62" s="204"/>
      <c r="G62" s="204"/>
      <c r="H62" s="204"/>
      <c r="I62" s="367"/>
      <c r="J62" s="204"/>
      <c r="K62" s="204"/>
      <c r="L62" s="204"/>
      <c r="M62" s="368"/>
      <c r="N62" s="204"/>
      <c r="O62" s="204"/>
      <c r="P62" s="204"/>
    </row>
    <row r="63" spans="1:17" x14ac:dyDescent="0.25">
      <c r="A63" s="199"/>
      <c r="B63" s="289"/>
      <c r="C63" s="365"/>
      <c r="D63" s="159"/>
      <c r="E63" s="366"/>
      <c r="F63" s="204"/>
      <c r="G63" s="204"/>
      <c r="H63" s="204"/>
      <c r="I63" s="367"/>
      <c r="J63" s="204"/>
      <c r="K63" s="204"/>
      <c r="L63" s="204"/>
      <c r="M63" s="368"/>
      <c r="N63" s="204"/>
      <c r="O63" s="204"/>
      <c r="P63" s="204"/>
    </row>
    <row r="64" spans="1:17" x14ac:dyDescent="0.25">
      <c r="A64" s="199"/>
      <c r="B64" s="289"/>
      <c r="C64" s="365"/>
      <c r="D64" s="391"/>
      <c r="E64" s="366"/>
      <c r="F64" s="204"/>
      <c r="G64" s="204"/>
      <c r="H64" s="204"/>
      <c r="I64" s="367"/>
      <c r="J64" s="204"/>
      <c r="K64" s="204"/>
      <c r="L64" s="204"/>
      <c r="M64" s="368"/>
      <c r="N64" s="204"/>
      <c r="O64" s="204"/>
      <c r="P64" s="204"/>
    </row>
    <row r="65" spans="1:16" x14ac:dyDescent="0.25">
      <c r="A65" s="199"/>
      <c r="B65" s="289"/>
      <c r="C65" s="365"/>
      <c r="D65" s="391"/>
      <c r="E65" s="366"/>
      <c r="F65" s="204"/>
      <c r="G65" s="204"/>
      <c r="H65" s="204"/>
      <c r="I65" s="367"/>
      <c r="J65" s="204"/>
      <c r="K65" s="204"/>
      <c r="L65" s="204"/>
      <c r="M65" s="368"/>
      <c r="N65" s="204"/>
      <c r="O65" s="204"/>
      <c r="P65" s="204"/>
    </row>
    <row r="66" spans="1:16" x14ac:dyDescent="0.25">
      <c r="A66" s="199"/>
      <c r="B66" s="289"/>
      <c r="C66" s="365"/>
      <c r="D66" s="159"/>
      <c r="E66" s="366"/>
      <c r="F66" s="204"/>
      <c r="G66" s="204"/>
      <c r="H66" s="204"/>
      <c r="I66" s="367"/>
      <c r="J66" s="204"/>
      <c r="K66" s="204"/>
      <c r="L66" s="204"/>
      <c r="M66" s="368"/>
      <c r="N66" s="204"/>
      <c r="O66" s="204"/>
      <c r="P66" s="204"/>
    </row>
    <row r="67" spans="1:16" x14ac:dyDescent="0.25">
      <c r="A67" s="199"/>
      <c r="B67" s="289"/>
      <c r="C67" s="365"/>
      <c r="D67" s="391"/>
      <c r="E67" s="366"/>
      <c r="F67" s="204"/>
      <c r="G67" s="204"/>
      <c r="H67" s="204"/>
      <c r="I67" s="367"/>
      <c r="J67" s="204"/>
      <c r="K67" s="204"/>
      <c r="L67" s="204"/>
      <c r="M67" s="368"/>
      <c r="N67" s="204"/>
      <c r="O67" s="204"/>
      <c r="P67" s="204"/>
    </row>
    <row r="68" spans="1:16" x14ac:dyDescent="0.25">
      <c r="A68" s="199"/>
      <c r="B68" s="289"/>
      <c r="C68" s="365"/>
      <c r="D68" s="391"/>
      <c r="E68" s="366"/>
      <c r="F68" s="204"/>
      <c r="G68" s="204"/>
      <c r="H68" s="204"/>
      <c r="I68" s="367"/>
      <c r="J68" s="204"/>
      <c r="K68" s="204"/>
      <c r="L68" s="204"/>
      <c r="M68" s="368"/>
      <c r="N68" s="204"/>
      <c r="O68" s="204"/>
      <c r="P68" s="204"/>
    </row>
    <row r="69" spans="1:16" x14ac:dyDescent="0.25">
      <c r="A69" s="199"/>
      <c r="B69" s="289"/>
      <c r="C69" s="365"/>
      <c r="D69" s="159"/>
      <c r="E69" s="366"/>
      <c r="F69" s="204"/>
      <c r="G69" s="204"/>
      <c r="H69" s="204"/>
      <c r="I69" s="367"/>
      <c r="J69" s="204"/>
      <c r="K69" s="204"/>
      <c r="L69" s="204"/>
      <c r="M69" s="368"/>
      <c r="N69" s="204"/>
      <c r="O69" s="204"/>
      <c r="P69" s="204"/>
    </row>
    <row r="70" spans="1:16" x14ac:dyDescent="0.25">
      <c r="A70" s="199"/>
      <c r="B70" s="289"/>
      <c r="C70" s="365"/>
      <c r="D70" s="391"/>
      <c r="E70" s="366"/>
      <c r="F70" s="204"/>
      <c r="G70" s="204"/>
      <c r="H70" s="204"/>
      <c r="I70" s="367"/>
      <c r="J70" s="204"/>
      <c r="K70" s="204"/>
      <c r="L70" s="204"/>
      <c r="M70" s="368"/>
      <c r="N70" s="204"/>
      <c r="O70" s="204"/>
      <c r="P70" s="204"/>
    </row>
    <row r="71" spans="1:16" x14ac:dyDescent="0.25">
      <c r="A71" s="199"/>
      <c r="B71" s="289"/>
      <c r="C71" s="365"/>
      <c r="D71" s="391"/>
      <c r="E71" s="366"/>
      <c r="F71" s="204"/>
      <c r="G71" s="204"/>
      <c r="H71" s="204"/>
      <c r="I71" s="367"/>
      <c r="J71" s="204"/>
      <c r="K71" s="204"/>
      <c r="L71" s="204"/>
      <c r="M71" s="368"/>
      <c r="N71" s="204"/>
      <c r="O71" s="204"/>
      <c r="P71" s="204"/>
    </row>
    <row r="72" spans="1:16" x14ac:dyDescent="0.25">
      <c r="A72" s="199"/>
      <c r="B72" s="289"/>
      <c r="C72" s="365"/>
      <c r="D72" s="159"/>
      <c r="E72" s="366"/>
      <c r="F72" s="204"/>
      <c r="G72" s="204"/>
      <c r="H72" s="204"/>
      <c r="I72" s="367"/>
      <c r="J72" s="204"/>
      <c r="K72" s="204"/>
      <c r="L72" s="204"/>
      <c r="M72" s="368"/>
      <c r="N72" s="204"/>
      <c r="O72" s="204"/>
      <c r="P72" s="204"/>
    </row>
    <row r="73" spans="1:16" x14ac:dyDescent="0.25">
      <c r="A73" s="199"/>
      <c r="B73" s="289"/>
      <c r="C73" s="365"/>
      <c r="D73" s="391"/>
      <c r="E73" s="366"/>
      <c r="F73" s="204"/>
      <c r="G73" s="204"/>
      <c r="H73" s="204"/>
      <c r="I73" s="367"/>
      <c r="J73" s="204"/>
      <c r="K73" s="204"/>
      <c r="L73" s="204"/>
      <c r="M73" s="368"/>
      <c r="N73" s="204"/>
      <c r="O73" s="204"/>
      <c r="P73" s="204"/>
    </row>
    <row r="74" spans="1:16" x14ac:dyDescent="0.25">
      <c r="A74" s="199"/>
      <c r="B74" s="289"/>
      <c r="C74" s="365"/>
      <c r="D74" s="391"/>
      <c r="E74" s="366"/>
      <c r="F74" s="118"/>
      <c r="G74" s="369"/>
      <c r="H74" s="204"/>
      <c r="I74" s="367"/>
      <c r="J74" s="370"/>
      <c r="K74" s="204"/>
      <c r="L74" s="370"/>
      <c r="M74" s="371"/>
      <c r="N74" s="204"/>
      <c r="O74" s="204"/>
      <c r="P74" s="370"/>
    </row>
    <row r="75" spans="1:16" x14ac:dyDescent="0.25">
      <c r="A75" s="199"/>
      <c r="B75" s="289"/>
      <c r="C75" s="365"/>
      <c r="D75" s="159"/>
      <c r="E75" s="366"/>
      <c r="F75" s="118"/>
      <c r="G75" s="369"/>
      <c r="H75" s="204"/>
      <c r="I75" s="367"/>
      <c r="J75" s="370"/>
      <c r="K75" s="204"/>
      <c r="L75" s="370"/>
      <c r="M75" s="371"/>
      <c r="N75" s="204"/>
      <c r="O75" s="204"/>
      <c r="P75" s="370"/>
    </row>
    <row r="76" spans="1:16" x14ac:dyDescent="0.25">
      <c r="A76" s="199"/>
      <c r="B76" s="289"/>
      <c r="C76" s="365"/>
      <c r="D76" s="391"/>
      <c r="E76" s="366"/>
      <c r="F76" s="118"/>
      <c r="G76" s="369"/>
      <c r="H76" s="204"/>
      <c r="I76" s="367"/>
      <c r="J76" s="370"/>
      <c r="K76" s="204"/>
      <c r="L76" s="370"/>
      <c r="M76" s="371"/>
      <c r="N76" s="204"/>
      <c r="O76" s="204"/>
      <c r="P76" s="370"/>
    </row>
    <row r="77" spans="1:16" x14ac:dyDescent="0.25">
      <c r="A77" s="199"/>
      <c r="B77" s="289"/>
      <c r="C77" s="365"/>
      <c r="D77" s="391"/>
      <c r="E77" s="366"/>
      <c r="F77" s="118"/>
      <c r="G77" s="369"/>
      <c r="H77" s="204"/>
      <c r="I77" s="367"/>
      <c r="J77" s="370"/>
      <c r="K77" s="204"/>
      <c r="L77" s="370"/>
      <c r="M77" s="371"/>
      <c r="N77" s="204"/>
      <c r="O77" s="204"/>
      <c r="P77" s="370"/>
    </row>
    <row r="78" spans="1:16" x14ac:dyDescent="0.25">
      <c r="A78" s="2"/>
      <c r="B78" s="372"/>
      <c r="C78" s="2"/>
      <c r="D78" s="2"/>
      <c r="E78" s="2"/>
      <c r="F78" s="2"/>
      <c r="G78" s="2"/>
      <c r="H78" s="2"/>
      <c r="I78" s="2"/>
      <c r="J78" s="2"/>
      <c r="K78" s="2"/>
      <c r="L78" s="2"/>
      <c r="M78" s="2"/>
      <c r="N78" s="2"/>
      <c r="O78" s="2"/>
      <c r="P78" s="2"/>
    </row>
    <row r="79" spans="1:16" x14ac:dyDescent="0.25">
      <c r="B79" s="322"/>
    </row>
    <row r="80" spans="1:16" x14ac:dyDescent="0.25">
      <c r="B80"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55000000000000004"/>
  <pageSetup paperSize="3" scale="90" fitToHeight="0" orientation="landscape" r:id="rId1"/>
  <headerFooter>
    <oddFooter>&amp;CPage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view="pageLayout" zoomScale="70" zoomScaleNormal="100" zoomScalePageLayoutView="70" workbookViewId="0">
      <selection activeCell="A31" sqref="A31:XFD45"/>
    </sheetView>
  </sheetViews>
  <sheetFormatPr defaultRowHeight="15" x14ac:dyDescent="0.25"/>
  <cols>
    <col min="1" max="1" width="19" customWidth="1"/>
    <col min="2" max="2" width="6.7109375" customWidth="1"/>
    <col min="3" max="3" width="11.42578125" customWidth="1"/>
    <col min="4" max="4" width="35.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702</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23.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19.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703</v>
      </c>
      <c r="B7" s="5">
        <v>3</v>
      </c>
      <c r="C7" s="144">
        <v>41896</v>
      </c>
      <c r="D7" s="159"/>
      <c r="E7" s="27">
        <v>41918</v>
      </c>
      <c r="F7" s="34">
        <v>1683.73</v>
      </c>
      <c r="G7" s="61">
        <f t="shared" ref="G7:G54" si="0">L7+P7</f>
        <v>1.6999999999999993</v>
      </c>
      <c r="H7" s="21">
        <f t="shared" ref="H7:H54" si="1">F7-G7</f>
        <v>1682.03</v>
      </c>
      <c r="I7" s="35">
        <f t="shared" ref="I7:I54" si="2">G7*100/F7</f>
        <v>0.10096630694945148</v>
      </c>
      <c r="J7" s="21">
        <v>12.87</v>
      </c>
      <c r="K7" s="21">
        <v>12.57</v>
      </c>
      <c r="L7" s="64">
        <f t="shared" ref="L7:L54" si="3">J7-K7</f>
        <v>0.29999999999999893</v>
      </c>
      <c r="M7" s="124">
        <v>390</v>
      </c>
      <c r="N7" s="21">
        <v>14.01</v>
      </c>
      <c r="O7" s="21">
        <v>12.61</v>
      </c>
      <c r="P7" s="21">
        <f t="shared" ref="P7:P54" si="4">N7-O7</f>
        <v>1.4000000000000004</v>
      </c>
      <c r="Q7" s="31">
        <f t="shared" ref="Q7:Q9" si="5">P7*100/G7</f>
        <v>82.352941176470637</v>
      </c>
    </row>
    <row r="8" spans="1:17" x14ac:dyDescent="0.25">
      <c r="A8" s="111" t="s">
        <v>704</v>
      </c>
      <c r="B8" s="5">
        <v>3</v>
      </c>
      <c r="C8" s="144">
        <v>41896</v>
      </c>
      <c r="D8" s="398"/>
      <c r="E8" s="27">
        <v>41918</v>
      </c>
      <c r="F8" s="34">
        <v>1681.57</v>
      </c>
      <c r="G8" s="61">
        <f t="shared" si="0"/>
        <v>1.5600000000000005</v>
      </c>
      <c r="H8" s="21">
        <f t="shared" si="1"/>
        <v>1680.01</v>
      </c>
      <c r="I8" s="35">
        <f t="shared" si="2"/>
        <v>9.2770446665913442E-2</v>
      </c>
      <c r="J8" s="21">
        <v>12.75</v>
      </c>
      <c r="K8" s="21">
        <v>12.58</v>
      </c>
      <c r="L8" s="64">
        <f t="shared" si="3"/>
        <v>0.16999999999999993</v>
      </c>
      <c r="M8" s="124">
        <v>574</v>
      </c>
      <c r="N8" s="21">
        <v>14</v>
      </c>
      <c r="O8" s="21">
        <v>12.61</v>
      </c>
      <c r="P8" s="21">
        <f t="shared" si="4"/>
        <v>1.3900000000000006</v>
      </c>
      <c r="Q8" s="31">
        <f t="shared" si="5"/>
        <v>89.102564102564116</v>
      </c>
    </row>
    <row r="9" spans="1:17" x14ac:dyDescent="0.25">
      <c r="A9" s="143" t="s">
        <v>705</v>
      </c>
      <c r="B9" s="8">
        <v>3</v>
      </c>
      <c r="C9" s="149">
        <v>41896</v>
      </c>
      <c r="D9" s="161"/>
      <c r="E9" s="28">
        <v>41918</v>
      </c>
      <c r="F9" s="37">
        <v>1684.64</v>
      </c>
      <c r="G9" s="62">
        <f t="shared" si="0"/>
        <v>1.7300000000000004</v>
      </c>
      <c r="H9" s="22">
        <f t="shared" si="1"/>
        <v>1682.91</v>
      </c>
      <c r="I9" s="38">
        <f t="shared" si="2"/>
        <v>0.10269256339633397</v>
      </c>
      <c r="J9" s="22">
        <v>13.07</v>
      </c>
      <c r="K9" s="22">
        <v>12.59</v>
      </c>
      <c r="L9" s="65">
        <f t="shared" si="3"/>
        <v>0.48000000000000043</v>
      </c>
      <c r="M9" s="125">
        <v>528</v>
      </c>
      <c r="N9" s="22">
        <v>13.82</v>
      </c>
      <c r="O9" s="22">
        <v>12.57</v>
      </c>
      <c r="P9" s="22">
        <f t="shared" si="4"/>
        <v>1.25</v>
      </c>
      <c r="Q9" s="32">
        <f t="shared" si="5"/>
        <v>72.254335260115596</v>
      </c>
    </row>
    <row r="10" spans="1:17" x14ac:dyDescent="0.25">
      <c r="A10" s="111" t="s">
        <v>706</v>
      </c>
      <c r="B10" s="5">
        <v>3</v>
      </c>
      <c r="C10" s="144">
        <v>41896</v>
      </c>
      <c r="D10" s="159"/>
      <c r="E10" s="27">
        <v>41918</v>
      </c>
      <c r="F10" s="34">
        <v>1670.71</v>
      </c>
      <c r="G10" s="61">
        <f t="shared" si="0"/>
        <v>0.99000000000000021</v>
      </c>
      <c r="H10" s="21">
        <f t="shared" si="1"/>
        <v>1669.72</v>
      </c>
      <c r="I10" s="35">
        <f t="shared" si="2"/>
        <v>5.9256244351203996E-2</v>
      </c>
      <c r="J10" s="21">
        <v>12.65</v>
      </c>
      <c r="K10" s="21">
        <v>12.58</v>
      </c>
      <c r="L10" s="64">
        <f t="shared" si="3"/>
        <v>7.0000000000000284E-2</v>
      </c>
      <c r="M10" s="124">
        <v>456</v>
      </c>
      <c r="N10" s="21">
        <v>13.5</v>
      </c>
      <c r="O10" s="21">
        <v>12.58</v>
      </c>
      <c r="P10" s="21">
        <f t="shared" si="4"/>
        <v>0.91999999999999993</v>
      </c>
      <c r="Q10" s="31">
        <f>P10*100/G10</f>
        <v>92.929292929292913</v>
      </c>
    </row>
    <row r="11" spans="1:17" x14ac:dyDescent="0.25">
      <c r="A11" s="111" t="s">
        <v>707</v>
      </c>
      <c r="B11" s="5">
        <v>3</v>
      </c>
      <c r="C11" s="144">
        <v>41896</v>
      </c>
      <c r="D11" s="160" t="s">
        <v>342</v>
      </c>
      <c r="E11" s="27">
        <v>41918</v>
      </c>
      <c r="F11" s="34">
        <v>1681.83</v>
      </c>
      <c r="G11" s="61">
        <f t="shared" si="0"/>
        <v>0.9399999999999995</v>
      </c>
      <c r="H11" s="21">
        <f t="shared" si="1"/>
        <v>1680.8899999999999</v>
      </c>
      <c r="I11" s="35">
        <f t="shared" si="2"/>
        <v>5.5891499140816814E-2</v>
      </c>
      <c r="J11" s="21">
        <v>12.68</v>
      </c>
      <c r="K11" s="21">
        <v>12.59</v>
      </c>
      <c r="L11" s="64">
        <f t="shared" si="3"/>
        <v>8.9999999999999858E-2</v>
      </c>
      <c r="M11" s="124">
        <v>524</v>
      </c>
      <c r="N11" s="21">
        <v>13.43</v>
      </c>
      <c r="O11" s="21">
        <v>12.58</v>
      </c>
      <c r="P11" s="21">
        <f t="shared" si="4"/>
        <v>0.84999999999999964</v>
      </c>
      <c r="Q11" s="31">
        <f>P11*100/G11</f>
        <v>90.425531914893639</v>
      </c>
    </row>
    <row r="12" spans="1:17" x14ac:dyDescent="0.25">
      <c r="A12" s="145" t="s">
        <v>708</v>
      </c>
      <c r="B12" s="8">
        <v>3</v>
      </c>
      <c r="C12" s="149">
        <v>41896</v>
      </c>
      <c r="D12" s="161" t="s">
        <v>751</v>
      </c>
      <c r="E12" s="28">
        <v>41918</v>
      </c>
      <c r="F12" s="37">
        <v>1680.14</v>
      </c>
      <c r="G12" s="62">
        <f t="shared" si="0"/>
        <v>1.2000000000000011</v>
      </c>
      <c r="H12" s="22">
        <f t="shared" si="1"/>
        <v>1678.94</v>
      </c>
      <c r="I12" s="38">
        <f t="shared" si="2"/>
        <v>7.1422619543609525E-2</v>
      </c>
      <c r="J12" s="22">
        <v>12.77</v>
      </c>
      <c r="K12" s="22">
        <v>12.6</v>
      </c>
      <c r="L12" s="65">
        <f t="shared" si="3"/>
        <v>0.16999999999999993</v>
      </c>
      <c r="M12" s="125">
        <v>488</v>
      </c>
      <c r="N12" s="22">
        <v>13.64</v>
      </c>
      <c r="O12" s="22">
        <v>12.61</v>
      </c>
      <c r="P12" s="22">
        <f t="shared" si="4"/>
        <v>1.0300000000000011</v>
      </c>
      <c r="Q12" s="32">
        <f t="shared" ref="Q12:Q27" si="6">P12*100/G12</f>
        <v>85.833333333333357</v>
      </c>
    </row>
    <row r="13" spans="1:17" x14ac:dyDescent="0.25">
      <c r="A13" s="111" t="s">
        <v>709</v>
      </c>
      <c r="B13" s="5">
        <v>3</v>
      </c>
      <c r="C13" s="144">
        <v>41896</v>
      </c>
      <c r="D13" s="159"/>
      <c r="E13" s="27">
        <v>41919</v>
      </c>
      <c r="F13" s="34">
        <v>1690.5</v>
      </c>
      <c r="G13" s="61">
        <f t="shared" si="0"/>
        <v>10.84</v>
      </c>
      <c r="H13" s="21">
        <f t="shared" si="1"/>
        <v>1679.66</v>
      </c>
      <c r="I13" s="35">
        <f t="shared" si="2"/>
        <v>0.64123040520556052</v>
      </c>
      <c r="J13" s="21">
        <v>15.53</v>
      </c>
      <c r="K13" s="21">
        <v>12.61</v>
      </c>
      <c r="L13" s="64">
        <f t="shared" si="3"/>
        <v>2.92</v>
      </c>
      <c r="M13" s="124">
        <v>725</v>
      </c>
      <c r="N13" s="21">
        <v>20.57</v>
      </c>
      <c r="O13" s="21">
        <v>12.65</v>
      </c>
      <c r="P13" s="21">
        <f t="shared" si="4"/>
        <v>7.92</v>
      </c>
      <c r="Q13" s="31">
        <f t="shared" si="6"/>
        <v>73.06273062730628</v>
      </c>
    </row>
    <row r="14" spans="1:17" x14ac:dyDescent="0.25">
      <c r="A14" s="111" t="s">
        <v>710</v>
      </c>
      <c r="B14" s="5">
        <v>3</v>
      </c>
      <c r="C14" s="144">
        <v>41896</v>
      </c>
      <c r="D14" s="160" t="s">
        <v>781</v>
      </c>
      <c r="E14" s="27">
        <v>41919</v>
      </c>
      <c r="F14" s="34">
        <v>1685.42</v>
      </c>
      <c r="G14" s="61">
        <f t="shared" si="0"/>
        <v>11.58</v>
      </c>
      <c r="H14" s="21">
        <f t="shared" si="1"/>
        <v>1673.8400000000001</v>
      </c>
      <c r="I14" s="35">
        <f t="shared" si="2"/>
        <v>0.68706909850363707</v>
      </c>
      <c r="J14" s="21">
        <v>16.28</v>
      </c>
      <c r="K14" s="21">
        <v>12.58</v>
      </c>
      <c r="L14" s="64">
        <f t="shared" si="3"/>
        <v>3.7000000000000011</v>
      </c>
      <c r="M14" s="124">
        <v>846</v>
      </c>
      <c r="N14" s="21">
        <v>20.49</v>
      </c>
      <c r="O14" s="21">
        <v>12.61</v>
      </c>
      <c r="P14" s="21">
        <f t="shared" si="4"/>
        <v>7.879999999999999</v>
      </c>
      <c r="Q14" s="31">
        <f t="shared" si="6"/>
        <v>68.048359240069075</v>
      </c>
    </row>
    <row r="15" spans="1:17" x14ac:dyDescent="0.25">
      <c r="A15" s="145" t="s">
        <v>711</v>
      </c>
      <c r="B15" s="8">
        <v>3</v>
      </c>
      <c r="C15" s="149">
        <v>41896</v>
      </c>
      <c r="D15" s="161"/>
      <c r="E15" s="28">
        <v>41919</v>
      </c>
      <c r="F15" s="37">
        <v>1690.57</v>
      </c>
      <c r="G15" s="62">
        <f t="shared" si="0"/>
        <v>10.64</v>
      </c>
      <c r="H15" s="22">
        <f t="shared" si="1"/>
        <v>1679.9299999999998</v>
      </c>
      <c r="I15" s="38">
        <f t="shared" si="2"/>
        <v>0.62937352490580101</v>
      </c>
      <c r="J15" s="22">
        <v>15.32</v>
      </c>
      <c r="K15" s="22">
        <v>12.62</v>
      </c>
      <c r="L15" s="65">
        <f t="shared" si="3"/>
        <v>2.7000000000000011</v>
      </c>
      <c r="M15" s="125">
        <v>1093</v>
      </c>
      <c r="N15" s="22">
        <v>20.54</v>
      </c>
      <c r="O15" s="22">
        <v>12.6</v>
      </c>
      <c r="P15" s="22">
        <f t="shared" si="4"/>
        <v>7.9399999999999995</v>
      </c>
      <c r="Q15" s="32">
        <f t="shared" si="6"/>
        <v>74.624060150375939</v>
      </c>
    </row>
    <row r="16" spans="1:17" x14ac:dyDescent="0.25">
      <c r="A16" s="111" t="s">
        <v>712</v>
      </c>
      <c r="B16" s="5">
        <v>3</v>
      </c>
      <c r="C16" s="144">
        <v>41896</v>
      </c>
      <c r="D16" s="159"/>
      <c r="E16" s="27">
        <v>41919</v>
      </c>
      <c r="F16" s="34">
        <v>1684.36</v>
      </c>
      <c r="G16" s="61">
        <f t="shared" si="0"/>
        <v>20.440000000000005</v>
      </c>
      <c r="H16" s="21">
        <f t="shared" si="1"/>
        <v>1663.9199999999998</v>
      </c>
      <c r="I16" s="35">
        <f t="shared" si="2"/>
        <v>1.2135173003395952</v>
      </c>
      <c r="J16" s="21">
        <v>19.920000000000002</v>
      </c>
      <c r="K16" s="21">
        <v>12.58</v>
      </c>
      <c r="L16" s="64">
        <f t="shared" si="3"/>
        <v>7.3400000000000016</v>
      </c>
      <c r="M16" s="124">
        <v>1025</v>
      </c>
      <c r="N16" s="21">
        <v>25.69</v>
      </c>
      <c r="O16" s="21">
        <v>12.59</v>
      </c>
      <c r="P16" s="21">
        <f t="shared" si="4"/>
        <v>13.100000000000001</v>
      </c>
      <c r="Q16" s="31">
        <f t="shared" si="6"/>
        <v>64.090019569471622</v>
      </c>
    </row>
    <row r="17" spans="1:17" x14ac:dyDescent="0.25">
      <c r="A17" s="111" t="s">
        <v>713</v>
      </c>
      <c r="B17" s="5">
        <v>3</v>
      </c>
      <c r="C17" s="144">
        <v>41896</v>
      </c>
      <c r="D17" s="398"/>
      <c r="E17" s="27">
        <v>41919</v>
      </c>
      <c r="F17" s="34">
        <v>1698.19</v>
      </c>
      <c r="G17" s="61">
        <f t="shared" si="0"/>
        <v>19.62</v>
      </c>
      <c r="H17" s="21">
        <f t="shared" si="1"/>
        <v>1678.5700000000002</v>
      </c>
      <c r="I17" s="35">
        <f t="shared" si="2"/>
        <v>1.1553477526071876</v>
      </c>
      <c r="J17" s="21">
        <v>18.75</v>
      </c>
      <c r="K17" s="21">
        <v>12.57</v>
      </c>
      <c r="L17" s="64">
        <f t="shared" si="3"/>
        <v>6.18</v>
      </c>
      <c r="M17" s="124">
        <v>914</v>
      </c>
      <c r="N17" s="21">
        <v>26.03</v>
      </c>
      <c r="O17" s="21">
        <v>12.59</v>
      </c>
      <c r="P17" s="21">
        <f t="shared" si="4"/>
        <v>13.440000000000001</v>
      </c>
      <c r="Q17" s="31">
        <f t="shared" si="6"/>
        <v>68.501529051987774</v>
      </c>
    </row>
    <row r="18" spans="1:17" x14ac:dyDescent="0.25">
      <c r="A18" s="145" t="s">
        <v>714</v>
      </c>
      <c r="B18" s="8">
        <v>3</v>
      </c>
      <c r="C18" s="149">
        <v>41896</v>
      </c>
      <c r="D18" s="161"/>
      <c r="E18" s="28">
        <v>41919</v>
      </c>
      <c r="F18" s="37">
        <v>1687.81</v>
      </c>
      <c r="G18" s="62">
        <f t="shared" si="0"/>
        <v>20.450000000000003</v>
      </c>
      <c r="H18" s="22">
        <f t="shared" si="1"/>
        <v>1667.36</v>
      </c>
      <c r="I18" s="38">
        <f t="shared" si="2"/>
        <v>1.2116292710672412</v>
      </c>
      <c r="J18" s="22">
        <v>19.170000000000002</v>
      </c>
      <c r="K18" s="22">
        <v>12.59</v>
      </c>
      <c r="L18" s="65">
        <f t="shared" si="3"/>
        <v>6.5800000000000018</v>
      </c>
      <c r="M18" s="125">
        <v>1061</v>
      </c>
      <c r="N18" s="22">
        <v>26.48</v>
      </c>
      <c r="O18" s="22">
        <v>12.61</v>
      </c>
      <c r="P18" s="22">
        <f t="shared" si="4"/>
        <v>13.870000000000001</v>
      </c>
      <c r="Q18" s="32">
        <f t="shared" si="6"/>
        <v>67.823960880195585</v>
      </c>
    </row>
    <row r="19" spans="1:17" x14ac:dyDescent="0.25">
      <c r="A19" s="111" t="s">
        <v>715</v>
      </c>
      <c r="B19" s="5">
        <v>3</v>
      </c>
      <c r="C19" s="144">
        <v>41896</v>
      </c>
      <c r="D19" s="159" t="s">
        <v>752</v>
      </c>
      <c r="E19" s="27">
        <v>41919</v>
      </c>
      <c r="F19" s="34">
        <v>1680.35</v>
      </c>
      <c r="G19" s="61">
        <f t="shared" si="0"/>
        <v>7.35</v>
      </c>
      <c r="H19" s="21">
        <f t="shared" si="1"/>
        <v>1673</v>
      </c>
      <c r="I19" s="35">
        <f t="shared" si="2"/>
        <v>0.43740887315142679</v>
      </c>
      <c r="J19" s="21">
        <v>14.47</v>
      </c>
      <c r="K19" s="21">
        <v>12.59</v>
      </c>
      <c r="L19" s="64">
        <f t="shared" si="3"/>
        <v>1.8800000000000008</v>
      </c>
      <c r="M19" s="124">
        <v>1460</v>
      </c>
      <c r="N19" s="21">
        <v>18.04</v>
      </c>
      <c r="O19" s="21">
        <v>12.57</v>
      </c>
      <c r="P19" s="21">
        <f t="shared" si="4"/>
        <v>5.4699999999999989</v>
      </c>
      <c r="Q19" s="31">
        <f t="shared" si="6"/>
        <v>74.421768707482983</v>
      </c>
    </row>
    <row r="20" spans="1:17" x14ac:dyDescent="0.25">
      <c r="A20" s="111" t="s">
        <v>716</v>
      </c>
      <c r="B20" s="5">
        <v>3</v>
      </c>
      <c r="C20" s="144">
        <v>41896</v>
      </c>
      <c r="D20" s="160"/>
      <c r="E20" s="27">
        <v>41920</v>
      </c>
      <c r="F20" s="34">
        <v>1683.31</v>
      </c>
      <c r="G20" s="61">
        <f t="shared" si="0"/>
        <v>7.0800000000000018</v>
      </c>
      <c r="H20" s="21">
        <f t="shared" si="1"/>
        <v>1676.23</v>
      </c>
      <c r="I20" s="35">
        <f t="shared" si="2"/>
        <v>0.42059988950341903</v>
      </c>
      <c r="J20" s="21">
        <v>14</v>
      </c>
      <c r="K20" s="21">
        <v>12.6</v>
      </c>
      <c r="L20" s="64">
        <f t="shared" si="3"/>
        <v>1.4000000000000004</v>
      </c>
      <c r="M20" s="124">
        <v>673</v>
      </c>
      <c r="N20" s="21">
        <v>18.28</v>
      </c>
      <c r="O20" s="21">
        <v>12.6</v>
      </c>
      <c r="P20" s="21">
        <f t="shared" si="4"/>
        <v>5.6800000000000015</v>
      </c>
      <c r="Q20" s="31">
        <f t="shared" si="6"/>
        <v>80.225988700564969</v>
      </c>
    </row>
    <row r="21" spans="1:17" x14ac:dyDescent="0.25">
      <c r="A21" s="143" t="s">
        <v>717</v>
      </c>
      <c r="B21" s="8">
        <v>3</v>
      </c>
      <c r="C21" s="149">
        <v>41896</v>
      </c>
      <c r="D21" s="161"/>
      <c r="E21" s="28">
        <v>41920</v>
      </c>
      <c r="F21" s="37">
        <v>1680.1</v>
      </c>
      <c r="G21" s="62">
        <f t="shared" si="0"/>
        <v>7.2899999999999974</v>
      </c>
      <c r="H21" s="22">
        <f t="shared" si="1"/>
        <v>1672.81</v>
      </c>
      <c r="I21" s="38">
        <f t="shared" si="2"/>
        <v>0.43390274388429251</v>
      </c>
      <c r="J21" s="22">
        <v>14.12</v>
      </c>
      <c r="K21" s="22">
        <v>12.65</v>
      </c>
      <c r="L21" s="65">
        <f t="shared" si="3"/>
        <v>1.4699999999999989</v>
      </c>
      <c r="M21" s="125">
        <v>510</v>
      </c>
      <c r="N21" s="22">
        <v>18.399999999999999</v>
      </c>
      <c r="O21" s="22">
        <v>12.58</v>
      </c>
      <c r="P21" s="22">
        <f t="shared" si="4"/>
        <v>5.8199999999999985</v>
      </c>
      <c r="Q21" s="32">
        <f t="shared" si="6"/>
        <v>79.835390946502073</v>
      </c>
    </row>
    <row r="22" spans="1:17" x14ac:dyDescent="0.25">
      <c r="A22" s="111" t="s">
        <v>718</v>
      </c>
      <c r="B22" s="5">
        <v>3</v>
      </c>
      <c r="C22" s="144">
        <v>41896</v>
      </c>
      <c r="D22" s="159"/>
      <c r="E22" s="27">
        <v>41920</v>
      </c>
      <c r="F22" s="34">
        <v>1684.65</v>
      </c>
      <c r="G22" s="61">
        <f t="shared" si="0"/>
        <v>11.689999999999998</v>
      </c>
      <c r="H22" s="21">
        <f t="shared" si="1"/>
        <v>1672.96</v>
      </c>
      <c r="I22" s="35">
        <f t="shared" si="2"/>
        <v>0.69391268215949886</v>
      </c>
      <c r="J22" s="21">
        <v>16.18</v>
      </c>
      <c r="K22" s="21">
        <v>12.64</v>
      </c>
      <c r="L22" s="64">
        <f t="shared" si="3"/>
        <v>3.5399999999999991</v>
      </c>
      <c r="M22" s="124">
        <v>1181</v>
      </c>
      <c r="N22" s="21">
        <v>20.74</v>
      </c>
      <c r="O22" s="21">
        <v>12.59</v>
      </c>
      <c r="P22" s="21">
        <f t="shared" si="4"/>
        <v>8.1499999999999986</v>
      </c>
      <c r="Q22" s="31">
        <f t="shared" si="6"/>
        <v>69.717707442258344</v>
      </c>
    </row>
    <row r="23" spans="1:17" x14ac:dyDescent="0.25">
      <c r="A23" s="111" t="s">
        <v>719</v>
      </c>
      <c r="B23" s="5">
        <v>3</v>
      </c>
      <c r="C23" s="144">
        <v>41896</v>
      </c>
      <c r="D23" s="398"/>
      <c r="E23" s="27">
        <v>41920</v>
      </c>
      <c r="F23" s="34">
        <v>1686.48</v>
      </c>
      <c r="G23" s="61">
        <f t="shared" si="0"/>
        <v>12.350000000000001</v>
      </c>
      <c r="H23" s="21">
        <f t="shared" si="1"/>
        <v>1674.13</v>
      </c>
      <c r="I23" s="35">
        <f t="shared" si="2"/>
        <v>0.73229448318390977</v>
      </c>
      <c r="J23" s="21">
        <v>15.93</v>
      </c>
      <c r="K23" s="21">
        <v>12.62</v>
      </c>
      <c r="L23" s="64">
        <f t="shared" si="3"/>
        <v>3.3100000000000005</v>
      </c>
      <c r="M23" s="124">
        <v>1621</v>
      </c>
      <c r="N23" s="21">
        <v>21.57</v>
      </c>
      <c r="O23" s="21">
        <v>12.53</v>
      </c>
      <c r="P23" s="21">
        <f t="shared" si="4"/>
        <v>9.0400000000000009</v>
      </c>
      <c r="Q23" s="31">
        <f t="shared" si="6"/>
        <v>73.198380566801617</v>
      </c>
    </row>
    <row r="24" spans="1:17" x14ac:dyDescent="0.25">
      <c r="A24" s="145" t="s">
        <v>720</v>
      </c>
      <c r="B24" s="8">
        <v>3</v>
      </c>
      <c r="C24" s="149">
        <v>41896</v>
      </c>
      <c r="D24" s="161"/>
      <c r="E24" s="28">
        <v>41920</v>
      </c>
      <c r="F24" s="37">
        <v>1686.41</v>
      </c>
      <c r="G24" s="62">
        <f t="shared" si="0"/>
        <v>12.67</v>
      </c>
      <c r="H24" s="22">
        <f t="shared" si="1"/>
        <v>1673.74</v>
      </c>
      <c r="I24" s="38">
        <f t="shared" si="2"/>
        <v>0.75130009902692696</v>
      </c>
      <c r="J24" s="22">
        <v>16.04</v>
      </c>
      <c r="K24" s="22">
        <v>12.61</v>
      </c>
      <c r="L24" s="65">
        <f t="shared" si="3"/>
        <v>3.4299999999999997</v>
      </c>
      <c r="M24" s="125">
        <v>1171</v>
      </c>
      <c r="N24" s="22">
        <v>21.86</v>
      </c>
      <c r="O24" s="22">
        <v>12.62</v>
      </c>
      <c r="P24" s="22">
        <f t="shared" si="4"/>
        <v>9.24</v>
      </c>
      <c r="Q24" s="32">
        <f t="shared" si="6"/>
        <v>72.928176795580114</v>
      </c>
    </row>
    <row r="25" spans="1:17" x14ac:dyDescent="0.25">
      <c r="A25" s="111" t="s">
        <v>721</v>
      </c>
      <c r="B25" s="5">
        <v>3</v>
      </c>
      <c r="C25" s="144">
        <v>41896</v>
      </c>
      <c r="D25" s="159" t="s">
        <v>753</v>
      </c>
      <c r="E25" s="27">
        <v>41923</v>
      </c>
      <c r="F25" s="34">
        <v>1683.76</v>
      </c>
      <c r="G25" s="61">
        <f t="shared" si="0"/>
        <v>2.120000000000001</v>
      </c>
      <c r="H25" s="21">
        <f t="shared" si="1"/>
        <v>1681.64</v>
      </c>
      <c r="I25" s="35">
        <f t="shared" si="2"/>
        <v>0.12590868057205309</v>
      </c>
      <c r="J25" s="21">
        <v>12.99</v>
      </c>
      <c r="K25" s="21">
        <v>12.62</v>
      </c>
      <c r="L25" s="64">
        <f t="shared" si="3"/>
        <v>0.37000000000000099</v>
      </c>
      <c r="M25" s="124">
        <v>495</v>
      </c>
      <c r="N25" s="21">
        <v>14.35</v>
      </c>
      <c r="O25" s="21">
        <v>12.6</v>
      </c>
      <c r="P25" s="21">
        <f t="shared" si="4"/>
        <v>1.75</v>
      </c>
      <c r="Q25" s="388">
        <f t="shared" si="6"/>
        <v>82.547169811320714</v>
      </c>
    </row>
    <row r="26" spans="1:17" x14ac:dyDescent="0.25">
      <c r="A26" s="111" t="s">
        <v>722</v>
      </c>
      <c r="B26" s="5">
        <v>3</v>
      </c>
      <c r="C26" s="144">
        <v>41896</v>
      </c>
      <c r="D26" s="398"/>
      <c r="E26" s="27">
        <v>41923</v>
      </c>
      <c r="F26" s="34">
        <v>1677.37</v>
      </c>
      <c r="G26" s="61">
        <f t="shared" si="0"/>
        <v>1.7600000000000016</v>
      </c>
      <c r="H26" s="21">
        <f t="shared" si="1"/>
        <v>1675.61</v>
      </c>
      <c r="I26" s="35">
        <f t="shared" si="2"/>
        <v>0.10492616417367676</v>
      </c>
      <c r="J26" s="21">
        <v>12.8</v>
      </c>
      <c r="K26" s="21">
        <v>12.6</v>
      </c>
      <c r="L26" s="64">
        <f t="shared" si="3"/>
        <v>0.20000000000000107</v>
      </c>
      <c r="M26" s="124">
        <v>427</v>
      </c>
      <c r="N26" s="21">
        <v>14.13</v>
      </c>
      <c r="O26" s="21">
        <v>12.57</v>
      </c>
      <c r="P26" s="21">
        <f t="shared" si="4"/>
        <v>1.5600000000000005</v>
      </c>
      <c r="Q26" s="388">
        <f t="shared" si="6"/>
        <v>88.636363636363583</v>
      </c>
    </row>
    <row r="27" spans="1:17" x14ac:dyDescent="0.25">
      <c r="A27" s="145" t="s">
        <v>723</v>
      </c>
      <c r="B27" s="8">
        <v>3</v>
      </c>
      <c r="C27" s="149">
        <v>41896</v>
      </c>
      <c r="D27" s="161"/>
      <c r="E27" s="28">
        <v>41923</v>
      </c>
      <c r="F27" s="37">
        <v>1677.3</v>
      </c>
      <c r="G27" s="62">
        <f t="shared" si="0"/>
        <v>1.7399999999999984</v>
      </c>
      <c r="H27" s="22">
        <f t="shared" si="1"/>
        <v>1675.56</v>
      </c>
      <c r="I27" s="38">
        <f t="shared" si="2"/>
        <v>0.10373815059917715</v>
      </c>
      <c r="J27" s="22">
        <v>12.69</v>
      </c>
      <c r="K27" s="22">
        <v>12.58</v>
      </c>
      <c r="L27" s="65">
        <f t="shared" si="3"/>
        <v>0.10999999999999943</v>
      </c>
      <c r="M27" s="125">
        <v>423</v>
      </c>
      <c r="N27" s="22">
        <v>14.19</v>
      </c>
      <c r="O27" s="22">
        <v>12.56</v>
      </c>
      <c r="P27" s="22">
        <f t="shared" si="4"/>
        <v>1.629999999999999</v>
      </c>
      <c r="Q27" s="389">
        <f t="shared" si="6"/>
        <v>93.678160919540247</v>
      </c>
    </row>
    <row r="28" spans="1:17" x14ac:dyDescent="0.25">
      <c r="A28" s="111" t="s">
        <v>724</v>
      </c>
      <c r="B28" s="5">
        <v>3</v>
      </c>
      <c r="C28" s="144">
        <v>41896</v>
      </c>
      <c r="D28" s="159"/>
      <c r="E28" s="27">
        <v>41923</v>
      </c>
      <c r="F28" s="34">
        <v>1684.17</v>
      </c>
      <c r="G28" s="61">
        <f t="shared" si="0"/>
        <v>1.6099999999999994</v>
      </c>
      <c r="H28" s="21">
        <f t="shared" si="1"/>
        <v>1682.5600000000002</v>
      </c>
      <c r="I28" s="35">
        <f t="shared" si="2"/>
        <v>9.5596050279959821E-2</v>
      </c>
      <c r="J28" s="21">
        <v>12.86</v>
      </c>
      <c r="K28" s="21">
        <v>12.58</v>
      </c>
      <c r="L28" s="64">
        <f t="shared" si="3"/>
        <v>0.27999999999999936</v>
      </c>
      <c r="M28" s="124">
        <v>316</v>
      </c>
      <c r="N28" s="21">
        <v>13.9</v>
      </c>
      <c r="O28" s="21">
        <v>12.57</v>
      </c>
      <c r="P28" s="21">
        <f t="shared" si="4"/>
        <v>1.33</v>
      </c>
      <c r="Q28" s="388">
        <f>P28*100/G28</f>
        <v>82.608695652173935</v>
      </c>
    </row>
    <row r="29" spans="1:17" x14ac:dyDescent="0.25">
      <c r="A29" s="111" t="s">
        <v>725</v>
      </c>
      <c r="B29" s="5">
        <v>3</v>
      </c>
      <c r="C29" s="144">
        <v>41896</v>
      </c>
      <c r="D29" s="160"/>
      <c r="E29" s="27">
        <v>41923</v>
      </c>
      <c r="F29" s="34">
        <v>1684.94</v>
      </c>
      <c r="G29" s="61">
        <f t="shared" si="0"/>
        <v>1.7099999999999991</v>
      </c>
      <c r="H29" s="21">
        <f t="shared" si="1"/>
        <v>1683.23</v>
      </c>
      <c r="I29" s="35">
        <f t="shared" si="2"/>
        <v>0.10148729331608242</v>
      </c>
      <c r="J29" s="21">
        <v>12.86</v>
      </c>
      <c r="K29" s="21">
        <v>12.57</v>
      </c>
      <c r="L29" s="64">
        <f t="shared" si="3"/>
        <v>0.28999999999999915</v>
      </c>
      <c r="M29" s="124">
        <v>272</v>
      </c>
      <c r="N29" s="21">
        <v>14.01</v>
      </c>
      <c r="O29" s="21">
        <v>12.59</v>
      </c>
      <c r="P29" s="21">
        <f t="shared" si="4"/>
        <v>1.42</v>
      </c>
      <c r="Q29" s="388">
        <f>P29*100/G29</f>
        <v>83.040935672514664</v>
      </c>
    </row>
    <row r="30" spans="1:17" x14ac:dyDescent="0.25">
      <c r="A30" s="145" t="s">
        <v>726</v>
      </c>
      <c r="B30" s="8">
        <v>3</v>
      </c>
      <c r="C30" s="149">
        <v>41896</v>
      </c>
      <c r="D30" s="161"/>
      <c r="E30" s="28">
        <v>41923</v>
      </c>
      <c r="F30" s="37">
        <v>1683.02</v>
      </c>
      <c r="G30" s="62">
        <f t="shared" si="0"/>
        <v>1.6900000000000013</v>
      </c>
      <c r="H30" s="22">
        <f t="shared" si="1"/>
        <v>1681.33</v>
      </c>
      <c r="I30" s="38">
        <f t="shared" si="2"/>
        <v>0.10041473066273729</v>
      </c>
      <c r="J30" s="22">
        <v>12.82</v>
      </c>
      <c r="K30" s="22">
        <v>12.58</v>
      </c>
      <c r="L30" s="65">
        <f t="shared" si="3"/>
        <v>0.24000000000000021</v>
      </c>
      <c r="M30" s="125">
        <v>525</v>
      </c>
      <c r="N30" s="22">
        <v>14.05</v>
      </c>
      <c r="O30" s="22">
        <v>12.6</v>
      </c>
      <c r="P30" s="22">
        <f t="shared" si="4"/>
        <v>1.4500000000000011</v>
      </c>
      <c r="Q30" s="389">
        <f t="shared" ref="Q30" si="7">P30*100/G30</f>
        <v>85.798816568047343</v>
      </c>
    </row>
    <row r="31" spans="1:17" x14ac:dyDescent="0.25">
      <c r="A31" s="111" t="s">
        <v>727</v>
      </c>
      <c r="B31" s="5">
        <v>3</v>
      </c>
      <c r="C31" s="144">
        <v>41898</v>
      </c>
      <c r="D31" s="159"/>
      <c r="E31" s="27">
        <v>41926</v>
      </c>
      <c r="F31" s="34">
        <v>1683.14</v>
      </c>
      <c r="G31" s="61">
        <f t="shared" si="0"/>
        <v>5.49</v>
      </c>
      <c r="H31" s="21">
        <f t="shared" si="1"/>
        <v>1677.65</v>
      </c>
      <c r="I31" s="35">
        <f t="shared" si="2"/>
        <v>0.32617607566809653</v>
      </c>
      <c r="J31" s="21">
        <v>12.73</v>
      </c>
      <c r="K31" s="21">
        <v>12.61</v>
      </c>
      <c r="L31" s="64">
        <f t="shared" si="3"/>
        <v>0.12000000000000099</v>
      </c>
      <c r="M31" s="124">
        <v>1056</v>
      </c>
      <c r="N31" s="21">
        <v>18.68</v>
      </c>
      <c r="O31" s="21">
        <v>13.31</v>
      </c>
      <c r="P31" s="21">
        <f t="shared" si="4"/>
        <v>5.3699999999999992</v>
      </c>
      <c r="Q31" s="31">
        <f t="shared" ref="Q31:Q36" si="8">P31*100/G31</f>
        <v>97.814207650273204</v>
      </c>
    </row>
    <row r="32" spans="1:17" x14ac:dyDescent="0.25">
      <c r="A32" s="111" t="s">
        <v>728</v>
      </c>
      <c r="B32" s="5">
        <v>3</v>
      </c>
      <c r="C32" s="144">
        <v>41898</v>
      </c>
      <c r="D32" s="398"/>
      <c r="E32" s="27">
        <v>41926</v>
      </c>
      <c r="F32" s="34">
        <v>1681.83</v>
      </c>
      <c r="G32" s="61">
        <f t="shared" si="0"/>
        <v>5.7099999999999991</v>
      </c>
      <c r="H32" s="21">
        <f t="shared" si="1"/>
        <v>1676.12</v>
      </c>
      <c r="I32" s="35">
        <f t="shared" si="2"/>
        <v>0.33951112775964271</v>
      </c>
      <c r="J32" s="21">
        <v>12.75</v>
      </c>
      <c r="K32" s="21">
        <v>12.62</v>
      </c>
      <c r="L32" s="64">
        <f t="shared" si="3"/>
        <v>0.13000000000000078</v>
      </c>
      <c r="M32" s="124">
        <v>575</v>
      </c>
      <c r="N32" s="21">
        <v>18.149999999999999</v>
      </c>
      <c r="O32" s="21">
        <v>12.57</v>
      </c>
      <c r="P32" s="21">
        <f t="shared" si="4"/>
        <v>5.5799999999999983</v>
      </c>
      <c r="Q32" s="31">
        <f t="shared" si="8"/>
        <v>97.723292469351989</v>
      </c>
    </row>
    <row r="33" spans="1:17" x14ac:dyDescent="0.25">
      <c r="A33" s="145" t="s">
        <v>729</v>
      </c>
      <c r="B33" s="8">
        <v>3</v>
      </c>
      <c r="C33" s="149">
        <v>41898</v>
      </c>
      <c r="D33" s="161" t="s">
        <v>754</v>
      </c>
      <c r="E33" s="28">
        <v>41926</v>
      </c>
      <c r="F33" s="37">
        <v>1687.75</v>
      </c>
      <c r="G33" s="62">
        <f t="shared" si="0"/>
        <v>5.8899999999999988</v>
      </c>
      <c r="H33" s="22">
        <f t="shared" si="1"/>
        <v>1681.86</v>
      </c>
      <c r="I33" s="38">
        <f t="shared" si="2"/>
        <v>0.34898533550585092</v>
      </c>
      <c r="J33" s="22">
        <v>13.22</v>
      </c>
      <c r="K33" s="22">
        <v>12.58</v>
      </c>
      <c r="L33" s="65">
        <f t="shared" si="3"/>
        <v>0.64000000000000057</v>
      </c>
      <c r="M33" s="125">
        <v>625</v>
      </c>
      <c r="N33" s="22">
        <v>19.309999999999999</v>
      </c>
      <c r="O33" s="22">
        <v>14.06</v>
      </c>
      <c r="P33" s="22">
        <f t="shared" si="4"/>
        <v>5.2499999999999982</v>
      </c>
      <c r="Q33" s="32">
        <f t="shared" si="8"/>
        <v>89.134125636672309</v>
      </c>
    </row>
    <row r="34" spans="1:17" x14ac:dyDescent="0.25">
      <c r="A34" s="111" t="s">
        <v>730</v>
      </c>
      <c r="B34" s="5">
        <v>3</v>
      </c>
      <c r="C34" s="144">
        <v>41898</v>
      </c>
      <c r="D34" s="159"/>
      <c r="E34" s="27">
        <v>41930</v>
      </c>
      <c r="F34" s="34">
        <v>1736.89</v>
      </c>
      <c r="G34" s="61">
        <f t="shared" si="0"/>
        <v>95.449999999999989</v>
      </c>
      <c r="H34" s="21">
        <f t="shared" si="1"/>
        <v>1641.44</v>
      </c>
      <c r="I34" s="35">
        <f t="shared" si="2"/>
        <v>5.4954545192844666</v>
      </c>
      <c r="J34" s="21">
        <v>92.49</v>
      </c>
      <c r="K34" s="21">
        <v>12.57</v>
      </c>
      <c r="L34" s="64">
        <f t="shared" si="3"/>
        <v>79.919999999999987</v>
      </c>
      <c r="M34" s="124">
        <v>1143</v>
      </c>
      <c r="N34" s="21">
        <v>28.11</v>
      </c>
      <c r="O34" s="21">
        <v>12.58</v>
      </c>
      <c r="P34" s="21">
        <f t="shared" si="4"/>
        <v>15.53</v>
      </c>
      <c r="Q34" s="388">
        <f t="shared" si="8"/>
        <v>16.270298585646938</v>
      </c>
    </row>
    <row r="35" spans="1:17" x14ac:dyDescent="0.25">
      <c r="A35" s="111" t="s">
        <v>731</v>
      </c>
      <c r="B35" s="5">
        <v>3</v>
      </c>
      <c r="C35" s="144">
        <v>41898</v>
      </c>
      <c r="D35" s="398"/>
      <c r="E35" s="27">
        <v>41930</v>
      </c>
      <c r="F35" s="34">
        <v>1739.4</v>
      </c>
      <c r="G35" s="61">
        <f t="shared" si="0"/>
        <v>101.10999999999999</v>
      </c>
      <c r="H35" s="21">
        <f t="shared" si="1"/>
        <v>1638.2900000000002</v>
      </c>
      <c r="I35" s="35">
        <f t="shared" si="2"/>
        <v>5.8129239967804978</v>
      </c>
      <c r="J35" s="21">
        <v>97.38</v>
      </c>
      <c r="K35" s="21">
        <v>12.61</v>
      </c>
      <c r="L35" s="64">
        <f t="shared" si="3"/>
        <v>84.77</v>
      </c>
      <c r="M35" s="124">
        <v>1199</v>
      </c>
      <c r="N35" s="21">
        <v>28.9</v>
      </c>
      <c r="O35" s="21">
        <v>12.56</v>
      </c>
      <c r="P35" s="21">
        <f t="shared" si="4"/>
        <v>16.339999999999996</v>
      </c>
      <c r="Q35" s="388">
        <f t="shared" si="8"/>
        <v>16.160617149639005</v>
      </c>
    </row>
    <row r="36" spans="1:17" x14ac:dyDescent="0.25">
      <c r="A36" s="145" t="s">
        <v>732</v>
      </c>
      <c r="B36" s="8">
        <v>3</v>
      </c>
      <c r="C36" s="149">
        <v>41898</v>
      </c>
      <c r="D36" s="161"/>
      <c r="E36" s="28">
        <v>41930</v>
      </c>
      <c r="F36" s="37">
        <v>1740.46</v>
      </c>
      <c r="G36" s="62">
        <f t="shared" si="0"/>
        <v>103.88000000000001</v>
      </c>
      <c r="H36" s="22">
        <f t="shared" si="1"/>
        <v>1636.58</v>
      </c>
      <c r="I36" s="38">
        <f t="shared" si="2"/>
        <v>5.9685370534226596</v>
      </c>
      <c r="J36" s="22">
        <v>98.93</v>
      </c>
      <c r="K36" s="22">
        <v>12.64</v>
      </c>
      <c r="L36" s="65">
        <f t="shared" si="3"/>
        <v>86.29</v>
      </c>
      <c r="M36" s="125">
        <v>1453</v>
      </c>
      <c r="N36" s="22">
        <v>30.94</v>
      </c>
      <c r="O36" s="22">
        <v>13.35</v>
      </c>
      <c r="P36" s="22">
        <f t="shared" si="4"/>
        <v>17.590000000000003</v>
      </c>
      <c r="Q36" s="389">
        <f t="shared" si="8"/>
        <v>16.932999614940318</v>
      </c>
    </row>
    <row r="37" spans="1:17" x14ac:dyDescent="0.25">
      <c r="A37" s="111" t="s">
        <v>733</v>
      </c>
      <c r="B37" s="5">
        <v>3</v>
      </c>
      <c r="C37" s="144">
        <v>41898</v>
      </c>
      <c r="D37" s="159"/>
      <c r="E37" s="27">
        <v>41930</v>
      </c>
      <c r="F37" s="34">
        <v>1687.86</v>
      </c>
      <c r="G37" s="61">
        <f t="shared" si="0"/>
        <v>48.75</v>
      </c>
      <c r="H37" s="21">
        <f t="shared" si="1"/>
        <v>1639.11</v>
      </c>
      <c r="I37" s="35">
        <f t="shared" si="2"/>
        <v>2.8882727240410935</v>
      </c>
      <c r="J37" s="21">
        <v>46.55</v>
      </c>
      <c r="K37" s="21">
        <v>12.61</v>
      </c>
      <c r="L37" s="64">
        <f t="shared" si="3"/>
        <v>33.94</v>
      </c>
      <c r="M37" s="124">
        <v>1416</v>
      </c>
      <c r="N37" s="21">
        <v>27.4</v>
      </c>
      <c r="O37" s="21">
        <v>12.59</v>
      </c>
      <c r="P37" s="21">
        <f t="shared" si="4"/>
        <v>14.809999999999999</v>
      </c>
      <c r="Q37" s="388">
        <f>P37*100/G37</f>
        <v>30.379487179487175</v>
      </c>
    </row>
    <row r="38" spans="1:17" x14ac:dyDescent="0.25">
      <c r="A38" s="111" t="s">
        <v>734</v>
      </c>
      <c r="B38" s="5">
        <v>3</v>
      </c>
      <c r="C38" s="144">
        <v>41898</v>
      </c>
      <c r="D38" s="160"/>
      <c r="E38" s="27">
        <v>41930</v>
      </c>
      <c r="F38" s="34">
        <v>1707.8</v>
      </c>
      <c r="G38" s="61">
        <f t="shared" si="0"/>
        <v>57.79</v>
      </c>
      <c r="H38" s="21">
        <f t="shared" si="1"/>
        <v>1650.01</v>
      </c>
      <c r="I38" s="35">
        <f t="shared" si="2"/>
        <v>3.3838857009017449</v>
      </c>
      <c r="J38" s="21">
        <v>53.68</v>
      </c>
      <c r="K38" s="21">
        <v>12.58</v>
      </c>
      <c r="L38" s="64">
        <f t="shared" si="3"/>
        <v>41.1</v>
      </c>
      <c r="M38" s="124">
        <v>1274</v>
      </c>
      <c r="N38" s="21">
        <v>29.38</v>
      </c>
      <c r="O38" s="21">
        <v>12.69</v>
      </c>
      <c r="P38" s="21">
        <f t="shared" si="4"/>
        <v>16.689999999999998</v>
      </c>
      <c r="Q38" s="388">
        <f>P38*100/G38</f>
        <v>28.880429139989616</v>
      </c>
    </row>
    <row r="39" spans="1:17" x14ac:dyDescent="0.25">
      <c r="A39" s="145" t="s">
        <v>735</v>
      </c>
      <c r="B39" s="8">
        <v>3</v>
      </c>
      <c r="C39" s="149">
        <v>41898</v>
      </c>
      <c r="D39" s="161"/>
      <c r="E39" s="28">
        <v>41930</v>
      </c>
      <c r="F39" s="37">
        <v>1718.44</v>
      </c>
      <c r="G39" s="62">
        <f t="shared" si="0"/>
        <v>53.68</v>
      </c>
      <c r="H39" s="22">
        <f t="shared" si="1"/>
        <v>1664.76</v>
      </c>
      <c r="I39" s="38">
        <f t="shared" si="2"/>
        <v>3.1237634133283674</v>
      </c>
      <c r="J39" s="22">
        <v>50.51</v>
      </c>
      <c r="K39" s="22">
        <v>12.58</v>
      </c>
      <c r="L39" s="65">
        <f t="shared" si="3"/>
        <v>37.93</v>
      </c>
      <c r="M39" s="125">
        <v>1649</v>
      </c>
      <c r="N39" s="22">
        <v>28.34</v>
      </c>
      <c r="O39" s="22">
        <v>12.59</v>
      </c>
      <c r="P39" s="22">
        <f t="shared" si="4"/>
        <v>15.75</v>
      </c>
      <c r="Q39" s="389">
        <f t="shared" ref="Q39:Q54" si="9">P39*100/G39</f>
        <v>29.340536512667661</v>
      </c>
    </row>
    <row r="40" spans="1:17" x14ac:dyDescent="0.25">
      <c r="A40" s="111" t="s">
        <v>736</v>
      </c>
      <c r="B40" s="5">
        <v>3</v>
      </c>
      <c r="C40" s="144">
        <v>41898</v>
      </c>
      <c r="D40" s="159"/>
      <c r="E40" s="27">
        <v>41930</v>
      </c>
      <c r="F40" s="34">
        <v>1674.83</v>
      </c>
      <c r="G40" s="61">
        <f t="shared" si="0"/>
        <v>2.6400000000000006</v>
      </c>
      <c r="H40" s="21">
        <f t="shared" si="1"/>
        <v>1672.1899999999998</v>
      </c>
      <c r="I40" s="35">
        <f t="shared" si="2"/>
        <v>0.15762793835792294</v>
      </c>
      <c r="J40" s="21">
        <v>12.7</v>
      </c>
      <c r="K40" s="21">
        <v>12.53</v>
      </c>
      <c r="L40" s="64">
        <f t="shared" si="3"/>
        <v>0.16999999999999993</v>
      </c>
      <c r="M40" s="124">
        <v>825</v>
      </c>
      <c r="N40" s="21">
        <v>15.75</v>
      </c>
      <c r="O40" s="21">
        <v>13.28</v>
      </c>
      <c r="P40" s="21">
        <f t="shared" si="4"/>
        <v>2.4700000000000006</v>
      </c>
      <c r="Q40" s="53">
        <f t="shared" si="9"/>
        <v>93.560606060606062</v>
      </c>
    </row>
    <row r="41" spans="1:17" x14ac:dyDescent="0.25">
      <c r="A41" s="111" t="s">
        <v>737</v>
      </c>
      <c r="B41" s="5">
        <v>3</v>
      </c>
      <c r="C41" s="144">
        <v>41898</v>
      </c>
      <c r="D41" s="159"/>
      <c r="E41" s="27">
        <v>41930</v>
      </c>
      <c r="F41" s="40">
        <v>1665.21</v>
      </c>
      <c r="G41" s="61">
        <f t="shared" si="0"/>
        <v>2.66</v>
      </c>
      <c r="H41" s="21">
        <f t="shared" si="1"/>
        <v>1662.55</v>
      </c>
      <c r="I41" s="35">
        <f t="shared" si="2"/>
        <v>0.15973961242125617</v>
      </c>
      <c r="J41" s="25">
        <v>12.69</v>
      </c>
      <c r="K41" s="21">
        <v>12.61</v>
      </c>
      <c r="L41" s="64">
        <f t="shared" si="3"/>
        <v>8.0000000000000071E-2</v>
      </c>
      <c r="M41" s="124">
        <v>574</v>
      </c>
      <c r="N41" s="21">
        <v>15.18</v>
      </c>
      <c r="O41" s="21">
        <v>12.6</v>
      </c>
      <c r="P41" s="21">
        <f t="shared" si="4"/>
        <v>2.58</v>
      </c>
      <c r="Q41" s="53">
        <f t="shared" si="9"/>
        <v>96.992481203007515</v>
      </c>
    </row>
    <row r="42" spans="1:17" x14ac:dyDescent="0.25">
      <c r="A42" s="143" t="s">
        <v>738</v>
      </c>
      <c r="B42" s="8">
        <v>3</v>
      </c>
      <c r="C42" s="149">
        <v>41898</v>
      </c>
      <c r="D42" s="162"/>
      <c r="E42" s="28">
        <v>41930</v>
      </c>
      <c r="F42" s="37">
        <v>1669.71</v>
      </c>
      <c r="G42" s="62">
        <f t="shared" si="0"/>
        <v>2.3199999999999985</v>
      </c>
      <c r="H42" s="22">
        <f t="shared" si="1"/>
        <v>1667.39</v>
      </c>
      <c r="I42" s="38">
        <f t="shared" si="2"/>
        <v>0.13894628408526022</v>
      </c>
      <c r="J42" s="22">
        <v>12.7</v>
      </c>
      <c r="K42" s="22">
        <v>12.64</v>
      </c>
      <c r="L42" s="65">
        <f t="shared" si="3"/>
        <v>5.9999999999998721E-2</v>
      </c>
      <c r="M42" s="125">
        <v>491</v>
      </c>
      <c r="N42" s="22">
        <v>14.89</v>
      </c>
      <c r="O42" s="22">
        <v>12.63</v>
      </c>
      <c r="P42" s="22">
        <f t="shared" si="4"/>
        <v>2.2599999999999998</v>
      </c>
      <c r="Q42" s="54">
        <f t="shared" si="9"/>
        <v>97.413793103448327</v>
      </c>
    </row>
    <row r="43" spans="1:17" x14ac:dyDescent="0.25">
      <c r="A43" s="111" t="s">
        <v>739</v>
      </c>
      <c r="B43" s="5">
        <v>3</v>
      </c>
      <c r="C43" s="144">
        <v>41898</v>
      </c>
      <c r="D43" s="159"/>
      <c r="E43" s="27">
        <v>41930</v>
      </c>
      <c r="F43" s="34">
        <v>1690.12</v>
      </c>
      <c r="G43" s="61">
        <f t="shared" si="0"/>
        <v>20.759999999999998</v>
      </c>
      <c r="H43" s="21">
        <f t="shared" si="1"/>
        <v>1669.36</v>
      </c>
      <c r="I43" s="35">
        <f t="shared" si="2"/>
        <v>1.2283151492201738</v>
      </c>
      <c r="J43" s="21">
        <v>25.63</v>
      </c>
      <c r="K43" s="21">
        <v>12.65</v>
      </c>
      <c r="L43" s="64">
        <f t="shared" si="3"/>
        <v>12.979999999999999</v>
      </c>
      <c r="M43" s="124">
        <v>1113</v>
      </c>
      <c r="N43" s="21">
        <v>20.36</v>
      </c>
      <c r="O43" s="21">
        <v>12.58</v>
      </c>
      <c r="P43" s="21">
        <f t="shared" si="4"/>
        <v>7.7799999999999994</v>
      </c>
      <c r="Q43" s="53">
        <f t="shared" si="9"/>
        <v>37.47591522157996</v>
      </c>
    </row>
    <row r="44" spans="1:17" x14ac:dyDescent="0.25">
      <c r="A44" s="111" t="s">
        <v>740</v>
      </c>
      <c r="B44" s="5">
        <v>3</v>
      </c>
      <c r="C44" s="362">
        <v>41898</v>
      </c>
      <c r="D44" s="347"/>
      <c r="E44" s="27">
        <v>41935</v>
      </c>
      <c r="F44" s="40">
        <v>1685.89</v>
      </c>
      <c r="G44" s="61">
        <f t="shared" si="0"/>
        <v>21.72</v>
      </c>
      <c r="H44" s="21">
        <f t="shared" si="1"/>
        <v>1664.17</v>
      </c>
      <c r="I44" s="35">
        <f t="shared" si="2"/>
        <v>1.2883402831738724</v>
      </c>
      <c r="J44" s="25">
        <v>26.91</v>
      </c>
      <c r="K44" s="25">
        <v>12.6</v>
      </c>
      <c r="L44" s="64">
        <f t="shared" si="3"/>
        <v>14.31</v>
      </c>
      <c r="M44" s="402">
        <v>864</v>
      </c>
      <c r="N44" s="25">
        <v>19.989999999999998</v>
      </c>
      <c r="O44" s="25">
        <v>12.58</v>
      </c>
      <c r="P44" s="21">
        <f t="shared" si="4"/>
        <v>7.4099999999999984</v>
      </c>
      <c r="Q44" s="53">
        <f t="shared" si="9"/>
        <v>34.116022099447513</v>
      </c>
    </row>
    <row r="45" spans="1:17" x14ac:dyDescent="0.25">
      <c r="A45" s="143" t="s">
        <v>741</v>
      </c>
      <c r="B45" s="8">
        <v>3</v>
      </c>
      <c r="C45" s="149">
        <v>41898</v>
      </c>
      <c r="D45" s="161"/>
      <c r="E45" s="28">
        <v>41936</v>
      </c>
      <c r="F45" s="37">
        <v>1680.38</v>
      </c>
      <c r="G45" s="62">
        <f t="shared" si="0"/>
        <v>19.450000000000003</v>
      </c>
      <c r="H45" s="22">
        <f t="shared" si="1"/>
        <v>1660.93</v>
      </c>
      <c r="I45" s="47">
        <f t="shared" si="2"/>
        <v>1.1574762851259834</v>
      </c>
      <c r="J45" s="22">
        <v>24.74</v>
      </c>
      <c r="K45" s="22">
        <v>12.62</v>
      </c>
      <c r="L45" s="65">
        <f t="shared" si="3"/>
        <v>12.12</v>
      </c>
      <c r="M45" s="125">
        <v>1074</v>
      </c>
      <c r="N45" s="22">
        <v>19.920000000000002</v>
      </c>
      <c r="O45" s="22">
        <v>12.59</v>
      </c>
      <c r="P45" s="22">
        <f t="shared" si="4"/>
        <v>7.3300000000000018</v>
      </c>
      <c r="Q45" s="54">
        <f t="shared" si="9"/>
        <v>37.686375321336769</v>
      </c>
    </row>
    <row r="46" spans="1:17" x14ac:dyDescent="0.25">
      <c r="A46" s="111" t="s">
        <v>742</v>
      </c>
      <c r="B46" s="5">
        <v>3</v>
      </c>
      <c r="C46" s="144">
        <v>41898</v>
      </c>
      <c r="D46" s="159"/>
      <c r="E46" s="27">
        <v>41936</v>
      </c>
      <c r="F46" s="34">
        <v>1686.79</v>
      </c>
      <c r="G46" s="61">
        <f t="shared" si="0"/>
        <v>11.549999999999999</v>
      </c>
      <c r="H46" s="233">
        <f t="shared" si="1"/>
        <v>1675.24</v>
      </c>
      <c r="I46" s="35">
        <f t="shared" si="2"/>
        <v>0.68473253932024736</v>
      </c>
      <c r="J46" s="21">
        <v>17.41</v>
      </c>
      <c r="K46" s="21">
        <v>12.58</v>
      </c>
      <c r="L46" s="64">
        <f t="shared" si="3"/>
        <v>4.83</v>
      </c>
      <c r="M46" s="124">
        <v>678</v>
      </c>
      <c r="N46" s="21">
        <v>19.309999999999999</v>
      </c>
      <c r="O46" s="21">
        <v>12.59</v>
      </c>
      <c r="P46" s="21">
        <f t="shared" si="4"/>
        <v>6.7199999999999989</v>
      </c>
      <c r="Q46" s="53">
        <f t="shared" si="9"/>
        <v>58.18181818181818</v>
      </c>
    </row>
    <row r="47" spans="1:17" x14ac:dyDescent="0.25">
      <c r="A47" s="111" t="s">
        <v>743</v>
      </c>
      <c r="B47" s="5">
        <v>3</v>
      </c>
      <c r="C47" s="144">
        <v>41898</v>
      </c>
      <c r="D47" s="160"/>
      <c r="E47" s="27">
        <v>41936</v>
      </c>
      <c r="F47" s="34">
        <v>1665.92</v>
      </c>
      <c r="G47" s="61">
        <f t="shared" si="0"/>
        <v>13.230000000000002</v>
      </c>
      <c r="H47" s="233">
        <f t="shared" si="1"/>
        <v>1652.69</v>
      </c>
      <c r="I47" s="35">
        <f t="shared" si="2"/>
        <v>0.79415578179024215</v>
      </c>
      <c r="J47" s="21">
        <v>18.14</v>
      </c>
      <c r="K47" s="21">
        <v>12.62</v>
      </c>
      <c r="L47" s="64">
        <f t="shared" si="3"/>
        <v>5.5200000000000014</v>
      </c>
      <c r="M47" s="124">
        <v>946</v>
      </c>
      <c r="N47" s="21">
        <v>20.32</v>
      </c>
      <c r="O47" s="21">
        <v>12.61</v>
      </c>
      <c r="P47" s="21">
        <f t="shared" si="4"/>
        <v>7.7100000000000009</v>
      </c>
      <c r="Q47" s="53">
        <f t="shared" si="9"/>
        <v>58.276643990929706</v>
      </c>
    </row>
    <row r="48" spans="1:17" x14ac:dyDescent="0.25">
      <c r="A48" s="143" t="s">
        <v>744</v>
      </c>
      <c r="B48" s="8">
        <v>3</v>
      </c>
      <c r="C48" s="149">
        <v>41898</v>
      </c>
      <c r="D48" s="161" t="s">
        <v>780</v>
      </c>
      <c r="E48" s="28">
        <v>41936</v>
      </c>
      <c r="F48" s="37">
        <v>1680.12</v>
      </c>
      <c r="G48" s="62">
        <f t="shared" si="0"/>
        <v>11.990000000000002</v>
      </c>
      <c r="H48" s="234">
        <f t="shared" si="1"/>
        <v>1668.1299999999999</v>
      </c>
      <c r="I48" s="47">
        <f t="shared" si="2"/>
        <v>0.71363950194033776</v>
      </c>
      <c r="J48" s="22">
        <v>17.57</v>
      </c>
      <c r="K48" s="22">
        <v>12.61</v>
      </c>
      <c r="L48" s="65">
        <f t="shared" si="3"/>
        <v>4.9600000000000009</v>
      </c>
      <c r="M48" s="125">
        <v>655</v>
      </c>
      <c r="N48" s="22">
        <v>19.600000000000001</v>
      </c>
      <c r="O48" s="22">
        <v>12.57</v>
      </c>
      <c r="P48" s="22">
        <f t="shared" si="4"/>
        <v>7.0300000000000011</v>
      </c>
      <c r="Q48" s="54">
        <f t="shared" si="9"/>
        <v>58.632193494578814</v>
      </c>
    </row>
    <row r="49" spans="1:17" x14ac:dyDescent="0.25">
      <c r="A49" s="111" t="s">
        <v>745</v>
      </c>
      <c r="B49" s="5">
        <v>3</v>
      </c>
      <c r="C49" s="144">
        <v>41898</v>
      </c>
      <c r="D49" s="159"/>
      <c r="E49" s="27">
        <v>41936</v>
      </c>
      <c r="F49" s="34">
        <v>1680.77</v>
      </c>
      <c r="G49" s="61">
        <f t="shared" si="0"/>
        <v>8.2800000000000011</v>
      </c>
      <c r="H49" s="233">
        <f t="shared" si="1"/>
        <v>1672.49</v>
      </c>
      <c r="I49" s="35">
        <f t="shared" si="2"/>
        <v>0.49263135348679482</v>
      </c>
      <c r="J49" s="21">
        <v>14.46</v>
      </c>
      <c r="K49" s="21">
        <v>12.61</v>
      </c>
      <c r="L49" s="64">
        <f t="shared" si="3"/>
        <v>1.8500000000000014</v>
      </c>
      <c r="M49" s="124">
        <v>752</v>
      </c>
      <c r="N49" s="21">
        <v>19</v>
      </c>
      <c r="O49" s="21">
        <v>12.57</v>
      </c>
      <c r="P49" s="21">
        <f t="shared" si="4"/>
        <v>6.43</v>
      </c>
      <c r="Q49" s="53">
        <f t="shared" si="9"/>
        <v>77.65700483091787</v>
      </c>
    </row>
    <row r="50" spans="1:17" x14ac:dyDescent="0.25">
      <c r="A50" s="111" t="s">
        <v>746</v>
      </c>
      <c r="B50" s="5">
        <v>3</v>
      </c>
      <c r="C50" s="144">
        <v>41898</v>
      </c>
      <c r="D50" s="160"/>
      <c r="E50" s="27">
        <v>41936</v>
      </c>
      <c r="F50" s="34">
        <v>1681.53</v>
      </c>
      <c r="G50" s="61">
        <f t="shared" si="0"/>
        <v>7.5799999999999983</v>
      </c>
      <c r="H50" s="233">
        <f t="shared" si="1"/>
        <v>1673.95</v>
      </c>
      <c r="I50" s="35">
        <f t="shared" si="2"/>
        <v>0.45077994445534708</v>
      </c>
      <c r="J50" s="21">
        <v>14.28</v>
      </c>
      <c r="K50" s="21">
        <v>12.6</v>
      </c>
      <c r="L50" s="64">
        <f t="shared" si="3"/>
        <v>1.6799999999999997</v>
      </c>
      <c r="M50" s="124">
        <v>587</v>
      </c>
      <c r="N50" s="21">
        <v>18.489999999999998</v>
      </c>
      <c r="O50" s="21">
        <v>12.59</v>
      </c>
      <c r="P50" s="21">
        <f t="shared" si="4"/>
        <v>5.8999999999999986</v>
      </c>
      <c r="Q50" s="53">
        <f t="shared" si="9"/>
        <v>77.836411609498683</v>
      </c>
    </row>
    <row r="51" spans="1:17" x14ac:dyDescent="0.25">
      <c r="A51" s="143" t="s">
        <v>747</v>
      </c>
      <c r="B51" s="8">
        <v>3</v>
      </c>
      <c r="C51" s="149">
        <v>41898</v>
      </c>
      <c r="D51" s="161"/>
      <c r="E51" s="28">
        <v>41936</v>
      </c>
      <c r="F51" s="37">
        <v>1683.57</v>
      </c>
      <c r="G51" s="62">
        <f t="shared" si="0"/>
        <v>7.8899999999999988</v>
      </c>
      <c r="H51" s="234">
        <f t="shared" si="1"/>
        <v>1675.6799999999998</v>
      </c>
      <c r="I51" s="47">
        <f t="shared" si="2"/>
        <v>0.46864698230545798</v>
      </c>
      <c r="J51" s="22">
        <v>14.47</v>
      </c>
      <c r="K51" s="22">
        <v>12.59</v>
      </c>
      <c r="L51" s="65">
        <f t="shared" si="3"/>
        <v>1.8800000000000008</v>
      </c>
      <c r="M51" s="125">
        <v>617</v>
      </c>
      <c r="N51" s="22">
        <v>18.579999999999998</v>
      </c>
      <c r="O51" s="22">
        <v>12.57</v>
      </c>
      <c r="P51" s="22">
        <f t="shared" si="4"/>
        <v>6.009999999999998</v>
      </c>
      <c r="Q51" s="54">
        <f t="shared" si="9"/>
        <v>76.172370088719887</v>
      </c>
    </row>
    <row r="52" spans="1:17" x14ac:dyDescent="0.25">
      <c r="A52" s="111" t="s">
        <v>748</v>
      </c>
      <c r="B52" s="5">
        <v>3</v>
      </c>
      <c r="C52" s="144">
        <v>41898</v>
      </c>
      <c r="D52" s="159"/>
      <c r="E52" s="72">
        <v>41936</v>
      </c>
      <c r="F52" s="34">
        <v>1682.03</v>
      </c>
      <c r="G52" s="61">
        <f t="shared" si="0"/>
        <v>8.129999999999999</v>
      </c>
      <c r="H52" s="233">
        <f t="shared" si="1"/>
        <v>1673.8999999999999</v>
      </c>
      <c r="I52" s="35">
        <f t="shared" si="2"/>
        <v>0.48334453012134143</v>
      </c>
      <c r="J52" s="21">
        <v>14.44</v>
      </c>
      <c r="K52" s="21">
        <v>12.58</v>
      </c>
      <c r="L52" s="64">
        <f t="shared" si="3"/>
        <v>1.8599999999999994</v>
      </c>
      <c r="M52" s="124">
        <v>702</v>
      </c>
      <c r="N52" s="21">
        <v>18.84</v>
      </c>
      <c r="O52" s="21">
        <v>12.57</v>
      </c>
      <c r="P52" s="21">
        <f t="shared" si="4"/>
        <v>6.27</v>
      </c>
      <c r="Q52" s="53">
        <f t="shared" si="9"/>
        <v>77.12177121771218</v>
      </c>
    </row>
    <row r="53" spans="1:17" x14ac:dyDescent="0.25">
      <c r="A53" s="111" t="s">
        <v>749</v>
      </c>
      <c r="B53" s="5">
        <v>3</v>
      </c>
      <c r="C53" s="144">
        <v>41898</v>
      </c>
      <c r="D53" s="398"/>
      <c r="E53" s="27">
        <v>41936</v>
      </c>
      <c r="F53" s="34">
        <v>1684.18</v>
      </c>
      <c r="G53" s="61">
        <f t="shared" si="0"/>
        <v>8.5599999999999987</v>
      </c>
      <c r="H53" s="233">
        <f t="shared" si="1"/>
        <v>1675.6200000000001</v>
      </c>
      <c r="I53" s="35">
        <f t="shared" si="2"/>
        <v>0.50825921219822101</v>
      </c>
      <c r="J53" s="21">
        <v>14.35</v>
      </c>
      <c r="K53" s="21">
        <v>12.63</v>
      </c>
      <c r="L53" s="64">
        <f t="shared" si="3"/>
        <v>1.7199999999999989</v>
      </c>
      <c r="M53" s="124">
        <v>922</v>
      </c>
      <c r="N53" s="21">
        <v>19.45</v>
      </c>
      <c r="O53" s="21">
        <v>12.61</v>
      </c>
      <c r="P53" s="21">
        <f t="shared" si="4"/>
        <v>6.84</v>
      </c>
      <c r="Q53" s="53">
        <f t="shared" si="9"/>
        <v>79.906542056074784</v>
      </c>
    </row>
    <row r="54" spans="1:17" ht="15.75" thickBot="1" x14ac:dyDescent="0.3">
      <c r="A54" s="312" t="s">
        <v>750</v>
      </c>
      <c r="B54" s="6">
        <v>3</v>
      </c>
      <c r="C54" s="156">
        <v>41898</v>
      </c>
      <c r="D54" s="373"/>
      <c r="E54" s="102">
        <v>41936</v>
      </c>
      <c r="F54" s="374">
        <v>1685.58</v>
      </c>
      <c r="G54" s="110">
        <f t="shared" si="0"/>
        <v>8.8000000000000007</v>
      </c>
      <c r="H54" s="400">
        <f t="shared" si="1"/>
        <v>1676.78</v>
      </c>
      <c r="I54" s="259">
        <f t="shared" si="2"/>
        <v>0.52207548736933285</v>
      </c>
      <c r="J54" s="26">
        <v>14.61</v>
      </c>
      <c r="K54" s="26">
        <v>12.6</v>
      </c>
      <c r="L54" s="69">
        <f t="shared" si="3"/>
        <v>2.0099999999999998</v>
      </c>
      <c r="M54" s="127">
        <v>701</v>
      </c>
      <c r="N54" s="26">
        <v>19.37</v>
      </c>
      <c r="O54" s="26">
        <v>12.58</v>
      </c>
      <c r="P54" s="26">
        <f t="shared" si="4"/>
        <v>6.7900000000000009</v>
      </c>
      <c r="Q54" s="56">
        <f t="shared" si="9"/>
        <v>77.159090909090921</v>
      </c>
    </row>
    <row r="55" spans="1:17" ht="15.75" thickTop="1" x14ac:dyDescent="0.25">
      <c r="A55" s="199"/>
      <c r="B55" s="289"/>
      <c r="C55" s="365"/>
      <c r="D55" s="159"/>
      <c r="E55" s="366"/>
      <c r="F55" s="204"/>
      <c r="G55" s="204"/>
      <c r="H55" s="204"/>
      <c r="I55" s="401"/>
      <c r="J55" s="204"/>
      <c r="K55" s="204"/>
      <c r="L55" s="204"/>
      <c r="M55" s="368"/>
      <c r="N55" s="204"/>
      <c r="O55" s="204"/>
      <c r="P55" s="204"/>
    </row>
    <row r="56" spans="1:17" x14ac:dyDescent="0.25">
      <c r="A56" s="199" t="s">
        <v>393</v>
      </c>
      <c r="B56" s="199" t="s">
        <v>510</v>
      </c>
      <c r="C56" s="365"/>
      <c r="D56" s="398"/>
      <c r="E56" s="366"/>
      <c r="F56" s="204"/>
      <c r="G56" s="204"/>
      <c r="H56" s="204"/>
      <c r="I56" s="367"/>
      <c r="J56" s="204"/>
      <c r="K56" s="204"/>
      <c r="L56" s="204"/>
      <c r="M56" s="368"/>
      <c r="N56" s="204"/>
      <c r="O56" s="204"/>
      <c r="P56" s="204"/>
    </row>
    <row r="57" spans="1:17" x14ac:dyDescent="0.25">
      <c r="A57" s="199" t="s">
        <v>392</v>
      </c>
      <c r="B57" s="583">
        <v>41949</v>
      </c>
      <c r="C57" s="583"/>
      <c r="D57" s="398"/>
      <c r="E57" s="366"/>
      <c r="F57" s="204"/>
      <c r="G57" s="204"/>
      <c r="H57" s="204"/>
      <c r="I57" s="367"/>
      <c r="J57" s="204"/>
      <c r="K57" s="204"/>
      <c r="L57" s="204"/>
      <c r="M57" s="368"/>
      <c r="N57" s="204"/>
      <c r="O57" s="204"/>
      <c r="P57" s="204"/>
    </row>
    <row r="58" spans="1:17" x14ac:dyDescent="0.25">
      <c r="A58" s="199" t="s">
        <v>609</v>
      </c>
      <c r="B58" s="199"/>
      <c r="C58" s="365"/>
      <c r="D58" s="159"/>
      <c r="E58" s="366"/>
      <c r="F58" s="204"/>
      <c r="G58" s="204"/>
      <c r="H58" s="204"/>
      <c r="I58" s="367"/>
      <c r="J58" s="204"/>
      <c r="K58" s="204"/>
      <c r="L58" s="204"/>
      <c r="M58" s="368"/>
      <c r="N58" s="204"/>
      <c r="O58" s="204"/>
      <c r="P58" s="204"/>
    </row>
    <row r="59" spans="1:17" x14ac:dyDescent="0.25">
      <c r="A59" s="199"/>
      <c r="B59" s="289"/>
      <c r="C59" s="365"/>
      <c r="D59" s="398"/>
      <c r="E59" s="366"/>
      <c r="F59" s="204"/>
      <c r="G59" s="204"/>
      <c r="H59" s="204"/>
      <c r="I59" s="367"/>
      <c r="J59" s="204"/>
      <c r="K59" s="204"/>
      <c r="L59" s="204"/>
      <c r="M59" s="368"/>
      <c r="N59" s="204"/>
      <c r="O59" s="204"/>
      <c r="P59" s="204"/>
    </row>
    <row r="60" spans="1:17" x14ac:dyDescent="0.25">
      <c r="A60" s="199"/>
      <c r="B60" s="289"/>
      <c r="C60" s="365"/>
      <c r="D60" s="398"/>
      <c r="E60" s="366"/>
      <c r="F60" s="204"/>
      <c r="G60" s="204"/>
      <c r="H60" s="204"/>
      <c r="I60" s="367"/>
      <c r="J60" s="204"/>
      <c r="K60" s="204"/>
      <c r="L60" s="204"/>
      <c r="M60" s="368"/>
      <c r="N60" s="204"/>
      <c r="O60" s="204"/>
      <c r="P60" s="204"/>
    </row>
    <row r="61" spans="1:17" x14ac:dyDescent="0.25">
      <c r="A61" s="199"/>
      <c r="B61" s="289"/>
      <c r="C61" s="365"/>
      <c r="D61" s="159"/>
      <c r="E61" s="366"/>
      <c r="F61" s="204"/>
      <c r="G61" s="204"/>
      <c r="H61" s="204"/>
      <c r="I61" s="367"/>
      <c r="J61" s="204"/>
      <c r="K61" s="204"/>
      <c r="L61" s="204"/>
      <c r="M61" s="368"/>
      <c r="N61" s="204"/>
      <c r="O61" s="204"/>
      <c r="P61" s="204"/>
    </row>
    <row r="62" spans="1:17" x14ac:dyDescent="0.25">
      <c r="A62" s="199"/>
      <c r="B62" s="289"/>
      <c r="C62" s="365"/>
      <c r="D62" s="398"/>
      <c r="E62" s="366"/>
      <c r="F62" s="204"/>
      <c r="G62" s="204"/>
      <c r="H62" s="204"/>
      <c r="I62" s="367"/>
      <c r="J62" s="204"/>
      <c r="K62" s="204"/>
      <c r="L62" s="204"/>
      <c r="M62" s="368"/>
      <c r="N62" s="204"/>
      <c r="O62" s="204"/>
      <c r="P62" s="204"/>
    </row>
    <row r="63" spans="1:17" x14ac:dyDescent="0.25">
      <c r="A63" s="199"/>
      <c r="B63" s="289"/>
      <c r="C63" s="365"/>
      <c r="D63" s="398"/>
      <c r="E63" s="366"/>
      <c r="F63" s="204"/>
      <c r="G63" s="204"/>
      <c r="H63" s="204"/>
      <c r="I63" s="367"/>
      <c r="J63" s="204"/>
      <c r="K63" s="204"/>
      <c r="L63" s="204"/>
      <c r="M63" s="368"/>
      <c r="N63" s="204"/>
      <c r="O63" s="204"/>
      <c r="P63" s="204"/>
    </row>
    <row r="64" spans="1:17" x14ac:dyDescent="0.25">
      <c r="A64" s="199"/>
      <c r="B64" s="289"/>
      <c r="C64" s="365"/>
      <c r="D64" s="159"/>
      <c r="E64" s="366"/>
      <c r="F64" s="204"/>
      <c r="G64" s="204"/>
      <c r="H64" s="204"/>
      <c r="I64" s="367"/>
      <c r="J64" s="204"/>
      <c r="K64" s="204"/>
      <c r="L64" s="204"/>
      <c r="M64" s="368"/>
      <c r="N64" s="204"/>
      <c r="O64" s="204"/>
      <c r="P64" s="204"/>
    </row>
    <row r="65" spans="1:16" x14ac:dyDescent="0.25">
      <c r="A65" s="199"/>
      <c r="B65" s="289"/>
      <c r="C65" s="365"/>
      <c r="D65" s="398"/>
      <c r="E65" s="366"/>
      <c r="F65" s="204"/>
      <c r="G65" s="204"/>
      <c r="H65" s="204"/>
      <c r="I65" s="367"/>
      <c r="J65" s="204"/>
      <c r="K65" s="204"/>
      <c r="L65" s="204"/>
      <c r="M65" s="368"/>
      <c r="N65" s="204"/>
      <c r="O65" s="204"/>
      <c r="P65" s="204"/>
    </row>
    <row r="66" spans="1:16" x14ac:dyDescent="0.25">
      <c r="A66" s="199"/>
      <c r="B66" s="289"/>
      <c r="C66" s="365"/>
      <c r="D66" s="398"/>
      <c r="E66" s="366"/>
      <c r="F66" s="204"/>
      <c r="G66" s="204"/>
      <c r="H66" s="204"/>
      <c r="I66" s="367"/>
      <c r="J66" s="204"/>
      <c r="K66" s="204"/>
      <c r="L66" s="204"/>
      <c r="M66" s="368"/>
      <c r="N66" s="204"/>
      <c r="O66" s="204"/>
      <c r="P66" s="204"/>
    </row>
    <row r="67" spans="1:16" x14ac:dyDescent="0.25">
      <c r="A67" s="199"/>
      <c r="B67" s="289"/>
      <c r="C67" s="365"/>
      <c r="D67" s="159"/>
      <c r="E67" s="366"/>
      <c r="F67" s="204"/>
      <c r="G67" s="204"/>
      <c r="H67" s="204"/>
      <c r="I67" s="367"/>
      <c r="J67" s="204"/>
      <c r="K67" s="204"/>
      <c r="L67" s="204"/>
      <c r="M67" s="368"/>
      <c r="N67" s="204"/>
      <c r="O67" s="204"/>
      <c r="P67" s="204"/>
    </row>
    <row r="68" spans="1:16" x14ac:dyDescent="0.25">
      <c r="A68" s="199"/>
      <c r="B68" s="289"/>
      <c r="C68" s="365"/>
      <c r="D68" s="398"/>
      <c r="E68" s="366"/>
      <c r="F68" s="204"/>
      <c r="G68" s="204"/>
      <c r="H68" s="204"/>
      <c r="I68" s="367"/>
      <c r="J68" s="204"/>
      <c r="K68" s="204"/>
      <c r="L68" s="204"/>
      <c r="M68" s="368"/>
      <c r="N68" s="204"/>
      <c r="O68" s="204"/>
      <c r="P68" s="204"/>
    </row>
    <row r="69" spans="1:16" x14ac:dyDescent="0.25">
      <c r="A69" s="199"/>
      <c r="B69" s="289"/>
      <c r="C69" s="365"/>
      <c r="D69" s="398"/>
      <c r="E69" s="366"/>
      <c r="F69" s="204"/>
      <c r="G69" s="204"/>
      <c r="H69" s="204"/>
      <c r="I69" s="367"/>
      <c r="J69" s="204"/>
      <c r="K69" s="204"/>
      <c r="L69" s="204"/>
      <c r="M69" s="368"/>
      <c r="N69" s="204"/>
      <c r="O69" s="204"/>
      <c r="P69" s="204"/>
    </row>
  </sheetData>
  <mergeCells count="15">
    <mergeCell ref="B57:C57"/>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1.5625E-2" top="0.75" bottom="1" header="0.3" footer="0.3"/>
  <pageSetup paperSize="3" scale="90" fitToHeight="0" orientation="landscape" r:id="rId1"/>
  <headerFooter>
    <oddFooter>&amp;C&amp;"Arial,Regular"Page &amp;P of &amp;N</oddFooter>
  </headerFooter>
  <rowBreaks count="1" manualBreakCount="1">
    <brk id="3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view="pageLayout" zoomScaleNormal="100" workbookViewId="0">
      <selection activeCell="J35" sqref="J35"/>
    </sheetView>
  </sheetViews>
  <sheetFormatPr defaultRowHeight="15" x14ac:dyDescent="0.25"/>
  <cols>
    <col min="1" max="1" width="16" customWidth="1"/>
    <col min="2" max="2" width="6" customWidth="1"/>
    <col min="3" max="3" width="11.42578125" customWidth="1"/>
    <col min="4" max="4" width="27.285156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755</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21.7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15.7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756</v>
      </c>
      <c r="B7" s="5">
        <v>3</v>
      </c>
      <c r="C7" s="144">
        <v>41910</v>
      </c>
      <c r="D7" s="159"/>
      <c r="E7" s="27">
        <v>41937</v>
      </c>
      <c r="F7" s="34">
        <v>1665.81</v>
      </c>
      <c r="G7" s="21">
        <f t="shared" ref="G7:G30" si="0">L7+P7</f>
        <v>0.66000000000000014</v>
      </c>
      <c r="H7" s="21">
        <f t="shared" ref="H7:H30" si="1">F7-G7</f>
        <v>1665.1499999999999</v>
      </c>
      <c r="I7" s="35">
        <f t="shared" ref="I7:I30" si="2">G7*100/F7</f>
        <v>3.9620364867541925E-2</v>
      </c>
      <c r="J7" s="21">
        <v>12.7</v>
      </c>
      <c r="K7" s="21">
        <v>12.62</v>
      </c>
      <c r="L7" s="21">
        <f t="shared" ref="L7:L30" si="3">J7-K7</f>
        <v>8.0000000000000071E-2</v>
      </c>
      <c r="M7" s="36">
        <v>184.1</v>
      </c>
      <c r="N7" s="21">
        <v>13.18</v>
      </c>
      <c r="O7" s="21">
        <v>12.6</v>
      </c>
      <c r="P7" s="21">
        <f t="shared" ref="P7:P30" si="4">N7-O7</f>
        <v>0.58000000000000007</v>
      </c>
      <c r="Q7" s="31">
        <f t="shared" ref="Q7:Q9" si="5">P7*100/G7</f>
        <v>87.878787878787875</v>
      </c>
    </row>
    <row r="8" spans="1:17" x14ac:dyDescent="0.25">
      <c r="A8" s="111" t="s">
        <v>757</v>
      </c>
      <c r="B8" s="5">
        <v>3</v>
      </c>
      <c r="C8" s="144">
        <v>41910</v>
      </c>
      <c r="D8" s="399"/>
      <c r="E8" s="27">
        <v>41937</v>
      </c>
      <c r="F8" s="34">
        <v>1687.01</v>
      </c>
      <c r="G8" s="21">
        <f t="shared" si="0"/>
        <v>0.60999999999999943</v>
      </c>
      <c r="H8" s="21">
        <f t="shared" si="1"/>
        <v>1686.4</v>
      </c>
      <c r="I8" s="35">
        <f t="shared" si="2"/>
        <v>3.6158647548028729E-2</v>
      </c>
      <c r="J8" s="21">
        <v>12.67</v>
      </c>
      <c r="K8" s="21">
        <v>12.6</v>
      </c>
      <c r="L8" s="21">
        <f t="shared" si="3"/>
        <v>7.0000000000000284E-2</v>
      </c>
      <c r="M8" s="36">
        <v>325</v>
      </c>
      <c r="N8" s="21">
        <v>13.11</v>
      </c>
      <c r="O8" s="21">
        <v>12.57</v>
      </c>
      <c r="P8" s="21">
        <f t="shared" si="4"/>
        <v>0.53999999999999915</v>
      </c>
      <c r="Q8" s="31">
        <f t="shared" si="5"/>
        <v>88.524590163934363</v>
      </c>
    </row>
    <row r="9" spans="1:17" x14ac:dyDescent="0.25">
      <c r="A9" s="143" t="s">
        <v>758</v>
      </c>
      <c r="B9" s="8">
        <v>3</v>
      </c>
      <c r="C9" s="149">
        <v>41910</v>
      </c>
      <c r="D9" s="161" t="s">
        <v>782</v>
      </c>
      <c r="E9" s="28">
        <v>41937</v>
      </c>
      <c r="F9" s="37">
        <v>1684.1</v>
      </c>
      <c r="G9" s="22">
        <f t="shared" si="0"/>
        <v>0.71999999999999886</v>
      </c>
      <c r="H9" s="22">
        <f t="shared" si="1"/>
        <v>1683.3799999999999</v>
      </c>
      <c r="I9" s="38">
        <f t="shared" si="2"/>
        <v>4.2752805652870901E-2</v>
      </c>
      <c r="J9" s="22">
        <v>12.75</v>
      </c>
      <c r="K9" s="22">
        <v>12.68</v>
      </c>
      <c r="L9" s="22">
        <f t="shared" si="3"/>
        <v>7.0000000000000284E-2</v>
      </c>
      <c r="M9" s="39">
        <v>355</v>
      </c>
      <c r="N9" s="22">
        <v>13.2</v>
      </c>
      <c r="O9" s="22">
        <v>12.55</v>
      </c>
      <c r="P9" s="22">
        <f t="shared" si="4"/>
        <v>0.64999999999999858</v>
      </c>
      <c r="Q9" s="32">
        <f t="shared" si="5"/>
        <v>90.277777777777729</v>
      </c>
    </row>
    <row r="10" spans="1:17" x14ac:dyDescent="0.25">
      <c r="A10" s="111" t="s">
        <v>759</v>
      </c>
      <c r="B10" s="5">
        <v>3</v>
      </c>
      <c r="C10" s="144">
        <v>41910</v>
      </c>
      <c r="D10" s="159"/>
      <c r="E10" s="27">
        <v>41937</v>
      </c>
      <c r="F10" s="34">
        <v>1682.49</v>
      </c>
      <c r="G10" s="21">
        <f t="shared" si="0"/>
        <v>0.91000000000000014</v>
      </c>
      <c r="H10" s="21">
        <f t="shared" si="1"/>
        <v>1681.58</v>
      </c>
      <c r="I10" s="35">
        <f t="shared" si="2"/>
        <v>5.4086502742958363E-2</v>
      </c>
      <c r="J10" s="21">
        <v>12.8</v>
      </c>
      <c r="K10" s="21">
        <v>12.61</v>
      </c>
      <c r="L10" s="21">
        <f t="shared" si="3"/>
        <v>0.19000000000000128</v>
      </c>
      <c r="M10" s="36">
        <v>300</v>
      </c>
      <c r="N10" s="21">
        <v>13.35</v>
      </c>
      <c r="O10" s="21">
        <v>12.63</v>
      </c>
      <c r="P10" s="21">
        <f t="shared" si="4"/>
        <v>0.71999999999999886</v>
      </c>
      <c r="Q10" s="31">
        <f>P10*100/G10</f>
        <v>79.120879120878982</v>
      </c>
    </row>
    <row r="11" spans="1:17" x14ac:dyDescent="0.25">
      <c r="A11" s="111" t="s">
        <v>760</v>
      </c>
      <c r="B11" s="5">
        <v>3</v>
      </c>
      <c r="C11" s="144">
        <v>41910</v>
      </c>
      <c r="D11" s="160"/>
      <c r="E11" s="27">
        <v>41937</v>
      </c>
      <c r="F11" s="34">
        <v>1675.94</v>
      </c>
      <c r="G11" s="21">
        <f t="shared" si="0"/>
        <v>0.90999999999999837</v>
      </c>
      <c r="H11" s="21">
        <f t="shared" si="1"/>
        <v>1675.03</v>
      </c>
      <c r="I11" s="35">
        <f t="shared" si="2"/>
        <v>5.4297886559184591E-2</v>
      </c>
      <c r="J11" s="21">
        <v>12.69</v>
      </c>
      <c r="K11" s="21">
        <v>12.58</v>
      </c>
      <c r="L11" s="21">
        <f t="shared" si="3"/>
        <v>0.10999999999999943</v>
      </c>
      <c r="M11" s="36">
        <v>177</v>
      </c>
      <c r="N11" s="21">
        <v>13.43</v>
      </c>
      <c r="O11" s="21">
        <v>12.63</v>
      </c>
      <c r="P11" s="21">
        <f t="shared" si="4"/>
        <v>0.79999999999999893</v>
      </c>
      <c r="Q11" s="31">
        <f>P11*100/G11</f>
        <v>87.912087912087941</v>
      </c>
    </row>
    <row r="12" spans="1:17" x14ac:dyDescent="0.25">
      <c r="A12" s="145" t="s">
        <v>761</v>
      </c>
      <c r="B12" s="8">
        <v>3</v>
      </c>
      <c r="C12" s="149">
        <v>41910</v>
      </c>
      <c r="D12" s="161"/>
      <c r="E12" s="28">
        <v>41940</v>
      </c>
      <c r="F12" s="37">
        <v>1682.53</v>
      </c>
      <c r="G12" s="22">
        <f t="shared" si="0"/>
        <v>0.76999999999999957</v>
      </c>
      <c r="H12" s="22">
        <f t="shared" si="1"/>
        <v>1681.76</v>
      </c>
      <c r="I12" s="38">
        <f t="shared" si="2"/>
        <v>4.5764414304648331E-2</v>
      </c>
      <c r="J12" s="22">
        <v>12.66</v>
      </c>
      <c r="K12" s="22">
        <v>12.59</v>
      </c>
      <c r="L12" s="22">
        <f t="shared" si="3"/>
        <v>7.0000000000000284E-2</v>
      </c>
      <c r="M12" s="39">
        <v>148</v>
      </c>
      <c r="N12" s="22">
        <v>13.27</v>
      </c>
      <c r="O12" s="22">
        <v>12.57</v>
      </c>
      <c r="P12" s="22">
        <f t="shared" si="4"/>
        <v>0.69999999999999929</v>
      </c>
      <c r="Q12" s="32">
        <f t="shared" ref="Q12:Q27" si="6">P12*100/G12</f>
        <v>90.909090909090864</v>
      </c>
    </row>
    <row r="13" spans="1:17" x14ac:dyDescent="0.25">
      <c r="A13" s="111" t="s">
        <v>762</v>
      </c>
      <c r="B13" s="5">
        <v>3</v>
      </c>
      <c r="C13" s="144">
        <v>41910</v>
      </c>
      <c r="D13" s="159"/>
      <c r="E13" s="27">
        <v>41940</v>
      </c>
      <c r="F13" s="34">
        <v>1672.95</v>
      </c>
      <c r="G13" s="21">
        <f t="shared" si="0"/>
        <v>0.98000000000000043</v>
      </c>
      <c r="H13" s="21">
        <f t="shared" si="1"/>
        <v>1671.97</v>
      </c>
      <c r="I13" s="35">
        <f t="shared" si="2"/>
        <v>5.8579156579694577E-2</v>
      </c>
      <c r="J13" s="21">
        <v>12.91</v>
      </c>
      <c r="K13" s="21">
        <v>12.63</v>
      </c>
      <c r="L13" s="21">
        <f t="shared" si="3"/>
        <v>0.27999999999999936</v>
      </c>
      <c r="M13" s="36">
        <v>317</v>
      </c>
      <c r="N13" s="21">
        <v>13.3</v>
      </c>
      <c r="O13" s="21">
        <v>12.6</v>
      </c>
      <c r="P13" s="21">
        <f t="shared" si="4"/>
        <v>0.70000000000000107</v>
      </c>
      <c r="Q13" s="31">
        <f t="shared" si="6"/>
        <v>71.428571428571516</v>
      </c>
    </row>
    <row r="14" spans="1:17" x14ac:dyDescent="0.25">
      <c r="A14" s="111" t="s">
        <v>763</v>
      </c>
      <c r="B14" s="5">
        <v>3</v>
      </c>
      <c r="C14" s="144">
        <v>41910</v>
      </c>
      <c r="D14" s="160"/>
      <c r="E14" s="27">
        <v>41940</v>
      </c>
      <c r="F14" s="34">
        <v>1684.51</v>
      </c>
      <c r="G14" s="21">
        <f t="shared" si="0"/>
        <v>0.76000000000000156</v>
      </c>
      <c r="H14" s="21">
        <f t="shared" si="1"/>
        <v>1683.75</v>
      </c>
      <c r="I14" s="35">
        <f t="shared" si="2"/>
        <v>4.5116977637413944E-2</v>
      </c>
      <c r="J14" s="21">
        <v>12.73</v>
      </c>
      <c r="K14" s="21">
        <v>12.62</v>
      </c>
      <c r="L14" s="21">
        <f t="shared" si="3"/>
        <v>0.11000000000000121</v>
      </c>
      <c r="M14" s="36">
        <v>480</v>
      </c>
      <c r="N14" s="21">
        <v>13.24</v>
      </c>
      <c r="O14" s="21">
        <v>12.59</v>
      </c>
      <c r="P14" s="21">
        <f t="shared" si="4"/>
        <v>0.65000000000000036</v>
      </c>
      <c r="Q14" s="31">
        <f t="shared" si="6"/>
        <v>85.526315789473543</v>
      </c>
    </row>
    <row r="15" spans="1:17" x14ac:dyDescent="0.25">
      <c r="A15" s="145" t="s">
        <v>764</v>
      </c>
      <c r="B15" s="8">
        <v>3</v>
      </c>
      <c r="C15" s="149">
        <v>41910</v>
      </c>
      <c r="D15" s="161"/>
      <c r="E15" s="28">
        <v>41942</v>
      </c>
      <c r="F15" s="37">
        <v>1680.04</v>
      </c>
      <c r="G15" s="22">
        <f t="shared" si="0"/>
        <v>0.71999999999999886</v>
      </c>
      <c r="H15" s="22">
        <f t="shared" si="1"/>
        <v>1679.32</v>
      </c>
      <c r="I15" s="38">
        <f t="shared" si="2"/>
        <v>4.2856122473274381E-2</v>
      </c>
      <c r="J15" s="22">
        <v>12.66</v>
      </c>
      <c r="K15" s="22">
        <v>12.57</v>
      </c>
      <c r="L15" s="22">
        <f t="shared" si="3"/>
        <v>8.9999999999999858E-2</v>
      </c>
      <c r="M15" s="39">
        <v>419</v>
      </c>
      <c r="N15" s="22">
        <v>13.19</v>
      </c>
      <c r="O15" s="22">
        <v>12.56</v>
      </c>
      <c r="P15" s="22">
        <f t="shared" si="4"/>
        <v>0.62999999999999901</v>
      </c>
      <c r="Q15" s="32">
        <f t="shared" si="6"/>
        <v>87.5</v>
      </c>
    </row>
    <row r="16" spans="1:17" x14ac:dyDescent="0.25">
      <c r="A16" s="111" t="s">
        <v>765</v>
      </c>
      <c r="B16" s="5">
        <v>3</v>
      </c>
      <c r="C16" s="144">
        <v>41910</v>
      </c>
      <c r="D16" s="159"/>
      <c r="E16" s="27">
        <v>41942</v>
      </c>
      <c r="F16" s="34">
        <v>1662.24</v>
      </c>
      <c r="G16" s="21">
        <f t="shared" si="0"/>
        <v>0.85000000000000142</v>
      </c>
      <c r="H16" s="21">
        <f t="shared" si="1"/>
        <v>1661.39</v>
      </c>
      <c r="I16" s="35">
        <f t="shared" si="2"/>
        <v>5.1135816729232925E-2</v>
      </c>
      <c r="J16" s="21">
        <v>12.82</v>
      </c>
      <c r="K16" s="21">
        <v>12.6</v>
      </c>
      <c r="L16" s="21">
        <f t="shared" si="3"/>
        <v>0.22000000000000064</v>
      </c>
      <c r="M16" s="36">
        <v>186.5</v>
      </c>
      <c r="N16" s="21">
        <v>13.17</v>
      </c>
      <c r="O16" s="21">
        <v>12.54</v>
      </c>
      <c r="P16" s="21">
        <f t="shared" si="4"/>
        <v>0.63000000000000078</v>
      </c>
      <c r="Q16" s="31">
        <f t="shared" si="6"/>
        <v>74.117647058823493</v>
      </c>
    </row>
    <row r="17" spans="1:17" x14ac:dyDescent="0.25">
      <c r="A17" s="111" t="s">
        <v>766</v>
      </c>
      <c r="B17" s="5">
        <v>3</v>
      </c>
      <c r="C17" s="144">
        <v>41910</v>
      </c>
      <c r="D17" s="399"/>
      <c r="E17" s="27">
        <v>41942</v>
      </c>
      <c r="F17" s="34">
        <v>1667.03</v>
      </c>
      <c r="G17" s="21">
        <f t="shared" si="0"/>
        <v>0.89000000000000057</v>
      </c>
      <c r="H17" s="21">
        <f t="shared" si="1"/>
        <v>1666.1399999999999</v>
      </c>
      <c r="I17" s="35">
        <f t="shared" si="2"/>
        <v>5.3388361337228518E-2</v>
      </c>
      <c r="J17" s="21">
        <v>12.81</v>
      </c>
      <c r="K17" s="21">
        <v>12.6</v>
      </c>
      <c r="L17" s="21">
        <f t="shared" si="3"/>
        <v>0.21000000000000085</v>
      </c>
      <c r="M17" s="36">
        <v>415</v>
      </c>
      <c r="N17" s="21">
        <v>13.31</v>
      </c>
      <c r="O17" s="21">
        <v>12.63</v>
      </c>
      <c r="P17" s="21">
        <f t="shared" si="4"/>
        <v>0.67999999999999972</v>
      </c>
      <c r="Q17" s="31">
        <f t="shared" si="6"/>
        <v>76.404494382022392</v>
      </c>
    </row>
    <row r="18" spans="1:17" x14ac:dyDescent="0.25">
      <c r="A18" s="145" t="s">
        <v>767</v>
      </c>
      <c r="B18" s="8">
        <v>3</v>
      </c>
      <c r="C18" s="149">
        <v>41910</v>
      </c>
      <c r="D18" s="161"/>
      <c r="E18" s="28">
        <v>41942</v>
      </c>
      <c r="F18" s="37">
        <v>1677.17</v>
      </c>
      <c r="G18" s="22">
        <f t="shared" si="0"/>
        <v>1.1699999999999982</v>
      </c>
      <c r="H18" s="22">
        <f t="shared" si="1"/>
        <v>1676</v>
      </c>
      <c r="I18" s="38">
        <f t="shared" si="2"/>
        <v>6.9760370147331399E-2</v>
      </c>
      <c r="J18" s="22">
        <v>13.04</v>
      </c>
      <c r="K18" s="22">
        <v>12.57</v>
      </c>
      <c r="L18" s="22">
        <f t="shared" si="3"/>
        <v>0.46999999999999886</v>
      </c>
      <c r="M18" s="39">
        <v>193.1</v>
      </c>
      <c r="N18" s="22">
        <v>13.29</v>
      </c>
      <c r="O18" s="22">
        <v>12.59</v>
      </c>
      <c r="P18" s="22">
        <f t="shared" si="4"/>
        <v>0.69999999999999929</v>
      </c>
      <c r="Q18" s="32">
        <f t="shared" si="6"/>
        <v>59.829059829059865</v>
      </c>
    </row>
    <row r="19" spans="1:17" x14ac:dyDescent="0.25">
      <c r="A19" s="111" t="s">
        <v>768</v>
      </c>
      <c r="B19" s="5">
        <v>3</v>
      </c>
      <c r="C19" s="144">
        <v>41911</v>
      </c>
      <c r="D19" s="159"/>
      <c r="E19" s="27">
        <v>41943</v>
      </c>
      <c r="F19" s="34">
        <v>1680.51</v>
      </c>
      <c r="G19" s="21">
        <f t="shared" si="0"/>
        <v>5.8900000000000006</v>
      </c>
      <c r="H19" s="21">
        <f t="shared" si="1"/>
        <v>1674.62</v>
      </c>
      <c r="I19" s="35">
        <f t="shared" si="2"/>
        <v>0.3504888396974728</v>
      </c>
      <c r="J19" s="21">
        <v>16.48</v>
      </c>
      <c r="K19" s="21">
        <v>14.09</v>
      </c>
      <c r="L19" s="21">
        <f t="shared" si="3"/>
        <v>2.3900000000000006</v>
      </c>
      <c r="M19" s="36">
        <v>709</v>
      </c>
      <c r="N19" s="21">
        <v>16.07</v>
      </c>
      <c r="O19" s="21">
        <v>12.57</v>
      </c>
      <c r="P19" s="21">
        <f t="shared" si="4"/>
        <v>3.5</v>
      </c>
      <c r="Q19" s="31">
        <f t="shared" si="6"/>
        <v>59.422750424448211</v>
      </c>
    </row>
    <row r="20" spans="1:17" x14ac:dyDescent="0.25">
      <c r="A20" s="111" t="s">
        <v>769</v>
      </c>
      <c r="B20" s="5">
        <v>3</v>
      </c>
      <c r="C20" s="144">
        <v>41911</v>
      </c>
      <c r="D20" s="160"/>
      <c r="E20" s="27">
        <v>41943</v>
      </c>
      <c r="F20" s="34">
        <v>1680.85</v>
      </c>
      <c r="G20" s="21">
        <f t="shared" si="0"/>
        <v>5.4</v>
      </c>
      <c r="H20" s="21">
        <f t="shared" si="1"/>
        <v>1675.4499999999998</v>
      </c>
      <c r="I20" s="35">
        <f t="shared" si="2"/>
        <v>0.32126602611773808</v>
      </c>
      <c r="J20" s="21">
        <v>15.37</v>
      </c>
      <c r="K20" s="21">
        <v>13.43</v>
      </c>
      <c r="L20" s="21">
        <f t="shared" si="3"/>
        <v>1.9399999999999995</v>
      </c>
      <c r="M20" s="36">
        <v>241</v>
      </c>
      <c r="N20" s="21">
        <v>16.07</v>
      </c>
      <c r="O20" s="21">
        <v>12.61</v>
      </c>
      <c r="P20" s="21">
        <f t="shared" si="4"/>
        <v>3.4600000000000009</v>
      </c>
      <c r="Q20" s="31">
        <f t="shared" si="6"/>
        <v>64.07407407407409</v>
      </c>
    </row>
    <row r="21" spans="1:17" x14ac:dyDescent="0.25">
      <c r="A21" s="143" t="s">
        <v>770</v>
      </c>
      <c r="B21" s="8">
        <v>3</v>
      </c>
      <c r="C21" s="149">
        <v>41911</v>
      </c>
      <c r="D21" s="161"/>
      <c r="E21" s="28">
        <v>41943</v>
      </c>
      <c r="F21" s="37">
        <v>1683.81</v>
      </c>
      <c r="G21" s="22">
        <f t="shared" si="0"/>
        <v>4.990000000000002</v>
      </c>
      <c r="H21" s="22">
        <f t="shared" si="1"/>
        <v>1678.82</v>
      </c>
      <c r="I21" s="38">
        <f t="shared" si="2"/>
        <v>0.29635172614487398</v>
      </c>
      <c r="J21" s="22">
        <v>14.88</v>
      </c>
      <c r="K21" s="22">
        <v>13.2</v>
      </c>
      <c r="L21" s="22">
        <f t="shared" si="3"/>
        <v>1.6800000000000015</v>
      </c>
      <c r="M21" s="39">
        <v>244</v>
      </c>
      <c r="N21" s="22">
        <v>15.91</v>
      </c>
      <c r="O21" s="22">
        <v>12.6</v>
      </c>
      <c r="P21" s="22">
        <f t="shared" si="4"/>
        <v>3.3100000000000005</v>
      </c>
      <c r="Q21" s="32">
        <f t="shared" si="6"/>
        <v>66.332665330661314</v>
      </c>
    </row>
    <row r="22" spans="1:17" x14ac:dyDescent="0.25">
      <c r="A22" s="111" t="s">
        <v>771</v>
      </c>
      <c r="B22" s="5">
        <v>3</v>
      </c>
      <c r="C22" s="144">
        <v>41911</v>
      </c>
      <c r="D22" s="159"/>
      <c r="E22" s="27">
        <v>41943</v>
      </c>
      <c r="F22" s="34">
        <v>1673.43</v>
      </c>
      <c r="G22" s="21">
        <f t="shared" si="0"/>
        <v>2.4099999999999984</v>
      </c>
      <c r="H22" s="21">
        <f t="shared" si="1"/>
        <v>1671.02</v>
      </c>
      <c r="I22" s="35">
        <f t="shared" si="2"/>
        <v>0.14401558475705575</v>
      </c>
      <c r="J22" s="21">
        <v>13.94</v>
      </c>
      <c r="K22" s="21">
        <v>13.51</v>
      </c>
      <c r="L22" s="21">
        <f t="shared" si="3"/>
        <v>0.42999999999999972</v>
      </c>
      <c r="M22" s="36">
        <v>224</v>
      </c>
      <c r="N22" s="21">
        <v>14.61</v>
      </c>
      <c r="O22" s="21">
        <v>12.63</v>
      </c>
      <c r="P22" s="21">
        <f t="shared" si="4"/>
        <v>1.9799999999999986</v>
      </c>
      <c r="Q22" s="31">
        <f t="shared" si="6"/>
        <v>82.15767634854771</v>
      </c>
    </row>
    <row r="23" spans="1:17" x14ac:dyDescent="0.25">
      <c r="A23" s="111" t="s">
        <v>772</v>
      </c>
      <c r="B23" s="5">
        <v>3</v>
      </c>
      <c r="C23" s="144">
        <v>41911</v>
      </c>
      <c r="D23" s="399"/>
      <c r="E23" s="27">
        <v>41943</v>
      </c>
      <c r="F23" s="34">
        <v>1675.7</v>
      </c>
      <c r="G23" s="21">
        <f t="shared" si="0"/>
        <v>2.629999999999999</v>
      </c>
      <c r="H23" s="21">
        <f t="shared" si="1"/>
        <v>1673.07</v>
      </c>
      <c r="I23" s="35">
        <f t="shared" si="2"/>
        <v>0.15694933460643307</v>
      </c>
      <c r="J23" s="21">
        <v>13.11</v>
      </c>
      <c r="K23" s="21">
        <v>12.62</v>
      </c>
      <c r="L23" s="21">
        <f t="shared" si="3"/>
        <v>0.49000000000000021</v>
      </c>
      <c r="M23" s="36">
        <v>1001</v>
      </c>
      <c r="N23" s="21">
        <v>14.7</v>
      </c>
      <c r="O23" s="21">
        <v>12.56</v>
      </c>
      <c r="P23" s="21">
        <f t="shared" si="4"/>
        <v>2.1399999999999988</v>
      </c>
      <c r="Q23" s="31">
        <f t="shared" si="6"/>
        <v>81.36882129277565</v>
      </c>
    </row>
    <row r="24" spans="1:17" x14ac:dyDescent="0.25">
      <c r="A24" s="145" t="s">
        <v>773</v>
      </c>
      <c r="B24" s="8">
        <v>3</v>
      </c>
      <c r="C24" s="149">
        <v>41911</v>
      </c>
      <c r="D24" s="161" t="s">
        <v>664</v>
      </c>
      <c r="E24" s="28">
        <v>41943</v>
      </c>
      <c r="F24" s="37">
        <v>1685.66</v>
      </c>
      <c r="G24" s="22">
        <f t="shared" si="0"/>
        <v>2.75</v>
      </c>
      <c r="H24" s="22">
        <f t="shared" si="1"/>
        <v>1682.91</v>
      </c>
      <c r="I24" s="38">
        <f t="shared" si="2"/>
        <v>0.16314084690862926</v>
      </c>
      <c r="J24" s="22">
        <v>13.26</v>
      </c>
      <c r="K24" s="22">
        <v>12.64</v>
      </c>
      <c r="L24" s="22">
        <f t="shared" si="3"/>
        <v>0.61999999999999922</v>
      </c>
      <c r="M24" s="39">
        <v>338</v>
      </c>
      <c r="N24" s="22">
        <v>14.74</v>
      </c>
      <c r="O24" s="22">
        <v>12.61</v>
      </c>
      <c r="P24" s="22">
        <f t="shared" si="4"/>
        <v>2.1300000000000008</v>
      </c>
      <c r="Q24" s="32">
        <f t="shared" si="6"/>
        <v>77.454545454545482</v>
      </c>
    </row>
    <row r="25" spans="1:17" x14ac:dyDescent="0.25">
      <c r="A25" s="111" t="s">
        <v>774</v>
      </c>
      <c r="B25" s="5">
        <v>3</v>
      </c>
      <c r="C25" s="144">
        <v>41911</v>
      </c>
      <c r="D25" s="159"/>
      <c r="E25" s="27">
        <v>41943</v>
      </c>
      <c r="F25" s="34">
        <v>1680.04</v>
      </c>
      <c r="G25" s="21">
        <f t="shared" si="0"/>
        <v>2.8000000000000007</v>
      </c>
      <c r="H25" s="21">
        <f t="shared" si="1"/>
        <v>1677.24</v>
      </c>
      <c r="I25" s="35">
        <f t="shared" si="2"/>
        <v>0.16666269850717844</v>
      </c>
      <c r="J25" s="21">
        <v>13.42</v>
      </c>
      <c r="K25" s="21">
        <v>12.62</v>
      </c>
      <c r="L25" s="21">
        <f t="shared" si="3"/>
        <v>0.80000000000000071</v>
      </c>
      <c r="M25" s="36">
        <v>220</v>
      </c>
      <c r="N25" s="21">
        <v>14.61</v>
      </c>
      <c r="O25" s="21">
        <v>12.61</v>
      </c>
      <c r="P25" s="21">
        <f t="shared" si="4"/>
        <v>2</v>
      </c>
      <c r="Q25" s="388">
        <f t="shared" si="6"/>
        <v>71.428571428571416</v>
      </c>
    </row>
    <row r="26" spans="1:17" x14ac:dyDescent="0.25">
      <c r="A26" s="111" t="s">
        <v>775</v>
      </c>
      <c r="B26" s="5">
        <v>3</v>
      </c>
      <c r="C26" s="144">
        <v>41911</v>
      </c>
      <c r="D26" s="399"/>
      <c r="E26" s="27">
        <v>41943</v>
      </c>
      <c r="F26" s="34">
        <v>1669.33</v>
      </c>
      <c r="G26" s="21">
        <f t="shared" si="0"/>
        <v>3.0200000000000014</v>
      </c>
      <c r="H26" s="21">
        <f t="shared" si="1"/>
        <v>1666.31</v>
      </c>
      <c r="I26" s="35">
        <f t="shared" si="2"/>
        <v>0.18091090437480914</v>
      </c>
      <c r="J26" s="21">
        <v>13.42</v>
      </c>
      <c r="K26" s="21">
        <v>12.61</v>
      </c>
      <c r="L26" s="21">
        <f t="shared" si="3"/>
        <v>0.8100000000000005</v>
      </c>
      <c r="M26" s="36">
        <v>303</v>
      </c>
      <c r="N26" s="21">
        <v>14.82</v>
      </c>
      <c r="O26" s="21">
        <v>12.61</v>
      </c>
      <c r="P26" s="21">
        <f t="shared" si="4"/>
        <v>2.2100000000000009</v>
      </c>
      <c r="Q26" s="388">
        <f t="shared" si="6"/>
        <v>73.178807947019862</v>
      </c>
    </row>
    <row r="27" spans="1:17" x14ac:dyDescent="0.25">
      <c r="A27" s="145" t="s">
        <v>776</v>
      </c>
      <c r="B27" s="8">
        <v>3</v>
      </c>
      <c r="C27" s="149">
        <v>41910</v>
      </c>
      <c r="D27" s="161"/>
      <c r="E27" s="28">
        <v>41943</v>
      </c>
      <c r="F27" s="37">
        <v>1679.48</v>
      </c>
      <c r="G27" s="22">
        <f t="shared" si="0"/>
        <v>3.2799999999999994</v>
      </c>
      <c r="H27" s="22">
        <f t="shared" si="1"/>
        <v>1676.2</v>
      </c>
      <c r="I27" s="38">
        <f t="shared" si="2"/>
        <v>0.19529854478767233</v>
      </c>
      <c r="J27" s="22">
        <v>13.69</v>
      </c>
      <c r="K27" s="22">
        <v>12.58</v>
      </c>
      <c r="L27" s="22">
        <f t="shared" si="3"/>
        <v>1.1099999999999994</v>
      </c>
      <c r="M27" s="39">
        <v>247</v>
      </c>
      <c r="N27" s="22">
        <v>14.75</v>
      </c>
      <c r="O27" s="22">
        <v>12.58</v>
      </c>
      <c r="P27" s="22">
        <f t="shared" si="4"/>
        <v>2.17</v>
      </c>
      <c r="Q27" s="389">
        <f t="shared" si="6"/>
        <v>66.158536585365866</v>
      </c>
    </row>
    <row r="28" spans="1:17" x14ac:dyDescent="0.25">
      <c r="A28" s="111" t="s">
        <v>777</v>
      </c>
      <c r="B28" s="5">
        <v>3</v>
      </c>
      <c r="C28" s="144">
        <v>41912</v>
      </c>
      <c r="D28" s="159"/>
      <c r="E28" s="27">
        <v>41943</v>
      </c>
      <c r="F28" s="34">
        <v>1690.27</v>
      </c>
      <c r="G28" s="21">
        <f t="shared" si="0"/>
        <v>19.479999999999997</v>
      </c>
      <c r="H28" s="21">
        <f t="shared" si="1"/>
        <v>1670.79</v>
      </c>
      <c r="I28" s="35">
        <f t="shared" si="2"/>
        <v>1.1524785980937955</v>
      </c>
      <c r="J28" s="21">
        <v>20.02</v>
      </c>
      <c r="K28" s="21">
        <v>12.54</v>
      </c>
      <c r="L28" s="21">
        <f t="shared" si="3"/>
        <v>7.48</v>
      </c>
      <c r="M28" s="36">
        <v>615</v>
      </c>
      <c r="N28" s="21">
        <v>24.58</v>
      </c>
      <c r="O28" s="21">
        <v>12.58</v>
      </c>
      <c r="P28" s="21">
        <f t="shared" si="4"/>
        <v>11.999999999999998</v>
      </c>
      <c r="Q28" s="388">
        <f>P28*100/G28</f>
        <v>61.601642710472277</v>
      </c>
    </row>
    <row r="29" spans="1:17" x14ac:dyDescent="0.25">
      <c r="A29" s="111" t="s">
        <v>778</v>
      </c>
      <c r="B29" s="5">
        <v>3</v>
      </c>
      <c r="C29" s="144">
        <v>41912</v>
      </c>
      <c r="D29" s="160"/>
      <c r="E29" s="27">
        <v>41943</v>
      </c>
      <c r="F29" s="34">
        <v>1667.47</v>
      </c>
      <c r="G29" s="21">
        <f t="shared" si="0"/>
        <v>23.39</v>
      </c>
      <c r="H29" s="21">
        <f t="shared" si="1"/>
        <v>1644.08</v>
      </c>
      <c r="I29" s="35">
        <f t="shared" si="2"/>
        <v>1.4027238870864243</v>
      </c>
      <c r="J29" s="21">
        <v>21.26</v>
      </c>
      <c r="K29" s="21">
        <v>12.64</v>
      </c>
      <c r="L29" s="21">
        <f t="shared" si="3"/>
        <v>8.620000000000001</v>
      </c>
      <c r="M29" s="36">
        <v>606</v>
      </c>
      <c r="N29" s="21">
        <v>27.31</v>
      </c>
      <c r="O29" s="21">
        <v>12.54</v>
      </c>
      <c r="P29" s="21">
        <f t="shared" si="4"/>
        <v>14.77</v>
      </c>
      <c r="Q29" s="388">
        <f>P29*100/G29</f>
        <v>63.146643864899531</v>
      </c>
    </row>
    <row r="30" spans="1:17" ht="15.75" thickBot="1" x14ac:dyDescent="0.3">
      <c r="A30" s="381" t="s">
        <v>779</v>
      </c>
      <c r="B30" s="6">
        <v>3</v>
      </c>
      <c r="C30" s="156">
        <v>41912</v>
      </c>
      <c r="D30" s="373"/>
      <c r="E30" s="102">
        <v>41943</v>
      </c>
      <c r="F30" s="26">
        <v>1695.68</v>
      </c>
      <c r="G30" s="26">
        <f t="shared" si="0"/>
        <v>19.14</v>
      </c>
      <c r="H30" s="26">
        <f t="shared" si="1"/>
        <v>1676.54</v>
      </c>
      <c r="I30" s="259">
        <f t="shared" si="2"/>
        <v>1.1287507076806944</v>
      </c>
      <c r="J30" s="26">
        <v>21.3</v>
      </c>
      <c r="K30" s="26">
        <v>13.65</v>
      </c>
      <c r="L30" s="26">
        <f t="shared" si="3"/>
        <v>7.65</v>
      </c>
      <c r="M30" s="44">
        <v>606</v>
      </c>
      <c r="N30" s="26">
        <v>24.06</v>
      </c>
      <c r="O30" s="26">
        <v>12.57</v>
      </c>
      <c r="P30" s="26">
        <f t="shared" si="4"/>
        <v>11.489999999999998</v>
      </c>
      <c r="Q30" s="390">
        <f t="shared" ref="Q30" si="7">P30*100/G30</f>
        <v>60.031347962382434</v>
      </c>
    </row>
    <row r="31" spans="1:17" ht="15.75" thickTop="1" x14ac:dyDescent="0.25"/>
    <row r="32" spans="1:17" x14ac:dyDescent="0.25">
      <c r="A32" s="199" t="s">
        <v>16</v>
      </c>
      <c r="B32" s="403"/>
    </row>
    <row r="33" spans="1:2" x14ac:dyDescent="0.25">
      <c r="A33" s="199" t="s">
        <v>783</v>
      </c>
      <c r="B33" s="404"/>
    </row>
    <row r="34" spans="1:2" x14ac:dyDescent="0.25">
      <c r="A34" s="199" t="s">
        <v>609</v>
      </c>
      <c r="B34" s="403"/>
    </row>
    <row r="35" spans="1:2" x14ac:dyDescent="0.25">
      <c r="A35" s="157"/>
      <c r="B35" s="157"/>
    </row>
    <row r="36" spans="1:2" x14ac:dyDescent="0.25">
      <c r="A36" s="157"/>
      <c r="B36"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21875" top="0.75" bottom="0.75" header="0.3" footer="0.3"/>
  <pageSetup paperSize="3" scale="90"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view="pageLayout" topLeftCell="A55" zoomScale="90" zoomScaleNormal="46" zoomScalePageLayoutView="90" workbookViewId="0">
      <selection activeCell="C17" sqref="C17"/>
    </sheetView>
  </sheetViews>
  <sheetFormatPr defaultRowHeight="15" x14ac:dyDescent="0.25"/>
  <cols>
    <col min="1" max="1" width="19" customWidth="1"/>
    <col min="2" max="2" width="6.7109375" customWidth="1"/>
    <col min="3" max="3" width="11.42578125" customWidth="1"/>
    <col min="4" max="4" width="37.285156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888</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784</v>
      </c>
      <c r="B7" s="5">
        <v>3</v>
      </c>
      <c r="C7" s="144">
        <v>41929</v>
      </c>
      <c r="D7" s="159"/>
      <c r="E7" s="27">
        <v>41955</v>
      </c>
      <c r="F7" s="34">
        <v>1669.19</v>
      </c>
      <c r="G7" s="21">
        <f t="shared" ref="G7:G30" si="0">L7+P7</f>
        <v>5.4499999999999975</v>
      </c>
      <c r="H7" s="21">
        <f t="shared" ref="H7:H30" si="1">F7-G7</f>
        <v>1663.74</v>
      </c>
      <c r="I7" s="35">
        <f t="shared" ref="I7:I30" si="2">G7*100/F7</f>
        <v>0.32650567041499157</v>
      </c>
      <c r="J7" s="21">
        <v>12.79</v>
      </c>
      <c r="K7" s="21">
        <v>12.63</v>
      </c>
      <c r="L7" s="21">
        <f t="shared" ref="L7:L30" si="3">J7-K7</f>
        <v>0.15999999999999837</v>
      </c>
      <c r="M7" s="36">
        <v>639</v>
      </c>
      <c r="N7" s="21">
        <v>17.93</v>
      </c>
      <c r="O7" s="21">
        <v>12.64</v>
      </c>
      <c r="P7" s="21">
        <f t="shared" ref="P7:P30" si="4">N7-O7</f>
        <v>5.2899999999999991</v>
      </c>
      <c r="Q7" s="31">
        <f t="shared" ref="Q7:Q12" si="5">P7*100/G7</f>
        <v>97.064220183486256</v>
      </c>
    </row>
    <row r="8" spans="1:17" x14ac:dyDescent="0.25">
      <c r="A8" s="111" t="s">
        <v>785</v>
      </c>
      <c r="B8" s="5">
        <v>3</v>
      </c>
      <c r="C8" s="144">
        <v>41929</v>
      </c>
      <c r="D8" s="405"/>
      <c r="E8" s="27">
        <v>41957</v>
      </c>
      <c r="F8" s="34">
        <v>1680.59</v>
      </c>
      <c r="G8" s="21">
        <f t="shared" si="0"/>
        <v>6.370000000000001</v>
      </c>
      <c r="H8" s="21">
        <f t="shared" si="1"/>
        <v>1674.22</v>
      </c>
      <c r="I8" s="35">
        <f t="shared" si="2"/>
        <v>0.37903355369245334</v>
      </c>
      <c r="J8" s="21">
        <v>12.83</v>
      </c>
      <c r="K8" s="21">
        <v>12.59</v>
      </c>
      <c r="L8" s="21">
        <f t="shared" si="3"/>
        <v>0.24000000000000021</v>
      </c>
      <c r="M8" s="36">
        <v>590</v>
      </c>
      <c r="N8" s="21">
        <v>18.82</v>
      </c>
      <c r="O8" s="21">
        <v>12.69</v>
      </c>
      <c r="P8" s="21">
        <f t="shared" si="4"/>
        <v>6.1300000000000008</v>
      </c>
      <c r="Q8" s="31">
        <f t="shared" si="5"/>
        <v>96.232339089481954</v>
      </c>
    </row>
    <row r="9" spans="1:17" x14ac:dyDescent="0.25">
      <c r="A9" s="145" t="s">
        <v>786</v>
      </c>
      <c r="B9" s="8">
        <v>3</v>
      </c>
      <c r="C9" s="149">
        <v>41929</v>
      </c>
      <c r="D9" s="161"/>
      <c r="E9" s="28">
        <v>41957</v>
      </c>
      <c r="F9" s="37">
        <v>1676.56</v>
      </c>
      <c r="G9" s="22">
        <f t="shared" si="0"/>
        <v>4.99</v>
      </c>
      <c r="H9" s="22">
        <f t="shared" si="1"/>
        <v>1671.57</v>
      </c>
      <c r="I9" s="38">
        <f t="shared" si="2"/>
        <v>0.29763324903373578</v>
      </c>
      <c r="J9" s="22">
        <v>13.65</v>
      </c>
      <c r="K9" s="22">
        <v>13.37</v>
      </c>
      <c r="L9" s="22">
        <f t="shared" si="3"/>
        <v>0.28000000000000114</v>
      </c>
      <c r="M9" s="39">
        <v>492</v>
      </c>
      <c r="N9" s="22">
        <v>17.36</v>
      </c>
      <c r="O9" s="22">
        <v>12.65</v>
      </c>
      <c r="P9" s="22">
        <f t="shared" si="4"/>
        <v>4.7099999999999991</v>
      </c>
      <c r="Q9" s="32">
        <f t="shared" si="5"/>
        <v>94.388777555110195</v>
      </c>
    </row>
    <row r="10" spans="1:17" x14ac:dyDescent="0.25">
      <c r="A10" s="111" t="s">
        <v>787</v>
      </c>
      <c r="B10" s="5">
        <v>3</v>
      </c>
      <c r="C10" s="144">
        <v>41929</v>
      </c>
      <c r="D10" s="159"/>
      <c r="E10" s="27">
        <v>41957</v>
      </c>
      <c r="F10" s="34">
        <v>1678.93</v>
      </c>
      <c r="G10" s="21">
        <f t="shared" si="0"/>
        <v>18.41</v>
      </c>
      <c r="H10" s="21">
        <f t="shared" si="1"/>
        <v>1660.52</v>
      </c>
      <c r="I10" s="35">
        <f t="shared" si="2"/>
        <v>1.0965317196071307</v>
      </c>
      <c r="J10" s="21">
        <v>24.85</v>
      </c>
      <c r="K10" s="21">
        <v>12.57</v>
      </c>
      <c r="L10" s="21">
        <f t="shared" si="3"/>
        <v>12.280000000000001</v>
      </c>
      <c r="M10" s="36">
        <v>778</v>
      </c>
      <c r="N10" s="21">
        <v>18.72</v>
      </c>
      <c r="O10" s="21">
        <v>12.59</v>
      </c>
      <c r="P10" s="21">
        <f t="shared" si="4"/>
        <v>6.129999999999999</v>
      </c>
      <c r="Q10" s="388">
        <f t="shared" si="5"/>
        <v>33.297121129820745</v>
      </c>
    </row>
    <row r="11" spans="1:17" x14ac:dyDescent="0.25">
      <c r="A11" s="111" t="s">
        <v>788</v>
      </c>
      <c r="B11" s="5">
        <v>3</v>
      </c>
      <c r="C11" s="144">
        <v>41929</v>
      </c>
      <c r="D11" s="405"/>
      <c r="E11" s="27">
        <v>41957</v>
      </c>
      <c r="F11" s="34">
        <v>1697.5</v>
      </c>
      <c r="G11" s="21">
        <f t="shared" si="0"/>
        <v>23.7</v>
      </c>
      <c r="H11" s="21">
        <f t="shared" si="1"/>
        <v>1673.8</v>
      </c>
      <c r="I11" s="35">
        <f t="shared" si="2"/>
        <v>1.3961708394698085</v>
      </c>
      <c r="J11" s="21">
        <v>29.36</v>
      </c>
      <c r="K11" s="21">
        <v>12.7</v>
      </c>
      <c r="L11" s="21">
        <f t="shared" si="3"/>
        <v>16.66</v>
      </c>
      <c r="M11" s="36">
        <v>685</v>
      </c>
      <c r="N11" s="21">
        <v>19.63</v>
      </c>
      <c r="O11" s="21">
        <v>12.59</v>
      </c>
      <c r="P11" s="21">
        <f t="shared" si="4"/>
        <v>7.0399999999999991</v>
      </c>
      <c r="Q11" s="388">
        <f t="shared" si="5"/>
        <v>29.704641350210967</v>
      </c>
    </row>
    <row r="12" spans="1:17" x14ac:dyDescent="0.25">
      <c r="A12" s="145" t="s">
        <v>789</v>
      </c>
      <c r="B12" s="8">
        <v>3</v>
      </c>
      <c r="C12" s="149">
        <v>41929</v>
      </c>
      <c r="D12" s="161"/>
      <c r="E12" s="28">
        <v>41957</v>
      </c>
      <c r="F12" s="37">
        <v>1688.85</v>
      </c>
      <c r="G12" s="22">
        <f t="shared" si="0"/>
        <v>21.41</v>
      </c>
      <c r="H12" s="22">
        <f t="shared" si="1"/>
        <v>1667.4399999999998</v>
      </c>
      <c r="I12" s="38">
        <f t="shared" si="2"/>
        <v>1.2677265594931464</v>
      </c>
      <c r="J12" s="22">
        <v>27.33</v>
      </c>
      <c r="K12" s="22">
        <v>12.62</v>
      </c>
      <c r="L12" s="22">
        <f t="shared" si="3"/>
        <v>14.709999999999999</v>
      </c>
      <c r="M12" s="39">
        <v>375</v>
      </c>
      <c r="N12" s="22">
        <v>19.32</v>
      </c>
      <c r="O12" s="22">
        <v>12.62</v>
      </c>
      <c r="P12" s="22">
        <f t="shared" si="4"/>
        <v>6.7000000000000011</v>
      </c>
      <c r="Q12" s="389">
        <f t="shared" si="5"/>
        <v>31.293787949556286</v>
      </c>
    </row>
    <row r="13" spans="1:17" x14ac:dyDescent="0.25">
      <c r="A13" s="111" t="s">
        <v>790</v>
      </c>
      <c r="B13" s="5">
        <v>3</v>
      </c>
      <c r="C13" s="144">
        <v>41929</v>
      </c>
      <c r="D13" s="159"/>
      <c r="E13" s="27">
        <v>41957</v>
      </c>
      <c r="F13" s="34">
        <v>1685.27</v>
      </c>
      <c r="G13" s="21">
        <f t="shared" si="0"/>
        <v>24.75</v>
      </c>
      <c r="H13" s="21">
        <f t="shared" si="1"/>
        <v>1660.52</v>
      </c>
      <c r="I13" s="35">
        <f t="shared" si="2"/>
        <v>1.4686074041548238</v>
      </c>
      <c r="J13" s="21">
        <v>32.229999999999997</v>
      </c>
      <c r="K13" s="21">
        <v>12.71</v>
      </c>
      <c r="L13" s="21">
        <f t="shared" si="3"/>
        <v>19.519999999999996</v>
      </c>
      <c r="M13" s="36">
        <v>552</v>
      </c>
      <c r="N13" s="21">
        <v>17.850000000000001</v>
      </c>
      <c r="O13" s="21">
        <v>12.62</v>
      </c>
      <c r="P13" s="21">
        <f t="shared" si="4"/>
        <v>5.2300000000000022</v>
      </c>
      <c r="Q13" s="388">
        <f>P13*100/G13</f>
        <v>21.131313131313142</v>
      </c>
    </row>
    <row r="14" spans="1:17" x14ac:dyDescent="0.25">
      <c r="A14" s="111" t="s">
        <v>791</v>
      </c>
      <c r="B14" s="5">
        <v>3</v>
      </c>
      <c r="C14" s="144">
        <v>41929</v>
      </c>
      <c r="D14" s="160"/>
      <c r="E14" s="27">
        <v>41958</v>
      </c>
      <c r="F14" s="34">
        <v>1692.1</v>
      </c>
      <c r="G14" s="21">
        <f t="shared" si="0"/>
        <v>24.540000000000006</v>
      </c>
      <c r="H14" s="21">
        <f t="shared" si="1"/>
        <v>1667.56</v>
      </c>
      <c r="I14" s="35">
        <f t="shared" si="2"/>
        <v>1.450268896637315</v>
      </c>
      <c r="J14" s="21">
        <v>32.270000000000003</v>
      </c>
      <c r="K14" s="21">
        <v>12.57</v>
      </c>
      <c r="L14" s="21">
        <f t="shared" si="3"/>
        <v>19.700000000000003</v>
      </c>
      <c r="M14" s="36">
        <v>660</v>
      </c>
      <c r="N14" s="21">
        <v>17.440000000000001</v>
      </c>
      <c r="O14" s="21">
        <v>12.6</v>
      </c>
      <c r="P14" s="21">
        <f t="shared" si="4"/>
        <v>4.8400000000000016</v>
      </c>
      <c r="Q14" s="388">
        <f>P14*100/G14</f>
        <v>19.722901385493074</v>
      </c>
    </row>
    <row r="15" spans="1:17" x14ac:dyDescent="0.25">
      <c r="A15" s="145" t="s">
        <v>792</v>
      </c>
      <c r="B15" s="8">
        <v>3</v>
      </c>
      <c r="C15" s="149">
        <v>41929</v>
      </c>
      <c r="D15" s="161"/>
      <c r="E15" s="28">
        <v>41958</v>
      </c>
      <c r="F15" s="37">
        <v>1698.46</v>
      </c>
      <c r="G15" s="22">
        <f t="shared" si="0"/>
        <v>26.879999999999995</v>
      </c>
      <c r="H15" s="22">
        <f t="shared" si="1"/>
        <v>1671.58</v>
      </c>
      <c r="I15" s="38">
        <f t="shared" si="2"/>
        <v>1.5826101291758414</v>
      </c>
      <c r="J15" s="22">
        <v>34.22</v>
      </c>
      <c r="K15" s="22">
        <v>12.63</v>
      </c>
      <c r="L15" s="22">
        <f t="shared" si="3"/>
        <v>21.589999999999996</v>
      </c>
      <c r="M15" s="39">
        <v>684</v>
      </c>
      <c r="N15" s="22">
        <v>17.899999999999999</v>
      </c>
      <c r="O15" s="22">
        <v>12.61</v>
      </c>
      <c r="P15" s="22">
        <f t="shared" si="4"/>
        <v>5.2899999999999991</v>
      </c>
      <c r="Q15" s="389">
        <f t="shared" ref="Q15:Q18" si="6">P15*100/G15</f>
        <v>19.680059523809522</v>
      </c>
    </row>
    <row r="16" spans="1:17" x14ac:dyDescent="0.25">
      <c r="A16" s="111" t="s">
        <v>793</v>
      </c>
      <c r="B16" s="5">
        <v>3</v>
      </c>
      <c r="C16" s="144">
        <v>41929</v>
      </c>
      <c r="D16" s="159"/>
      <c r="E16" s="27">
        <v>41958</v>
      </c>
      <c r="F16" s="34">
        <v>1666.2</v>
      </c>
      <c r="G16" s="21">
        <f t="shared" si="0"/>
        <v>24.31</v>
      </c>
      <c r="H16" s="21">
        <f t="shared" si="1"/>
        <v>1641.89</v>
      </c>
      <c r="I16" s="35">
        <f t="shared" si="2"/>
        <v>1.4590085223862681</v>
      </c>
      <c r="J16" s="21">
        <v>30.57</v>
      </c>
      <c r="K16" s="21">
        <v>12.55</v>
      </c>
      <c r="L16" s="21">
        <f t="shared" si="3"/>
        <v>18.02</v>
      </c>
      <c r="M16" s="36">
        <v>671</v>
      </c>
      <c r="N16" s="21">
        <v>18.899999999999999</v>
      </c>
      <c r="O16" s="21">
        <v>12.61</v>
      </c>
      <c r="P16" s="21">
        <f t="shared" si="4"/>
        <v>6.2899999999999991</v>
      </c>
      <c r="Q16" s="31">
        <f t="shared" si="6"/>
        <v>25.87412587412587</v>
      </c>
    </row>
    <row r="17" spans="1:17" x14ac:dyDescent="0.25">
      <c r="A17" s="111" t="s">
        <v>794</v>
      </c>
      <c r="B17" s="5">
        <v>3</v>
      </c>
      <c r="C17" s="144">
        <v>41929</v>
      </c>
      <c r="D17" s="405"/>
      <c r="E17" s="27">
        <v>41958</v>
      </c>
      <c r="F17" s="34">
        <v>1690.23</v>
      </c>
      <c r="G17" s="21">
        <f t="shared" si="0"/>
        <v>25.88</v>
      </c>
      <c r="H17" s="21">
        <f t="shared" si="1"/>
        <v>1664.35</v>
      </c>
      <c r="I17" s="35">
        <f t="shared" si="2"/>
        <v>1.5311525650355278</v>
      </c>
      <c r="J17" s="21">
        <v>31.97</v>
      </c>
      <c r="K17" s="21">
        <v>12.67</v>
      </c>
      <c r="L17" s="21">
        <f t="shared" si="3"/>
        <v>19.299999999999997</v>
      </c>
      <c r="M17" s="36">
        <v>397</v>
      </c>
      <c r="N17" s="21">
        <v>19.190000000000001</v>
      </c>
      <c r="O17" s="21">
        <v>12.61</v>
      </c>
      <c r="P17" s="21">
        <f t="shared" si="4"/>
        <v>6.5800000000000018</v>
      </c>
      <c r="Q17" s="31">
        <f t="shared" si="6"/>
        <v>25.425038639876362</v>
      </c>
    </row>
    <row r="18" spans="1:17" x14ac:dyDescent="0.25">
      <c r="A18" s="145" t="s">
        <v>795</v>
      </c>
      <c r="B18" s="8">
        <v>3</v>
      </c>
      <c r="C18" s="149">
        <v>41929</v>
      </c>
      <c r="D18" s="161"/>
      <c r="E18" s="28">
        <v>41958</v>
      </c>
      <c r="F18" s="37">
        <v>1685.38</v>
      </c>
      <c r="G18" s="22">
        <f t="shared" si="0"/>
        <v>28.059999999999995</v>
      </c>
      <c r="H18" s="22">
        <f t="shared" si="1"/>
        <v>1657.3200000000002</v>
      </c>
      <c r="I18" s="38">
        <f t="shared" si="2"/>
        <v>1.6649064305972536</v>
      </c>
      <c r="J18" s="22">
        <v>34.369999999999997</v>
      </c>
      <c r="K18" s="22">
        <v>12.61</v>
      </c>
      <c r="L18" s="22">
        <f t="shared" si="3"/>
        <v>21.759999999999998</v>
      </c>
      <c r="M18" s="39">
        <v>398</v>
      </c>
      <c r="N18" s="22">
        <v>18.93</v>
      </c>
      <c r="O18" s="22">
        <v>12.63</v>
      </c>
      <c r="P18" s="22">
        <f t="shared" si="4"/>
        <v>6.2999999999999989</v>
      </c>
      <c r="Q18" s="32">
        <f t="shared" si="6"/>
        <v>22.451888809693514</v>
      </c>
    </row>
    <row r="19" spans="1:17" x14ac:dyDescent="0.25">
      <c r="A19" s="111" t="s">
        <v>796</v>
      </c>
      <c r="B19" s="5">
        <v>3</v>
      </c>
      <c r="C19" s="144">
        <v>41929</v>
      </c>
      <c r="D19" s="159" t="s">
        <v>296</v>
      </c>
      <c r="E19" s="27">
        <v>41958</v>
      </c>
      <c r="F19" s="34">
        <v>1676.24</v>
      </c>
      <c r="G19" s="21">
        <f t="shared" si="0"/>
        <v>17.47</v>
      </c>
      <c r="H19" s="21">
        <f t="shared" si="1"/>
        <v>1658.77</v>
      </c>
      <c r="I19" s="35">
        <f t="shared" si="2"/>
        <v>1.0422135255094735</v>
      </c>
      <c r="J19" s="21">
        <v>23.9</v>
      </c>
      <c r="K19" s="21">
        <v>12.57</v>
      </c>
      <c r="L19" s="21">
        <f t="shared" si="3"/>
        <v>11.329999999999998</v>
      </c>
      <c r="M19" s="36">
        <v>833</v>
      </c>
      <c r="N19" s="21">
        <v>18.73</v>
      </c>
      <c r="O19" s="21">
        <v>12.59</v>
      </c>
      <c r="P19" s="21">
        <f t="shared" si="4"/>
        <v>6.1400000000000006</v>
      </c>
      <c r="Q19" s="31">
        <f>P19*100/G19</f>
        <v>35.145964510589586</v>
      </c>
    </row>
    <row r="20" spans="1:17" x14ac:dyDescent="0.25">
      <c r="A20" s="111" t="s">
        <v>797</v>
      </c>
      <c r="B20" s="5">
        <v>3</v>
      </c>
      <c r="C20" s="144">
        <v>41929</v>
      </c>
      <c r="D20" s="160" t="s">
        <v>835</v>
      </c>
      <c r="E20" s="27">
        <v>41958</v>
      </c>
      <c r="F20" s="34">
        <v>1681.22</v>
      </c>
      <c r="G20" s="21">
        <f t="shared" si="0"/>
        <v>18.04</v>
      </c>
      <c r="H20" s="21">
        <f t="shared" si="1"/>
        <v>1663.18</v>
      </c>
      <c r="I20" s="35">
        <f t="shared" si="2"/>
        <v>1.0730302994254173</v>
      </c>
      <c r="J20" s="21">
        <v>24.48</v>
      </c>
      <c r="K20" s="21">
        <v>12.58</v>
      </c>
      <c r="L20" s="21">
        <f t="shared" si="3"/>
        <v>11.9</v>
      </c>
      <c r="M20" s="36">
        <v>849</v>
      </c>
      <c r="N20" s="21">
        <v>18.73</v>
      </c>
      <c r="O20" s="21">
        <v>12.59</v>
      </c>
      <c r="P20" s="21">
        <f t="shared" si="4"/>
        <v>6.1400000000000006</v>
      </c>
      <c r="Q20" s="31">
        <f>P20*100/G20</f>
        <v>34.035476718403551</v>
      </c>
    </row>
    <row r="21" spans="1:17" x14ac:dyDescent="0.25">
      <c r="A21" s="145" t="s">
        <v>798</v>
      </c>
      <c r="B21" s="8">
        <v>3</v>
      </c>
      <c r="C21" s="149">
        <v>41929</v>
      </c>
      <c r="D21" s="161"/>
      <c r="E21" s="28">
        <v>41958</v>
      </c>
      <c r="F21" s="37">
        <v>1685.93</v>
      </c>
      <c r="G21" s="22">
        <f t="shared" si="0"/>
        <v>18.549999999999997</v>
      </c>
      <c r="H21" s="22">
        <f t="shared" si="1"/>
        <v>1667.38</v>
      </c>
      <c r="I21" s="38">
        <f t="shared" si="2"/>
        <v>1.1002829298962589</v>
      </c>
      <c r="J21" s="22">
        <v>24.98</v>
      </c>
      <c r="K21" s="22">
        <v>12.65</v>
      </c>
      <c r="L21" s="22">
        <f t="shared" si="3"/>
        <v>12.33</v>
      </c>
      <c r="M21" s="39">
        <v>627</v>
      </c>
      <c r="N21" s="22">
        <v>18.809999999999999</v>
      </c>
      <c r="O21" s="22">
        <v>12.59</v>
      </c>
      <c r="P21" s="22">
        <f t="shared" si="4"/>
        <v>6.2199999999999989</v>
      </c>
      <c r="Q21" s="32">
        <f t="shared" ref="Q21:Q30" si="7">P21*100/G21</f>
        <v>33.530997304582208</v>
      </c>
    </row>
    <row r="22" spans="1:17" x14ac:dyDescent="0.25">
      <c r="A22" s="111" t="s">
        <v>799</v>
      </c>
      <c r="B22" s="5">
        <v>3</v>
      </c>
      <c r="C22" s="144">
        <v>41929</v>
      </c>
      <c r="D22" s="159"/>
      <c r="E22" s="27">
        <v>41958</v>
      </c>
      <c r="F22" s="34">
        <v>1676</v>
      </c>
      <c r="G22" s="21">
        <f t="shared" si="0"/>
        <v>12.599999999999996</v>
      </c>
      <c r="H22" s="21">
        <f t="shared" si="1"/>
        <v>1663.4</v>
      </c>
      <c r="I22" s="35">
        <f t="shared" si="2"/>
        <v>0.75178997613365128</v>
      </c>
      <c r="J22" s="21">
        <v>19.239999999999998</v>
      </c>
      <c r="K22" s="21">
        <v>12.57</v>
      </c>
      <c r="L22" s="21">
        <f t="shared" si="3"/>
        <v>6.6699999999999982</v>
      </c>
      <c r="M22" s="36">
        <v>641</v>
      </c>
      <c r="N22" s="21">
        <v>18.559999999999999</v>
      </c>
      <c r="O22" s="21">
        <v>12.63</v>
      </c>
      <c r="P22" s="21">
        <f t="shared" si="4"/>
        <v>5.9299999999999979</v>
      </c>
      <c r="Q22" s="31">
        <f t="shared" si="7"/>
        <v>47.063492063492063</v>
      </c>
    </row>
    <row r="23" spans="1:17" x14ac:dyDescent="0.25">
      <c r="A23" s="111" t="s">
        <v>800</v>
      </c>
      <c r="B23" s="5">
        <v>3</v>
      </c>
      <c r="C23" s="144">
        <v>41929</v>
      </c>
      <c r="D23" s="160"/>
      <c r="E23" s="27">
        <v>41958</v>
      </c>
      <c r="F23" s="34">
        <v>1664.28</v>
      </c>
      <c r="G23" s="21">
        <f t="shared" si="0"/>
        <v>14.689999999999998</v>
      </c>
      <c r="H23" s="21">
        <f t="shared" si="1"/>
        <v>1649.59</v>
      </c>
      <c r="I23" s="35">
        <f t="shared" si="2"/>
        <v>0.8826639748119306</v>
      </c>
      <c r="J23" s="21">
        <v>20.04</v>
      </c>
      <c r="K23" s="21">
        <v>12.59</v>
      </c>
      <c r="L23" s="21">
        <f t="shared" si="3"/>
        <v>7.4499999999999993</v>
      </c>
      <c r="M23" s="36">
        <v>655</v>
      </c>
      <c r="N23" s="21">
        <v>19.88</v>
      </c>
      <c r="O23" s="21">
        <v>12.64</v>
      </c>
      <c r="P23" s="21">
        <f t="shared" si="4"/>
        <v>7.2399999999999984</v>
      </c>
      <c r="Q23" s="31">
        <f t="shared" si="7"/>
        <v>49.285228046289994</v>
      </c>
    </row>
    <row r="24" spans="1:17" x14ac:dyDescent="0.25">
      <c r="A24" s="145" t="s">
        <v>801</v>
      </c>
      <c r="B24" s="8">
        <v>3</v>
      </c>
      <c r="C24" s="149">
        <v>41929</v>
      </c>
      <c r="D24" s="161" t="s">
        <v>754</v>
      </c>
      <c r="E24" s="28">
        <v>41958</v>
      </c>
      <c r="F24" s="37">
        <v>1676.74</v>
      </c>
      <c r="G24" s="22">
        <f t="shared" si="0"/>
        <v>12.47</v>
      </c>
      <c r="H24" s="22">
        <f t="shared" si="1"/>
        <v>1664.27</v>
      </c>
      <c r="I24" s="38">
        <f t="shared" si="2"/>
        <v>0.74370504669775872</v>
      </c>
      <c r="J24" s="22">
        <v>18.63</v>
      </c>
      <c r="K24" s="22">
        <v>12.61</v>
      </c>
      <c r="L24" s="22">
        <f t="shared" si="3"/>
        <v>6.02</v>
      </c>
      <c r="M24" s="39">
        <v>466</v>
      </c>
      <c r="N24" s="22">
        <v>19.100000000000001</v>
      </c>
      <c r="O24" s="22">
        <v>12.65</v>
      </c>
      <c r="P24" s="22">
        <f t="shared" si="4"/>
        <v>6.4500000000000011</v>
      </c>
      <c r="Q24" s="32">
        <f t="shared" si="7"/>
        <v>51.724137931034491</v>
      </c>
    </row>
    <row r="25" spans="1:17" x14ac:dyDescent="0.25">
      <c r="A25" s="111" t="s">
        <v>802</v>
      </c>
      <c r="B25" s="5">
        <v>3</v>
      </c>
      <c r="C25" s="144">
        <v>41929</v>
      </c>
      <c r="D25" s="159"/>
      <c r="E25" s="27">
        <v>41958</v>
      </c>
      <c r="F25" s="34">
        <v>1680.7</v>
      </c>
      <c r="G25" s="21">
        <f t="shared" si="0"/>
        <v>9.52</v>
      </c>
      <c r="H25" s="21">
        <f t="shared" si="1"/>
        <v>1671.18</v>
      </c>
      <c r="I25" s="35">
        <f t="shared" si="2"/>
        <v>0.56643065389421077</v>
      </c>
      <c r="J25" s="21">
        <v>16.23</v>
      </c>
      <c r="K25" s="21">
        <v>12.63</v>
      </c>
      <c r="L25" s="21">
        <f t="shared" si="3"/>
        <v>3.5999999999999996</v>
      </c>
      <c r="M25" s="36">
        <v>688</v>
      </c>
      <c r="N25" s="21">
        <v>18.54</v>
      </c>
      <c r="O25" s="21">
        <v>12.62</v>
      </c>
      <c r="P25" s="21">
        <f t="shared" si="4"/>
        <v>5.92</v>
      </c>
      <c r="Q25" s="31">
        <f t="shared" si="7"/>
        <v>62.184873949579831</v>
      </c>
    </row>
    <row r="26" spans="1:17" x14ac:dyDescent="0.25">
      <c r="A26" s="111" t="s">
        <v>803</v>
      </c>
      <c r="B26" s="5">
        <v>3</v>
      </c>
      <c r="C26" s="144">
        <v>41929</v>
      </c>
      <c r="D26" s="405"/>
      <c r="E26" s="27">
        <v>41958</v>
      </c>
      <c r="F26" s="34">
        <v>1679.57</v>
      </c>
      <c r="G26" s="21">
        <f t="shared" si="0"/>
        <v>9.4200000000000017</v>
      </c>
      <c r="H26" s="21">
        <f t="shared" si="1"/>
        <v>1670.1499999999999</v>
      </c>
      <c r="I26" s="35">
        <f t="shared" si="2"/>
        <v>0.56085783861345484</v>
      </c>
      <c r="J26" s="21">
        <v>18.2</v>
      </c>
      <c r="K26" s="21">
        <v>14.37</v>
      </c>
      <c r="L26" s="21">
        <f t="shared" si="3"/>
        <v>3.83</v>
      </c>
      <c r="M26" s="36">
        <v>501</v>
      </c>
      <c r="N26" s="21">
        <v>18.21</v>
      </c>
      <c r="O26" s="21">
        <v>12.62</v>
      </c>
      <c r="P26" s="21">
        <f t="shared" si="4"/>
        <v>5.5900000000000016</v>
      </c>
      <c r="Q26" s="31">
        <f t="shared" si="7"/>
        <v>59.341825902335458</v>
      </c>
    </row>
    <row r="27" spans="1:17" x14ac:dyDescent="0.25">
      <c r="A27" s="145" t="s">
        <v>804</v>
      </c>
      <c r="B27" s="8">
        <v>3</v>
      </c>
      <c r="C27" s="149">
        <v>41929</v>
      </c>
      <c r="D27" s="161"/>
      <c r="E27" s="28">
        <v>41958</v>
      </c>
      <c r="F27" s="37">
        <v>1668.27</v>
      </c>
      <c r="G27" s="22">
        <f t="shared" si="0"/>
        <v>9.0699999999999985</v>
      </c>
      <c r="H27" s="22">
        <f t="shared" si="1"/>
        <v>1659.2</v>
      </c>
      <c r="I27" s="38">
        <f t="shared" si="2"/>
        <v>0.54367698274260157</v>
      </c>
      <c r="J27" s="22">
        <v>16.22</v>
      </c>
      <c r="K27" s="22">
        <v>12.63</v>
      </c>
      <c r="L27" s="22">
        <f t="shared" si="3"/>
        <v>3.5899999999999981</v>
      </c>
      <c r="M27" s="39">
        <v>588</v>
      </c>
      <c r="N27" s="22">
        <v>18.05</v>
      </c>
      <c r="O27" s="22">
        <v>12.57</v>
      </c>
      <c r="P27" s="22">
        <f t="shared" si="4"/>
        <v>5.48</v>
      </c>
      <c r="Q27" s="32">
        <f t="shared" si="7"/>
        <v>60.418963616317541</v>
      </c>
    </row>
    <row r="28" spans="1:17" x14ac:dyDescent="0.25">
      <c r="A28" s="111" t="s">
        <v>805</v>
      </c>
      <c r="B28" s="5">
        <v>3</v>
      </c>
      <c r="C28" s="144">
        <v>41929</v>
      </c>
      <c r="D28" s="159"/>
      <c r="E28" s="27">
        <v>41958</v>
      </c>
      <c r="F28" s="34">
        <v>1676.44</v>
      </c>
      <c r="G28" s="21">
        <f t="shared" si="0"/>
        <v>10.410000000000002</v>
      </c>
      <c r="H28" s="21">
        <f t="shared" si="1"/>
        <v>1666.03</v>
      </c>
      <c r="I28" s="35">
        <f t="shared" si="2"/>
        <v>0.62095869819379168</v>
      </c>
      <c r="J28" s="21">
        <v>18.03</v>
      </c>
      <c r="K28" s="21">
        <v>14.24</v>
      </c>
      <c r="L28" s="21">
        <f t="shared" si="3"/>
        <v>3.7900000000000009</v>
      </c>
      <c r="M28" s="36">
        <v>413</v>
      </c>
      <c r="N28" s="21">
        <v>19.190000000000001</v>
      </c>
      <c r="O28" s="21">
        <v>12.57</v>
      </c>
      <c r="P28" s="21">
        <f t="shared" si="4"/>
        <v>6.620000000000001</v>
      </c>
      <c r="Q28" s="31">
        <f t="shared" si="7"/>
        <v>63.59269932756964</v>
      </c>
    </row>
    <row r="29" spans="1:17" x14ac:dyDescent="0.25">
      <c r="A29" s="111" t="s">
        <v>806</v>
      </c>
      <c r="B29" s="5">
        <v>3</v>
      </c>
      <c r="C29" s="144">
        <v>41929</v>
      </c>
      <c r="D29" s="160"/>
      <c r="E29" s="27">
        <v>41958</v>
      </c>
      <c r="F29" s="34">
        <v>1663.15</v>
      </c>
      <c r="G29" s="21">
        <f t="shared" si="0"/>
        <v>10.920000000000002</v>
      </c>
      <c r="H29" s="21">
        <f t="shared" si="1"/>
        <v>1652.23</v>
      </c>
      <c r="I29" s="35">
        <f t="shared" si="2"/>
        <v>0.65658539518383796</v>
      </c>
      <c r="J29" s="21">
        <v>17.7</v>
      </c>
      <c r="K29" s="21">
        <v>13.95</v>
      </c>
      <c r="L29" s="21">
        <f t="shared" si="3"/>
        <v>3.75</v>
      </c>
      <c r="M29" s="36">
        <v>680</v>
      </c>
      <c r="N29" s="21">
        <v>19.760000000000002</v>
      </c>
      <c r="O29" s="21">
        <v>12.59</v>
      </c>
      <c r="P29" s="21">
        <f t="shared" si="4"/>
        <v>7.1700000000000017</v>
      </c>
      <c r="Q29" s="31">
        <f t="shared" si="7"/>
        <v>65.659340659340671</v>
      </c>
    </row>
    <row r="30" spans="1:17" x14ac:dyDescent="0.25">
      <c r="A30" s="145" t="s">
        <v>807</v>
      </c>
      <c r="B30" s="8">
        <v>3</v>
      </c>
      <c r="C30" s="149">
        <v>41929</v>
      </c>
      <c r="D30" s="161"/>
      <c r="E30" s="28">
        <v>41988</v>
      </c>
      <c r="F30" s="37">
        <v>1684.45</v>
      </c>
      <c r="G30" s="22">
        <f t="shared" si="0"/>
        <v>11.929999999999998</v>
      </c>
      <c r="H30" s="22">
        <f t="shared" si="1"/>
        <v>1672.52</v>
      </c>
      <c r="I30" s="38">
        <f t="shared" si="2"/>
        <v>0.70824304669179838</v>
      </c>
      <c r="J30" s="22">
        <v>16.79</v>
      </c>
      <c r="K30" s="22">
        <v>12.59</v>
      </c>
      <c r="L30" s="22">
        <f t="shared" si="3"/>
        <v>4.1999999999999993</v>
      </c>
      <c r="M30" s="39">
        <v>784</v>
      </c>
      <c r="N30" s="22">
        <v>20.329999999999998</v>
      </c>
      <c r="O30" s="22">
        <v>12.6</v>
      </c>
      <c r="P30" s="22">
        <f t="shared" si="4"/>
        <v>7.7299999999999986</v>
      </c>
      <c r="Q30" s="32">
        <f t="shared" si="7"/>
        <v>64.794635373009228</v>
      </c>
    </row>
    <row r="34" spans="1:17" x14ac:dyDescent="0.25">
      <c r="A34" s="2"/>
      <c r="B34" s="2"/>
      <c r="C34" s="2"/>
      <c r="D34" s="2"/>
      <c r="E34" s="2"/>
      <c r="F34" s="2"/>
      <c r="G34" s="2"/>
      <c r="H34" s="2"/>
      <c r="I34" s="2"/>
      <c r="J34" s="2"/>
      <c r="K34" s="2"/>
      <c r="L34" s="2"/>
      <c r="M34" s="2"/>
      <c r="N34" s="2"/>
      <c r="O34" s="2"/>
      <c r="P34" s="2"/>
      <c r="Q34" s="2"/>
    </row>
    <row r="35" spans="1:17" ht="20.25" x14ac:dyDescent="0.25">
      <c r="A35" s="529" t="s">
        <v>888</v>
      </c>
      <c r="B35" s="530"/>
      <c r="C35" s="530"/>
      <c r="D35" s="530"/>
      <c r="E35" s="530"/>
      <c r="F35" s="530"/>
      <c r="G35" s="530"/>
      <c r="H35" s="530"/>
      <c r="I35" s="530"/>
      <c r="J35" s="530"/>
      <c r="K35" s="530"/>
      <c r="L35" s="530"/>
      <c r="M35" s="530"/>
      <c r="N35" s="530"/>
      <c r="O35" s="530"/>
      <c r="P35" s="530"/>
      <c r="Q35" s="530"/>
    </row>
    <row r="36" spans="1:17" ht="15.75" thickBot="1" x14ac:dyDescent="0.3">
      <c r="A36" s="2"/>
      <c r="B36" s="2"/>
      <c r="C36" s="2"/>
      <c r="D36" s="2"/>
      <c r="E36" s="2"/>
      <c r="F36" s="2"/>
      <c r="G36" s="2"/>
      <c r="H36" s="2"/>
      <c r="I36" s="2"/>
      <c r="J36" s="2"/>
      <c r="K36" s="2"/>
      <c r="L36" s="2"/>
      <c r="M36" s="2"/>
      <c r="N36" s="2"/>
      <c r="O36" s="2"/>
      <c r="P36" s="2"/>
      <c r="Q36" s="2"/>
    </row>
    <row r="37" spans="1:17" ht="17.25" thickTop="1" thickBot="1" x14ac:dyDescent="0.3">
      <c r="A37" s="555" t="s">
        <v>149</v>
      </c>
      <c r="B37" s="527"/>
      <c r="C37" s="527"/>
      <c r="D37" s="561" t="s">
        <v>8</v>
      </c>
      <c r="E37" s="527"/>
      <c r="F37" s="527"/>
      <c r="G37" s="527"/>
      <c r="H37" s="527"/>
      <c r="I37" s="527"/>
      <c r="J37" s="527"/>
      <c r="K37" s="527"/>
      <c r="L37" s="527"/>
      <c r="M37" s="527"/>
      <c r="N37" s="527"/>
      <c r="O37" s="527"/>
      <c r="P37" s="527"/>
      <c r="Q37" s="528"/>
    </row>
    <row r="38" spans="1:17" x14ac:dyDescent="0.25">
      <c r="A38" s="531" t="s">
        <v>0</v>
      </c>
      <c r="B38" s="537" t="s">
        <v>1</v>
      </c>
      <c r="C38" s="535" t="s">
        <v>19</v>
      </c>
      <c r="D38" s="533" t="s">
        <v>93</v>
      </c>
      <c r="E38" s="524" t="s">
        <v>22</v>
      </c>
      <c r="F38" s="539" t="s">
        <v>10</v>
      </c>
      <c r="G38" s="540" t="s">
        <v>9</v>
      </c>
      <c r="H38" s="540" t="s">
        <v>5</v>
      </c>
      <c r="I38" s="540" t="s">
        <v>6</v>
      </c>
      <c r="J38" s="541" t="s">
        <v>14</v>
      </c>
      <c r="K38" s="542"/>
      <c r="L38" s="543"/>
      <c r="M38" s="541" t="s">
        <v>15</v>
      </c>
      <c r="N38" s="544"/>
      <c r="O38" s="544"/>
      <c r="P38" s="544"/>
      <c r="Q38" s="545"/>
    </row>
    <row r="39" spans="1:17" ht="81" customHeight="1" thickBot="1" x14ac:dyDescent="0.3">
      <c r="A39" s="532"/>
      <c r="B39" s="538"/>
      <c r="C39" s="536"/>
      <c r="D39" s="534"/>
      <c r="E39" s="525"/>
      <c r="F39" s="534"/>
      <c r="G39" s="536"/>
      <c r="H39" s="536"/>
      <c r="I39" s="536"/>
      <c r="J39" s="17" t="s">
        <v>11</v>
      </c>
      <c r="K39" s="18" t="s">
        <v>21</v>
      </c>
      <c r="L39" s="19" t="s">
        <v>12</v>
      </c>
      <c r="M39" s="19" t="s">
        <v>17</v>
      </c>
      <c r="N39" s="18" t="s">
        <v>13</v>
      </c>
      <c r="O39" s="18" t="s">
        <v>3</v>
      </c>
      <c r="P39" s="19" t="s">
        <v>20</v>
      </c>
      <c r="Q39" s="20" t="s">
        <v>4</v>
      </c>
    </row>
    <row r="40" spans="1:17" x14ac:dyDescent="0.25">
      <c r="A40" s="111" t="s">
        <v>808</v>
      </c>
      <c r="B40" s="5">
        <v>3</v>
      </c>
      <c r="C40" s="144">
        <v>41929</v>
      </c>
      <c r="D40" s="159"/>
      <c r="E40" s="27">
        <v>41988</v>
      </c>
      <c r="F40" s="34">
        <v>1670.63</v>
      </c>
      <c r="G40" s="61">
        <f t="shared" ref="G40:G66" si="8">L40+P40</f>
        <v>4.1399999999999988</v>
      </c>
      <c r="H40" s="21">
        <f t="shared" ref="H40:H66" si="9">F40-G40</f>
        <v>1666.49</v>
      </c>
      <c r="I40" s="35">
        <f t="shared" ref="I40:I66" si="10">G40*100/F40</f>
        <v>0.24781070614079709</v>
      </c>
      <c r="J40" s="21">
        <v>14.35</v>
      </c>
      <c r="K40" s="21">
        <v>14.03</v>
      </c>
      <c r="L40" s="21">
        <f t="shared" ref="L40:L66" si="11">J40-K40</f>
        <v>0.32000000000000028</v>
      </c>
      <c r="M40" s="36">
        <v>809</v>
      </c>
      <c r="N40" s="21">
        <v>16.399999999999999</v>
      </c>
      <c r="O40" s="21">
        <v>12.58</v>
      </c>
      <c r="P40" s="21">
        <f t="shared" ref="P40:P66" si="12">N40-O40</f>
        <v>3.8199999999999985</v>
      </c>
      <c r="Q40" s="31">
        <f t="shared" ref="Q40:Q45" si="13">P40*100/G40</f>
        <v>92.270531400966163</v>
      </c>
    </row>
    <row r="41" spans="1:17" x14ac:dyDescent="0.25">
      <c r="A41" s="111" t="s">
        <v>809</v>
      </c>
      <c r="B41" s="5">
        <v>3</v>
      </c>
      <c r="C41" s="144">
        <v>41929</v>
      </c>
      <c r="D41" s="405"/>
      <c r="E41" s="27">
        <v>41988</v>
      </c>
      <c r="F41" s="34">
        <v>1672.37</v>
      </c>
      <c r="G41" s="61">
        <f t="shared" si="8"/>
        <v>4.009999999999998</v>
      </c>
      <c r="H41" s="21">
        <f t="shared" si="9"/>
        <v>1668.36</v>
      </c>
      <c r="I41" s="35">
        <f t="shared" si="10"/>
        <v>0.23977947463778937</v>
      </c>
      <c r="J41" s="21">
        <v>12.79</v>
      </c>
      <c r="K41" s="21">
        <v>12.65</v>
      </c>
      <c r="L41" s="21">
        <f t="shared" si="11"/>
        <v>0.13999999999999879</v>
      </c>
      <c r="M41" s="36">
        <v>649</v>
      </c>
      <c r="N41" s="21">
        <v>16.5</v>
      </c>
      <c r="O41" s="21">
        <v>12.63</v>
      </c>
      <c r="P41" s="21">
        <f t="shared" si="12"/>
        <v>3.8699999999999992</v>
      </c>
      <c r="Q41" s="31">
        <f t="shared" si="13"/>
        <v>96.508728179551156</v>
      </c>
    </row>
    <row r="42" spans="1:17" x14ac:dyDescent="0.25">
      <c r="A42" s="145" t="s">
        <v>810</v>
      </c>
      <c r="B42" s="8">
        <v>3</v>
      </c>
      <c r="C42" s="149">
        <v>41929</v>
      </c>
      <c r="D42" s="161"/>
      <c r="E42" s="28">
        <v>41988</v>
      </c>
      <c r="F42" s="37">
        <v>1664.5</v>
      </c>
      <c r="G42" s="62">
        <f t="shared" si="8"/>
        <v>4.1100000000000012</v>
      </c>
      <c r="H42" s="22">
        <f t="shared" si="9"/>
        <v>1660.39</v>
      </c>
      <c r="I42" s="38">
        <f t="shared" si="10"/>
        <v>0.24692099729648551</v>
      </c>
      <c r="J42" s="22">
        <v>14.31</v>
      </c>
      <c r="K42" s="22">
        <v>14.08</v>
      </c>
      <c r="L42" s="22">
        <f t="shared" si="11"/>
        <v>0.23000000000000043</v>
      </c>
      <c r="M42" s="39">
        <v>815</v>
      </c>
      <c r="N42" s="22">
        <v>16.46</v>
      </c>
      <c r="O42" s="22">
        <v>12.58</v>
      </c>
      <c r="P42" s="22">
        <f t="shared" si="12"/>
        <v>3.8800000000000008</v>
      </c>
      <c r="Q42" s="32">
        <f t="shared" si="13"/>
        <v>94.403892944038915</v>
      </c>
    </row>
    <row r="43" spans="1:17" x14ac:dyDescent="0.25">
      <c r="A43" s="111" t="s">
        <v>811</v>
      </c>
      <c r="B43" s="5">
        <v>3</v>
      </c>
      <c r="C43" s="144">
        <v>41929</v>
      </c>
      <c r="D43" s="159"/>
      <c r="E43" s="27">
        <v>41988</v>
      </c>
      <c r="F43" s="34">
        <v>1678.99</v>
      </c>
      <c r="G43" s="61">
        <f t="shared" si="8"/>
        <v>3.0499999999999989</v>
      </c>
      <c r="H43" s="21">
        <f t="shared" si="9"/>
        <v>1675.94</v>
      </c>
      <c r="I43" s="35">
        <f t="shared" si="10"/>
        <v>0.18165682940339126</v>
      </c>
      <c r="J43" s="21">
        <v>12.86</v>
      </c>
      <c r="K43" s="21">
        <v>12.56</v>
      </c>
      <c r="L43" s="21">
        <f t="shared" si="11"/>
        <v>0.29999999999999893</v>
      </c>
      <c r="M43" s="36">
        <v>542</v>
      </c>
      <c r="N43" s="21">
        <v>15.38</v>
      </c>
      <c r="O43" s="21">
        <v>12.63</v>
      </c>
      <c r="P43" s="21">
        <f t="shared" si="12"/>
        <v>2.75</v>
      </c>
      <c r="Q43" s="388">
        <f t="shared" si="13"/>
        <v>90.163934426229545</v>
      </c>
    </row>
    <row r="44" spans="1:17" x14ac:dyDescent="0.25">
      <c r="A44" s="111" t="s">
        <v>812</v>
      </c>
      <c r="B44" s="5">
        <v>3</v>
      </c>
      <c r="C44" s="144">
        <v>41929</v>
      </c>
      <c r="D44" s="405"/>
      <c r="E44" s="27">
        <v>41988</v>
      </c>
      <c r="F44" s="34">
        <v>1662.06</v>
      </c>
      <c r="G44" s="61">
        <f t="shared" si="8"/>
        <v>3.4400000000000013</v>
      </c>
      <c r="H44" s="21">
        <f t="shared" si="9"/>
        <v>1658.62</v>
      </c>
      <c r="I44" s="35">
        <f t="shared" si="10"/>
        <v>0.2069720708037015</v>
      </c>
      <c r="J44" s="21">
        <v>13.16</v>
      </c>
      <c r="K44" s="21">
        <v>12.54</v>
      </c>
      <c r="L44" s="21">
        <f t="shared" si="11"/>
        <v>0.62000000000000099</v>
      </c>
      <c r="M44" s="36">
        <v>579</v>
      </c>
      <c r="N44" s="21">
        <v>15.44</v>
      </c>
      <c r="O44" s="21">
        <v>12.62</v>
      </c>
      <c r="P44" s="21">
        <f t="shared" si="12"/>
        <v>2.8200000000000003</v>
      </c>
      <c r="Q44" s="388">
        <f t="shared" si="13"/>
        <v>81.976744186046474</v>
      </c>
    </row>
    <row r="45" spans="1:17" x14ac:dyDescent="0.25">
      <c r="A45" s="145" t="s">
        <v>813</v>
      </c>
      <c r="B45" s="8">
        <v>3</v>
      </c>
      <c r="C45" s="149">
        <v>41929</v>
      </c>
      <c r="D45" s="161"/>
      <c r="E45" s="28">
        <v>41988</v>
      </c>
      <c r="F45" s="37">
        <v>1675.48</v>
      </c>
      <c r="G45" s="62">
        <f t="shared" si="8"/>
        <v>2.6700000000000017</v>
      </c>
      <c r="H45" s="22">
        <f t="shared" si="9"/>
        <v>1672.81</v>
      </c>
      <c r="I45" s="38">
        <f t="shared" si="10"/>
        <v>0.1593573184997733</v>
      </c>
      <c r="J45" s="22">
        <v>12.8</v>
      </c>
      <c r="K45" s="22">
        <v>12.57</v>
      </c>
      <c r="L45" s="22">
        <f t="shared" si="11"/>
        <v>0.23000000000000043</v>
      </c>
      <c r="M45" s="39">
        <v>449</v>
      </c>
      <c r="N45" s="22">
        <v>15.05</v>
      </c>
      <c r="O45" s="22">
        <v>12.61</v>
      </c>
      <c r="P45" s="22">
        <f t="shared" si="12"/>
        <v>2.4400000000000013</v>
      </c>
      <c r="Q45" s="389">
        <f t="shared" si="13"/>
        <v>91.38576779026215</v>
      </c>
    </row>
    <row r="46" spans="1:17" x14ac:dyDescent="0.25">
      <c r="A46" s="111" t="s">
        <v>814</v>
      </c>
      <c r="B46" s="5">
        <v>3</v>
      </c>
      <c r="C46" s="144">
        <v>41929</v>
      </c>
      <c r="D46" s="159"/>
      <c r="E46" s="27">
        <v>41988</v>
      </c>
      <c r="F46" s="34">
        <v>1677.38</v>
      </c>
      <c r="G46" s="61">
        <f t="shared" si="8"/>
        <v>2.3499999999999996</v>
      </c>
      <c r="H46" s="21">
        <f t="shared" si="9"/>
        <v>1675.0300000000002</v>
      </c>
      <c r="I46" s="35">
        <f t="shared" si="10"/>
        <v>0.14009944079457246</v>
      </c>
      <c r="J46" s="21">
        <v>12.78</v>
      </c>
      <c r="K46" s="21">
        <v>12.6</v>
      </c>
      <c r="L46" s="21">
        <f t="shared" si="11"/>
        <v>0.17999999999999972</v>
      </c>
      <c r="M46" s="36">
        <v>818</v>
      </c>
      <c r="N46" s="21">
        <v>14.76</v>
      </c>
      <c r="O46" s="21">
        <v>12.59</v>
      </c>
      <c r="P46" s="21">
        <f t="shared" si="12"/>
        <v>2.17</v>
      </c>
      <c r="Q46" s="388">
        <f>P46*100/G46</f>
        <v>92.340425531914903</v>
      </c>
    </row>
    <row r="47" spans="1:17" x14ac:dyDescent="0.25">
      <c r="A47" s="111" t="s">
        <v>815</v>
      </c>
      <c r="B47" s="5">
        <v>3</v>
      </c>
      <c r="C47" s="144">
        <v>41929</v>
      </c>
      <c r="D47" s="160"/>
      <c r="E47" s="27">
        <v>41988</v>
      </c>
      <c r="F47" s="34">
        <v>1672.52</v>
      </c>
      <c r="G47" s="61">
        <f t="shared" si="8"/>
        <v>2.5600000000000005</v>
      </c>
      <c r="H47" s="21">
        <f t="shared" si="9"/>
        <v>1669.96</v>
      </c>
      <c r="I47" s="35">
        <f t="shared" si="10"/>
        <v>0.15306244469423388</v>
      </c>
      <c r="J47" s="21">
        <v>12.91</v>
      </c>
      <c r="K47" s="21">
        <v>12.56</v>
      </c>
      <c r="L47" s="21">
        <f t="shared" si="11"/>
        <v>0.34999999999999964</v>
      </c>
      <c r="M47" s="36">
        <v>479</v>
      </c>
      <c r="N47" s="21">
        <v>14.75</v>
      </c>
      <c r="O47" s="21">
        <v>12.54</v>
      </c>
      <c r="P47" s="21">
        <f t="shared" si="12"/>
        <v>2.2100000000000009</v>
      </c>
      <c r="Q47" s="388">
        <f>P47*100/G47</f>
        <v>86.328125000000014</v>
      </c>
    </row>
    <row r="48" spans="1:17" x14ac:dyDescent="0.25">
      <c r="A48" s="145" t="s">
        <v>816</v>
      </c>
      <c r="B48" s="8">
        <v>3</v>
      </c>
      <c r="C48" s="149">
        <v>41929</v>
      </c>
      <c r="D48" s="161"/>
      <c r="E48" s="28">
        <v>41988</v>
      </c>
      <c r="F48" s="37">
        <v>1676.69</v>
      </c>
      <c r="G48" s="62">
        <f t="shared" si="8"/>
        <v>2.4000000000000004</v>
      </c>
      <c r="H48" s="22">
        <f t="shared" si="9"/>
        <v>1674.29</v>
      </c>
      <c r="I48" s="38">
        <f t="shared" si="10"/>
        <v>0.14313916108523342</v>
      </c>
      <c r="J48" s="22">
        <v>12.82</v>
      </c>
      <c r="K48" s="22">
        <v>12.6</v>
      </c>
      <c r="L48" s="22">
        <f t="shared" si="11"/>
        <v>0.22000000000000064</v>
      </c>
      <c r="M48" s="39">
        <v>433</v>
      </c>
      <c r="N48" s="22">
        <v>14.81</v>
      </c>
      <c r="O48" s="22">
        <v>12.63</v>
      </c>
      <c r="P48" s="22">
        <f t="shared" si="12"/>
        <v>2.1799999999999997</v>
      </c>
      <c r="Q48" s="389">
        <f t="shared" ref="Q48:Q66" si="14">P48*100/G48</f>
        <v>90.833333333333314</v>
      </c>
    </row>
    <row r="49" spans="1:17" x14ac:dyDescent="0.25">
      <c r="A49" s="111" t="s">
        <v>817</v>
      </c>
      <c r="B49" s="5">
        <v>3</v>
      </c>
      <c r="C49" s="144">
        <v>41930</v>
      </c>
      <c r="D49" s="159" t="s">
        <v>885</v>
      </c>
      <c r="E49" s="27">
        <v>41988</v>
      </c>
      <c r="F49" s="34">
        <v>1676.5</v>
      </c>
      <c r="G49" s="61">
        <f t="shared" si="8"/>
        <v>2.1499999999999986</v>
      </c>
      <c r="H49" s="21">
        <f t="shared" si="9"/>
        <v>1674.35</v>
      </c>
      <c r="I49" s="35">
        <f t="shared" si="10"/>
        <v>0.12824336415150603</v>
      </c>
      <c r="J49" s="21">
        <v>12.93</v>
      </c>
      <c r="K49" s="21">
        <v>12.58</v>
      </c>
      <c r="L49" s="21">
        <f t="shared" si="11"/>
        <v>0.34999999999999964</v>
      </c>
      <c r="M49" s="36">
        <v>490</v>
      </c>
      <c r="N49" s="21">
        <v>14.43</v>
      </c>
      <c r="O49" s="21">
        <v>12.63</v>
      </c>
      <c r="P49" s="21">
        <f t="shared" si="12"/>
        <v>1.7999999999999989</v>
      </c>
      <c r="Q49" s="31">
        <f t="shared" si="14"/>
        <v>83.720930232558146</v>
      </c>
    </row>
    <row r="50" spans="1:17" x14ac:dyDescent="0.25">
      <c r="A50" s="111" t="s">
        <v>818</v>
      </c>
      <c r="B50" s="5">
        <v>3</v>
      </c>
      <c r="C50" s="144">
        <v>41930</v>
      </c>
      <c r="D50" s="159" t="s">
        <v>886</v>
      </c>
      <c r="E50" s="27">
        <v>41988</v>
      </c>
      <c r="F50" s="40">
        <v>1672.13</v>
      </c>
      <c r="G50" s="61">
        <f t="shared" si="8"/>
        <v>2.09</v>
      </c>
      <c r="H50" s="21">
        <f t="shared" si="9"/>
        <v>1670.0400000000002</v>
      </c>
      <c r="I50" s="35">
        <f t="shared" si="10"/>
        <v>0.12499028185607577</v>
      </c>
      <c r="J50" s="25">
        <v>12.85</v>
      </c>
      <c r="K50" s="21">
        <v>12.64</v>
      </c>
      <c r="L50" s="21">
        <f t="shared" si="11"/>
        <v>0.20999999999999908</v>
      </c>
      <c r="M50" s="36">
        <v>390</v>
      </c>
      <c r="N50" s="21">
        <v>14.46</v>
      </c>
      <c r="O50" s="21">
        <v>12.58</v>
      </c>
      <c r="P50" s="21">
        <f t="shared" si="12"/>
        <v>1.8800000000000008</v>
      </c>
      <c r="Q50" s="31">
        <f t="shared" si="14"/>
        <v>89.952153110047888</v>
      </c>
    </row>
    <row r="51" spans="1:17" x14ac:dyDescent="0.25">
      <c r="A51" s="143" t="s">
        <v>819</v>
      </c>
      <c r="B51" s="8">
        <v>3</v>
      </c>
      <c r="C51" s="149">
        <v>41930</v>
      </c>
      <c r="D51" s="162"/>
      <c r="E51" s="28">
        <v>41988</v>
      </c>
      <c r="F51" s="37">
        <v>1674.39</v>
      </c>
      <c r="G51" s="62">
        <f t="shared" si="8"/>
        <v>1.9399999999999995</v>
      </c>
      <c r="H51" s="22">
        <f t="shared" si="9"/>
        <v>1672.45</v>
      </c>
      <c r="I51" s="38">
        <f t="shared" si="10"/>
        <v>0.11586309043890607</v>
      </c>
      <c r="J51" s="22">
        <v>12.78</v>
      </c>
      <c r="K51" s="22">
        <v>12.62</v>
      </c>
      <c r="L51" s="22">
        <f t="shared" si="11"/>
        <v>0.16000000000000014</v>
      </c>
      <c r="M51" s="39">
        <v>341</v>
      </c>
      <c r="N51" s="22">
        <v>14.35</v>
      </c>
      <c r="O51" s="22">
        <v>12.57</v>
      </c>
      <c r="P51" s="22">
        <f t="shared" si="12"/>
        <v>1.7799999999999994</v>
      </c>
      <c r="Q51" s="32">
        <f t="shared" si="14"/>
        <v>91.75257731958763</v>
      </c>
    </row>
    <row r="52" spans="1:17" x14ac:dyDescent="0.25">
      <c r="A52" s="111" t="s">
        <v>820</v>
      </c>
      <c r="B52" s="5">
        <v>3</v>
      </c>
      <c r="C52" s="144">
        <v>41930</v>
      </c>
      <c r="D52" s="159" t="s">
        <v>402</v>
      </c>
      <c r="E52" s="27">
        <v>41988</v>
      </c>
      <c r="F52" s="34">
        <v>1664.76</v>
      </c>
      <c r="G52" s="61">
        <f t="shared" si="8"/>
        <v>1.7299999999999986</v>
      </c>
      <c r="H52" s="21">
        <f t="shared" si="9"/>
        <v>1663.03</v>
      </c>
      <c r="I52" s="35">
        <f t="shared" si="10"/>
        <v>0.10391888320238345</v>
      </c>
      <c r="J52" s="21">
        <v>12.63</v>
      </c>
      <c r="K52" s="21">
        <v>12.56</v>
      </c>
      <c r="L52" s="21">
        <f t="shared" si="11"/>
        <v>7.0000000000000284E-2</v>
      </c>
      <c r="M52" s="36">
        <v>380</v>
      </c>
      <c r="N52" s="21">
        <v>14.29</v>
      </c>
      <c r="O52" s="21">
        <v>12.63</v>
      </c>
      <c r="P52" s="21">
        <f t="shared" si="12"/>
        <v>1.6599999999999984</v>
      </c>
      <c r="Q52" s="31">
        <f t="shared" si="14"/>
        <v>95.953757225433506</v>
      </c>
    </row>
    <row r="53" spans="1:17" x14ac:dyDescent="0.25">
      <c r="A53" s="111" t="s">
        <v>821</v>
      </c>
      <c r="B53" s="5">
        <v>3</v>
      </c>
      <c r="C53" s="362">
        <v>41930</v>
      </c>
      <c r="D53" s="347"/>
      <c r="E53" s="27">
        <v>41988</v>
      </c>
      <c r="F53" s="40">
        <v>1658.31</v>
      </c>
      <c r="G53" s="61">
        <f t="shared" si="8"/>
        <v>1.4799999999999986</v>
      </c>
      <c r="H53" s="21">
        <f t="shared" si="9"/>
        <v>1656.83</v>
      </c>
      <c r="I53" s="35">
        <f t="shared" si="10"/>
        <v>8.9247486899313069E-2</v>
      </c>
      <c r="J53" s="25">
        <v>12.66</v>
      </c>
      <c r="K53" s="25">
        <v>12.58</v>
      </c>
      <c r="L53" s="21">
        <f t="shared" si="11"/>
        <v>8.0000000000000071E-2</v>
      </c>
      <c r="M53" s="356">
        <v>321</v>
      </c>
      <c r="N53" s="25">
        <v>14.03</v>
      </c>
      <c r="O53" s="25">
        <v>12.63</v>
      </c>
      <c r="P53" s="21">
        <f t="shared" si="12"/>
        <v>1.3999999999999986</v>
      </c>
      <c r="Q53" s="31">
        <f t="shared" si="14"/>
        <v>94.594594594594582</v>
      </c>
    </row>
    <row r="54" spans="1:17" x14ac:dyDescent="0.25">
      <c r="A54" s="143" t="s">
        <v>822</v>
      </c>
      <c r="B54" s="8">
        <v>3</v>
      </c>
      <c r="C54" s="149">
        <v>41930</v>
      </c>
      <c r="D54" s="161" t="s">
        <v>890</v>
      </c>
      <c r="E54" s="28">
        <v>41988</v>
      </c>
      <c r="F54" s="37">
        <v>1676.82</v>
      </c>
      <c r="G54" s="62">
        <f t="shared" si="8"/>
        <v>1.7399999999999984</v>
      </c>
      <c r="H54" s="22">
        <f t="shared" si="9"/>
        <v>1675.08</v>
      </c>
      <c r="I54" s="47">
        <f t="shared" si="10"/>
        <v>0.10376784628045935</v>
      </c>
      <c r="J54" s="22">
        <v>12.84</v>
      </c>
      <c r="K54" s="22">
        <v>12.72</v>
      </c>
      <c r="L54" s="22">
        <f t="shared" si="11"/>
        <v>0.11999999999999922</v>
      </c>
      <c r="M54" s="39">
        <v>365</v>
      </c>
      <c r="N54" s="22">
        <v>14.2</v>
      </c>
      <c r="O54" s="22">
        <v>12.58</v>
      </c>
      <c r="P54" s="22">
        <f t="shared" si="12"/>
        <v>1.6199999999999992</v>
      </c>
      <c r="Q54" s="32">
        <f t="shared" si="14"/>
        <v>93.103448275862107</v>
      </c>
    </row>
    <row r="55" spans="1:17" x14ac:dyDescent="0.25">
      <c r="A55" s="111" t="s">
        <v>823</v>
      </c>
      <c r="B55" s="5">
        <v>3</v>
      </c>
      <c r="C55" s="144">
        <v>41930</v>
      </c>
      <c r="D55" s="159"/>
      <c r="E55" s="27">
        <v>41988</v>
      </c>
      <c r="F55" s="34">
        <v>1688.84</v>
      </c>
      <c r="G55" s="61">
        <f t="shared" si="8"/>
        <v>16.55</v>
      </c>
      <c r="H55" s="233">
        <f t="shared" si="9"/>
        <v>1672.29</v>
      </c>
      <c r="I55" s="35">
        <f t="shared" si="10"/>
        <v>0.97996257786409613</v>
      </c>
      <c r="J55" s="21">
        <v>16.62</v>
      </c>
      <c r="K55" s="21">
        <v>12.68</v>
      </c>
      <c r="L55" s="21">
        <f t="shared" si="11"/>
        <v>3.9400000000000013</v>
      </c>
      <c r="M55" s="36">
        <v>664</v>
      </c>
      <c r="N55" s="21">
        <v>25.18</v>
      </c>
      <c r="O55" s="21">
        <v>12.57</v>
      </c>
      <c r="P55" s="21">
        <f t="shared" si="12"/>
        <v>12.61</v>
      </c>
      <c r="Q55" s="31">
        <f t="shared" si="14"/>
        <v>76.193353474320233</v>
      </c>
    </row>
    <row r="56" spans="1:17" x14ac:dyDescent="0.25">
      <c r="A56" s="111" t="s">
        <v>824</v>
      </c>
      <c r="B56" s="5">
        <v>3</v>
      </c>
      <c r="C56" s="144">
        <v>41930</v>
      </c>
      <c r="D56" s="160"/>
      <c r="E56" s="27">
        <v>41988</v>
      </c>
      <c r="F56" s="34">
        <v>1681.76</v>
      </c>
      <c r="G56" s="61">
        <f t="shared" si="8"/>
        <v>16.420000000000002</v>
      </c>
      <c r="H56" s="233">
        <f t="shared" si="9"/>
        <v>1665.34</v>
      </c>
      <c r="I56" s="35">
        <f t="shared" si="10"/>
        <v>0.97635810103700904</v>
      </c>
      <c r="J56" s="21">
        <v>16.66</v>
      </c>
      <c r="K56" s="21">
        <v>12.65</v>
      </c>
      <c r="L56" s="21">
        <f t="shared" si="11"/>
        <v>4.01</v>
      </c>
      <c r="M56" s="36">
        <v>667</v>
      </c>
      <c r="N56" s="21">
        <v>24.98</v>
      </c>
      <c r="O56" s="21">
        <v>12.57</v>
      </c>
      <c r="P56" s="21">
        <f t="shared" si="12"/>
        <v>12.41</v>
      </c>
      <c r="Q56" s="31">
        <f t="shared" si="14"/>
        <v>75.578562728380021</v>
      </c>
    </row>
    <row r="57" spans="1:17" x14ac:dyDescent="0.25">
      <c r="A57" s="143" t="s">
        <v>825</v>
      </c>
      <c r="B57" s="8">
        <v>3</v>
      </c>
      <c r="C57" s="149">
        <v>41930</v>
      </c>
      <c r="D57" s="161"/>
      <c r="E57" s="28">
        <v>41995</v>
      </c>
      <c r="F57" s="37">
        <v>1681.07</v>
      </c>
      <c r="G57" s="62">
        <f t="shared" si="8"/>
        <v>18.03</v>
      </c>
      <c r="H57" s="234">
        <f t="shared" si="9"/>
        <v>1663.04</v>
      </c>
      <c r="I57" s="47">
        <f t="shared" si="10"/>
        <v>1.0725311854949526</v>
      </c>
      <c r="J57" s="22">
        <v>16.21</v>
      </c>
      <c r="K57" s="22">
        <v>12.6</v>
      </c>
      <c r="L57" s="22">
        <f t="shared" si="11"/>
        <v>3.6100000000000012</v>
      </c>
      <c r="M57" s="39">
        <v>641</v>
      </c>
      <c r="N57" s="22">
        <v>27.06</v>
      </c>
      <c r="O57" s="22">
        <v>12.64</v>
      </c>
      <c r="P57" s="22">
        <f t="shared" si="12"/>
        <v>14.419999999999998</v>
      </c>
      <c r="Q57" s="32">
        <f t="shared" si="14"/>
        <v>79.977814753189108</v>
      </c>
    </row>
    <row r="58" spans="1:17" ht="16.5" customHeight="1" x14ac:dyDescent="0.25">
      <c r="A58" s="111" t="s">
        <v>826</v>
      </c>
      <c r="B58" s="5">
        <v>3</v>
      </c>
      <c r="C58" s="144">
        <v>41930</v>
      </c>
      <c r="D58" s="415" t="s">
        <v>894</v>
      </c>
      <c r="E58" s="27">
        <v>41995</v>
      </c>
      <c r="F58" s="34">
        <v>1692.14</v>
      </c>
      <c r="G58" s="410" t="s">
        <v>893</v>
      </c>
      <c r="H58" s="411" t="s">
        <v>893</v>
      </c>
      <c r="I58" s="412" t="s">
        <v>893</v>
      </c>
      <c r="J58" s="413" t="s">
        <v>893</v>
      </c>
      <c r="K58" s="413" t="s">
        <v>893</v>
      </c>
      <c r="L58" s="413" t="s">
        <v>893</v>
      </c>
      <c r="M58" s="36">
        <v>1091</v>
      </c>
      <c r="N58" s="21">
        <v>34.21</v>
      </c>
      <c r="O58" s="21">
        <v>12.64</v>
      </c>
      <c r="P58" s="21">
        <f t="shared" si="12"/>
        <v>21.57</v>
      </c>
      <c r="Q58" s="414" t="s">
        <v>887</v>
      </c>
    </row>
    <row r="59" spans="1:17" x14ac:dyDescent="0.25">
      <c r="A59" s="111" t="s">
        <v>827</v>
      </c>
      <c r="B59" s="5">
        <v>3</v>
      </c>
      <c r="C59" s="144">
        <v>41930</v>
      </c>
      <c r="D59" s="405"/>
      <c r="E59" s="27">
        <v>41995</v>
      </c>
      <c r="F59" s="34">
        <v>1697.29</v>
      </c>
      <c r="G59" s="61">
        <f t="shared" si="8"/>
        <v>26.95</v>
      </c>
      <c r="H59" s="233">
        <f t="shared" si="9"/>
        <v>1670.34</v>
      </c>
      <c r="I59" s="35">
        <f t="shared" si="10"/>
        <v>1.5878252979750072</v>
      </c>
      <c r="J59" s="21">
        <v>16.25</v>
      </c>
      <c r="K59" s="21">
        <v>12.61</v>
      </c>
      <c r="L59" s="21">
        <f t="shared" si="11"/>
        <v>3.6400000000000006</v>
      </c>
      <c r="M59" s="36">
        <v>977</v>
      </c>
      <c r="N59" s="21">
        <v>35.86</v>
      </c>
      <c r="O59" s="21">
        <v>12.55</v>
      </c>
      <c r="P59" s="21">
        <f t="shared" si="12"/>
        <v>23.31</v>
      </c>
      <c r="Q59" s="31">
        <f t="shared" si="14"/>
        <v>86.493506493506501</v>
      </c>
    </row>
    <row r="60" spans="1:17" x14ac:dyDescent="0.25">
      <c r="A60" s="145" t="s">
        <v>828</v>
      </c>
      <c r="B60" s="8">
        <v>3</v>
      </c>
      <c r="C60" s="149">
        <v>41930</v>
      </c>
      <c r="D60" s="406"/>
      <c r="E60" s="28">
        <v>41995</v>
      </c>
      <c r="F60" s="37">
        <v>1690.49</v>
      </c>
      <c r="G60" s="62">
        <f t="shared" si="8"/>
        <v>26.93</v>
      </c>
      <c r="H60" s="234">
        <f t="shared" si="9"/>
        <v>1663.56</v>
      </c>
      <c r="I60" s="38">
        <f t="shared" si="10"/>
        <v>1.5930292400428279</v>
      </c>
      <c r="J60" s="22">
        <v>16.559999999999999</v>
      </c>
      <c r="K60" s="22">
        <v>12.6</v>
      </c>
      <c r="L60" s="22">
        <f t="shared" si="11"/>
        <v>3.9599999999999991</v>
      </c>
      <c r="M60" s="39">
        <v>761</v>
      </c>
      <c r="N60" s="22">
        <v>35.56</v>
      </c>
      <c r="O60" s="22">
        <v>12.59</v>
      </c>
      <c r="P60" s="22">
        <f t="shared" si="12"/>
        <v>22.970000000000002</v>
      </c>
      <c r="Q60" s="32">
        <f t="shared" si="14"/>
        <v>85.295209803193487</v>
      </c>
    </row>
    <row r="61" spans="1:17" x14ac:dyDescent="0.25">
      <c r="A61" s="111" t="s">
        <v>829</v>
      </c>
      <c r="B61" s="5">
        <v>3</v>
      </c>
      <c r="C61" s="144">
        <v>41930</v>
      </c>
      <c r="D61" s="159"/>
      <c r="E61" s="27">
        <v>41995</v>
      </c>
      <c r="F61" s="34">
        <v>1681.59</v>
      </c>
      <c r="G61" s="61">
        <f t="shared" si="8"/>
        <v>11.849999999999998</v>
      </c>
      <c r="H61" s="233">
        <f t="shared" si="9"/>
        <v>1669.74</v>
      </c>
      <c r="I61" s="35">
        <f t="shared" si="10"/>
        <v>0.7046902039141526</v>
      </c>
      <c r="J61" s="21">
        <v>15.42</v>
      </c>
      <c r="K61" s="21">
        <v>12.59</v>
      </c>
      <c r="L61" s="21">
        <f t="shared" si="11"/>
        <v>2.83</v>
      </c>
      <c r="M61" s="36">
        <v>794</v>
      </c>
      <c r="N61" s="21">
        <v>21.65</v>
      </c>
      <c r="O61" s="21">
        <v>12.63</v>
      </c>
      <c r="P61" s="21">
        <f t="shared" si="12"/>
        <v>9.0199999999999978</v>
      </c>
      <c r="Q61" s="31">
        <f t="shared" si="14"/>
        <v>76.118143459915601</v>
      </c>
    </row>
    <row r="62" spans="1:17" x14ac:dyDescent="0.25">
      <c r="A62" s="111" t="s">
        <v>830</v>
      </c>
      <c r="B62" s="5">
        <v>3</v>
      </c>
      <c r="C62" s="144">
        <v>41930</v>
      </c>
      <c r="D62" s="160"/>
      <c r="E62" s="27">
        <v>41995</v>
      </c>
      <c r="F62" s="34">
        <v>1684.73</v>
      </c>
      <c r="G62" s="61">
        <f t="shared" si="8"/>
        <v>12.020000000000003</v>
      </c>
      <c r="H62" s="233">
        <f t="shared" si="9"/>
        <v>1672.71</v>
      </c>
      <c r="I62" s="35">
        <f t="shared" si="10"/>
        <v>0.71346743988651018</v>
      </c>
      <c r="J62" s="21">
        <v>15.47</v>
      </c>
      <c r="K62" s="21">
        <v>12.61</v>
      </c>
      <c r="L62" s="21">
        <f t="shared" si="11"/>
        <v>2.8600000000000012</v>
      </c>
      <c r="M62" s="36">
        <v>628</v>
      </c>
      <c r="N62" s="21">
        <v>21.76</v>
      </c>
      <c r="O62" s="21">
        <v>12.6</v>
      </c>
      <c r="P62" s="21">
        <f t="shared" si="12"/>
        <v>9.1600000000000019</v>
      </c>
      <c r="Q62" s="31">
        <f t="shared" si="14"/>
        <v>76.206322795341094</v>
      </c>
    </row>
    <row r="63" spans="1:17" x14ac:dyDescent="0.25">
      <c r="A63" s="143" t="s">
        <v>831</v>
      </c>
      <c r="B63" s="8">
        <v>3</v>
      </c>
      <c r="C63" s="149">
        <v>41930</v>
      </c>
      <c r="D63" s="161"/>
      <c r="E63" s="28">
        <v>41995</v>
      </c>
      <c r="F63" s="37">
        <v>1694.17</v>
      </c>
      <c r="G63" s="62">
        <f t="shared" si="8"/>
        <v>12.06</v>
      </c>
      <c r="H63" s="234">
        <f t="shared" si="9"/>
        <v>1682.1100000000001</v>
      </c>
      <c r="I63" s="47">
        <f t="shared" si="10"/>
        <v>0.71185300176487598</v>
      </c>
      <c r="J63" s="22">
        <v>15.16</v>
      </c>
      <c r="K63" s="22">
        <v>12.6</v>
      </c>
      <c r="L63" s="22">
        <f t="shared" si="11"/>
        <v>2.5600000000000005</v>
      </c>
      <c r="M63" s="39">
        <v>635</v>
      </c>
      <c r="N63" s="22">
        <v>22.07</v>
      </c>
      <c r="O63" s="22">
        <v>12.57</v>
      </c>
      <c r="P63" s="22">
        <f t="shared" si="12"/>
        <v>9.5</v>
      </c>
      <c r="Q63" s="32">
        <f t="shared" si="14"/>
        <v>78.772802653399665</v>
      </c>
    </row>
    <row r="64" spans="1:17" x14ac:dyDescent="0.25">
      <c r="A64" s="111" t="s">
        <v>832</v>
      </c>
      <c r="B64" s="5">
        <v>3</v>
      </c>
      <c r="C64" s="144">
        <v>41931</v>
      </c>
      <c r="D64" s="159"/>
      <c r="E64" s="27">
        <v>41995</v>
      </c>
      <c r="F64" s="34">
        <v>1682.27</v>
      </c>
      <c r="G64" s="61">
        <f t="shared" si="8"/>
        <v>12.740000000000002</v>
      </c>
      <c r="H64" s="233">
        <f t="shared" si="9"/>
        <v>1669.53</v>
      </c>
      <c r="I64" s="35">
        <f t="shared" si="10"/>
        <v>0.75731006318843008</v>
      </c>
      <c r="J64" s="21">
        <v>15.72</v>
      </c>
      <c r="K64" s="21">
        <v>12.6</v>
      </c>
      <c r="L64" s="21">
        <f t="shared" si="11"/>
        <v>3.120000000000001</v>
      </c>
      <c r="M64" s="36">
        <v>662</v>
      </c>
      <c r="N64" s="21">
        <v>22.23</v>
      </c>
      <c r="O64" s="21">
        <v>12.61</v>
      </c>
      <c r="P64" s="21">
        <f t="shared" si="12"/>
        <v>9.620000000000001</v>
      </c>
      <c r="Q64" s="31">
        <f t="shared" si="14"/>
        <v>75.510204081632651</v>
      </c>
    </row>
    <row r="65" spans="1:17" ht="16.5" customHeight="1" x14ac:dyDescent="0.25">
      <c r="A65" s="111" t="s">
        <v>833</v>
      </c>
      <c r="B65" s="5">
        <v>2</v>
      </c>
      <c r="C65" s="144">
        <v>41931</v>
      </c>
      <c r="D65" s="409" t="s">
        <v>892</v>
      </c>
      <c r="E65" s="27">
        <v>41995</v>
      </c>
      <c r="F65" s="34">
        <v>1120.1199999999999</v>
      </c>
      <c r="G65" s="61">
        <f t="shared" si="8"/>
        <v>8.31</v>
      </c>
      <c r="H65" s="233">
        <f t="shared" si="9"/>
        <v>1111.81</v>
      </c>
      <c r="I65" s="35">
        <f t="shared" si="10"/>
        <v>0.74188479805735108</v>
      </c>
      <c r="J65" s="21">
        <v>14.57</v>
      </c>
      <c r="K65" s="21">
        <v>12.61</v>
      </c>
      <c r="L65" s="21">
        <f t="shared" si="11"/>
        <v>1.9600000000000009</v>
      </c>
      <c r="M65" s="36">
        <v>354</v>
      </c>
      <c r="N65" s="21">
        <v>18.93</v>
      </c>
      <c r="O65" s="21">
        <v>12.58</v>
      </c>
      <c r="P65" s="21">
        <f t="shared" si="12"/>
        <v>6.35</v>
      </c>
      <c r="Q65" s="31">
        <f t="shared" si="14"/>
        <v>76.413959085439231</v>
      </c>
    </row>
    <row r="66" spans="1:17" ht="15.75" thickBot="1" x14ac:dyDescent="0.3">
      <c r="A66" s="312" t="s">
        <v>834</v>
      </c>
      <c r="B66" s="6">
        <v>3</v>
      </c>
      <c r="C66" s="156">
        <v>41931</v>
      </c>
      <c r="D66" s="373" t="s">
        <v>889</v>
      </c>
      <c r="E66" s="102">
        <v>41995</v>
      </c>
      <c r="F66" s="374">
        <v>1680.31</v>
      </c>
      <c r="G66" s="110">
        <f t="shared" si="8"/>
        <v>11.64</v>
      </c>
      <c r="H66" s="400">
        <f t="shared" si="9"/>
        <v>1668.6699999999998</v>
      </c>
      <c r="I66" s="259">
        <f t="shared" si="10"/>
        <v>0.69272931780445279</v>
      </c>
      <c r="J66" s="26">
        <v>15.52</v>
      </c>
      <c r="K66" s="26">
        <v>12.58</v>
      </c>
      <c r="L66" s="26">
        <f t="shared" si="11"/>
        <v>2.9399999999999995</v>
      </c>
      <c r="M66" s="44">
        <v>600</v>
      </c>
      <c r="N66" s="26">
        <v>21.3</v>
      </c>
      <c r="O66" s="26">
        <v>12.6</v>
      </c>
      <c r="P66" s="26">
        <f t="shared" si="12"/>
        <v>8.7000000000000011</v>
      </c>
      <c r="Q66" s="33">
        <f t="shared" si="14"/>
        <v>74.742268041237125</v>
      </c>
    </row>
    <row r="67" spans="1:17" ht="15.75" thickTop="1" x14ac:dyDescent="0.25">
      <c r="A67" s="199"/>
      <c r="B67" s="289"/>
      <c r="C67" s="365"/>
      <c r="D67" s="159"/>
      <c r="E67" s="366"/>
      <c r="F67" s="204"/>
      <c r="G67" s="204"/>
      <c r="H67" s="204"/>
      <c r="I67" s="401"/>
      <c r="J67" s="204"/>
      <c r="K67" s="204"/>
      <c r="L67" s="204"/>
      <c r="M67" s="368"/>
      <c r="N67" s="204"/>
      <c r="O67" s="204"/>
      <c r="P67" s="204"/>
    </row>
    <row r="68" spans="1:17" x14ac:dyDescent="0.25">
      <c r="A68" s="199" t="s">
        <v>16</v>
      </c>
      <c r="B68" s="199"/>
      <c r="C68" s="365"/>
      <c r="D68" s="405"/>
      <c r="E68" s="366"/>
      <c r="F68" s="204"/>
      <c r="G68" s="204"/>
      <c r="H68" s="204"/>
      <c r="I68" s="367"/>
      <c r="J68" s="204"/>
      <c r="K68" s="204"/>
      <c r="L68" s="204"/>
      <c r="M68" s="368"/>
      <c r="N68" s="204"/>
      <c r="O68" s="204"/>
      <c r="P68" s="204"/>
    </row>
    <row r="69" spans="1:17" x14ac:dyDescent="0.25">
      <c r="A69" s="199" t="s">
        <v>891</v>
      </c>
      <c r="B69" s="583"/>
      <c r="C69" s="583"/>
      <c r="D69" s="405"/>
      <c r="E69" s="366"/>
      <c r="F69" s="204"/>
      <c r="G69" s="204"/>
      <c r="H69" s="204"/>
      <c r="I69" s="367"/>
      <c r="J69" s="204"/>
      <c r="K69" s="204"/>
      <c r="L69" s="204"/>
      <c r="M69" s="368"/>
      <c r="N69" s="204"/>
      <c r="O69" s="204"/>
      <c r="P69" s="204"/>
    </row>
    <row r="70" spans="1:17" x14ac:dyDescent="0.25">
      <c r="A70" s="199" t="s">
        <v>609</v>
      </c>
      <c r="B70" s="199"/>
      <c r="C70" s="365"/>
      <c r="D70" s="159"/>
      <c r="E70" s="366"/>
      <c r="F70" s="204"/>
      <c r="G70" s="204"/>
      <c r="H70" s="204"/>
      <c r="I70" s="367"/>
      <c r="J70" s="204"/>
      <c r="K70" s="204"/>
      <c r="L70" s="204"/>
      <c r="M70" s="368"/>
      <c r="N70" s="204"/>
      <c r="O70" s="204"/>
      <c r="P70" s="204"/>
    </row>
    <row r="71" spans="1:17" x14ac:dyDescent="0.25">
      <c r="A71" s="199"/>
      <c r="B71" s="289"/>
      <c r="C71" s="365"/>
      <c r="D71" s="405"/>
      <c r="E71" s="366"/>
      <c r="F71" s="204"/>
      <c r="G71" s="204"/>
      <c r="H71" s="204"/>
      <c r="I71" s="367"/>
      <c r="J71" s="204"/>
      <c r="K71" s="204"/>
      <c r="L71" s="204"/>
      <c r="M71" s="368"/>
      <c r="N71" s="204"/>
      <c r="O71" s="204"/>
      <c r="P71" s="204"/>
    </row>
    <row r="72" spans="1:17" x14ac:dyDescent="0.25">
      <c r="A72" s="199"/>
      <c r="B72" s="289"/>
      <c r="C72" s="365"/>
      <c r="D72" s="405"/>
      <c r="E72" s="366"/>
      <c r="F72" s="204"/>
      <c r="G72" s="204"/>
      <c r="H72" s="204"/>
      <c r="I72" s="367"/>
      <c r="J72" s="204"/>
      <c r="K72" s="204"/>
      <c r="L72" s="204"/>
      <c r="M72" s="368"/>
      <c r="N72" s="204"/>
      <c r="O72" s="204"/>
      <c r="P72" s="204"/>
    </row>
    <row r="73" spans="1:17" x14ac:dyDescent="0.25">
      <c r="A73" s="199"/>
      <c r="B73" s="289"/>
      <c r="C73" s="365"/>
      <c r="D73" s="159"/>
      <c r="E73" s="366"/>
      <c r="F73" s="204"/>
      <c r="G73" s="204"/>
      <c r="H73" s="204"/>
      <c r="I73" s="367"/>
      <c r="J73" s="204"/>
      <c r="K73" s="204"/>
      <c r="L73" s="204"/>
      <c r="M73" s="368"/>
      <c r="N73" s="204"/>
      <c r="O73" s="204"/>
      <c r="P73" s="204"/>
    </row>
  </sheetData>
  <mergeCells count="29">
    <mergeCell ref="A2:Q2"/>
    <mergeCell ref="A4:C4"/>
    <mergeCell ref="D4:Q4"/>
    <mergeCell ref="A5:A6"/>
    <mergeCell ref="B5:B6"/>
    <mergeCell ref="C5:C6"/>
    <mergeCell ref="D5:D6"/>
    <mergeCell ref="E5:E6"/>
    <mergeCell ref="F5:F6"/>
    <mergeCell ref="G5:G6"/>
    <mergeCell ref="H5:H6"/>
    <mergeCell ref="I5:I6"/>
    <mergeCell ref="J5:L5"/>
    <mergeCell ref="M5:Q5"/>
    <mergeCell ref="A35:Q35"/>
    <mergeCell ref="I38:I39"/>
    <mergeCell ref="J38:L38"/>
    <mergeCell ref="M38:Q38"/>
    <mergeCell ref="G38:G39"/>
    <mergeCell ref="H38:H39"/>
    <mergeCell ref="A37:C37"/>
    <mergeCell ref="D37:Q37"/>
    <mergeCell ref="A38:A39"/>
    <mergeCell ref="B38:B39"/>
    <mergeCell ref="B69:C69"/>
    <mergeCell ref="C38:C39"/>
    <mergeCell ref="D38:D39"/>
    <mergeCell ref="E38:E39"/>
    <mergeCell ref="F38:F39"/>
  </mergeCells>
  <pageMargins left="0.7" right="0.22500000000000001" top="0.75" bottom="0.75" header="0.3" footer="0.3"/>
  <pageSetup paperSize="17" scale="90" orientation="landscape" r:id="rId1"/>
  <headerFooter>
    <oddFooter>&amp;C&amp;"Arial,Regular"Page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6"/>
  <sheetViews>
    <sheetView view="pageLayout" zoomScale="90" zoomScaleNormal="100" zoomScalePageLayoutView="90" workbookViewId="0">
      <selection activeCell="C13" sqref="C13"/>
    </sheetView>
  </sheetViews>
  <sheetFormatPr defaultRowHeight="15" x14ac:dyDescent="0.25"/>
  <cols>
    <col min="1" max="1" width="7.5703125" customWidth="1"/>
    <col min="2" max="2" width="16.85546875" customWidth="1"/>
    <col min="3" max="3" width="10.5703125" customWidth="1"/>
    <col min="4" max="5" width="11.140625" customWidth="1"/>
    <col min="6" max="6" width="12.85546875" customWidth="1"/>
    <col min="7" max="7" width="11.140625" customWidth="1"/>
    <col min="8" max="8" width="10.7109375" customWidth="1"/>
    <col min="9" max="9" width="9.7109375" customWidth="1"/>
    <col min="10" max="10" width="13.140625" customWidth="1"/>
    <col min="11" max="11" width="9.7109375" customWidth="1"/>
    <col min="12" max="12" width="13.140625" customWidth="1"/>
    <col min="13" max="13" width="12.42578125" customWidth="1"/>
    <col min="14" max="14" width="15.140625" customWidth="1"/>
    <col min="15" max="15" width="9.28515625" customWidth="1"/>
    <col min="16" max="16" width="14.28515625" customWidth="1"/>
    <col min="17" max="17" width="14.85546875" customWidth="1"/>
  </cols>
  <sheetData>
    <row r="1" spans="1:17" ht="20.25" customHeight="1" x14ac:dyDescent="0.25">
      <c r="A1" s="2"/>
      <c r="B1" s="2"/>
      <c r="C1" s="2"/>
      <c r="D1" s="2"/>
      <c r="E1" s="2"/>
      <c r="F1" s="2"/>
      <c r="G1" s="2"/>
      <c r="H1" s="2"/>
      <c r="I1" s="2"/>
      <c r="J1" s="2"/>
      <c r="K1" s="2"/>
      <c r="L1" s="2"/>
      <c r="M1" s="2"/>
      <c r="N1" s="2"/>
      <c r="O1" s="2"/>
      <c r="P1" s="2"/>
      <c r="Q1" s="2"/>
    </row>
    <row r="2" spans="1:17" ht="27" customHeight="1" x14ac:dyDescent="0.25">
      <c r="A2" s="2"/>
      <c r="B2" s="529" t="s">
        <v>25</v>
      </c>
      <c r="C2" s="530"/>
      <c r="D2" s="530"/>
      <c r="E2" s="530"/>
      <c r="F2" s="530"/>
      <c r="G2" s="530"/>
      <c r="H2" s="530"/>
      <c r="I2" s="530"/>
      <c r="J2" s="530"/>
      <c r="K2" s="530"/>
      <c r="L2" s="530"/>
      <c r="M2" s="530"/>
      <c r="N2" s="530"/>
      <c r="O2" s="530"/>
      <c r="P2" s="530"/>
      <c r="Q2" s="530"/>
    </row>
    <row r="3" spans="1:17" ht="23.25" customHeight="1" thickBot="1" x14ac:dyDescent="0.3">
      <c r="A3" s="2"/>
      <c r="B3" s="2"/>
      <c r="C3" s="2"/>
      <c r="D3" s="2"/>
      <c r="E3" s="2"/>
      <c r="F3" s="2"/>
      <c r="G3" s="2"/>
      <c r="H3" s="2"/>
      <c r="I3" s="2"/>
      <c r="J3" s="2"/>
      <c r="K3" s="2"/>
      <c r="L3" s="2"/>
      <c r="M3" s="2"/>
      <c r="N3" s="2"/>
      <c r="O3" s="2"/>
      <c r="P3" s="2"/>
      <c r="Q3" s="2"/>
    </row>
    <row r="4" spans="1:17" ht="24.75" customHeight="1" thickTop="1" thickBot="1" x14ac:dyDescent="0.3">
      <c r="A4" s="3"/>
      <c r="B4" s="526" t="s">
        <v>7</v>
      </c>
      <c r="C4" s="527"/>
      <c r="D4" s="551"/>
      <c r="E4" s="552" t="s">
        <v>8</v>
      </c>
      <c r="F4" s="527"/>
      <c r="G4" s="527"/>
      <c r="H4" s="527"/>
      <c r="I4" s="527"/>
      <c r="J4" s="527"/>
      <c r="K4" s="527"/>
      <c r="L4" s="527"/>
      <c r="M4" s="527"/>
      <c r="N4" s="527"/>
      <c r="O4" s="527"/>
      <c r="P4" s="527"/>
      <c r="Q4" s="528"/>
    </row>
    <row r="5" spans="1:17" ht="23.25" customHeight="1" x14ac:dyDescent="0.25">
      <c r="A5" s="3"/>
      <c r="B5" s="549" t="s">
        <v>0</v>
      </c>
      <c r="C5" s="535" t="s">
        <v>1</v>
      </c>
      <c r="D5" s="535" t="s">
        <v>19</v>
      </c>
      <c r="E5" s="524" t="s">
        <v>22</v>
      </c>
      <c r="F5" s="539" t="s">
        <v>10</v>
      </c>
      <c r="G5" s="540" t="s">
        <v>9</v>
      </c>
      <c r="H5" s="540" t="s">
        <v>5</v>
      </c>
      <c r="I5" s="540" t="s">
        <v>6</v>
      </c>
      <c r="J5" s="541" t="s">
        <v>14</v>
      </c>
      <c r="K5" s="542"/>
      <c r="L5" s="543"/>
      <c r="M5" s="541" t="s">
        <v>15</v>
      </c>
      <c r="N5" s="544"/>
      <c r="O5" s="544"/>
      <c r="P5" s="544"/>
      <c r="Q5" s="545"/>
    </row>
    <row r="6" spans="1:17" ht="69.75" customHeight="1" thickBot="1" x14ac:dyDescent="0.3">
      <c r="A6" s="3"/>
      <c r="B6" s="550"/>
      <c r="C6" s="536"/>
      <c r="D6" s="536"/>
      <c r="E6" s="525"/>
      <c r="F6" s="534"/>
      <c r="G6" s="536"/>
      <c r="H6" s="536"/>
      <c r="I6" s="536"/>
      <c r="J6" s="17" t="s">
        <v>11</v>
      </c>
      <c r="K6" s="18" t="s">
        <v>21</v>
      </c>
      <c r="L6" s="19" t="s">
        <v>12</v>
      </c>
      <c r="M6" s="19" t="s">
        <v>17</v>
      </c>
      <c r="N6" s="18" t="s">
        <v>13</v>
      </c>
      <c r="O6" s="18" t="s">
        <v>3</v>
      </c>
      <c r="P6" s="19" t="s">
        <v>20</v>
      </c>
      <c r="Q6" s="20" t="s">
        <v>4</v>
      </c>
    </row>
    <row r="7" spans="1:17" x14ac:dyDescent="0.25">
      <c r="A7" s="3"/>
      <c r="B7" s="92" t="s">
        <v>26</v>
      </c>
      <c r="C7" s="5">
        <v>3</v>
      </c>
      <c r="D7" s="86">
        <v>41652</v>
      </c>
      <c r="E7" s="27">
        <v>41694</v>
      </c>
      <c r="F7" s="34">
        <v>1680.36</v>
      </c>
      <c r="G7" s="61">
        <f t="shared" ref="G7:G32" si="0">L7+P7</f>
        <v>39.04</v>
      </c>
      <c r="H7" s="21">
        <f t="shared" ref="H7:H32" si="1">F7-G7</f>
        <v>1641.32</v>
      </c>
      <c r="I7" s="98">
        <f t="shared" ref="I7:I32" si="2">G7*100/F7</f>
        <v>2.3233116713085291</v>
      </c>
      <c r="J7" s="64">
        <v>30.75</v>
      </c>
      <c r="K7" s="21">
        <v>23.43</v>
      </c>
      <c r="L7" s="64">
        <f t="shared" ref="L7:L32" si="3">J7-K7</f>
        <v>7.32</v>
      </c>
      <c r="M7" s="57">
        <v>2270</v>
      </c>
      <c r="N7" s="21">
        <v>55.15</v>
      </c>
      <c r="O7" s="21">
        <v>23.43</v>
      </c>
      <c r="P7" s="64">
        <f t="shared" ref="P7:P32" si="4">N7-O7</f>
        <v>31.72</v>
      </c>
      <c r="Q7" s="53">
        <f t="shared" ref="Q7:Q32" si="5">P7*100/G7</f>
        <v>81.25</v>
      </c>
    </row>
    <row r="8" spans="1:17" ht="15" customHeight="1" x14ac:dyDescent="0.25">
      <c r="A8" s="3"/>
      <c r="B8" s="92" t="s">
        <v>27</v>
      </c>
      <c r="C8" s="5">
        <v>3</v>
      </c>
      <c r="D8" s="86">
        <v>41652</v>
      </c>
      <c r="E8" s="27">
        <v>41694</v>
      </c>
      <c r="F8" s="34">
        <v>1674.27</v>
      </c>
      <c r="G8" s="61">
        <f>L8+P8</f>
        <v>30.759999999999998</v>
      </c>
      <c r="H8" s="21">
        <f t="shared" si="1"/>
        <v>1643.51</v>
      </c>
      <c r="I8" s="98">
        <f t="shared" si="2"/>
        <v>1.8372186087070783</v>
      </c>
      <c r="J8" s="64">
        <v>31.01</v>
      </c>
      <c r="K8" s="21">
        <v>23.61</v>
      </c>
      <c r="L8" s="64">
        <f t="shared" si="3"/>
        <v>7.4000000000000021</v>
      </c>
      <c r="M8" s="57">
        <v>1517</v>
      </c>
      <c r="N8" s="21">
        <v>46.8</v>
      </c>
      <c r="O8" s="21">
        <v>23.44</v>
      </c>
      <c r="P8" s="64">
        <f t="shared" si="4"/>
        <v>23.359999999999996</v>
      </c>
      <c r="Q8" s="53">
        <f t="shared" si="5"/>
        <v>75.942782834850448</v>
      </c>
    </row>
    <row r="9" spans="1:17" ht="15" customHeight="1" x14ac:dyDescent="0.25">
      <c r="A9" s="3"/>
      <c r="B9" s="93" t="s">
        <v>28</v>
      </c>
      <c r="C9" s="8">
        <v>3</v>
      </c>
      <c r="D9" s="87">
        <v>41652</v>
      </c>
      <c r="E9" s="28">
        <v>41694</v>
      </c>
      <c r="F9" s="37">
        <v>1684.5</v>
      </c>
      <c r="G9" s="62">
        <f t="shared" si="0"/>
        <v>36.160000000000011</v>
      </c>
      <c r="H9" s="22">
        <f t="shared" si="1"/>
        <v>1648.34</v>
      </c>
      <c r="I9" s="99">
        <f t="shared" si="2"/>
        <v>2.1466310477886617</v>
      </c>
      <c r="J9" s="65">
        <v>32.130000000000003</v>
      </c>
      <c r="K9" s="22">
        <v>23.59</v>
      </c>
      <c r="L9" s="65">
        <f t="shared" si="3"/>
        <v>8.5400000000000027</v>
      </c>
      <c r="M9" s="58">
        <v>1745</v>
      </c>
      <c r="N9" s="22">
        <v>51.02</v>
      </c>
      <c r="O9" s="22">
        <v>23.4</v>
      </c>
      <c r="P9" s="65">
        <f t="shared" si="4"/>
        <v>27.620000000000005</v>
      </c>
      <c r="Q9" s="54">
        <f t="shared" si="5"/>
        <v>76.382743362831846</v>
      </c>
    </row>
    <row r="10" spans="1:17" x14ac:dyDescent="0.25">
      <c r="A10" s="3"/>
      <c r="B10" s="92" t="s">
        <v>29</v>
      </c>
      <c r="C10" s="5">
        <v>3</v>
      </c>
      <c r="D10" s="86">
        <v>41652</v>
      </c>
      <c r="E10" s="27">
        <v>41694</v>
      </c>
      <c r="F10" s="34">
        <v>1726.4</v>
      </c>
      <c r="G10" s="61">
        <f t="shared" si="0"/>
        <v>91.91</v>
      </c>
      <c r="H10" s="21">
        <f t="shared" si="1"/>
        <v>1634.49</v>
      </c>
      <c r="I10" s="98">
        <f t="shared" si="2"/>
        <v>5.3237951807228914</v>
      </c>
      <c r="J10" s="64">
        <v>49.32</v>
      </c>
      <c r="K10" s="21">
        <v>23.86</v>
      </c>
      <c r="L10" s="64">
        <f t="shared" si="3"/>
        <v>25.46</v>
      </c>
      <c r="M10" s="57">
        <v>3660</v>
      </c>
      <c r="N10" s="21">
        <v>90.01</v>
      </c>
      <c r="O10" s="21">
        <v>23.56</v>
      </c>
      <c r="P10" s="64">
        <f t="shared" si="4"/>
        <v>66.45</v>
      </c>
      <c r="Q10" s="53">
        <f t="shared" si="5"/>
        <v>72.298988140572305</v>
      </c>
    </row>
    <row r="11" spans="1:17" x14ac:dyDescent="0.25">
      <c r="A11" s="3"/>
      <c r="B11" s="93" t="s">
        <v>30</v>
      </c>
      <c r="C11" s="8">
        <v>3</v>
      </c>
      <c r="D11" s="87">
        <v>41652</v>
      </c>
      <c r="E11" s="28">
        <v>41694</v>
      </c>
      <c r="F11" s="37">
        <v>1723.21</v>
      </c>
      <c r="G11" s="62">
        <f t="shared" si="0"/>
        <v>80.289999999999992</v>
      </c>
      <c r="H11" s="22">
        <f t="shared" si="1"/>
        <v>1642.92</v>
      </c>
      <c r="I11" s="99">
        <f t="shared" si="2"/>
        <v>4.6593276501413055</v>
      </c>
      <c r="J11" s="65">
        <v>47.87</v>
      </c>
      <c r="K11" s="22">
        <v>23.86</v>
      </c>
      <c r="L11" s="65">
        <f t="shared" si="3"/>
        <v>24.009999999999998</v>
      </c>
      <c r="M11" s="58">
        <v>3240</v>
      </c>
      <c r="N11" s="22">
        <v>80.239999999999995</v>
      </c>
      <c r="O11" s="22">
        <v>23.96</v>
      </c>
      <c r="P11" s="65">
        <f t="shared" si="4"/>
        <v>56.279999999999994</v>
      </c>
      <c r="Q11" s="54">
        <f t="shared" si="5"/>
        <v>70.095902353966864</v>
      </c>
    </row>
    <row r="12" spans="1:17" x14ac:dyDescent="0.25">
      <c r="A12" s="3"/>
      <c r="B12" s="92" t="s">
        <v>31</v>
      </c>
      <c r="C12" s="5">
        <v>3</v>
      </c>
      <c r="D12" s="86">
        <v>41652</v>
      </c>
      <c r="E12" s="27">
        <v>41694</v>
      </c>
      <c r="F12" s="34">
        <v>1725.21</v>
      </c>
      <c r="G12" s="61">
        <f t="shared" si="0"/>
        <v>92.69</v>
      </c>
      <c r="H12" s="21">
        <f t="shared" si="1"/>
        <v>1632.52</v>
      </c>
      <c r="I12" s="98">
        <f t="shared" si="2"/>
        <v>5.3726792680311384</v>
      </c>
      <c r="J12" s="64">
        <v>86.31</v>
      </c>
      <c r="K12" s="21">
        <v>23.78</v>
      </c>
      <c r="L12" s="64">
        <f t="shared" si="3"/>
        <v>62.53</v>
      </c>
      <c r="M12" s="57">
        <v>2590</v>
      </c>
      <c r="N12" s="21">
        <v>53.59</v>
      </c>
      <c r="O12" s="21">
        <v>23.43</v>
      </c>
      <c r="P12" s="64">
        <f t="shared" si="4"/>
        <v>30.160000000000004</v>
      </c>
      <c r="Q12" s="53">
        <f t="shared" si="5"/>
        <v>32.53856942496494</v>
      </c>
    </row>
    <row r="13" spans="1:17" x14ac:dyDescent="0.25">
      <c r="A13" s="3"/>
      <c r="B13" s="93" t="s">
        <v>32</v>
      </c>
      <c r="C13" s="8">
        <v>3</v>
      </c>
      <c r="D13" s="87">
        <v>41652</v>
      </c>
      <c r="E13" s="28">
        <v>41694</v>
      </c>
      <c r="F13" s="37">
        <v>1701.84</v>
      </c>
      <c r="G13" s="62">
        <f t="shared" si="0"/>
        <v>67.649999999999991</v>
      </c>
      <c r="H13" s="22">
        <f t="shared" si="1"/>
        <v>1634.1899999999998</v>
      </c>
      <c r="I13" s="99">
        <f t="shared" si="2"/>
        <v>3.9751092934705961</v>
      </c>
      <c r="J13" s="65">
        <v>67.55</v>
      </c>
      <c r="K13" s="22">
        <v>23.37</v>
      </c>
      <c r="L13" s="65">
        <f t="shared" si="3"/>
        <v>44.179999999999993</v>
      </c>
      <c r="M13" s="58">
        <v>1692</v>
      </c>
      <c r="N13" s="22">
        <v>47.27</v>
      </c>
      <c r="O13" s="22">
        <v>23.8</v>
      </c>
      <c r="P13" s="65">
        <f t="shared" si="4"/>
        <v>23.470000000000002</v>
      </c>
      <c r="Q13" s="54">
        <f t="shared" si="5"/>
        <v>34.693274205469336</v>
      </c>
    </row>
    <row r="14" spans="1:17" x14ac:dyDescent="0.25">
      <c r="A14" s="3"/>
      <c r="B14" s="95" t="s">
        <v>33</v>
      </c>
      <c r="C14" s="70">
        <v>3</v>
      </c>
      <c r="D14" s="88">
        <v>41653</v>
      </c>
      <c r="E14" s="72">
        <v>41687</v>
      </c>
      <c r="F14" s="73">
        <v>1714.21</v>
      </c>
      <c r="G14" s="74">
        <f t="shared" si="0"/>
        <v>107.59</v>
      </c>
      <c r="H14" s="48">
        <f t="shared" si="1"/>
        <v>1606.6200000000001</v>
      </c>
      <c r="I14" s="100">
        <f t="shared" si="2"/>
        <v>6.2763605392571504</v>
      </c>
      <c r="J14" s="67">
        <v>104.12</v>
      </c>
      <c r="K14" s="48">
        <v>23.87</v>
      </c>
      <c r="L14" s="67">
        <f>J14-K14</f>
        <v>80.25</v>
      </c>
      <c r="M14" s="59">
        <v>1950</v>
      </c>
      <c r="N14" s="48">
        <v>50.77</v>
      </c>
      <c r="O14" s="48">
        <v>23.43</v>
      </c>
      <c r="P14" s="67">
        <f t="shared" si="4"/>
        <v>27.340000000000003</v>
      </c>
      <c r="Q14" s="55">
        <f t="shared" si="5"/>
        <v>25.411283576540573</v>
      </c>
    </row>
    <row r="15" spans="1:17" x14ac:dyDescent="0.25">
      <c r="A15" s="3"/>
      <c r="B15" s="93" t="s">
        <v>34</v>
      </c>
      <c r="C15" s="8">
        <v>3</v>
      </c>
      <c r="D15" s="87">
        <v>41653</v>
      </c>
      <c r="E15" s="28">
        <v>41687</v>
      </c>
      <c r="F15" s="37">
        <v>1723.38</v>
      </c>
      <c r="G15" s="62">
        <f t="shared" si="0"/>
        <v>118.97</v>
      </c>
      <c r="H15" s="22">
        <f t="shared" si="1"/>
        <v>1604.41</v>
      </c>
      <c r="I15" s="99">
        <f t="shared" si="2"/>
        <v>6.9032946883449959</v>
      </c>
      <c r="J15" s="65">
        <v>117.8</v>
      </c>
      <c r="K15" s="22">
        <v>23.77</v>
      </c>
      <c r="L15" s="65">
        <f t="shared" si="3"/>
        <v>94.03</v>
      </c>
      <c r="M15" s="58">
        <v>2030</v>
      </c>
      <c r="N15" s="22">
        <v>48.51</v>
      </c>
      <c r="O15" s="22">
        <v>23.57</v>
      </c>
      <c r="P15" s="65">
        <f>N15-O15</f>
        <v>24.939999999999998</v>
      </c>
      <c r="Q15" s="54">
        <f t="shared" si="5"/>
        <v>20.963268050769102</v>
      </c>
    </row>
    <row r="16" spans="1:17" x14ac:dyDescent="0.25">
      <c r="A16" s="3"/>
      <c r="B16" s="92" t="s">
        <v>35</v>
      </c>
      <c r="C16" s="5">
        <v>3</v>
      </c>
      <c r="D16" s="88">
        <v>41653</v>
      </c>
      <c r="E16" s="27">
        <v>41687</v>
      </c>
      <c r="F16" s="34">
        <v>1673.5</v>
      </c>
      <c r="G16" s="61">
        <f t="shared" si="0"/>
        <v>39.03</v>
      </c>
      <c r="H16" s="48">
        <f t="shared" si="1"/>
        <v>1634.47</v>
      </c>
      <c r="I16" s="98">
        <f t="shared" si="2"/>
        <v>2.3322378249178368</v>
      </c>
      <c r="J16" s="64">
        <v>50.4</v>
      </c>
      <c r="K16" s="21">
        <v>23.83</v>
      </c>
      <c r="L16" s="64">
        <f t="shared" si="3"/>
        <v>26.57</v>
      </c>
      <c r="M16" s="57">
        <v>1332</v>
      </c>
      <c r="N16" s="21">
        <v>36.229999999999997</v>
      </c>
      <c r="O16" s="21">
        <v>23.77</v>
      </c>
      <c r="P16" s="64">
        <f t="shared" si="4"/>
        <v>12.459999999999997</v>
      </c>
      <c r="Q16" s="53">
        <f t="shared" si="5"/>
        <v>31.924160901870348</v>
      </c>
    </row>
    <row r="17" spans="1:17" x14ac:dyDescent="0.25">
      <c r="A17" s="3"/>
      <c r="B17" s="92" t="s">
        <v>36</v>
      </c>
      <c r="C17" s="5">
        <v>3</v>
      </c>
      <c r="D17" s="86">
        <v>41653</v>
      </c>
      <c r="E17" s="27">
        <v>41687</v>
      </c>
      <c r="F17" s="34">
        <v>1680.64</v>
      </c>
      <c r="G17" s="61">
        <f t="shared" si="0"/>
        <v>44.760000000000005</v>
      </c>
      <c r="H17" s="21">
        <f t="shared" si="1"/>
        <v>1635.88</v>
      </c>
      <c r="I17" s="98">
        <f t="shared" si="2"/>
        <v>2.6632711348057887</v>
      </c>
      <c r="J17" s="64">
        <v>54.62</v>
      </c>
      <c r="K17" s="21">
        <v>23.81</v>
      </c>
      <c r="L17" s="64">
        <f t="shared" si="3"/>
        <v>30.81</v>
      </c>
      <c r="M17" s="57">
        <v>1133</v>
      </c>
      <c r="N17" s="21">
        <v>37.53</v>
      </c>
      <c r="O17" s="21">
        <v>23.58</v>
      </c>
      <c r="P17" s="64">
        <f t="shared" si="4"/>
        <v>13.950000000000003</v>
      </c>
      <c r="Q17" s="53">
        <f t="shared" si="5"/>
        <v>31.166219839142094</v>
      </c>
    </row>
    <row r="18" spans="1:17" x14ac:dyDescent="0.25">
      <c r="A18" s="3"/>
      <c r="B18" s="93" t="s">
        <v>37</v>
      </c>
      <c r="C18" s="8">
        <v>3</v>
      </c>
      <c r="D18" s="87">
        <v>41653</v>
      </c>
      <c r="E18" s="28">
        <v>41688</v>
      </c>
      <c r="F18" s="37">
        <v>1700.63</v>
      </c>
      <c r="G18" s="62">
        <f t="shared" si="0"/>
        <v>73.53</v>
      </c>
      <c r="H18" s="22">
        <f t="shared" si="1"/>
        <v>1627.1000000000001</v>
      </c>
      <c r="I18" s="99">
        <f t="shared" si="2"/>
        <v>4.3236918083298539</v>
      </c>
      <c r="J18" s="65">
        <v>64.37</v>
      </c>
      <c r="K18" s="22">
        <v>23.69</v>
      </c>
      <c r="L18" s="65">
        <f t="shared" si="3"/>
        <v>40.680000000000007</v>
      </c>
      <c r="M18" s="58">
        <v>2380</v>
      </c>
      <c r="N18" s="22">
        <v>56.26</v>
      </c>
      <c r="O18" s="22">
        <v>23.41</v>
      </c>
      <c r="P18" s="65">
        <f t="shared" si="4"/>
        <v>32.849999999999994</v>
      </c>
      <c r="Q18" s="54">
        <f t="shared" si="5"/>
        <v>44.675642594859234</v>
      </c>
    </row>
    <row r="19" spans="1:17" x14ac:dyDescent="0.25">
      <c r="A19" s="3"/>
      <c r="B19" s="92" t="s">
        <v>38</v>
      </c>
      <c r="C19" s="5">
        <v>3</v>
      </c>
      <c r="D19" s="86">
        <v>41654</v>
      </c>
      <c r="E19" s="27">
        <v>41688</v>
      </c>
      <c r="F19" s="34">
        <v>1710.22</v>
      </c>
      <c r="G19" s="61">
        <f t="shared" si="0"/>
        <v>85.210000000000008</v>
      </c>
      <c r="H19" s="48">
        <f t="shared" si="1"/>
        <v>1625.01</v>
      </c>
      <c r="I19" s="98">
        <f t="shared" si="2"/>
        <v>4.9823999251558275</v>
      </c>
      <c r="J19" s="64">
        <v>86.65</v>
      </c>
      <c r="K19" s="21">
        <v>23.87</v>
      </c>
      <c r="L19" s="64">
        <f t="shared" si="3"/>
        <v>62.78</v>
      </c>
      <c r="M19" s="57">
        <v>1790</v>
      </c>
      <c r="N19" s="21">
        <v>46.35</v>
      </c>
      <c r="O19" s="21">
        <v>23.92</v>
      </c>
      <c r="P19" s="64">
        <f t="shared" si="4"/>
        <v>22.43</v>
      </c>
      <c r="Q19" s="53">
        <f t="shared" si="5"/>
        <v>26.323201502171106</v>
      </c>
    </row>
    <row r="20" spans="1:17" x14ac:dyDescent="0.25">
      <c r="A20" s="3"/>
      <c r="B20" s="92" t="s">
        <v>39</v>
      </c>
      <c r="C20" s="5">
        <v>3</v>
      </c>
      <c r="D20" s="86">
        <v>41654</v>
      </c>
      <c r="E20" s="27">
        <v>41688</v>
      </c>
      <c r="F20" s="34">
        <v>1704.6</v>
      </c>
      <c r="G20" s="61">
        <f t="shared" si="0"/>
        <v>70.710000000000008</v>
      </c>
      <c r="H20" s="21">
        <f t="shared" si="1"/>
        <v>1633.8899999999999</v>
      </c>
      <c r="I20" s="98">
        <f t="shared" si="2"/>
        <v>4.1481872580077441</v>
      </c>
      <c r="J20" s="64">
        <v>75.08</v>
      </c>
      <c r="K20" s="21">
        <v>23.94</v>
      </c>
      <c r="L20" s="64">
        <f t="shared" si="3"/>
        <v>51.14</v>
      </c>
      <c r="M20" s="57">
        <v>2360</v>
      </c>
      <c r="N20" s="21">
        <v>43.46</v>
      </c>
      <c r="O20" s="21">
        <v>23.89</v>
      </c>
      <c r="P20" s="64">
        <f t="shared" si="4"/>
        <v>19.57</v>
      </c>
      <c r="Q20" s="53">
        <f t="shared" si="5"/>
        <v>27.67642483382831</v>
      </c>
    </row>
    <row r="21" spans="1:17" x14ac:dyDescent="0.25">
      <c r="A21" s="3"/>
      <c r="B21" s="93" t="s">
        <v>40</v>
      </c>
      <c r="C21" s="8">
        <v>2</v>
      </c>
      <c r="D21" s="87">
        <v>41654</v>
      </c>
      <c r="E21" s="28">
        <v>41688</v>
      </c>
      <c r="F21" s="37">
        <v>1143.43</v>
      </c>
      <c r="G21" s="62">
        <f t="shared" si="0"/>
        <v>68.670000000000016</v>
      </c>
      <c r="H21" s="22">
        <f t="shared" si="1"/>
        <v>1074.76</v>
      </c>
      <c r="I21" s="99">
        <f t="shared" si="2"/>
        <v>6.0056146856388244</v>
      </c>
      <c r="J21" s="65">
        <v>67.260000000000005</v>
      </c>
      <c r="K21" s="22">
        <v>23.91</v>
      </c>
      <c r="L21" s="65">
        <f t="shared" si="3"/>
        <v>43.350000000000009</v>
      </c>
      <c r="M21" s="58">
        <v>1155</v>
      </c>
      <c r="N21" s="22">
        <v>49.18</v>
      </c>
      <c r="O21" s="22">
        <v>23.86</v>
      </c>
      <c r="P21" s="65">
        <f t="shared" si="4"/>
        <v>25.32</v>
      </c>
      <c r="Q21" s="54">
        <f t="shared" si="5"/>
        <v>36.871996505024022</v>
      </c>
    </row>
    <row r="22" spans="1:17" x14ac:dyDescent="0.25">
      <c r="A22" s="3"/>
      <c r="B22" s="92" t="s">
        <v>41</v>
      </c>
      <c r="C22" s="5">
        <v>3</v>
      </c>
      <c r="D22" s="86">
        <v>41654</v>
      </c>
      <c r="E22" s="27">
        <v>41688</v>
      </c>
      <c r="F22" s="34">
        <v>1713.92</v>
      </c>
      <c r="G22" s="61">
        <f t="shared" si="0"/>
        <v>80.790000000000006</v>
      </c>
      <c r="H22" s="48">
        <f t="shared" si="1"/>
        <v>1633.13</v>
      </c>
      <c r="I22" s="98">
        <f t="shared" si="2"/>
        <v>4.7137556011949222</v>
      </c>
      <c r="J22" s="64">
        <v>60.2</v>
      </c>
      <c r="K22" s="21">
        <v>23.92</v>
      </c>
      <c r="L22" s="64">
        <f t="shared" si="3"/>
        <v>36.28</v>
      </c>
      <c r="M22" s="57">
        <v>2990</v>
      </c>
      <c r="N22" s="21">
        <v>68.34</v>
      </c>
      <c r="O22" s="21">
        <v>23.83</v>
      </c>
      <c r="P22" s="64">
        <f t="shared" si="4"/>
        <v>44.510000000000005</v>
      </c>
      <c r="Q22" s="53">
        <f t="shared" si="5"/>
        <v>55.093452159920787</v>
      </c>
    </row>
    <row r="23" spans="1:17" x14ac:dyDescent="0.25">
      <c r="A23" s="3"/>
      <c r="B23" s="92" t="s">
        <v>43</v>
      </c>
      <c r="C23" s="5">
        <v>3</v>
      </c>
      <c r="D23" s="86">
        <v>41654</v>
      </c>
      <c r="E23" s="27">
        <v>41688</v>
      </c>
      <c r="F23" s="34">
        <v>1719.47</v>
      </c>
      <c r="G23" s="61">
        <f t="shared" si="0"/>
        <v>73.329999999999984</v>
      </c>
      <c r="H23" s="21">
        <f t="shared" si="1"/>
        <v>1646.14</v>
      </c>
      <c r="I23" s="98">
        <f t="shared" si="2"/>
        <v>4.2646862114488755</v>
      </c>
      <c r="J23" s="64">
        <v>57.22</v>
      </c>
      <c r="K23" s="21">
        <v>23.85</v>
      </c>
      <c r="L23" s="64">
        <f t="shared" si="3"/>
        <v>33.369999999999997</v>
      </c>
      <c r="M23" s="57">
        <v>2570</v>
      </c>
      <c r="N23" s="21">
        <v>63.48</v>
      </c>
      <c r="O23" s="21">
        <v>23.52</v>
      </c>
      <c r="P23" s="64">
        <f t="shared" si="4"/>
        <v>39.959999999999994</v>
      </c>
      <c r="Q23" s="53">
        <f t="shared" si="5"/>
        <v>54.493386063002866</v>
      </c>
    </row>
    <row r="24" spans="1:17" x14ac:dyDescent="0.25">
      <c r="A24" s="3"/>
      <c r="B24" s="93" t="s">
        <v>42</v>
      </c>
      <c r="C24" s="8">
        <v>3</v>
      </c>
      <c r="D24" s="87">
        <v>41654</v>
      </c>
      <c r="E24" s="28">
        <v>41688</v>
      </c>
      <c r="F24" s="37">
        <v>1711.44</v>
      </c>
      <c r="G24" s="62">
        <f t="shared" si="0"/>
        <v>70.949999999999989</v>
      </c>
      <c r="H24" s="22">
        <f t="shared" si="1"/>
        <v>1640.49</v>
      </c>
      <c r="I24" s="99">
        <f t="shared" si="2"/>
        <v>4.1456317487028462</v>
      </c>
      <c r="J24" s="65">
        <v>53.33</v>
      </c>
      <c r="K24" s="22">
        <v>23.78</v>
      </c>
      <c r="L24" s="65">
        <f t="shared" si="3"/>
        <v>29.549999999999997</v>
      </c>
      <c r="M24" s="58">
        <v>2800</v>
      </c>
      <c r="N24" s="22">
        <v>64.989999999999995</v>
      </c>
      <c r="O24" s="22">
        <v>23.59</v>
      </c>
      <c r="P24" s="65">
        <f t="shared" si="4"/>
        <v>41.399999999999991</v>
      </c>
      <c r="Q24" s="54">
        <f t="shared" si="5"/>
        <v>58.350951374207185</v>
      </c>
    </row>
    <row r="25" spans="1:17" x14ac:dyDescent="0.25">
      <c r="A25" s="3"/>
      <c r="B25" s="92" t="s">
        <v>44</v>
      </c>
      <c r="C25" s="5">
        <v>3</v>
      </c>
      <c r="D25" s="86">
        <v>41654</v>
      </c>
      <c r="E25" s="27">
        <v>41689</v>
      </c>
      <c r="F25" s="34">
        <v>1720.64</v>
      </c>
      <c r="G25" s="61">
        <f t="shared" si="0"/>
        <v>103.59</v>
      </c>
      <c r="H25" s="48">
        <f t="shared" si="1"/>
        <v>1617.0500000000002</v>
      </c>
      <c r="I25" s="98">
        <f t="shared" si="2"/>
        <v>6.0204342570206428</v>
      </c>
      <c r="J25" s="64">
        <v>77.290000000000006</v>
      </c>
      <c r="K25" s="21">
        <v>23.98</v>
      </c>
      <c r="L25" s="64">
        <f t="shared" si="3"/>
        <v>53.31</v>
      </c>
      <c r="M25" s="57">
        <v>2970</v>
      </c>
      <c r="N25" s="21">
        <v>73.92</v>
      </c>
      <c r="O25" s="21">
        <v>23.64</v>
      </c>
      <c r="P25" s="64">
        <f t="shared" si="4"/>
        <v>50.28</v>
      </c>
      <c r="Q25" s="53">
        <f t="shared" si="5"/>
        <v>48.537503620040546</v>
      </c>
    </row>
    <row r="26" spans="1:17" x14ac:dyDescent="0.25">
      <c r="A26" s="3"/>
      <c r="B26" s="92" t="s">
        <v>45</v>
      </c>
      <c r="C26" s="5">
        <v>3</v>
      </c>
      <c r="D26" s="86">
        <v>41654</v>
      </c>
      <c r="E26" s="27">
        <v>41689</v>
      </c>
      <c r="F26" s="34">
        <v>1726.09</v>
      </c>
      <c r="G26" s="61">
        <f t="shared" si="0"/>
        <v>104.25999999999999</v>
      </c>
      <c r="H26" s="21">
        <f t="shared" si="1"/>
        <v>1621.83</v>
      </c>
      <c r="I26" s="98">
        <f t="shared" si="2"/>
        <v>6.0402412388693527</v>
      </c>
      <c r="J26" s="64">
        <v>74.05</v>
      </c>
      <c r="K26" s="21">
        <v>23.91</v>
      </c>
      <c r="L26" s="64">
        <f>J26-K26</f>
        <v>50.14</v>
      </c>
      <c r="M26" s="57">
        <v>3160</v>
      </c>
      <c r="N26" s="21">
        <v>77.709999999999994</v>
      </c>
      <c r="O26" s="21">
        <v>23.59</v>
      </c>
      <c r="P26" s="64">
        <f t="shared" si="4"/>
        <v>54.11999999999999</v>
      </c>
      <c r="Q26" s="53">
        <f t="shared" si="5"/>
        <v>51.908689813926721</v>
      </c>
    </row>
    <row r="27" spans="1:17" x14ac:dyDescent="0.25">
      <c r="A27" s="3"/>
      <c r="B27" s="93" t="s">
        <v>46</v>
      </c>
      <c r="C27" s="8">
        <v>3</v>
      </c>
      <c r="D27" s="87">
        <v>41654</v>
      </c>
      <c r="E27" s="28">
        <v>41689</v>
      </c>
      <c r="F27" s="37">
        <v>1724.04</v>
      </c>
      <c r="G27" s="62">
        <f t="shared" si="0"/>
        <v>105.97</v>
      </c>
      <c r="H27" s="22">
        <f t="shared" si="1"/>
        <v>1618.07</v>
      </c>
      <c r="I27" s="99">
        <f t="shared" si="2"/>
        <v>6.1466091273984365</v>
      </c>
      <c r="J27" s="65">
        <v>71.78</v>
      </c>
      <c r="K27" s="22">
        <v>23.92</v>
      </c>
      <c r="L27" s="65">
        <f t="shared" si="3"/>
        <v>47.86</v>
      </c>
      <c r="M27" s="58">
        <v>3110</v>
      </c>
      <c r="N27" s="22">
        <v>82</v>
      </c>
      <c r="O27" s="22">
        <v>23.89</v>
      </c>
      <c r="P27" s="65">
        <f t="shared" si="4"/>
        <v>58.11</v>
      </c>
      <c r="Q27" s="54">
        <f t="shared" si="5"/>
        <v>54.83627441728791</v>
      </c>
    </row>
    <row r="28" spans="1:17" x14ac:dyDescent="0.25">
      <c r="A28" s="3"/>
      <c r="B28" s="92" t="s">
        <v>47</v>
      </c>
      <c r="C28" s="5">
        <v>2</v>
      </c>
      <c r="D28" s="86">
        <v>41657</v>
      </c>
      <c r="E28" s="27">
        <v>41689</v>
      </c>
      <c r="F28" s="34">
        <v>1127.8499999999999</v>
      </c>
      <c r="G28" s="61">
        <f t="shared" si="0"/>
        <v>39.42</v>
      </c>
      <c r="H28" s="48">
        <f t="shared" si="1"/>
        <v>1088.4299999999998</v>
      </c>
      <c r="I28" s="100">
        <f t="shared" si="2"/>
        <v>3.4951456310679614</v>
      </c>
      <c r="J28" s="67">
        <v>48.02</v>
      </c>
      <c r="K28" s="48">
        <v>23.9</v>
      </c>
      <c r="L28" s="67">
        <f t="shared" si="3"/>
        <v>24.120000000000005</v>
      </c>
      <c r="M28" s="57">
        <v>980</v>
      </c>
      <c r="N28" s="21">
        <v>38.74</v>
      </c>
      <c r="O28" s="21">
        <v>23.44</v>
      </c>
      <c r="P28" s="67">
        <f t="shared" si="4"/>
        <v>15.3</v>
      </c>
      <c r="Q28" s="55">
        <f t="shared" si="5"/>
        <v>38.81278538812785</v>
      </c>
    </row>
    <row r="29" spans="1:17" x14ac:dyDescent="0.25">
      <c r="A29" s="3"/>
      <c r="B29" s="93" t="s">
        <v>48</v>
      </c>
      <c r="C29" s="8">
        <v>3</v>
      </c>
      <c r="D29" s="87">
        <v>41657</v>
      </c>
      <c r="E29" s="28">
        <v>41689</v>
      </c>
      <c r="F29" s="37">
        <v>1699.51</v>
      </c>
      <c r="G29" s="62">
        <f>L29+P29</f>
        <v>60.050000000000004</v>
      </c>
      <c r="H29" s="22">
        <f t="shared" si="1"/>
        <v>1639.46</v>
      </c>
      <c r="I29" s="98">
        <f t="shared" si="2"/>
        <v>3.5333713835164255</v>
      </c>
      <c r="J29" s="64">
        <v>55.28</v>
      </c>
      <c r="K29" s="21">
        <v>23.93</v>
      </c>
      <c r="L29" s="64">
        <f t="shared" si="3"/>
        <v>31.35</v>
      </c>
      <c r="M29" s="57">
        <v>1724</v>
      </c>
      <c r="N29" s="21">
        <v>52.13</v>
      </c>
      <c r="O29" s="21">
        <v>23.43</v>
      </c>
      <c r="P29" s="64">
        <f t="shared" si="4"/>
        <v>28.700000000000003</v>
      </c>
      <c r="Q29" s="53">
        <f t="shared" si="5"/>
        <v>47.793505412156541</v>
      </c>
    </row>
    <row r="30" spans="1:17" x14ac:dyDescent="0.25">
      <c r="A30" s="3"/>
      <c r="B30" s="92" t="s">
        <v>49</v>
      </c>
      <c r="C30" s="5">
        <v>3</v>
      </c>
      <c r="D30" s="86">
        <v>41657</v>
      </c>
      <c r="E30" s="27">
        <v>41689</v>
      </c>
      <c r="F30" s="34">
        <v>1773.96</v>
      </c>
      <c r="G30" s="61">
        <f t="shared" si="0"/>
        <v>185.15</v>
      </c>
      <c r="H30" s="21">
        <f t="shared" si="1"/>
        <v>1588.81</v>
      </c>
      <c r="I30" s="100">
        <f t="shared" si="2"/>
        <v>10.437101174772824</v>
      </c>
      <c r="J30" s="67">
        <v>148.85</v>
      </c>
      <c r="K30" s="48">
        <v>23.78</v>
      </c>
      <c r="L30" s="67">
        <f t="shared" si="3"/>
        <v>125.07</v>
      </c>
      <c r="M30" s="59">
        <v>3080</v>
      </c>
      <c r="N30" s="48">
        <v>83.43</v>
      </c>
      <c r="O30" s="48">
        <v>23.35</v>
      </c>
      <c r="P30" s="67">
        <f t="shared" si="4"/>
        <v>60.080000000000005</v>
      </c>
      <c r="Q30" s="55">
        <f t="shared" si="5"/>
        <v>32.449365379422098</v>
      </c>
    </row>
    <row r="31" spans="1:17" x14ac:dyDescent="0.25">
      <c r="A31" s="3"/>
      <c r="B31" s="92" t="s">
        <v>50</v>
      </c>
      <c r="C31" s="5">
        <v>3</v>
      </c>
      <c r="D31" s="86">
        <v>41657</v>
      </c>
      <c r="E31" s="27">
        <v>41689</v>
      </c>
      <c r="F31" s="34">
        <v>1765.19</v>
      </c>
      <c r="G31" s="61">
        <f t="shared" si="0"/>
        <v>170.02</v>
      </c>
      <c r="H31" s="21">
        <f t="shared" si="1"/>
        <v>1595.17</v>
      </c>
      <c r="I31" s="98">
        <f t="shared" si="2"/>
        <v>9.631824336190439</v>
      </c>
      <c r="J31" s="64">
        <v>139.99</v>
      </c>
      <c r="K31" s="21">
        <v>23.88</v>
      </c>
      <c r="L31" s="64">
        <f t="shared" si="3"/>
        <v>116.11000000000001</v>
      </c>
      <c r="M31" s="57">
        <v>2780</v>
      </c>
      <c r="N31" s="21">
        <v>77.33</v>
      </c>
      <c r="O31" s="21">
        <v>23.42</v>
      </c>
      <c r="P31" s="64">
        <f t="shared" si="4"/>
        <v>53.91</v>
      </c>
      <c r="Q31" s="53">
        <f t="shared" si="5"/>
        <v>31.708034348900128</v>
      </c>
    </row>
    <row r="32" spans="1:17" ht="17.25" customHeight="1" thickBot="1" x14ac:dyDescent="0.3">
      <c r="A32" s="3"/>
      <c r="B32" s="96" t="s">
        <v>51</v>
      </c>
      <c r="C32" s="6">
        <v>3</v>
      </c>
      <c r="D32" s="90">
        <v>41657</v>
      </c>
      <c r="E32" s="29">
        <v>41689</v>
      </c>
      <c r="F32" s="42">
        <v>1755.95</v>
      </c>
      <c r="G32" s="63">
        <f t="shared" si="0"/>
        <v>190.02</v>
      </c>
      <c r="H32" s="42">
        <f t="shared" si="1"/>
        <v>1565.93</v>
      </c>
      <c r="I32" s="101">
        <f t="shared" si="2"/>
        <v>10.821492639312053</v>
      </c>
      <c r="J32" s="68">
        <v>151.30000000000001</v>
      </c>
      <c r="K32" s="24">
        <v>23.8</v>
      </c>
      <c r="L32" s="69">
        <f t="shared" si="3"/>
        <v>127.50000000000001</v>
      </c>
      <c r="M32" s="60">
        <v>3080</v>
      </c>
      <c r="N32" s="26">
        <v>85.84</v>
      </c>
      <c r="O32" s="26">
        <v>23.32</v>
      </c>
      <c r="P32" s="69">
        <f t="shared" si="4"/>
        <v>62.52</v>
      </c>
      <c r="Q32" s="56">
        <f t="shared" si="5"/>
        <v>32.901799810546258</v>
      </c>
    </row>
    <row r="33" spans="1:17" ht="15.75" thickTop="1" x14ac:dyDescent="0.25">
      <c r="A33" s="2"/>
      <c r="B33" s="546" t="s">
        <v>16</v>
      </c>
      <c r="C33" s="547"/>
      <c r="D33" s="1"/>
      <c r="E33" s="1"/>
      <c r="F33" s="2"/>
      <c r="G33" s="2"/>
      <c r="H33" s="2"/>
      <c r="I33" s="2"/>
      <c r="J33" s="2"/>
      <c r="K33" s="2"/>
      <c r="L33" s="2"/>
      <c r="M33" s="2"/>
      <c r="N33" s="16"/>
      <c r="O33" s="2"/>
      <c r="P33" s="2"/>
      <c r="Q33" s="2"/>
    </row>
    <row r="34" spans="1:17" x14ac:dyDescent="0.25">
      <c r="A34" s="2"/>
      <c r="B34" s="546" t="s">
        <v>92</v>
      </c>
      <c r="C34" s="547"/>
      <c r="D34" s="1"/>
      <c r="E34" s="1"/>
      <c r="F34" s="2"/>
      <c r="G34" s="2"/>
      <c r="H34" s="2"/>
      <c r="I34" s="2"/>
      <c r="J34" s="2"/>
      <c r="K34" s="2"/>
      <c r="L34" s="2"/>
      <c r="M34" s="2"/>
      <c r="N34" s="16"/>
      <c r="O34" s="2"/>
      <c r="P34" s="2"/>
      <c r="Q34" s="2"/>
    </row>
    <row r="35" spans="1:17" x14ac:dyDescent="0.25">
      <c r="A35" s="2"/>
      <c r="B35" s="546" t="s">
        <v>302</v>
      </c>
      <c r="C35" s="547"/>
      <c r="D35" s="1"/>
      <c r="E35" s="1"/>
      <c r="F35" s="2"/>
      <c r="G35" s="2"/>
      <c r="H35" s="2"/>
      <c r="I35" s="2"/>
      <c r="J35" s="2"/>
      <c r="K35" s="2"/>
      <c r="L35" s="2"/>
      <c r="M35" s="2"/>
      <c r="N35" s="2"/>
      <c r="O35" s="2"/>
      <c r="P35" s="2"/>
      <c r="Q35" s="2"/>
    </row>
    <row r="36" spans="1:17" x14ac:dyDescent="0.25">
      <c r="A36" s="2"/>
      <c r="B36" s="1"/>
      <c r="C36" s="1"/>
      <c r="D36" s="1"/>
      <c r="E36" s="1"/>
      <c r="F36" s="2"/>
      <c r="G36" s="2"/>
      <c r="H36" s="2"/>
      <c r="I36" s="2"/>
      <c r="J36" s="2"/>
      <c r="K36" s="2"/>
      <c r="L36" s="2"/>
      <c r="M36" s="2"/>
      <c r="N36" s="2"/>
      <c r="O36" s="2"/>
      <c r="P36" s="2"/>
      <c r="Q36" s="2"/>
    </row>
  </sheetData>
  <mergeCells count="16">
    <mergeCell ref="B34:C34"/>
    <mergeCell ref="B35:C35"/>
    <mergeCell ref="G5:G6"/>
    <mergeCell ref="H5:H6"/>
    <mergeCell ref="I5:I6"/>
    <mergeCell ref="J5:L5"/>
    <mergeCell ref="M5:Q5"/>
    <mergeCell ref="B33:C33"/>
    <mergeCell ref="B2:Q2"/>
    <mergeCell ref="B5:B6"/>
    <mergeCell ref="C5:C6"/>
    <mergeCell ref="D5:D6"/>
    <mergeCell ref="E5:E6"/>
    <mergeCell ref="F5:F6"/>
    <mergeCell ref="B4:D4"/>
    <mergeCell ref="E4:Q4"/>
  </mergeCells>
  <pageMargins left="0.45" right="0.45" top="0.25" bottom="0.75" header="0.3" footer="0.55000000000000004"/>
  <pageSetup paperSize="17" fitToHeight="0" orientation="landscape" r:id="rId1"/>
  <headerFooter>
    <oddFooter>Page &amp;P of &amp;N</oddFooter>
  </headerFooter>
  <rowBreaks count="1" manualBreakCount="1">
    <brk id="29"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4"/>
  <sheetViews>
    <sheetView view="pageLayout" zoomScaleNormal="90" workbookViewId="0">
      <selection activeCell="K48" sqref="K48"/>
    </sheetView>
  </sheetViews>
  <sheetFormatPr defaultRowHeight="15" x14ac:dyDescent="0.25"/>
  <cols>
    <col min="1" max="1" width="17.28515625" customWidth="1"/>
    <col min="2" max="2" width="6.7109375" customWidth="1"/>
    <col min="3" max="3" width="12.28515625" customWidth="1"/>
    <col min="4" max="4" width="31.57031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4.85546875" customWidth="1"/>
    <col min="13" max="13" width="12.42578125" customWidth="1"/>
    <col min="14" max="14" width="15.140625" customWidth="1"/>
    <col min="15" max="15" width="8.5703125" customWidth="1"/>
    <col min="16" max="16" width="14.28515625" customWidth="1"/>
    <col min="17" max="17" width="14.7109375" customWidth="1"/>
  </cols>
  <sheetData>
    <row r="1" spans="1:17" ht="16.5" customHeight="1" x14ac:dyDescent="0.25">
      <c r="A1" s="2"/>
      <c r="B1" s="2"/>
      <c r="C1" s="2"/>
      <c r="D1" s="2"/>
      <c r="E1" s="2"/>
      <c r="F1" s="2"/>
      <c r="G1" s="2"/>
      <c r="H1" s="2"/>
      <c r="I1" s="2"/>
      <c r="J1" s="2"/>
      <c r="K1" s="2"/>
      <c r="L1" s="2"/>
      <c r="M1" s="2"/>
      <c r="N1" s="2"/>
      <c r="O1" s="2"/>
      <c r="P1" s="2"/>
      <c r="Q1" s="2"/>
    </row>
    <row r="2" spans="1:17" ht="23.25" customHeight="1" x14ac:dyDescent="0.25">
      <c r="A2" s="529" t="s">
        <v>896</v>
      </c>
      <c r="B2" s="529"/>
      <c r="C2" s="529"/>
      <c r="D2" s="529"/>
      <c r="E2" s="529"/>
      <c r="F2" s="529"/>
      <c r="G2" s="529"/>
      <c r="H2" s="529"/>
      <c r="I2" s="529"/>
      <c r="J2" s="529"/>
      <c r="K2" s="529"/>
      <c r="L2" s="529"/>
      <c r="M2" s="529"/>
      <c r="N2" s="529"/>
      <c r="O2" s="529"/>
      <c r="P2" s="529"/>
      <c r="Q2" s="529"/>
    </row>
    <row r="3" spans="1:17" ht="16.5" customHeight="1" thickBot="1" x14ac:dyDescent="0.3">
      <c r="A3" s="2"/>
      <c r="B3" s="2"/>
      <c r="C3" s="2"/>
      <c r="D3" s="2"/>
      <c r="E3" s="2"/>
      <c r="F3" s="2"/>
      <c r="G3" s="2"/>
      <c r="H3" s="2"/>
      <c r="I3" s="2"/>
      <c r="J3" s="2"/>
      <c r="K3" s="2"/>
      <c r="L3" s="2"/>
      <c r="M3" s="2"/>
      <c r="N3" s="2"/>
      <c r="O3" s="2"/>
      <c r="P3" s="2"/>
      <c r="Q3" s="2"/>
    </row>
    <row r="4" spans="1:17" ht="21" customHeight="1" thickTop="1" thickBot="1" x14ac:dyDescent="0.3">
      <c r="A4" s="555" t="s">
        <v>149</v>
      </c>
      <c r="B4" s="584"/>
      <c r="C4" s="585"/>
      <c r="D4" s="561" t="s">
        <v>8</v>
      </c>
      <c r="E4" s="553"/>
      <c r="F4" s="553"/>
      <c r="G4" s="553"/>
      <c r="H4" s="553"/>
      <c r="I4" s="553"/>
      <c r="J4" s="553"/>
      <c r="K4" s="553"/>
      <c r="L4" s="553"/>
      <c r="M4" s="553"/>
      <c r="N4" s="553"/>
      <c r="O4" s="553"/>
      <c r="P4" s="553"/>
      <c r="Q4" s="554"/>
    </row>
    <row r="5" spans="1:17" ht="19.5" customHeight="1" x14ac:dyDescent="0.25">
      <c r="A5" s="588" t="s">
        <v>0</v>
      </c>
      <c r="B5" s="537" t="s">
        <v>1</v>
      </c>
      <c r="C5" s="535" t="s">
        <v>19</v>
      </c>
      <c r="D5" s="592" t="s">
        <v>93</v>
      </c>
      <c r="E5" s="524" t="s">
        <v>22</v>
      </c>
      <c r="F5" s="540" t="s">
        <v>10</v>
      </c>
      <c r="G5" s="540" t="s">
        <v>9</v>
      </c>
      <c r="H5" s="540" t="s">
        <v>5</v>
      </c>
      <c r="I5" s="540" t="s">
        <v>6</v>
      </c>
      <c r="J5" s="541" t="s">
        <v>14</v>
      </c>
      <c r="K5" s="542"/>
      <c r="L5" s="543"/>
      <c r="M5" s="541" t="s">
        <v>15</v>
      </c>
      <c r="N5" s="542"/>
      <c r="O5" s="542"/>
      <c r="P5" s="542"/>
      <c r="Q5" s="587"/>
    </row>
    <row r="6" spans="1:17" ht="75" customHeight="1" thickBot="1" x14ac:dyDescent="0.3">
      <c r="A6" s="589"/>
      <c r="B6" s="590"/>
      <c r="C6" s="591"/>
      <c r="D6" s="593"/>
      <c r="E6" s="594"/>
      <c r="F6" s="586"/>
      <c r="G6" s="586"/>
      <c r="H6" s="586"/>
      <c r="I6" s="586"/>
      <c r="J6" s="17" t="s">
        <v>11</v>
      </c>
      <c r="K6" s="18" t="s">
        <v>21</v>
      </c>
      <c r="L6" s="19" t="s">
        <v>12</v>
      </c>
      <c r="M6" s="19" t="s">
        <v>17</v>
      </c>
      <c r="N6" s="18" t="s">
        <v>13</v>
      </c>
      <c r="O6" s="18" t="s">
        <v>3</v>
      </c>
      <c r="P6" s="19" t="s">
        <v>20</v>
      </c>
      <c r="Q6" s="20" t="s">
        <v>4</v>
      </c>
    </row>
    <row r="7" spans="1:17" ht="16.5" customHeight="1" x14ac:dyDescent="0.25">
      <c r="A7" s="111" t="s">
        <v>836</v>
      </c>
      <c r="B7" s="5">
        <v>3</v>
      </c>
      <c r="C7" s="144">
        <v>41941</v>
      </c>
      <c r="D7" s="416"/>
      <c r="E7" s="27">
        <v>41991</v>
      </c>
      <c r="F7" s="34">
        <v>1680.42</v>
      </c>
      <c r="G7" s="21">
        <f t="shared" ref="G7:G30" si="0">L7+P7</f>
        <v>12.490000000000002</v>
      </c>
      <c r="H7" s="21">
        <f t="shared" ref="H7:H30" si="1">F7-G7</f>
        <v>1667.93</v>
      </c>
      <c r="I7" s="35">
        <f t="shared" ref="I7:I30" si="2">G7*100/F7</f>
        <v>0.74326656431130322</v>
      </c>
      <c r="J7" s="21">
        <v>16.28</v>
      </c>
      <c r="K7" s="21">
        <v>12.58</v>
      </c>
      <c r="L7" s="21">
        <f t="shared" ref="L7:L30" si="3">J7-K7</f>
        <v>3.7000000000000011</v>
      </c>
      <c r="M7" s="36">
        <v>506</v>
      </c>
      <c r="N7" s="21">
        <v>21.41</v>
      </c>
      <c r="O7" s="21">
        <v>12.62</v>
      </c>
      <c r="P7" s="21">
        <f t="shared" ref="P7:P30" si="4">N7-O7</f>
        <v>8.7900000000000009</v>
      </c>
      <c r="Q7" s="31">
        <f t="shared" ref="Q7:Q30" si="5">P7*100/G7</f>
        <v>70.376301040832658</v>
      </c>
    </row>
    <row r="8" spans="1:17" ht="16.5" customHeight="1" x14ac:dyDescent="0.25">
      <c r="A8" s="111" t="s">
        <v>837</v>
      </c>
      <c r="B8" s="5">
        <v>3</v>
      </c>
      <c r="C8" s="144">
        <v>41941</v>
      </c>
      <c r="D8" s="160"/>
      <c r="E8" s="27">
        <v>41991</v>
      </c>
      <c r="F8" s="34">
        <v>1682.15</v>
      </c>
      <c r="G8" s="21">
        <f t="shared" si="0"/>
        <v>18.21</v>
      </c>
      <c r="H8" s="21">
        <f t="shared" si="1"/>
        <v>1663.94</v>
      </c>
      <c r="I8" s="35">
        <f t="shared" si="2"/>
        <v>1.0825431739143359</v>
      </c>
      <c r="J8" s="21">
        <v>17.829999999999998</v>
      </c>
      <c r="K8" s="21">
        <v>12.68</v>
      </c>
      <c r="L8" s="21">
        <f t="shared" si="3"/>
        <v>5.1499999999999986</v>
      </c>
      <c r="M8" s="36">
        <v>589</v>
      </c>
      <c r="N8" s="21">
        <v>25.66</v>
      </c>
      <c r="O8" s="21">
        <v>12.6</v>
      </c>
      <c r="P8" s="21">
        <f t="shared" si="4"/>
        <v>13.06</v>
      </c>
      <c r="Q8" s="31">
        <f t="shared" si="5"/>
        <v>71.718835804503016</v>
      </c>
    </row>
    <row r="9" spans="1:17" ht="16.5" customHeight="1" x14ac:dyDescent="0.25">
      <c r="A9" s="143" t="s">
        <v>838</v>
      </c>
      <c r="B9" s="8">
        <v>3</v>
      </c>
      <c r="C9" s="149">
        <v>41941</v>
      </c>
      <c r="D9" s="161"/>
      <c r="E9" s="28">
        <v>41991</v>
      </c>
      <c r="F9" s="37">
        <v>1683.82</v>
      </c>
      <c r="G9" s="22">
        <f t="shared" si="0"/>
        <v>14.020000000000001</v>
      </c>
      <c r="H9" s="22">
        <f t="shared" si="1"/>
        <v>1669.8</v>
      </c>
      <c r="I9" s="38">
        <f t="shared" si="2"/>
        <v>0.83263056621254072</v>
      </c>
      <c r="J9" s="22">
        <v>17.25</v>
      </c>
      <c r="K9" s="22">
        <v>12.64</v>
      </c>
      <c r="L9" s="22">
        <f t="shared" si="3"/>
        <v>4.6099999999999994</v>
      </c>
      <c r="M9" s="39">
        <v>469</v>
      </c>
      <c r="N9" s="22">
        <v>22.01</v>
      </c>
      <c r="O9" s="22">
        <v>12.6</v>
      </c>
      <c r="P9" s="22">
        <f t="shared" si="4"/>
        <v>9.4100000000000019</v>
      </c>
      <c r="Q9" s="32">
        <f t="shared" si="5"/>
        <v>67.118402282453644</v>
      </c>
    </row>
    <row r="10" spans="1:17" x14ac:dyDescent="0.25">
      <c r="A10" s="111" t="s">
        <v>839</v>
      </c>
      <c r="B10" s="5">
        <v>3</v>
      </c>
      <c r="C10" s="144">
        <v>41941</v>
      </c>
      <c r="D10" s="416"/>
      <c r="E10" s="27">
        <v>41991</v>
      </c>
      <c r="F10" s="34">
        <v>1657.53</v>
      </c>
      <c r="G10" s="21">
        <f t="shared" si="0"/>
        <v>2.8100000000000005</v>
      </c>
      <c r="H10" s="21">
        <f t="shared" si="1"/>
        <v>1654.72</v>
      </c>
      <c r="I10" s="35">
        <f t="shared" si="2"/>
        <v>0.16952935995125282</v>
      </c>
      <c r="J10" s="21">
        <v>13.36</v>
      </c>
      <c r="K10" s="21">
        <v>12.69</v>
      </c>
      <c r="L10" s="21">
        <f t="shared" si="3"/>
        <v>0.66999999999999993</v>
      </c>
      <c r="M10" s="36">
        <v>328</v>
      </c>
      <c r="N10" s="21">
        <v>14.75</v>
      </c>
      <c r="O10" s="21">
        <v>12.61</v>
      </c>
      <c r="P10" s="21">
        <f t="shared" si="4"/>
        <v>2.1400000000000006</v>
      </c>
      <c r="Q10" s="31">
        <f t="shared" si="5"/>
        <v>76.156583629893248</v>
      </c>
    </row>
    <row r="11" spans="1:17" x14ac:dyDescent="0.25">
      <c r="A11" s="111" t="s">
        <v>840</v>
      </c>
      <c r="B11" s="5">
        <v>3</v>
      </c>
      <c r="C11" s="144">
        <v>41941</v>
      </c>
      <c r="D11" s="160"/>
      <c r="E11" s="27">
        <v>41991</v>
      </c>
      <c r="F11" s="34">
        <v>1669.27</v>
      </c>
      <c r="G11" s="21">
        <f t="shared" si="0"/>
        <v>2.4000000000000004</v>
      </c>
      <c r="H11" s="21">
        <f t="shared" si="1"/>
        <v>1666.87</v>
      </c>
      <c r="I11" s="35">
        <f t="shared" si="2"/>
        <v>0.14377542278960265</v>
      </c>
      <c r="J11" s="21">
        <v>13.05</v>
      </c>
      <c r="K11" s="21">
        <v>12.64</v>
      </c>
      <c r="L11" s="21">
        <f t="shared" si="3"/>
        <v>0.41000000000000014</v>
      </c>
      <c r="M11" s="36">
        <v>307</v>
      </c>
      <c r="N11" s="21">
        <v>14.58</v>
      </c>
      <c r="O11" s="21">
        <v>12.59</v>
      </c>
      <c r="P11" s="21">
        <f t="shared" si="4"/>
        <v>1.9900000000000002</v>
      </c>
      <c r="Q11" s="31">
        <f t="shared" si="5"/>
        <v>82.916666666666671</v>
      </c>
    </row>
    <row r="12" spans="1:17" x14ac:dyDescent="0.25">
      <c r="A12" s="145" t="s">
        <v>841</v>
      </c>
      <c r="B12" s="8">
        <v>3</v>
      </c>
      <c r="C12" s="149">
        <v>41941</v>
      </c>
      <c r="D12" s="161"/>
      <c r="E12" s="28">
        <v>41991</v>
      </c>
      <c r="F12" s="37">
        <v>1673.08</v>
      </c>
      <c r="G12" s="22">
        <f t="shared" si="0"/>
        <v>3.58</v>
      </c>
      <c r="H12" s="22">
        <f t="shared" si="1"/>
        <v>1669.5</v>
      </c>
      <c r="I12" s="38">
        <f t="shared" si="2"/>
        <v>0.21397661797403592</v>
      </c>
      <c r="J12" s="22">
        <v>13.53</v>
      </c>
      <c r="K12" s="22">
        <v>12.6</v>
      </c>
      <c r="L12" s="22">
        <f t="shared" si="3"/>
        <v>0.92999999999999972</v>
      </c>
      <c r="M12" s="39">
        <v>440</v>
      </c>
      <c r="N12" s="22">
        <v>15.23</v>
      </c>
      <c r="O12" s="22">
        <v>12.58</v>
      </c>
      <c r="P12" s="22">
        <f t="shared" si="4"/>
        <v>2.6500000000000004</v>
      </c>
      <c r="Q12" s="32">
        <f t="shared" si="5"/>
        <v>74.022346368715091</v>
      </c>
    </row>
    <row r="13" spans="1:17" x14ac:dyDescent="0.25">
      <c r="A13" s="111" t="s">
        <v>842</v>
      </c>
      <c r="B13" s="5">
        <v>3</v>
      </c>
      <c r="C13" s="144">
        <v>41941</v>
      </c>
      <c r="D13" s="416"/>
      <c r="E13" s="27">
        <v>41991</v>
      </c>
      <c r="F13" s="34">
        <v>1692.58</v>
      </c>
      <c r="G13" s="21">
        <f t="shared" si="0"/>
        <v>14.48</v>
      </c>
      <c r="H13" s="21">
        <f t="shared" si="1"/>
        <v>1678.1</v>
      </c>
      <c r="I13" s="35">
        <f t="shared" si="2"/>
        <v>0.8554987061172884</v>
      </c>
      <c r="J13" s="21">
        <v>15.09</v>
      </c>
      <c r="K13" s="21">
        <v>12.58</v>
      </c>
      <c r="L13" s="21">
        <f t="shared" si="3"/>
        <v>2.5099999999999998</v>
      </c>
      <c r="M13" s="36">
        <v>565</v>
      </c>
      <c r="N13" s="21">
        <v>24.55</v>
      </c>
      <c r="O13" s="21">
        <v>12.58</v>
      </c>
      <c r="P13" s="21">
        <f t="shared" si="4"/>
        <v>11.97</v>
      </c>
      <c r="Q13" s="31">
        <f t="shared" si="5"/>
        <v>82.665745856353595</v>
      </c>
    </row>
    <row r="14" spans="1:17" x14ac:dyDescent="0.25">
      <c r="A14" s="111" t="s">
        <v>843</v>
      </c>
      <c r="B14" s="5">
        <v>3</v>
      </c>
      <c r="C14" s="144">
        <v>41941</v>
      </c>
      <c r="D14" s="160"/>
      <c r="E14" s="27">
        <v>41991</v>
      </c>
      <c r="F14" s="34">
        <v>1670.98</v>
      </c>
      <c r="G14" s="21">
        <f t="shared" si="0"/>
        <v>14.910000000000002</v>
      </c>
      <c r="H14" s="21">
        <f t="shared" si="1"/>
        <v>1656.07</v>
      </c>
      <c r="I14" s="35">
        <f t="shared" si="2"/>
        <v>0.89229075153502746</v>
      </c>
      <c r="J14" s="21">
        <v>15.43</v>
      </c>
      <c r="K14" s="21">
        <v>12.62</v>
      </c>
      <c r="L14" s="21">
        <f t="shared" si="3"/>
        <v>2.8100000000000005</v>
      </c>
      <c r="M14" s="36">
        <v>586</v>
      </c>
      <c r="N14" s="21">
        <v>24.67</v>
      </c>
      <c r="O14" s="21">
        <v>12.57</v>
      </c>
      <c r="P14" s="21">
        <f t="shared" si="4"/>
        <v>12.100000000000001</v>
      </c>
      <c r="Q14" s="31">
        <f t="shared" si="5"/>
        <v>81.153588195841721</v>
      </c>
    </row>
    <row r="15" spans="1:17" x14ac:dyDescent="0.25">
      <c r="A15" s="145" t="s">
        <v>844</v>
      </c>
      <c r="B15" s="8">
        <v>3</v>
      </c>
      <c r="C15" s="149">
        <v>41941</v>
      </c>
      <c r="D15" s="161"/>
      <c r="E15" s="28">
        <v>41991</v>
      </c>
      <c r="F15" s="37">
        <v>1683.73</v>
      </c>
      <c r="G15" s="22">
        <f t="shared" si="0"/>
        <v>12.4</v>
      </c>
      <c r="H15" s="22">
        <f t="shared" si="1"/>
        <v>1671.33</v>
      </c>
      <c r="I15" s="38">
        <f t="shared" si="2"/>
        <v>0.73646012127835225</v>
      </c>
      <c r="J15" s="22">
        <v>16.63</v>
      </c>
      <c r="K15" s="22">
        <v>14.09</v>
      </c>
      <c r="L15" s="22">
        <f t="shared" si="3"/>
        <v>2.5399999999999991</v>
      </c>
      <c r="M15" s="39">
        <v>576</v>
      </c>
      <c r="N15" s="22">
        <v>22.44</v>
      </c>
      <c r="O15" s="22">
        <v>12.58</v>
      </c>
      <c r="P15" s="22">
        <f t="shared" si="4"/>
        <v>9.8600000000000012</v>
      </c>
      <c r="Q15" s="32">
        <f t="shared" si="5"/>
        <v>79.516129032258078</v>
      </c>
    </row>
    <row r="16" spans="1:17" x14ac:dyDescent="0.25">
      <c r="A16" s="111" t="s">
        <v>845</v>
      </c>
      <c r="B16" s="5">
        <v>3</v>
      </c>
      <c r="C16" s="144">
        <v>41941</v>
      </c>
      <c r="D16" s="416"/>
      <c r="E16" s="27">
        <v>41991</v>
      </c>
      <c r="F16" s="34">
        <v>1685.89</v>
      </c>
      <c r="G16" s="21">
        <f t="shared" si="0"/>
        <v>12.709999999999999</v>
      </c>
      <c r="H16" s="21">
        <f t="shared" si="1"/>
        <v>1673.18</v>
      </c>
      <c r="I16" s="35">
        <f t="shared" si="2"/>
        <v>0.75390446589041982</v>
      </c>
      <c r="J16" s="21">
        <v>16.25</v>
      </c>
      <c r="K16" s="21">
        <v>12.5</v>
      </c>
      <c r="L16" s="21">
        <f t="shared" si="3"/>
        <v>3.75</v>
      </c>
      <c r="M16" s="36">
        <v>404</v>
      </c>
      <c r="N16" s="21">
        <v>21.52</v>
      </c>
      <c r="O16" s="21">
        <v>12.56</v>
      </c>
      <c r="P16" s="21">
        <f t="shared" si="4"/>
        <v>8.9599999999999991</v>
      </c>
      <c r="Q16" s="31">
        <f t="shared" si="5"/>
        <v>70.49567269866246</v>
      </c>
    </row>
    <row r="17" spans="1:17" x14ac:dyDescent="0.25">
      <c r="A17" s="111" t="s">
        <v>846</v>
      </c>
      <c r="B17" s="5">
        <v>3</v>
      </c>
      <c r="C17" s="144">
        <v>41941</v>
      </c>
      <c r="D17" s="160"/>
      <c r="E17" s="27">
        <v>41991</v>
      </c>
      <c r="F17" s="34">
        <v>1669.54</v>
      </c>
      <c r="G17" s="21">
        <f t="shared" si="0"/>
        <v>11.69</v>
      </c>
      <c r="H17" s="21">
        <f t="shared" si="1"/>
        <v>1657.85</v>
      </c>
      <c r="I17" s="35">
        <f t="shared" si="2"/>
        <v>0.70019286749643617</v>
      </c>
      <c r="J17" s="21">
        <v>15.57</v>
      </c>
      <c r="K17" s="21">
        <v>12.65</v>
      </c>
      <c r="L17" s="21">
        <f t="shared" si="3"/>
        <v>2.92</v>
      </c>
      <c r="M17" s="36">
        <v>537</v>
      </c>
      <c r="N17" s="21">
        <v>21.47</v>
      </c>
      <c r="O17" s="21">
        <v>12.7</v>
      </c>
      <c r="P17" s="21">
        <f t="shared" si="4"/>
        <v>8.77</v>
      </c>
      <c r="Q17" s="31">
        <f t="shared" si="5"/>
        <v>75.02138579982892</v>
      </c>
    </row>
    <row r="18" spans="1:17" x14ac:dyDescent="0.25">
      <c r="A18" s="145" t="s">
        <v>847</v>
      </c>
      <c r="B18" s="8">
        <v>3</v>
      </c>
      <c r="C18" s="149">
        <v>41941</v>
      </c>
      <c r="D18" s="161"/>
      <c r="E18" s="28">
        <v>41991</v>
      </c>
      <c r="F18" s="37">
        <v>1678.45</v>
      </c>
      <c r="G18" s="22">
        <f t="shared" si="0"/>
        <v>12.119999999999997</v>
      </c>
      <c r="H18" s="22">
        <f t="shared" si="1"/>
        <v>1666.3300000000002</v>
      </c>
      <c r="I18" s="38">
        <f t="shared" si="2"/>
        <v>0.72209478983586028</v>
      </c>
      <c r="J18" s="22">
        <v>15.95</v>
      </c>
      <c r="K18" s="22">
        <v>12.57</v>
      </c>
      <c r="L18" s="22">
        <f t="shared" si="3"/>
        <v>3.379999999999999</v>
      </c>
      <c r="M18" s="39">
        <v>503</v>
      </c>
      <c r="N18" s="22">
        <v>21.31</v>
      </c>
      <c r="O18" s="22">
        <v>12.57</v>
      </c>
      <c r="P18" s="22">
        <f t="shared" si="4"/>
        <v>8.7399999999999984</v>
      </c>
      <c r="Q18" s="32">
        <f t="shared" si="5"/>
        <v>72.112211221122124</v>
      </c>
    </row>
    <row r="19" spans="1:17" x14ac:dyDescent="0.25">
      <c r="A19" s="111" t="s">
        <v>848</v>
      </c>
      <c r="B19" s="5">
        <v>3</v>
      </c>
      <c r="C19" s="144">
        <v>41941</v>
      </c>
      <c r="D19" s="416"/>
      <c r="E19" s="27">
        <v>41991</v>
      </c>
      <c r="F19" s="34">
        <v>1669.72</v>
      </c>
      <c r="G19" s="21">
        <f t="shared" si="0"/>
        <v>5.4599999999999991</v>
      </c>
      <c r="H19" s="21">
        <f t="shared" si="1"/>
        <v>1664.26</v>
      </c>
      <c r="I19" s="35">
        <f t="shared" si="2"/>
        <v>0.32700093428838362</v>
      </c>
      <c r="J19" s="21">
        <v>13.08</v>
      </c>
      <c r="K19" s="21">
        <v>12.54</v>
      </c>
      <c r="L19" s="21">
        <f t="shared" si="3"/>
        <v>0.54000000000000092</v>
      </c>
      <c r="M19" s="36">
        <v>425</v>
      </c>
      <c r="N19" s="21">
        <v>17.47</v>
      </c>
      <c r="O19" s="21">
        <v>12.55</v>
      </c>
      <c r="P19" s="21">
        <f t="shared" si="4"/>
        <v>4.9199999999999982</v>
      </c>
      <c r="Q19" s="31">
        <f t="shared" si="5"/>
        <v>90.109890109890088</v>
      </c>
    </row>
    <row r="20" spans="1:17" x14ac:dyDescent="0.25">
      <c r="A20" s="111" t="s">
        <v>849</v>
      </c>
      <c r="B20" s="5">
        <v>3</v>
      </c>
      <c r="C20" s="144">
        <v>41941</v>
      </c>
      <c r="D20" s="160" t="s">
        <v>898</v>
      </c>
      <c r="E20" s="27">
        <v>41991</v>
      </c>
      <c r="F20" s="34">
        <v>1691.5</v>
      </c>
      <c r="G20" s="21">
        <f t="shared" si="0"/>
        <v>20.25</v>
      </c>
      <c r="H20" s="21">
        <f t="shared" si="1"/>
        <v>1671.25</v>
      </c>
      <c r="I20" s="35">
        <f t="shared" si="2"/>
        <v>1.1971622819982264</v>
      </c>
      <c r="J20" s="21">
        <v>22.37</v>
      </c>
      <c r="K20" s="21">
        <v>14.01</v>
      </c>
      <c r="L20" s="21">
        <f t="shared" si="3"/>
        <v>8.3600000000000012</v>
      </c>
      <c r="M20" s="36">
        <v>707</v>
      </c>
      <c r="N20" s="21">
        <v>24.52</v>
      </c>
      <c r="O20" s="21">
        <v>12.63</v>
      </c>
      <c r="P20" s="21">
        <f t="shared" si="4"/>
        <v>11.889999999999999</v>
      </c>
      <c r="Q20" s="31">
        <f t="shared" si="5"/>
        <v>58.716049382716037</v>
      </c>
    </row>
    <row r="21" spans="1:17" x14ac:dyDescent="0.25">
      <c r="A21" s="143" t="s">
        <v>850</v>
      </c>
      <c r="B21" s="8">
        <v>3</v>
      </c>
      <c r="C21" s="149">
        <v>41941</v>
      </c>
      <c r="D21" s="161" t="s">
        <v>895</v>
      </c>
      <c r="E21" s="28">
        <v>41991</v>
      </c>
      <c r="F21" s="37">
        <v>1682.26</v>
      </c>
      <c r="G21" s="22">
        <f t="shared" si="0"/>
        <v>7.9699999999999989</v>
      </c>
      <c r="H21" s="22">
        <f t="shared" si="1"/>
        <v>1674.29</v>
      </c>
      <c r="I21" s="38">
        <f t="shared" si="2"/>
        <v>0.47376743190707732</v>
      </c>
      <c r="J21" s="22">
        <v>13.11</v>
      </c>
      <c r="K21" s="22">
        <v>12.5</v>
      </c>
      <c r="L21" s="22">
        <f t="shared" si="3"/>
        <v>0.60999999999999943</v>
      </c>
      <c r="M21" s="39">
        <v>683</v>
      </c>
      <c r="N21" s="22">
        <v>19.899999999999999</v>
      </c>
      <c r="O21" s="22">
        <v>12.54</v>
      </c>
      <c r="P21" s="22">
        <f t="shared" si="4"/>
        <v>7.3599999999999994</v>
      </c>
      <c r="Q21" s="32">
        <f t="shared" si="5"/>
        <v>92.346298619824353</v>
      </c>
    </row>
    <row r="22" spans="1:17" x14ac:dyDescent="0.25">
      <c r="A22" s="111" t="s">
        <v>851</v>
      </c>
      <c r="B22" s="5">
        <v>3</v>
      </c>
      <c r="C22" s="144">
        <v>41941</v>
      </c>
      <c r="D22" s="416"/>
      <c r="E22" s="27">
        <v>41991</v>
      </c>
      <c r="F22" s="34">
        <v>1678.96</v>
      </c>
      <c r="G22" s="21">
        <f t="shared" si="0"/>
        <v>4.7500000000000018</v>
      </c>
      <c r="H22" s="21">
        <f t="shared" si="1"/>
        <v>1674.21</v>
      </c>
      <c r="I22" s="35">
        <f t="shared" si="2"/>
        <v>0.28291323200076246</v>
      </c>
      <c r="J22" s="21">
        <v>13.59</v>
      </c>
      <c r="K22" s="21">
        <v>12.59</v>
      </c>
      <c r="L22" s="21">
        <f t="shared" si="3"/>
        <v>1</v>
      </c>
      <c r="M22" s="36">
        <v>317</v>
      </c>
      <c r="N22" s="21">
        <v>16.350000000000001</v>
      </c>
      <c r="O22" s="21">
        <v>12.6</v>
      </c>
      <c r="P22" s="21">
        <f t="shared" si="4"/>
        <v>3.7500000000000018</v>
      </c>
      <c r="Q22" s="31">
        <f t="shared" si="5"/>
        <v>78.947368421052644</v>
      </c>
    </row>
    <row r="23" spans="1:17" x14ac:dyDescent="0.25">
      <c r="A23" s="111" t="s">
        <v>852</v>
      </c>
      <c r="B23" s="5">
        <v>3</v>
      </c>
      <c r="C23" s="144">
        <v>41941</v>
      </c>
      <c r="D23" s="160" t="s">
        <v>336</v>
      </c>
      <c r="E23" s="27">
        <v>41991</v>
      </c>
      <c r="F23" s="34">
        <v>1683.59</v>
      </c>
      <c r="G23" s="21">
        <f t="shared" si="0"/>
        <v>4.4699999999999989</v>
      </c>
      <c r="H23" s="21">
        <f t="shared" si="1"/>
        <v>1679.12</v>
      </c>
      <c r="I23" s="35">
        <f t="shared" si="2"/>
        <v>0.26550407165640083</v>
      </c>
      <c r="J23" s="21">
        <v>13.29</v>
      </c>
      <c r="K23" s="21">
        <v>12.62</v>
      </c>
      <c r="L23" s="21">
        <f t="shared" si="3"/>
        <v>0.66999999999999993</v>
      </c>
      <c r="M23" s="36">
        <v>336</v>
      </c>
      <c r="N23" s="21">
        <v>16.38</v>
      </c>
      <c r="O23" s="21">
        <v>12.58</v>
      </c>
      <c r="P23" s="21">
        <f t="shared" si="4"/>
        <v>3.7999999999999989</v>
      </c>
      <c r="Q23" s="31">
        <f t="shared" si="5"/>
        <v>85.011185682326612</v>
      </c>
    </row>
    <row r="24" spans="1:17" x14ac:dyDescent="0.25">
      <c r="A24" s="145" t="s">
        <v>853</v>
      </c>
      <c r="B24" s="8">
        <v>3</v>
      </c>
      <c r="C24" s="149">
        <v>41941</v>
      </c>
      <c r="D24" s="161"/>
      <c r="E24" s="28">
        <v>41991</v>
      </c>
      <c r="F24" s="37">
        <v>1673.59</v>
      </c>
      <c r="G24" s="22">
        <f t="shared" si="0"/>
        <v>3.9200000000000017</v>
      </c>
      <c r="H24" s="22">
        <f t="shared" si="1"/>
        <v>1669.6699999999998</v>
      </c>
      <c r="I24" s="38">
        <f t="shared" si="2"/>
        <v>0.23422702095495324</v>
      </c>
      <c r="J24" s="22">
        <v>13.21</v>
      </c>
      <c r="K24" s="22">
        <v>12.65</v>
      </c>
      <c r="L24" s="22">
        <f t="shared" si="3"/>
        <v>0.5600000000000005</v>
      </c>
      <c r="M24" s="39">
        <v>358</v>
      </c>
      <c r="N24" s="22">
        <v>15.97</v>
      </c>
      <c r="O24" s="22">
        <v>12.61</v>
      </c>
      <c r="P24" s="22">
        <f t="shared" si="4"/>
        <v>3.3600000000000012</v>
      </c>
      <c r="Q24" s="32">
        <f t="shared" si="5"/>
        <v>85.714285714285708</v>
      </c>
    </row>
    <row r="25" spans="1:17" x14ac:dyDescent="0.25">
      <c r="A25" s="111" t="s">
        <v>854</v>
      </c>
      <c r="B25" s="5">
        <v>3</v>
      </c>
      <c r="C25" s="144">
        <v>41941</v>
      </c>
      <c r="D25" s="416"/>
      <c r="E25" s="27">
        <v>41991</v>
      </c>
      <c r="F25" s="34">
        <v>1687.08</v>
      </c>
      <c r="G25" s="21">
        <f t="shared" si="0"/>
        <v>11.959999999999999</v>
      </c>
      <c r="H25" s="21">
        <f t="shared" si="1"/>
        <v>1675.12</v>
      </c>
      <c r="I25" s="35">
        <f t="shared" si="2"/>
        <v>0.70891718235057022</v>
      </c>
      <c r="J25" s="21">
        <v>16.46</v>
      </c>
      <c r="K25" s="21">
        <v>12.58</v>
      </c>
      <c r="L25" s="21">
        <f t="shared" si="3"/>
        <v>3.8800000000000008</v>
      </c>
      <c r="M25" s="36">
        <v>497</v>
      </c>
      <c r="N25" s="21">
        <v>20.72</v>
      </c>
      <c r="O25" s="21">
        <v>12.64</v>
      </c>
      <c r="P25" s="21">
        <f t="shared" si="4"/>
        <v>8.0799999999999983</v>
      </c>
      <c r="Q25" s="388">
        <f t="shared" si="5"/>
        <v>67.558528428093638</v>
      </c>
    </row>
    <row r="26" spans="1:17" x14ac:dyDescent="0.25">
      <c r="A26" s="111" t="s">
        <v>855</v>
      </c>
      <c r="B26" s="5">
        <v>3</v>
      </c>
      <c r="C26" s="144">
        <v>41941</v>
      </c>
      <c r="D26" s="160"/>
      <c r="E26" s="27">
        <v>41991</v>
      </c>
      <c r="F26" s="34">
        <v>1664.75</v>
      </c>
      <c r="G26" s="21">
        <f t="shared" si="0"/>
        <v>10.06</v>
      </c>
      <c r="H26" s="21">
        <f t="shared" si="1"/>
        <v>1654.69</v>
      </c>
      <c r="I26" s="35">
        <f t="shared" si="2"/>
        <v>0.60429493918005706</v>
      </c>
      <c r="J26" s="21">
        <v>15.15</v>
      </c>
      <c r="K26" s="21">
        <v>12.56</v>
      </c>
      <c r="L26" s="21">
        <f t="shared" si="3"/>
        <v>2.59</v>
      </c>
      <c r="M26" s="36">
        <v>476</v>
      </c>
      <c r="N26" s="21">
        <v>20.100000000000001</v>
      </c>
      <c r="O26" s="21">
        <v>12.63</v>
      </c>
      <c r="P26" s="21">
        <f t="shared" si="4"/>
        <v>7.4700000000000006</v>
      </c>
      <c r="Q26" s="388">
        <f t="shared" si="5"/>
        <v>74.2544731610338</v>
      </c>
    </row>
    <row r="27" spans="1:17" x14ac:dyDescent="0.25">
      <c r="A27" s="145" t="s">
        <v>856</v>
      </c>
      <c r="B27" s="8">
        <v>3</v>
      </c>
      <c r="C27" s="149">
        <v>41941</v>
      </c>
      <c r="D27" s="161"/>
      <c r="E27" s="28">
        <v>41991</v>
      </c>
      <c r="F27" s="37">
        <v>1668.39</v>
      </c>
      <c r="G27" s="22">
        <f t="shared" si="0"/>
        <v>11.269999999999998</v>
      </c>
      <c r="H27" s="22">
        <f t="shared" si="1"/>
        <v>1657.1200000000001</v>
      </c>
      <c r="I27" s="38">
        <f t="shared" si="2"/>
        <v>0.67550153141651514</v>
      </c>
      <c r="J27" s="22">
        <v>15.12</v>
      </c>
      <c r="K27" s="22">
        <v>12.63</v>
      </c>
      <c r="L27" s="22">
        <f t="shared" si="3"/>
        <v>2.4899999999999984</v>
      </c>
      <c r="M27" s="39">
        <v>529</v>
      </c>
      <c r="N27" s="22">
        <v>21.41</v>
      </c>
      <c r="O27" s="22">
        <v>12.63</v>
      </c>
      <c r="P27" s="22">
        <f t="shared" si="4"/>
        <v>8.7799999999999994</v>
      </c>
      <c r="Q27" s="389">
        <f t="shared" si="5"/>
        <v>77.905944986690329</v>
      </c>
    </row>
    <row r="28" spans="1:17" x14ac:dyDescent="0.25">
      <c r="A28" s="111" t="s">
        <v>857</v>
      </c>
      <c r="B28" s="5">
        <v>3</v>
      </c>
      <c r="C28" s="144">
        <v>41941</v>
      </c>
      <c r="D28" s="416"/>
      <c r="E28" s="27">
        <v>41992</v>
      </c>
      <c r="F28" s="34">
        <v>1676.07</v>
      </c>
      <c r="G28" s="21">
        <f t="shared" si="0"/>
        <v>5.0300000000000011</v>
      </c>
      <c r="H28" s="21">
        <f t="shared" si="1"/>
        <v>1671.04</v>
      </c>
      <c r="I28" s="35">
        <f t="shared" si="2"/>
        <v>0.30010679744879398</v>
      </c>
      <c r="J28" s="21">
        <v>15.17</v>
      </c>
      <c r="K28" s="21">
        <v>14.25</v>
      </c>
      <c r="L28" s="21">
        <f t="shared" si="3"/>
        <v>0.91999999999999993</v>
      </c>
      <c r="M28" s="36">
        <v>337</v>
      </c>
      <c r="N28" s="21">
        <v>16.670000000000002</v>
      </c>
      <c r="O28" s="21">
        <v>12.56</v>
      </c>
      <c r="P28" s="21">
        <f t="shared" si="4"/>
        <v>4.1100000000000012</v>
      </c>
      <c r="Q28" s="388">
        <f t="shared" si="5"/>
        <v>81.709741550695824</v>
      </c>
    </row>
    <row r="29" spans="1:17" x14ac:dyDescent="0.25">
      <c r="A29" s="111" t="s">
        <v>858</v>
      </c>
      <c r="B29" s="5">
        <v>3</v>
      </c>
      <c r="C29" s="144">
        <v>41941</v>
      </c>
      <c r="D29" s="160"/>
      <c r="E29" s="27">
        <v>41992</v>
      </c>
      <c r="F29" s="34">
        <v>1680.93</v>
      </c>
      <c r="G29" s="21">
        <f t="shared" si="0"/>
        <v>4.7999999999999989</v>
      </c>
      <c r="H29" s="21">
        <f t="shared" si="1"/>
        <v>1676.13</v>
      </c>
      <c r="I29" s="35">
        <f t="shared" si="2"/>
        <v>0.28555620995520331</v>
      </c>
      <c r="J29" s="21">
        <v>14.52</v>
      </c>
      <c r="K29" s="21">
        <v>13.49</v>
      </c>
      <c r="L29" s="21">
        <f t="shared" si="3"/>
        <v>1.0299999999999994</v>
      </c>
      <c r="M29" s="36">
        <v>406</v>
      </c>
      <c r="N29" s="21">
        <v>16.34</v>
      </c>
      <c r="O29" s="21">
        <v>12.57</v>
      </c>
      <c r="P29" s="21">
        <f t="shared" si="4"/>
        <v>3.7699999999999996</v>
      </c>
      <c r="Q29" s="388">
        <f t="shared" si="5"/>
        <v>78.541666666666671</v>
      </c>
    </row>
    <row r="30" spans="1:17" ht="15.75" thickBot="1" x14ac:dyDescent="0.3">
      <c r="A30" s="381" t="s">
        <v>859</v>
      </c>
      <c r="B30" s="6">
        <v>3</v>
      </c>
      <c r="C30" s="156">
        <v>41941</v>
      </c>
      <c r="D30" s="373"/>
      <c r="E30" s="102">
        <v>41992</v>
      </c>
      <c r="F30" s="374">
        <v>1679.54</v>
      </c>
      <c r="G30" s="26">
        <f t="shared" si="0"/>
        <v>4.7900000000000009</v>
      </c>
      <c r="H30" s="26">
        <f t="shared" si="1"/>
        <v>1674.75</v>
      </c>
      <c r="I30" s="43">
        <f t="shared" si="2"/>
        <v>0.28519713731140678</v>
      </c>
      <c r="J30" s="26">
        <v>14.83</v>
      </c>
      <c r="K30" s="26">
        <v>13.95</v>
      </c>
      <c r="L30" s="26">
        <f t="shared" si="3"/>
        <v>0.88000000000000078</v>
      </c>
      <c r="M30" s="44">
        <v>425</v>
      </c>
      <c r="N30" s="26">
        <v>16.48</v>
      </c>
      <c r="O30" s="26">
        <v>12.57</v>
      </c>
      <c r="P30" s="26">
        <f t="shared" si="4"/>
        <v>3.91</v>
      </c>
      <c r="Q30" s="390">
        <f t="shared" si="5"/>
        <v>81.62839248434237</v>
      </c>
    </row>
    <row r="31" spans="1:17" ht="15.75" thickTop="1" x14ac:dyDescent="0.25"/>
    <row r="32" spans="1:17" x14ac:dyDescent="0.25">
      <c r="A32" s="199" t="s">
        <v>16</v>
      </c>
    </row>
    <row r="33" spans="1:1" x14ac:dyDescent="0.25">
      <c r="A33" s="199" t="s">
        <v>897</v>
      </c>
    </row>
    <row r="34" spans="1:1" x14ac:dyDescent="0.25">
      <c r="A34" s="199" t="s">
        <v>609</v>
      </c>
    </row>
    <row r="51" spans="1:17" x14ac:dyDescent="0.25">
      <c r="A51" s="2"/>
      <c r="B51" s="2"/>
      <c r="C51" s="2"/>
      <c r="D51" s="2"/>
      <c r="E51" s="2"/>
      <c r="F51" s="2"/>
      <c r="G51" s="2"/>
      <c r="H51" s="2"/>
      <c r="I51" s="2"/>
      <c r="J51" s="2"/>
      <c r="K51" s="2"/>
      <c r="L51" s="2"/>
      <c r="M51" s="2"/>
      <c r="N51" s="2"/>
      <c r="O51" s="2"/>
      <c r="P51" s="2"/>
      <c r="Q51" s="2"/>
    </row>
    <row r="52" spans="1:17" x14ac:dyDescent="0.25">
      <c r="A52" s="199"/>
      <c r="B52" s="199"/>
      <c r="C52" s="365"/>
      <c r="D52" s="407"/>
      <c r="E52" s="366"/>
      <c r="F52" s="204"/>
      <c r="G52" s="204"/>
      <c r="H52" s="204"/>
      <c r="I52" s="367"/>
      <c r="J52" s="204"/>
      <c r="K52" s="204"/>
      <c r="L52" s="204"/>
      <c r="M52" s="368"/>
      <c r="N52" s="204"/>
      <c r="O52" s="204"/>
      <c r="P52" s="204"/>
    </row>
    <row r="53" spans="1:17" x14ac:dyDescent="0.25">
      <c r="A53" s="199"/>
      <c r="B53" s="583"/>
      <c r="C53" s="583"/>
      <c r="D53" s="407"/>
      <c r="E53" s="366"/>
      <c r="F53" s="204"/>
      <c r="G53" s="204"/>
      <c r="H53" s="204"/>
      <c r="I53" s="367"/>
      <c r="J53" s="204"/>
      <c r="K53" s="204"/>
      <c r="L53" s="204"/>
      <c r="M53" s="368"/>
      <c r="N53" s="204"/>
      <c r="O53" s="204"/>
      <c r="P53" s="204"/>
    </row>
    <row r="54" spans="1:17" x14ac:dyDescent="0.25">
      <c r="A54" s="199"/>
      <c r="B54" s="199"/>
      <c r="C54" s="365"/>
      <c r="D54" s="159"/>
      <c r="E54" s="366"/>
      <c r="F54" s="204"/>
      <c r="G54" s="204"/>
      <c r="H54" s="204"/>
      <c r="I54" s="367"/>
      <c r="J54" s="204"/>
      <c r="K54" s="204"/>
      <c r="L54" s="204"/>
      <c r="M54" s="368"/>
      <c r="N54" s="204"/>
      <c r="O54" s="204"/>
      <c r="P54" s="204"/>
    </row>
  </sheetData>
  <mergeCells count="15">
    <mergeCell ref="B53:C53"/>
    <mergeCell ref="A4:C4"/>
    <mergeCell ref="D4:Q4"/>
    <mergeCell ref="A2:Q2"/>
    <mergeCell ref="H5:H6"/>
    <mergeCell ref="I5:I6"/>
    <mergeCell ref="J5:L5"/>
    <mergeCell ref="M5:Q5"/>
    <mergeCell ref="A5:A6"/>
    <mergeCell ref="B5:B6"/>
    <mergeCell ref="C5:C6"/>
    <mergeCell ref="D5:D6"/>
    <mergeCell ref="E5:E6"/>
    <mergeCell ref="F5:F6"/>
    <mergeCell ref="G5:G6"/>
  </mergeCells>
  <pageMargins left="0.7" right="0.7" top="0.75" bottom="1.5" header="0.3" footer="0.3"/>
  <pageSetup paperSize="3" scale="88" orientation="landscape" r:id="rId1"/>
  <headerFooter>
    <oddFooter>&amp;C&amp;"Arial,Regular"&amp;10Page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view="pageLayout" zoomScale="90" zoomScaleNormal="100" zoomScalePageLayoutView="90" workbookViewId="0">
      <selection activeCell="C45" sqref="C45"/>
    </sheetView>
  </sheetViews>
  <sheetFormatPr defaultRowHeight="15" x14ac:dyDescent="0.25"/>
  <cols>
    <col min="1" max="1" width="19" customWidth="1"/>
    <col min="2" max="2" width="6.7109375" customWidth="1"/>
    <col min="3" max="3" width="11.42578125" customWidth="1"/>
    <col min="4" max="4" width="35.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896</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20.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860</v>
      </c>
      <c r="B7" s="5">
        <v>3</v>
      </c>
      <c r="C7" s="144">
        <v>41957</v>
      </c>
      <c r="D7" s="159" t="s">
        <v>591</v>
      </c>
      <c r="E7" s="27">
        <v>41995</v>
      </c>
      <c r="F7" s="34">
        <v>1740.46</v>
      </c>
      <c r="G7" s="61">
        <f t="shared" ref="G7:G33" si="0">L7+P7</f>
        <v>113.17999999999999</v>
      </c>
      <c r="H7" s="21">
        <f t="shared" ref="H7:H33" si="1">F7-G7</f>
        <v>1627.28</v>
      </c>
      <c r="I7" s="35">
        <f t="shared" ref="I7:I33" si="2">G7*100/F7</f>
        <v>6.5028785493490222</v>
      </c>
      <c r="J7" s="61">
        <v>106.38</v>
      </c>
      <c r="K7" s="21">
        <v>12.58</v>
      </c>
      <c r="L7" s="64">
        <f t="shared" ref="L7:L33" si="3">J7-K7</f>
        <v>93.8</v>
      </c>
      <c r="M7" s="57">
        <v>879</v>
      </c>
      <c r="N7" s="21">
        <v>32.01</v>
      </c>
      <c r="O7" s="21">
        <v>12.63</v>
      </c>
      <c r="P7" s="21">
        <f t="shared" ref="P7:P33" si="4">N7-O7</f>
        <v>19.379999999999995</v>
      </c>
      <c r="Q7" s="419">
        <f t="shared" ref="Q7:Q9" si="5">P7*100/G7</f>
        <v>17.123166637215053</v>
      </c>
    </row>
    <row r="8" spans="1:17" x14ac:dyDescent="0.25">
      <c r="A8" s="111" t="s">
        <v>861</v>
      </c>
      <c r="B8" s="5">
        <v>3</v>
      </c>
      <c r="C8" s="144">
        <v>41957</v>
      </c>
      <c r="D8" s="408" t="s">
        <v>1001</v>
      </c>
      <c r="E8" s="27">
        <v>41995</v>
      </c>
      <c r="F8" s="34">
        <v>1713.37</v>
      </c>
      <c r="G8" s="61">
        <f t="shared" si="0"/>
        <v>80.739999999999995</v>
      </c>
      <c r="H8" s="21">
        <f t="shared" si="1"/>
        <v>1632.6299999999999</v>
      </c>
      <c r="I8" s="35">
        <f t="shared" si="2"/>
        <v>4.7123505138995077</v>
      </c>
      <c r="J8" s="61">
        <v>77.489999999999995</v>
      </c>
      <c r="K8" s="21">
        <v>14.18</v>
      </c>
      <c r="L8" s="64">
        <f t="shared" si="3"/>
        <v>63.309999999999995</v>
      </c>
      <c r="M8" s="57">
        <v>1174</v>
      </c>
      <c r="N8" s="21">
        <v>30.04</v>
      </c>
      <c r="O8" s="21">
        <v>12.61</v>
      </c>
      <c r="P8" s="21">
        <f t="shared" si="4"/>
        <v>17.43</v>
      </c>
      <c r="Q8" s="419">
        <f t="shared" si="5"/>
        <v>21.587812732226901</v>
      </c>
    </row>
    <row r="9" spans="1:17" x14ac:dyDescent="0.25">
      <c r="A9" s="143" t="s">
        <v>862</v>
      </c>
      <c r="B9" s="8">
        <v>3</v>
      </c>
      <c r="C9" s="149">
        <v>41957</v>
      </c>
      <c r="D9" s="161"/>
      <c r="E9" s="28">
        <v>41995</v>
      </c>
      <c r="F9" s="37">
        <v>1727.93</v>
      </c>
      <c r="G9" s="62">
        <f t="shared" si="0"/>
        <v>90.92</v>
      </c>
      <c r="H9" s="22">
        <f t="shared" si="1"/>
        <v>1637.01</v>
      </c>
      <c r="I9" s="38">
        <f t="shared" si="2"/>
        <v>5.2617872251769455</v>
      </c>
      <c r="J9" s="62">
        <v>84.86</v>
      </c>
      <c r="K9" s="22">
        <v>10.28</v>
      </c>
      <c r="L9" s="65">
        <f t="shared" si="3"/>
        <v>74.58</v>
      </c>
      <c r="M9" s="58">
        <v>730</v>
      </c>
      <c r="N9" s="22">
        <v>28.94</v>
      </c>
      <c r="O9" s="22">
        <v>12.6</v>
      </c>
      <c r="P9" s="22">
        <f t="shared" si="4"/>
        <v>16.340000000000003</v>
      </c>
      <c r="Q9" s="420">
        <f t="shared" si="5"/>
        <v>17.971843378794549</v>
      </c>
    </row>
    <row r="10" spans="1:17" x14ac:dyDescent="0.25">
      <c r="A10" s="111" t="s">
        <v>863</v>
      </c>
      <c r="B10" s="5">
        <v>3</v>
      </c>
      <c r="C10" s="144">
        <v>41957</v>
      </c>
      <c r="D10" s="159"/>
      <c r="E10" s="27">
        <v>42010</v>
      </c>
      <c r="F10" s="34">
        <v>1711.78</v>
      </c>
      <c r="G10" s="61">
        <f t="shared" si="0"/>
        <v>65.31</v>
      </c>
      <c r="H10" s="21">
        <f t="shared" si="1"/>
        <v>1646.47</v>
      </c>
      <c r="I10" s="35">
        <f t="shared" si="2"/>
        <v>3.8153267359123251</v>
      </c>
      <c r="J10" s="61">
        <v>56.23</v>
      </c>
      <c r="K10" s="21">
        <v>12.62</v>
      </c>
      <c r="L10" s="64">
        <f t="shared" si="3"/>
        <v>43.61</v>
      </c>
      <c r="M10" s="57">
        <v>1415</v>
      </c>
      <c r="N10" s="21">
        <v>34.33</v>
      </c>
      <c r="O10" s="21">
        <v>12.63</v>
      </c>
      <c r="P10" s="21">
        <f t="shared" si="4"/>
        <v>21.699999999999996</v>
      </c>
      <c r="Q10" s="419">
        <f>P10*100/G10</f>
        <v>33.226152197213281</v>
      </c>
    </row>
    <row r="11" spans="1:17" x14ac:dyDescent="0.25">
      <c r="A11" s="111" t="s">
        <v>864</v>
      </c>
      <c r="B11" s="5">
        <v>3</v>
      </c>
      <c r="C11" s="144">
        <v>41957</v>
      </c>
      <c r="D11" s="160"/>
      <c r="E11" s="27">
        <v>42010</v>
      </c>
      <c r="F11" s="34">
        <v>1709.37</v>
      </c>
      <c r="G11" s="61">
        <f t="shared" si="0"/>
        <v>74.259999999999991</v>
      </c>
      <c r="H11" s="21">
        <f t="shared" si="1"/>
        <v>1635.11</v>
      </c>
      <c r="I11" s="35">
        <f t="shared" si="2"/>
        <v>4.3442905865903807</v>
      </c>
      <c r="J11" s="61">
        <v>68.61</v>
      </c>
      <c r="K11" s="21">
        <v>12.57</v>
      </c>
      <c r="L11" s="64">
        <f t="shared" si="3"/>
        <v>56.04</v>
      </c>
      <c r="M11" s="57">
        <v>1517</v>
      </c>
      <c r="N11" s="21">
        <v>30.78</v>
      </c>
      <c r="O11" s="21">
        <v>12.56</v>
      </c>
      <c r="P11" s="21">
        <f t="shared" si="4"/>
        <v>18.22</v>
      </c>
      <c r="Q11" s="419">
        <f>P11*100/G11</f>
        <v>24.53541610557501</v>
      </c>
    </row>
    <row r="12" spans="1:17" x14ac:dyDescent="0.25">
      <c r="A12" s="145" t="s">
        <v>865</v>
      </c>
      <c r="B12" s="8">
        <v>3</v>
      </c>
      <c r="C12" s="149">
        <v>41957</v>
      </c>
      <c r="D12" s="161"/>
      <c r="E12" s="28">
        <v>42010</v>
      </c>
      <c r="F12" s="37">
        <v>1714.98</v>
      </c>
      <c r="G12" s="62">
        <f t="shared" si="0"/>
        <v>60.809999999999995</v>
      </c>
      <c r="H12" s="22">
        <f t="shared" si="1"/>
        <v>1654.17</v>
      </c>
      <c r="I12" s="38">
        <f t="shared" si="2"/>
        <v>3.545813945352132</v>
      </c>
      <c r="J12" s="62">
        <v>54.36</v>
      </c>
      <c r="K12" s="22">
        <v>12.6</v>
      </c>
      <c r="L12" s="65">
        <f t="shared" si="3"/>
        <v>41.76</v>
      </c>
      <c r="M12" s="58">
        <v>1130</v>
      </c>
      <c r="N12" s="22">
        <v>31.68</v>
      </c>
      <c r="O12" s="22">
        <v>12.63</v>
      </c>
      <c r="P12" s="22">
        <f t="shared" si="4"/>
        <v>19.049999999999997</v>
      </c>
      <c r="Q12" s="420">
        <f t="shared" ref="Q12:Q27" si="6">P12*100/G12</f>
        <v>31.327084361124815</v>
      </c>
    </row>
    <row r="13" spans="1:17" x14ac:dyDescent="0.25">
      <c r="A13" s="111" t="s">
        <v>866</v>
      </c>
      <c r="B13" s="5">
        <v>3</v>
      </c>
      <c r="C13" s="144">
        <v>41957</v>
      </c>
      <c r="D13" s="159"/>
      <c r="E13" s="27">
        <v>42010</v>
      </c>
      <c r="F13" s="34">
        <v>1724.66</v>
      </c>
      <c r="G13" s="61">
        <f t="shared" si="0"/>
        <v>98.45</v>
      </c>
      <c r="H13" s="21">
        <f t="shared" si="1"/>
        <v>1626.21</v>
      </c>
      <c r="I13" s="35">
        <f t="shared" si="2"/>
        <v>5.7083715051082526</v>
      </c>
      <c r="J13" s="61">
        <v>87.5</v>
      </c>
      <c r="K13" s="21">
        <v>13.39</v>
      </c>
      <c r="L13" s="64">
        <f t="shared" si="3"/>
        <v>74.11</v>
      </c>
      <c r="M13" s="57">
        <v>1113</v>
      </c>
      <c r="N13" s="21">
        <v>36.950000000000003</v>
      </c>
      <c r="O13" s="21">
        <v>12.61</v>
      </c>
      <c r="P13" s="21">
        <f t="shared" si="4"/>
        <v>24.340000000000003</v>
      </c>
      <c r="Q13" s="419">
        <f t="shared" si="6"/>
        <v>24.723209751142715</v>
      </c>
    </row>
    <row r="14" spans="1:17" x14ac:dyDescent="0.25">
      <c r="A14" s="111" t="s">
        <v>867</v>
      </c>
      <c r="B14" s="5">
        <v>3</v>
      </c>
      <c r="C14" s="144">
        <v>41957</v>
      </c>
      <c r="D14" s="160"/>
      <c r="E14" s="27">
        <v>42011</v>
      </c>
      <c r="F14" s="34">
        <v>1767.58</v>
      </c>
      <c r="G14" s="61">
        <f t="shared" si="0"/>
        <v>138.59</v>
      </c>
      <c r="H14" s="21">
        <f t="shared" si="1"/>
        <v>1628.99</v>
      </c>
      <c r="I14" s="35">
        <f t="shared" si="2"/>
        <v>7.8406635060365026</v>
      </c>
      <c r="J14" s="61">
        <v>126.64</v>
      </c>
      <c r="K14" s="21">
        <v>13.96</v>
      </c>
      <c r="L14" s="64">
        <f t="shared" si="3"/>
        <v>112.68</v>
      </c>
      <c r="M14" s="57">
        <v>1552</v>
      </c>
      <c r="N14" s="21">
        <v>38.54</v>
      </c>
      <c r="O14" s="21">
        <v>12.63</v>
      </c>
      <c r="P14" s="21">
        <f t="shared" si="4"/>
        <v>25.909999999999997</v>
      </c>
      <c r="Q14" s="419">
        <f t="shared" si="6"/>
        <v>18.695432570892557</v>
      </c>
    </row>
    <row r="15" spans="1:17" x14ac:dyDescent="0.25">
      <c r="A15" s="145" t="s">
        <v>868</v>
      </c>
      <c r="B15" s="8">
        <v>3</v>
      </c>
      <c r="C15" s="149">
        <v>41957</v>
      </c>
      <c r="D15" s="161"/>
      <c r="E15" s="28">
        <v>42011</v>
      </c>
      <c r="F15" s="37">
        <v>1751.93</v>
      </c>
      <c r="G15" s="62">
        <f t="shared" si="0"/>
        <v>125.11</v>
      </c>
      <c r="H15" s="22">
        <f t="shared" si="1"/>
        <v>1626.8200000000002</v>
      </c>
      <c r="I15" s="38">
        <f t="shared" si="2"/>
        <v>7.1412670597569532</v>
      </c>
      <c r="J15" s="62">
        <v>114.89</v>
      </c>
      <c r="K15" s="22">
        <v>13.37</v>
      </c>
      <c r="L15" s="65">
        <f t="shared" si="3"/>
        <v>101.52</v>
      </c>
      <c r="M15" s="58">
        <v>1134</v>
      </c>
      <c r="N15" s="22">
        <v>36.200000000000003</v>
      </c>
      <c r="O15" s="22">
        <v>12.61</v>
      </c>
      <c r="P15" s="22">
        <f t="shared" si="4"/>
        <v>23.590000000000003</v>
      </c>
      <c r="Q15" s="420">
        <f t="shared" si="6"/>
        <v>18.855407241627372</v>
      </c>
    </row>
    <row r="16" spans="1:17" x14ac:dyDescent="0.25">
      <c r="A16" s="111" t="s">
        <v>869</v>
      </c>
      <c r="B16" s="5">
        <v>3</v>
      </c>
      <c r="C16" s="144">
        <v>41957</v>
      </c>
      <c r="D16" s="159"/>
      <c r="E16" s="27">
        <v>42011</v>
      </c>
      <c r="F16" s="34">
        <v>1689.07</v>
      </c>
      <c r="G16" s="61">
        <f t="shared" si="0"/>
        <v>27.310000000000002</v>
      </c>
      <c r="H16" s="21">
        <f t="shared" si="1"/>
        <v>1661.76</v>
      </c>
      <c r="I16" s="35">
        <f t="shared" si="2"/>
        <v>1.6168660860710333</v>
      </c>
      <c r="J16" s="61">
        <v>17.43</v>
      </c>
      <c r="K16" s="21">
        <v>14.01</v>
      </c>
      <c r="L16" s="64">
        <f t="shared" si="3"/>
        <v>3.42</v>
      </c>
      <c r="M16" s="57">
        <v>1457</v>
      </c>
      <c r="N16" s="21">
        <v>36.47</v>
      </c>
      <c r="O16" s="21">
        <v>12.58</v>
      </c>
      <c r="P16" s="21">
        <f t="shared" si="4"/>
        <v>23.89</v>
      </c>
      <c r="Q16" s="419">
        <f t="shared" si="6"/>
        <v>87.477114610032942</v>
      </c>
    </row>
    <row r="17" spans="1:17" ht="16.5" customHeight="1" x14ac:dyDescent="0.25">
      <c r="A17" s="111" t="s">
        <v>870</v>
      </c>
      <c r="B17" s="5">
        <v>3</v>
      </c>
      <c r="C17" s="144">
        <v>41957</v>
      </c>
      <c r="D17" s="408"/>
      <c r="E17" s="27">
        <v>42011</v>
      </c>
      <c r="F17" s="34">
        <v>1697.03</v>
      </c>
      <c r="G17" s="61">
        <f t="shared" si="0"/>
        <v>28.440000000000005</v>
      </c>
      <c r="H17" s="21">
        <f t="shared" si="1"/>
        <v>1668.59</v>
      </c>
      <c r="I17" s="35">
        <f t="shared" si="2"/>
        <v>1.6758690182259597</v>
      </c>
      <c r="J17" s="61">
        <v>17.28</v>
      </c>
      <c r="K17" s="21">
        <v>14.08</v>
      </c>
      <c r="L17" s="64">
        <f t="shared" si="3"/>
        <v>3.2000000000000011</v>
      </c>
      <c r="M17" s="57">
        <v>1383</v>
      </c>
      <c r="N17" s="21">
        <v>37.86</v>
      </c>
      <c r="O17" s="21">
        <v>12.62</v>
      </c>
      <c r="P17" s="21">
        <f t="shared" si="4"/>
        <v>25.240000000000002</v>
      </c>
      <c r="Q17" s="419">
        <f t="shared" si="6"/>
        <v>88.748241912798861</v>
      </c>
    </row>
    <row r="18" spans="1:17" ht="18" customHeight="1" x14ac:dyDescent="0.25">
      <c r="A18" s="426" t="s">
        <v>871</v>
      </c>
      <c r="B18" s="268">
        <v>3</v>
      </c>
      <c r="C18" s="427">
        <v>41957</v>
      </c>
      <c r="D18" s="600" t="s">
        <v>1012</v>
      </c>
      <c r="E18" s="28">
        <v>42011</v>
      </c>
      <c r="F18" s="37">
        <v>1691.94</v>
      </c>
      <c r="G18" s="62" t="s">
        <v>1004</v>
      </c>
      <c r="H18" s="22" t="s">
        <v>1004</v>
      </c>
      <c r="I18" s="38" t="s">
        <v>1004</v>
      </c>
      <c r="J18" s="62">
        <v>17.059999999999999</v>
      </c>
      <c r="K18" s="22">
        <v>14.24</v>
      </c>
      <c r="L18" s="65">
        <f t="shared" si="3"/>
        <v>2.8199999999999985</v>
      </c>
      <c r="M18" s="598">
        <v>2540</v>
      </c>
      <c r="N18" s="22" t="s">
        <v>1004</v>
      </c>
      <c r="O18" s="22" t="s">
        <v>1004</v>
      </c>
      <c r="P18" s="596">
        <v>39.1</v>
      </c>
      <c r="Q18" s="420" t="s">
        <v>1004</v>
      </c>
    </row>
    <row r="19" spans="1:17" ht="18.75" customHeight="1" x14ac:dyDescent="0.25">
      <c r="A19" s="428" t="s">
        <v>872</v>
      </c>
      <c r="B19" s="105">
        <v>3</v>
      </c>
      <c r="C19" s="362">
        <v>41957</v>
      </c>
      <c r="D19" s="601"/>
      <c r="E19" s="27">
        <v>42011</v>
      </c>
      <c r="F19" s="34">
        <v>1693.1</v>
      </c>
      <c r="G19" s="61" t="s">
        <v>1004</v>
      </c>
      <c r="H19" s="21" t="s">
        <v>1004</v>
      </c>
      <c r="I19" s="35" t="s">
        <v>1004</v>
      </c>
      <c r="J19" s="61">
        <v>43.21</v>
      </c>
      <c r="K19" s="21">
        <v>13.47</v>
      </c>
      <c r="L19" s="64">
        <f t="shared" si="3"/>
        <v>29.740000000000002</v>
      </c>
      <c r="M19" s="599"/>
      <c r="N19" s="21" t="s">
        <v>1004</v>
      </c>
      <c r="O19" s="21" t="s">
        <v>1004</v>
      </c>
      <c r="P19" s="597"/>
      <c r="Q19" s="419" t="s">
        <v>1004</v>
      </c>
    </row>
    <row r="20" spans="1:17" x14ac:dyDescent="0.25">
      <c r="A20" s="111" t="s">
        <v>873</v>
      </c>
      <c r="B20" s="5">
        <v>3</v>
      </c>
      <c r="C20" s="144">
        <v>41957</v>
      </c>
      <c r="D20" s="160"/>
      <c r="E20" s="27">
        <v>42011</v>
      </c>
      <c r="F20" s="34">
        <v>1700.85</v>
      </c>
      <c r="G20" s="61">
        <f t="shared" si="0"/>
        <v>39.339999999999996</v>
      </c>
      <c r="H20" s="21">
        <f t="shared" si="1"/>
        <v>1661.51</v>
      </c>
      <c r="I20" s="35">
        <f t="shared" si="2"/>
        <v>2.3129611664755858</v>
      </c>
      <c r="J20" s="61">
        <v>35.659999999999997</v>
      </c>
      <c r="K20" s="21">
        <v>12.64</v>
      </c>
      <c r="L20" s="64">
        <f t="shared" si="3"/>
        <v>23.019999999999996</v>
      </c>
      <c r="M20" s="57">
        <v>1217</v>
      </c>
      <c r="N20" s="21">
        <v>28.94</v>
      </c>
      <c r="O20" s="21">
        <v>12.62</v>
      </c>
      <c r="P20" s="21">
        <f t="shared" si="4"/>
        <v>16.32</v>
      </c>
      <c r="Q20" s="419">
        <f t="shared" si="6"/>
        <v>41.484494153533305</v>
      </c>
    </row>
    <row r="21" spans="1:17" x14ac:dyDescent="0.25">
      <c r="A21" s="143" t="s">
        <v>874</v>
      </c>
      <c r="B21" s="8">
        <v>3</v>
      </c>
      <c r="C21" s="149">
        <v>41957</v>
      </c>
      <c r="D21" s="161" t="s">
        <v>997</v>
      </c>
      <c r="E21" s="28">
        <v>42011</v>
      </c>
      <c r="F21" s="37">
        <v>1693.65</v>
      </c>
      <c r="G21" s="62">
        <f t="shared" si="0"/>
        <v>36.85</v>
      </c>
      <c r="H21" s="22">
        <f t="shared" si="1"/>
        <v>1656.8000000000002</v>
      </c>
      <c r="I21" s="38">
        <f t="shared" si="2"/>
        <v>2.1757742154518347</v>
      </c>
      <c r="J21" s="62">
        <v>34.72</v>
      </c>
      <c r="K21" s="22">
        <v>12.58</v>
      </c>
      <c r="L21" s="65">
        <f t="shared" si="3"/>
        <v>22.14</v>
      </c>
      <c r="M21" s="58">
        <v>983</v>
      </c>
      <c r="N21" s="22">
        <v>27.31</v>
      </c>
      <c r="O21" s="22">
        <v>12.6</v>
      </c>
      <c r="P21" s="22">
        <f t="shared" si="4"/>
        <v>14.709999999999999</v>
      </c>
      <c r="Q21" s="420">
        <f t="shared" si="6"/>
        <v>39.918588873812752</v>
      </c>
    </row>
    <row r="22" spans="1:17" x14ac:dyDescent="0.25">
      <c r="A22" s="111" t="s">
        <v>875</v>
      </c>
      <c r="B22" s="5">
        <v>3</v>
      </c>
      <c r="C22" s="144">
        <v>41957</v>
      </c>
      <c r="D22" s="159"/>
      <c r="E22" s="27">
        <v>42011</v>
      </c>
      <c r="F22" s="34">
        <v>1695.2</v>
      </c>
      <c r="G22" s="61">
        <f t="shared" si="0"/>
        <v>34.990000000000009</v>
      </c>
      <c r="H22" s="21">
        <f t="shared" si="1"/>
        <v>1660.21</v>
      </c>
      <c r="I22" s="35">
        <f t="shared" si="2"/>
        <v>2.0640632373761214</v>
      </c>
      <c r="J22" s="61">
        <v>29.35</v>
      </c>
      <c r="K22" s="21">
        <v>12.51</v>
      </c>
      <c r="L22" s="64">
        <f t="shared" si="3"/>
        <v>16.840000000000003</v>
      </c>
      <c r="M22" s="57">
        <v>1000</v>
      </c>
      <c r="N22" s="21">
        <v>30.76</v>
      </c>
      <c r="O22" s="21">
        <v>12.61</v>
      </c>
      <c r="P22" s="21">
        <f t="shared" si="4"/>
        <v>18.150000000000002</v>
      </c>
      <c r="Q22" s="419">
        <f t="shared" si="6"/>
        <v>51.871963418119456</v>
      </c>
    </row>
    <row r="23" spans="1:17" x14ac:dyDescent="0.25">
      <c r="A23" s="111" t="s">
        <v>876</v>
      </c>
      <c r="B23" s="5">
        <v>3</v>
      </c>
      <c r="C23" s="144">
        <v>41957</v>
      </c>
      <c r="D23" s="408"/>
      <c r="E23" s="27">
        <v>42011</v>
      </c>
      <c r="F23" s="34">
        <v>1701.67</v>
      </c>
      <c r="G23" s="61">
        <f t="shared" si="0"/>
        <v>49.13</v>
      </c>
      <c r="H23" s="21">
        <f t="shared" si="1"/>
        <v>1652.54</v>
      </c>
      <c r="I23" s="35">
        <f t="shared" si="2"/>
        <v>2.8871637861630046</v>
      </c>
      <c r="J23" s="61">
        <v>41.02</v>
      </c>
      <c r="K23" s="21">
        <v>12.55</v>
      </c>
      <c r="L23" s="64">
        <f t="shared" si="3"/>
        <v>28.470000000000002</v>
      </c>
      <c r="M23" s="57">
        <v>1134</v>
      </c>
      <c r="N23" s="21">
        <v>33.21</v>
      </c>
      <c r="O23" s="21">
        <v>12.55</v>
      </c>
      <c r="P23" s="21">
        <f t="shared" si="4"/>
        <v>20.66</v>
      </c>
      <c r="Q23" s="419">
        <f t="shared" si="6"/>
        <v>42.05169957256259</v>
      </c>
    </row>
    <row r="24" spans="1:17" x14ac:dyDescent="0.25">
      <c r="A24" s="145" t="s">
        <v>877</v>
      </c>
      <c r="B24" s="8">
        <v>3</v>
      </c>
      <c r="C24" s="149">
        <v>41957</v>
      </c>
      <c r="D24" s="161"/>
      <c r="E24" s="28">
        <v>42011</v>
      </c>
      <c r="F24" s="37">
        <v>1686.52</v>
      </c>
      <c r="G24" s="62">
        <f t="shared" si="0"/>
        <v>36.67</v>
      </c>
      <c r="H24" s="22">
        <f t="shared" si="1"/>
        <v>1649.85</v>
      </c>
      <c r="I24" s="38">
        <f t="shared" si="2"/>
        <v>2.1742997414794965</v>
      </c>
      <c r="J24" s="62">
        <v>32.36</v>
      </c>
      <c r="K24" s="22">
        <v>12.58</v>
      </c>
      <c r="L24" s="65">
        <f t="shared" si="3"/>
        <v>19.78</v>
      </c>
      <c r="M24" s="58">
        <v>1088</v>
      </c>
      <c r="N24" s="22">
        <v>29.53</v>
      </c>
      <c r="O24" s="22">
        <v>12.64</v>
      </c>
      <c r="P24" s="22">
        <f t="shared" si="4"/>
        <v>16.89</v>
      </c>
      <c r="Q24" s="420">
        <f t="shared" si="6"/>
        <v>46.059449140987184</v>
      </c>
    </row>
    <row r="25" spans="1:17" x14ac:dyDescent="0.25">
      <c r="A25" s="111" t="s">
        <v>878</v>
      </c>
      <c r="B25" s="5">
        <v>3</v>
      </c>
      <c r="C25" s="144">
        <v>41957</v>
      </c>
      <c r="D25" s="159"/>
      <c r="E25" s="27">
        <v>42011</v>
      </c>
      <c r="F25" s="34">
        <v>1690.37</v>
      </c>
      <c r="G25" s="61">
        <f t="shared" si="0"/>
        <v>30.550000000000004</v>
      </c>
      <c r="H25" s="21">
        <f t="shared" si="1"/>
        <v>1659.82</v>
      </c>
      <c r="I25" s="35">
        <f t="shared" si="2"/>
        <v>1.8072966273656068</v>
      </c>
      <c r="J25" s="61">
        <v>20.010000000000002</v>
      </c>
      <c r="K25" s="21">
        <v>12.64</v>
      </c>
      <c r="L25" s="64">
        <f t="shared" si="3"/>
        <v>7.370000000000001</v>
      </c>
      <c r="M25" s="57">
        <v>1232</v>
      </c>
      <c r="N25" s="21">
        <v>35.770000000000003</v>
      </c>
      <c r="O25" s="21">
        <v>12.59</v>
      </c>
      <c r="P25" s="21">
        <f t="shared" si="4"/>
        <v>23.180000000000003</v>
      </c>
      <c r="Q25" s="421">
        <f t="shared" si="6"/>
        <v>75.875613747954176</v>
      </c>
    </row>
    <row r="26" spans="1:17" x14ac:dyDescent="0.25">
      <c r="A26" s="111" t="s">
        <v>879</v>
      </c>
      <c r="B26" s="5">
        <v>3</v>
      </c>
      <c r="C26" s="144">
        <v>41957</v>
      </c>
      <c r="D26" s="408"/>
      <c r="E26" s="27">
        <v>42011</v>
      </c>
      <c r="F26" s="34">
        <v>1689.91</v>
      </c>
      <c r="G26" s="61">
        <f t="shared" si="0"/>
        <v>26.28</v>
      </c>
      <c r="H26" s="21">
        <f t="shared" si="1"/>
        <v>1663.63</v>
      </c>
      <c r="I26" s="35">
        <f t="shared" si="2"/>
        <v>1.5551124024356326</v>
      </c>
      <c r="J26" s="61">
        <v>17.93</v>
      </c>
      <c r="K26" s="21">
        <v>12.51</v>
      </c>
      <c r="L26" s="64">
        <f t="shared" si="3"/>
        <v>5.42</v>
      </c>
      <c r="M26" s="57">
        <v>1251</v>
      </c>
      <c r="N26" s="21">
        <v>33.46</v>
      </c>
      <c r="O26" s="21">
        <v>12.6</v>
      </c>
      <c r="P26" s="21">
        <f t="shared" si="4"/>
        <v>20.86</v>
      </c>
      <c r="Q26" s="421">
        <f t="shared" si="6"/>
        <v>79.375951293759513</v>
      </c>
    </row>
    <row r="27" spans="1:17" x14ac:dyDescent="0.25">
      <c r="A27" s="145" t="s">
        <v>880</v>
      </c>
      <c r="B27" s="8">
        <v>3</v>
      </c>
      <c r="C27" s="149">
        <v>41957</v>
      </c>
      <c r="D27" s="161"/>
      <c r="E27" s="28">
        <v>42011</v>
      </c>
      <c r="F27" s="37">
        <v>1682.11</v>
      </c>
      <c r="G27" s="62">
        <f t="shared" si="0"/>
        <v>25.95</v>
      </c>
      <c r="H27" s="22">
        <f t="shared" si="1"/>
        <v>1656.1599999999999</v>
      </c>
      <c r="I27" s="38">
        <f t="shared" si="2"/>
        <v>1.5427052927573108</v>
      </c>
      <c r="J27" s="62">
        <v>18.68</v>
      </c>
      <c r="K27" s="22">
        <v>12.59</v>
      </c>
      <c r="L27" s="65">
        <f t="shared" si="3"/>
        <v>6.09</v>
      </c>
      <c r="M27" s="58">
        <v>935</v>
      </c>
      <c r="N27" s="22">
        <v>32.51</v>
      </c>
      <c r="O27" s="22">
        <v>12.65</v>
      </c>
      <c r="P27" s="22">
        <f t="shared" si="4"/>
        <v>19.86</v>
      </c>
      <c r="Q27" s="422">
        <f t="shared" si="6"/>
        <v>76.531791907514446</v>
      </c>
    </row>
    <row r="28" spans="1:17" x14ac:dyDescent="0.25">
      <c r="A28" s="111" t="s">
        <v>881</v>
      </c>
      <c r="B28" s="5">
        <v>3</v>
      </c>
      <c r="C28" s="144">
        <v>41957</v>
      </c>
      <c r="D28" s="159"/>
      <c r="E28" s="27">
        <v>42011</v>
      </c>
      <c r="F28" s="34">
        <v>1688.05</v>
      </c>
      <c r="G28" s="61">
        <f t="shared" si="0"/>
        <v>29.89</v>
      </c>
      <c r="H28" s="21">
        <f t="shared" si="1"/>
        <v>1658.1599999999999</v>
      </c>
      <c r="I28" s="35">
        <f t="shared" si="2"/>
        <v>1.7706821480406387</v>
      </c>
      <c r="J28" s="61">
        <v>21.6</v>
      </c>
      <c r="K28" s="21">
        <v>12.63</v>
      </c>
      <c r="L28" s="64">
        <f t="shared" si="3"/>
        <v>8.9700000000000006</v>
      </c>
      <c r="M28" s="57">
        <v>1133</v>
      </c>
      <c r="N28" s="21">
        <v>33.51</v>
      </c>
      <c r="O28" s="21">
        <v>12.59</v>
      </c>
      <c r="P28" s="21">
        <f t="shared" si="4"/>
        <v>20.919999999999998</v>
      </c>
      <c r="Q28" s="421">
        <f>P28*100/G28</f>
        <v>69.989963198394108</v>
      </c>
    </row>
    <row r="29" spans="1:17" x14ac:dyDescent="0.25">
      <c r="A29" s="111" t="s">
        <v>882</v>
      </c>
      <c r="B29" s="5">
        <v>3</v>
      </c>
      <c r="C29" s="144">
        <v>41957</v>
      </c>
      <c r="D29" s="160"/>
      <c r="E29" s="27">
        <v>42011</v>
      </c>
      <c r="F29" s="34">
        <v>1693.09</v>
      </c>
      <c r="G29" s="61">
        <f t="shared" si="0"/>
        <v>35.1</v>
      </c>
      <c r="H29" s="21">
        <f t="shared" si="1"/>
        <v>1657.99</v>
      </c>
      <c r="I29" s="35">
        <f t="shared" si="2"/>
        <v>2.0731325564500414</v>
      </c>
      <c r="J29" s="61">
        <v>21.98</v>
      </c>
      <c r="K29" s="21">
        <v>12.65</v>
      </c>
      <c r="L29" s="64">
        <f t="shared" si="3"/>
        <v>9.33</v>
      </c>
      <c r="M29" s="57">
        <v>1139</v>
      </c>
      <c r="N29" s="21">
        <v>38.380000000000003</v>
      </c>
      <c r="O29" s="21">
        <v>12.61</v>
      </c>
      <c r="P29" s="21">
        <f t="shared" si="4"/>
        <v>25.770000000000003</v>
      </c>
      <c r="Q29" s="421">
        <f>P29*100/G29</f>
        <v>73.418803418803435</v>
      </c>
    </row>
    <row r="30" spans="1:17" x14ac:dyDescent="0.25">
      <c r="A30" s="145" t="s">
        <v>883</v>
      </c>
      <c r="B30" s="8">
        <v>3</v>
      </c>
      <c r="C30" s="149">
        <v>41957</v>
      </c>
      <c r="D30" s="161"/>
      <c r="E30" s="28">
        <v>42012</v>
      </c>
      <c r="F30" s="37">
        <v>1695.82</v>
      </c>
      <c r="G30" s="62">
        <f t="shared" si="0"/>
        <v>37.159999999999997</v>
      </c>
      <c r="H30" s="22">
        <f t="shared" si="1"/>
        <v>1658.6599999999999</v>
      </c>
      <c r="I30" s="38">
        <f t="shared" si="2"/>
        <v>2.191270299913906</v>
      </c>
      <c r="J30" s="62">
        <v>25.39</v>
      </c>
      <c r="K30" s="22">
        <v>12.7</v>
      </c>
      <c r="L30" s="65">
        <f t="shared" si="3"/>
        <v>12.690000000000001</v>
      </c>
      <c r="M30" s="58">
        <v>1648</v>
      </c>
      <c r="N30" s="22">
        <v>37.049999999999997</v>
      </c>
      <c r="O30" s="22">
        <v>12.58</v>
      </c>
      <c r="P30" s="22">
        <f t="shared" si="4"/>
        <v>24.47</v>
      </c>
      <c r="Q30" s="422">
        <f t="shared" ref="Q30:Q33" si="7">P30*100/G30</f>
        <v>65.850376749192691</v>
      </c>
    </row>
    <row r="31" spans="1:17" x14ac:dyDescent="0.25">
      <c r="A31" s="111" t="s">
        <v>884</v>
      </c>
      <c r="B31" s="5">
        <v>3</v>
      </c>
      <c r="C31" s="144">
        <v>41957</v>
      </c>
      <c r="D31" s="424" t="s">
        <v>1002</v>
      </c>
      <c r="E31" s="27">
        <v>42012</v>
      </c>
      <c r="F31" s="34">
        <v>1681.11</v>
      </c>
      <c r="G31" s="61">
        <f t="shared" si="0"/>
        <v>17.979999999999997</v>
      </c>
      <c r="H31" s="21">
        <f t="shared" si="1"/>
        <v>1663.1299999999999</v>
      </c>
      <c r="I31" s="35">
        <f t="shared" si="2"/>
        <v>1.0695314405363123</v>
      </c>
      <c r="J31" s="61">
        <v>15.53</v>
      </c>
      <c r="K31" s="21">
        <v>12.59</v>
      </c>
      <c r="L31" s="64">
        <f t="shared" si="3"/>
        <v>2.9399999999999995</v>
      </c>
      <c r="M31" s="57">
        <v>1124</v>
      </c>
      <c r="N31" s="21">
        <v>28.45</v>
      </c>
      <c r="O31" s="21">
        <v>13.41</v>
      </c>
      <c r="P31" s="21">
        <f t="shared" si="4"/>
        <v>15.04</v>
      </c>
      <c r="Q31" s="419">
        <f t="shared" si="7"/>
        <v>83.648498331479431</v>
      </c>
    </row>
    <row r="32" spans="1:17" x14ac:dyDescent="0.25">
      <c r="A32" s="111" t="s">
        <v>999</v>
      </c>
      <c r="B32" s="5">
        <v>3</v>
      </c>
      <c r="C32" s="144">
        <v>41957</v>
      </c>
      <c r="D32" s="425" t="s">
        <v>1003</v>
      </c>
      <c r="E32" s="27">
        <v>42012</v>
      </c>
      <c r="F32" s="34">
        <v>1681.6</v>
      </c>
      <c r="G32" s="61">
        <f t="shared" si="0"/>
        <v>17.27</v>
      </c>
      <c r="H32" s="21">
        <f>F32-G32</f>
        <v>1664.33</v>
      </c>
      <c r="I32" s="35">
        <f t="shared" si="2"/>
        <v>1.0269980970504282</v>
      </c>
      <c r="J32" s="61">
        <v>15.24</v>
      </c>
      <c r="K32" s="21">
        <v>12.68</v>
      </c>
      <c r="L32" s="64">
        <f t="shared" si="3"/>
        <v>2.5600000000000005</v>
      </c>
      <c r="M32" s="57">
        <v>1027</v>
      </c>
      <c r="N32" s="21">
        <v>27.27</v>
      </c>
      <c r="O32" s="21">
        <v>12.56</v>
      </c>
      <c r="P32" s="21">
        <f t="shared" si="4"/>
        <v>14.709999999999999</v>
      </c>
      <c r="Q32" s="419">
        <f t="shared" si="7"/>
        <v>85.176606832657797</v>
      </c>
    </row>
    <row r="33" spans="1:17" ht="15.75" thickBot="1" x14ac:dyDescent="0.3">
      <c r="A33" s="381" t="s">
        <v>1000</v>
      </c>
      <c r="B33" s="6">
        <v>3</v>
      </c>
      <c r="C33" s="156">
        <v>41957</v>
      </c>
      <c r="D33" s="373"/>
      <c r="E33" s="102">
        <v>42012</v>
      </c>
      <c r="F33" s="374">
        <v>1685.77</v>
      </c>
      <c r="G33" s="110">
        <f t="shared" si="0"/>
        <v>16.740000000000002</v>
      </c>
      <c r="H33" s="26">
        <f t="shared" si="1"/>
        <v>1669.03</v>
      </c>
      <c r="I33" s="43">
        <f t="shared" si="2"/>
        <v>0.993018027370282</v>
      </c>
      <c r="J33" s="110">
        <v>14.96</v>
      </c>
      <c r="K33" s="26">
        <v>12.58</v>
      </c>
      <c r="L33" s="69">
        <f t="shared" si="3"/>
        <v>2.3800000000000008</v>
      </c>
      <c r="M33" s="60">
        <v>1253</v>
      </c>
      <c r="N33" s="26">
        <v>27.01</v>
      </c>
      <c r="O33" s="26">
        <v>12.65</v>
      </c>
      <c r="P33" s="26">
        <f t="shared" si="4"/>
        <v>14.360000000000001</v>
      </c>
      <c r="Q33" s="423">
        <f t="shared" si="7"/>
        <v>85.782556750298696</v>
      </c>
    </row>
    <row r="34" spans="1:17" ht="15.75" thickTop="1" x14ac:dyDescent="0.25"/>
    <row r="35" spans="1:17" x14ac:dyDescent="0.25">
      <c r="A35" s="199" t="s">
        <v>1010</v>
      </c>
    </row>
    <row r="36" spans="1:17" x14ac:dyDescent="0.25">
      <c r="A36" s="199" t="s">
        <v>1011</v>
      </c>
      <c r="D36" s="595"/>
    </row>
    <row r="37" spans="1:17" x14ac:dyDescent="0.25">
      <c r="A37" s="199" t="s">
        <v>609</v>
      </c>
      <c r="D37" s="595"/>
      <c r="H37" s="320"/>
    </row>
  </sheetData>
  <mergeCells count="18">
    <mergeCell ref="A2:Q2"/>
    <mergeCell ref="A4:C4"/>
    <mergeCell ref="D4:Q4"/>
    <mergeCell ref="A5:A6"/>
    <mergeCell ref="B5:B6"/>
    <mergeCell ref="C5:C6"/>
    <mergeCell ref="D5:D6"/>
    <mergeCell ref="E5:E6"/>
    <mergeCell ref="F5:F6"/>
    <mergeCell ref="G5:G6"/>
    <mergeCell ref="D36:D37"/>
    <mergeCell ref="P18:P19"/>
    <mergeCell ref="M18:M19"/>
    <mergeCell ref="D18:D19"/>
    <mergeCell ref="H5:H6"/>
    <mergeCell ref="I5:I6"/>
    <mergeCell ref="J5:L5"/>
    <mergeCell ref="M5:Q5"/>
  </mergeCells>
  <printOptions horizontalCentered="1"/>
  <pageMargins left="0.45" right="0.45" top="0.75" bottom="0.75" header="0.3" footer="0.3"/>
  <pageSetup paperSize="3" scale="90" orientation="landscape" r:id="rId1"/>
  <headerFooter>
    <oddFooter>&amp;C&amp;"Arial,Regular"Page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view="pageLayout" topLeftCell="A85" zoomScale="90" zoomScaleNormal="100" zoomScalePageLayoutView="90" workbookViewId="0">
      <selection activeCell="D40" sqref="D39:Q41"/>
    </sheetView>
  </sheetViews>
  <sheetFormatPr defaultRowHeight="15" x14ac:dyDescent="0.25"/>
  <cols>
    <col min="1" max="1" width="19" customWidth="1"/>
    <col min="2" max="2" width="6.7109375" customWidth="1"/>
    <col min="3" max="3" width="11.42578125" customWidth="1"/>
    <col min="4" max="4" width="41.71093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900</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18" t="s">
        <v>21</v>
      </c>
      <c r="L6" s="19" t="s">
        <v>12</v>
      </c>
      <c r="M6" s="19" t="s">
        <v>17</v>
      </c>
      <c r="N6" s="418" t="s">
        <v>13</v>
      </c>
      <c r="O6" s="418" t="s">
        <v>3</v>
      </c>
      <c r="P6" s="19" t="s">
        <v>20</v>
      </c>
      <c r="Q6" s="20" t="s">
        <v>4</v>
      </c>
    </row>
    <row r="7" spans="1:17" x14ac:dyDescent="0.25">
      <c r="A7" s="428" t="s">
        <v>901</v>
      </c>
      <c r="B7" s="5">
        <v>3</v>
      </c>
      <c r="C7" s="144">
        <v>41981</v>
      </c>
      <c r="D7" s="159"/>
      <c r="E7" s="27">
        <v>42016</v>
      </c>
      <c r="F7" s="34">
        <v>1818.5</v>
      </c>
      <c r="G7" s="21">
        <f t="shared" ref="G7:G30" si="0">L7+P7</f>
        <v>246.82</v>
      </c>
      <c r="H7" s="21">
        <f t="shared" ref="H7:H30" si="1">F7-G7</f>
        <v>1571.68</v>
      </c>
      <c r="I7" s="35">
        <f t="shared" ref="I7:I30" si="2">G7*100/F7</f>
        <v>13.572724773164696</v>
      </c>
      <c r="J7" s="21">
        <v>169.17</v>
      </c>
      <c r="K7" s="21">
        <v>12.59</v>
      </c>
      <c r="L7" s="21">
        <f t="shared" ref="L7:L30" si="3">J7-K7</f>
        <v>156.57999999999998</v>
      </c>
      <c r="M7" s="36">
        <v>2140</v>
      </c>
      <c r="N7" s="21">
        <v>102.84</v>
      </c>
      <c r="O7" s="21">
        <v>12.6</v>
      </c>
      <c r="P7" s="21">
        <f t="shared" ref="P7:P30" si="4">N7-O7</f>
        <v>90.240000000000009</v>
      </c>
      <c r="Q7" s="31">
        <f t="shared" ref="Q7:Q9" si="5">P7*100/G7</f>
        <v>36.561056640466738</v>
      </c>
    </row>
    <row r="8" spans="1:17" x14ac:dyDescent="0.25">
      <c r="A8" s="428" t="s">
        <v>902</v>
      </c>
      <c r="B8" s="5">
        <v>3</v>
      </c>
      <c r="C8" s="144">
        <v>41981</v>
      </c>
      <c r="D8" s="417" t="s">
        <v>1006</v>
      </c>
      <c r="E8" s="27">
        <v>42016</v>
      </c>
      <c r="F8" s="34">
        <v>1819.24</v>
      </c>
      <c r="G8" s="21">
        <f t="shared" si="0"/>
        <v>271.25</v>
      </c>
      <c r="H8" s="21">
        <f t="shared" si="1"/>
        <v>1547.99</v>
      </c>
      <c r="I8" s="35">
        <f t="shared" si="2"/>
        <v>14.910072337899342</v>
      </c>
      <c r="J8" s="21">
        <v>158.35</v>
      </c>
      <c r="K8" s="21">
        <v>12.52</v>
      </c>
      <c r="L8" s="21">
        <f t="shared" si="3"/>
        <v>145.82999999999998</v>
      </c>
      <c r="M8" s="36">
        <v>2120</v>
      </c>
      <c r="N8" s="21">
        <v>255.84</v>
      </c>
      <c r="O8" s="21">
        <v>130.41999999999999</v>
      </c>
      <c r="P8" s="21">
        <f t="shared" si="4"/>
        <v>125.42000000000002</v>
      </c>
      <c r="Q8" s="31">
        <f t="shared" si="5"/>
        <v>46.237788018433186</v>
      </c>
    </row>
    <row r="9" spans="1:17" x14ac:dyDescent="0.25">
      <c r="A9" s="429" t="s">
        <v>903</v>
      </c>
      <c r="B9" s="8">
        <v>3</v>
      </c>
      <c r="C9" s="149">
        <v>41981</v>
      </c>
      <c r="D9" s="161" t="s">
        <v>1003</v>
      </c>
      <c r="E9" s="28">
        <v>42016</v>
      </c>
      <c r="F9" s="37">
        <v>1814.59</v>
      </c>
      <c r="G9" s="22">
        <f t="shared" si="0"/>
        <v>261.81</v>
      </c>
      <c r="H9" s="22">
        <f t="shared" si="1"/>
        <v>1552.78</v>
      </c>
      <c r="I9" s="38">
        <f t="shared" si="2"/>
        <v>14.428052617946754</v>
      </c>
      <c r="J9" s="22">
        <v>187.67</v>
      </c>
      <c r="K9" s="22">
        <v>13.99</v>
      </c>
      <c r="L9" s="22">
        <f t="shared" si="3"/>
        <v>173.67999999999998</v>
      </c>
      <c r="M9" s="39">
        <v>1780</v>
      </c>
      <c r="N9" s="22">
        <v>100.73</v>
      </c>
      <c r="O9" s="22">
        <v>12.6</v>
      </c>
      <c r="P9" s="22">
        <f t="shared" si="4"/>
        <v>88.13000000000001</v>
      </c>
      <c r="Q9" s="32">
        <f t="shared" si="5"/>
        <v>33.661815820633294</v>
      </c>
    </row>
    <row r="10" spans="1:17" x14ac:dyDescent="0.25">
      <c r="A10" s="428" t="s">
        <v>904</v>
      </c>
      <c r="B10" s="5">
        <v>3</v>
      </c>
      <c r="C10" s="144">
        <v>41981</v>
      </c>
      <c r="D10" s="159"/>
      <c r="E10" s="27">
        <v>42016</v>
      </c>
      <c r="F10" s="34">
        <v>1799.9</v>
      </c>
      <c r="G10" s="21">
        <f t="shared" si="0"/>
        <v>171.39</v>
      </c>
      <c r="H10" s="21">
        <f t="shared" si="1"/>
        <v>1628.5100000000002</v>
      </c>
      <c r="I10" s="35">
        <f t="shared" si="2"/>
        <v>9.5221956775376402</v>
      </c>
      <c r="J10" s="21">
        <v>112.64</v>
      </c>
      <c r="K10" s="21">
        <v>12.57</v>
      </c>
      <c r="L10" s="21">
        <f t="shared" si="3"/>
        <v>100.07</v>
      </c>
      <c r="M10" s="36">
        <v>962</v>
      </c>
      <c r="N10" s="21">
        <v>83.87</v>
      </c>
      <c r="O10" s="21">
        <v>12.55</v>
      </c>
      <c r="P10" s="21">
        <f t="shared" si="4"/>
        <v>71.320000000000007</v>
      </c>
      <c r="Q10" s="31">
        <f>P10*100/G10</f>
        <v>41.612696189976084</v>
      </c>
    </row>
    <row r="11" spans="1:17" x14ac:dyDescent="0.25">
      <c r="A11" s="428" t="s">
        <v>905</v>
      </c>
      <c r="B11" s="5">
        <v>3</v>
      </c>
      <c r="C11" s="144">
        <v>41981</v>
      </c>
      <c r="D11" s="160"/>
      <c r="E11" s="27">
        <v>42016</v>
      </c>
      <c r="F11" s="34">
        <v>1898.92</v>
      </c>
      <c r="G11" s="21">
        <f t="shared" si="0"/>
        <v>382.64</v>
      </c>
      <c r="H11" s="21">
        <f t="shared" si="1"/>
        <v>1516.2800000000002</v>
      </c>
      <c r="I11" s="35">
        <f t="shared" si="2"/>
        <v>20.150401280727991</v>
      </c>
      <c r="J11" s="21">
        <v>238.54</v>
      </c>
      <c r="K11" s="21">
        <v>12.59</v>
      </c>
      <c r="L11" s="21">
        <f t="shared" si="3"/>
        <v>225.95</v>
      </c>
      <c r="M11" s="36">
        <v>2350</v>
      </c>
      <c r="N11" s="21">
        <v>290.99</v>
      </c>
      <c r="O11" s="21">
        <v>134.30000000000001</v>
      </c>
      <c r="P11" s="21">
        <f t="shared" si="4"/>
        <v>156.69</v>
      </c>
      <c r="Q11" s="31">
        <f>P11*100/G11</f>
        <v>40.949717750365878</v>
      </c>
    </row>
    <row r="12" spans="1:17" x14ac:dyDescent="0.25">
      <c r="A12" s="429" t="s">
        <v>906</v>
      </c>
      <c r="B12" s="8">
        <v>3</v>
      </c>
      <c r="C12" s="149">
        <v>41981</v>
      </c>
      <c r="D12" s="161"/>
      <c r="E12" s="28">
        <v>42017</v>
      </c>
      <c r="F12" s="37">
        <v>1875.49</v>
      </c>
      <c r="G12" s="22">
        <f t="shared" si="0"/>
        <v>323.71000000000004</v>
      </c>
      <c r="H12" s="22">
        <f t="shared" si="1"/>
        <v>1551.78</v>
      </c>
      <c r="I12" s="38">
        <f t="shared" si="2"/>
        <v>17.260022714064061</v>
      </c>
      <c r="J12" s="22">
        <v>189.81</v>
      </c>
      <c r="K12" s="22">
        <v>12.55</v>
      </c>
      <c r="L12" s="22">
        <f t="shared" si="3"/>
        <v>177.26</v>
      </c>
      <c r="M12" s="39">
        <v>2960</v>
      </c>
      <c r="N12" s="22">
        <v>281.24</v>
      </c>
      <c r="O12" s="22">
        <v>134.79</v>
      </c>
      <c r="P12" s="22">
        <f t="shared" si="4"/>
        <v>146.45000000000002</v>
      </c>
      <c r="Q12" s="32">
        <f t="shared" ref="Q12:Q27" si="6">P12*100/G12</f>
        <v>45.241110870841183</v>
      </c>
    </row>
    <row r="13" spans="1:17" x14ac:dyDescent="0.25">
      <c r="A13" s="428" t="s">
        <v>907</v>
      </c>
      <c r="B13" s="5">
        <v>3</v>
      </c>
      <c r="C13" s="144">
        <v>41981</v>
      </c>
      <c r="D13" s="159"/>
      <c r="E13" s="27">
        <v>42017</v>
      </c>
      <c r="F13" s="34">
        <v>1750.82</v>
      </c>
      <c r="G13" s="21">
        <f t="shared" si="0"/>
        <v>148.26</v>
      </c>
      <c r="H13" s="21">
        <f t="shared" si="1"/>
        <v>1602.56</v>
      </c>
      <c r="I13" s="35">
        <f t="shared" si="2"/>
        <v>8.4680321220913637</v>
      </c>
      <c r="J13" s="21">
        <v>97.25</v>
      </c>
      <c r="K13" s="21">
        <v>12.52</v>
      </c>
      <c r="L13" s="21">
        <f t="shared" si="3"/>
        <v>84.73</v>
      </c>
      <c r="M13" s="36">
        <v>1408</v>
      </c>
      <c r="N13" s="21">
        <v>76.099999999999994</v>
      </c>
      <c r="O13" s="21">
        <v>12.57</v>
      </c>
      <c r="P13" s="21">
        <f t="shared" si="4"/>
        <v>63.529999999999994</v>
      </c>
      <c r="Q13" s="31">
        <f t="shared" si="6"/>
        <v>42.850397949548089</v>
      </c>
    </row>
    <row r="14" spans="1:17" x14ac:dyDescent="0.25">
      <c r="A14" s="428" t="s">
        <v>1013</v>
      </c>
      <c r="B14" s="5">
        <v>3</v>
      </c>
      <c r="C14" s="144">
        <v>41981</v>
      </c>
      <c r="D14" s="160"/>
      <c r="E14" s="27">
        <v>42017</v>
      </c>
      <c r="F14" s="34">
        <v>1749.93</v>
      </c>
      <c r="G14" s="21">
        <f t="shared" si="0"/>
        <v>139.51</v>
      </c>
      <c r="H14" s="21">
        <f t="shared" si="1"/>
        <v>1610.42</v>
      </c>
      <c r="I14" s="35">
        <f t="shared" si="2"/>
        <v>7.9723188927557098</v>
      </c>
      <c r="J14" s="21">
        <v>93.17</v>
      </c>
      <c r="K14" s="21">
        <v>12.57</v>
      </c>
      <c r="L14" s="21">
        <f t="shared" si="3"/>
        <v>80.599999999999994</v>
      </c>
      <c r="M14" s="36">
        <v>2280</v>
      </c>
      <c r="N14" s="21">
        <v>72.290000000000006</v>
      </c>
      <c r="O14" s="21">
        <v>13.38</v>
      </c>
      <c r="P14" s="21">
        <f t="shared" si="4"/>
        <v>58.910000000000004</v>
      </c>
      <c r="Q14" s="31">
        <f t="shared" si="6"/>
        <v>42.226363701526772</v>
      </c>
    </row>
    <row r="15" spans="1:17" x14ac:dyDescent="0.25">
      <c r="A15" s="429" t="s">
        <v>1014</v>
      </c>
      <c r="B15" s="8">
        <v>3</v>
      </c>
      <c r="C15" s="149">
        <v>41981</v>
      </c>
      <c r="D15" s="161"/>
      <c r="E15" s="28">
        <v>42017</v>
      </c>
      <c r="F15" s="37">
        <v>1748.35</v>
      </c>
      <c r="G15" s="22">
        <f t="shared" si="0"/>
        <v>119.61999999999999</v>
      </c>
      <c r="H15" s="22">
        <f t="shared" si="1"/>
        <v>1628.73</v>
      </c>
      <c r="I15" s="38">
        <f t="shared" si="2"/>
        <v>6.8418794863728651</v>
      </c>
      <c r="J15" s="22">
        <v>72.099999999999994</v>
      </c>
      <c r="K15" s="22">
        <v>12.63</v>
      </c>
      <c r="L15" s="22">
        <f t="shared" si="3"/>
        <v>59.469999999999992</v>
      </c>
      <c r="M15" s="39">
        <v>1374</v>
      </c>
      <c r="N15" s="22">
        <v>72.77</v>
      </c>
      <c r="O15" s="22">
        <v>12.62</v>
      </c>
      <c r="P15" s="22">
        <f t="shared" si="4"/>
        <v>60.15</v>
      </c>
      <c r="Q15" s="32">
        <f t="shared" si="6"/>
        <v>50.284233405784988</v>
      </c>
    </row>
    <row r="16" spans="1:17" x14ac:dyDescent="0.25">
      <c r="A16" s="428" t="s">
        <v>908</v>
      </c>
      <c r="B16" s="5">
        <v>3</v>
      </c>
      <c r="C16" s="144">
        <v>41981</v>
      </c>
      <c r="D16" s="159" t="s">
        <v>1007</v>
      </c>
      <c r="E16" s="27">
        <v>42017</v>
      </c>
      <c r="F16" s="34">
        <v>1707.86</v>
      </c>
      <c r="G16" s="21">
        <f t="shared" si="0"/>
        <v>55.36</v>
      </c>
      <c r="H16" s="21">
        <f t="shared" si="1"/>
        <v>1652.5</v>
      </c>
      <c r="I16" s="35">
        <f t="shared" si="2"/>
        <v>3.2414834939632056</v>
      </c>
      <c r="J16" s="21">
        <v>46.29</v>
      </c>
      <c r="K16" s="21">
        <v>12.58</v>
      </c>
      <c r="L16" s="21">
        <f t="shared" si="3"/>
        <v>33.71</v>
      </c>
      <c r="M16" s="36">
        <v>1322</v>
      </c>
      <c r="N16" s="21">
        <v>34.19</v>
      </c>
      <c r="O16" s="21">
        <v>12.54</v>
      </c>
      <c r="P16" s="21">
        <f t="shared" si="4"/>
        <v>21.65</v>
      </c>
      <c r="Q16" s="31">
        <f t="shared" si="6"/>
        <v>39.107658959537574</v>
      </c>
    </row>
    <row r="17" spans="1:17" x14ac:dyDescent="0.25">
      <c r="A17" s="428" t="s">
        <v>909</v>
      </c>
      <c r="B17" s="5">
        <v>3</v>
      </c>
      <c r="C17" s="144">
        <v>41981</v>
      </c>
      <c r="D17" s="417"/>
      <c r="E17" s="27">
        <v>42017</v>
      </c>
      <c r="F17" s="34">
        <v>1693.94</v>
      </c>
      <c r="G17" s="21">
        <f t="shared" si="0"/>
        <v>32.08</v>
      </c>
      <c r="H17" s="21">
        <f t="shared" si="1"/>
        <v>1661.8600000000001</v>
      </c>
      <c r="I17" s="35">
        <f t="shared" si="2"/>
        <v>1.8938096981002868</v>
      </c>
      <c r="J17" s="21">
        <v>26.12</v>
      </c>
      <c r="K17" s="21">
        <v>12.65</v>
      </c>
      <c r="L17" s="21">
        <f t="shared" si="3"/>
        <v>13.47</v>
      </c>
      <c r="M17" s="36">
        <v>677</v>
      </c>
      <c r="N17" s="21">
        <v>32</v>
      </c>
      <c r="O17" s="21">
        <v>13.39</v>
      </c>
      <c r="P17" s="21">
        <f t="shared" si="4"/>
        <v>18.61</v>
      </c>
      <c r="Q17" s="31">
        <f t="shared" si="6"/>
        <v>58.011221945137159</v>
      </c>
    </row>
    <row r="18" spans="1:17" x14ac:dyDescent="0.25">
      <c r="A18" s="426" t="s">
        <v>910</v>
      </c>
      <c r="B18" s="8">
        <v>3</v>
      </c>
      <c r="C18" s="149">
        <v>41981</v>
      </c>
      <c r="D18" s="161"/>
      <c r="E18" s="28">
        <v>42017</v>
      </c>
      <c r="F18" s="37">
        <v>1690.95</v>
      </c>
      <c r="G18" s="22">
        <f t="shared" si="0"/>
        <v>31.909999999999997</v>
      </c>
      <c r="H18" s="22">
        <f t="shared" si="1"/>
        <v>1659.04</v>
      </c>
      <c r="I18" s="38">
        <f t="shared" si="2"/>
        <v>1.8871048818711371</v>
      </c>
      <c r="J18" s="22">
        <v>24.69</v>
      </c>
      <c r="K18" s="22">
        <v>12.6</v>
      </c>
      <c r="L18" s="22">
        <f t="shared" si="3"/>
        <v>12.090000000000002</v>
      </c>
      <c r="M18" s="39">
        <v>1497</v>
      </c>
      <c r="N18" s="22">
        <v>32.409999999999997</v>
      </c>
      <c r="O18" s="22">
        <v>12.59</v>
      </c>
      <c r="P18" s="22">
        <f t="shared" si="4"/>
        <v>19.819999999999997</v>
      </c>
      <c r="Q18" s="32">
        <f t="shared" si="6"/>
        <v>62.112190535882171</v>
      </c>
    </row>
    <row r="19" spans="1:17" x14ac:dyDescent="0.25">
      <c r="A19" s="428" t="s">
        <v>911</v>
      </c>
      <c r="B19" s="5">
        <v>3</v>
      </c>
      <c r="C19" s="144">
        <v>41981</v>
      </c>
      <c r="D19" s="159" t="s">
        <v>1008</v>
      </c>
      <c r="E19" s="27">
        <v>42017</v>
      </c>
      <c r="F19" s="34">
        <v>1685.1</v>
      </c>
      <c r="G19" s="21">
        <f t="shared" si="0"/>
        <v>20.47</v>
      </c>
      <c r="H19" s="21">
        <f t="shared" si="1"/>
        <v>1664.6299999999999</v>
      </c>
      <c r="I19" s="35">
        <f t="shared" si="2"/>
        <v>1.2147647023915495</v>
      </c>
      <c r="J19" s="21">
        <v>17.059999999999999</v>
      </c>
      <c r="K19" s="21">
        <v>12.6</v>
      </c>
      <c r="L19" s="21">
        <f t="shared" si="3"/>
        <v>4.4599999999999991</v>
      </c>
      <c r="M19" s="36">
        <v>1297</v>
      </c>
      <c r="N19" s="21">
        <v>28.59</v>
      </c>
      <c r="O19" s="21">
        <v>12.58</v>
      </c>
      <c r="P19" s="21">
        <f t="shared" si="4"/>
        <v>16.009999999999998</v>
      </c>
      <c r="Q19" s="31">
        <f t="shared" si="6"/>
        <v>78.21201758671225</v>
      </c>
    </row>
    <row r="20" spans="1:17" x14ac:dyDescent="0.25">
      <c r="A20" s="428" t="s">
        <v>912</v>
      </c>
      <c r="B20" s="5">
        <v>3</v>
      </c>
      <c r="C20" s="144">
        <v>41981</v>
      </c>
      <c r="D20" s="160"/>
      <c r="E20" s="27">
        <v>42017</v>
      </c>
      <c r="F20" s="34">
        <v>1676.75</v>
      </c>
      <c r="G20" s="21">
        <f t="shared" si="0"/>
        <v>17.91</v>
      </c>
      <c r="H20" s="21">
        <f t="shared" si="1"/>
        <v>1658.84</v>
      </c>
      <c r="I20" s="35">
        <f t="shared" si="2"/>
        <v>1.0681377665125988</v>
      </c>
      <c r="J20" s="21">
        <v>17.5</v>
      </c>
      <c r="K20" s="21">
        <v>12.57</v>
      </c>
      <c r="L20" s="21">
        <f t="shared" si="3"/>
        <v>4.93</v>
      </c>
      <c r="M20" s="36">
        <v>1135</v>
      </c>
      <c r="N20" s="21">
        <v>25.59</v>
      </c>
      <c r="O20" s="21">
        <v>12.61</v>
      </c>
      <c r="P20" s="21">
        <f t="shared" si="4"/>
        <v>12.98</v>
      </c>
      <c r="Q20" s="31">
        <f t="shared" si="6"/>
        <v>72.473478503629252</v>
      </c>
    </row>
    <row r="21" spans="1:17" x14ac:dyDescent="0.25">
      <c r="A21" s="429" t="s">
        <v>913</v>
      </c>
      <c r="B21" s="8">
        <v>3</v>
      </c>
      <c r="C21" s="149">
        <v>41981</v>
      </c>
      <c r="D21" s="161" t="s">
        <v>1009</v>
      </c>
      <c r="E21" s="28">
        <v>42017</v>
      </c>
      <c r="F21" s="37">
        <v>1689.17</v>
      </c>
      <c r="G21" s="22">
        <f t="shared" si="0"/>
        <v>21.229999999999997</v>
      </c>
      <c r="H21" s="22">
        <f t="shared" si="1"/>
        <v>1667.94</v>
      </c>
      <c r="I21" s="38">
        <f t="shared" si="2"/>
        <v>1.2568302775919531</v>
      </c>
      <c r="J21" s="22">
        <v>17.809999999999999</v>
      </c>
      <c r="K21" s="22">
        <v>12.58</v>
      </c>
      <c r="L21" s="22">
        <f t="shared" si="3"/>
        <v>5.2299999999999986</v>
      </c>
      <c r="M21" s="39">
        <v>1236</v>
      </c>
      <c r="N21" s="22">
        <v>28.57</v>
      </c>
      <c r="O21" s="22">
        <v>12.57</v>
      </c>
      <c r="P21" s="22">
        <f t="shared" si="4"/>
        <v>16</v>
      </c>
      <c r="Q21" s="32">
        <f t="shared" si="6"/>
        <v>75.36504945831372</v>
      </c>
    </row>
    <row r="22" spans="1:17" x14ac:dyDescent="0.25">
      <c r="A22" s="111" t="s">
        <v>914</v>
      </c>
      <c r="B22" s="5">
        <v>3</v>
      </c>
      <c r="C22" s="144">
        <v>41981</v>
      </c>
      <c r="D22" s="159"/>
      <c r="E22" s="27">
        <v>42017</v>
      </c>
      <c r="F22" s="34">
        <v>1729.81</v>
      </c>
      <c r="G22" s="21">
        <f t="shared" si="0"/>
        <v>92.27</v>
      </c>
      <c r="H22" s="21">
        <f t="shared" si="1"/>
        <v>1637.54</v>
      </c>
      <c r="I22" s="35">
        <f t="shared" si="2"/>
        <v>5.3341118388724773</v>
      </c>
      <c r="J22" s="21">
        <v>50.02</v>
      </c>
      <c r="K22" s="21">
        <v>13.41</v>
      </c>
      <c r="L22" s="21">
        <f t="shared" si="3"/>
        <v>36.61</v>
      </c>
      <c r="M22" s="36">
        <v>1397</v>
      </c>
      <c r="N22" s="21">
        <v>68.25</v>
      </c>
      <c r="O22" s="21">
        <v>12.59</v>
      </c>
      <c r="P22" s="21">
        <f t="shared" si="4"/>
        <v>55.66</v>
      </c>
      <c r="Q22" s="31">
        <f t="shared" si="6"/>
        <v>60.322965210794408</v>
      </c>
    </row>
    <row r="23" spans="1:17" x14ac:dyDescent="0.25">
      <c r="A23" s="111" t="s">
        <v>1015</v>
      </c>
      <c r="B23" s="5">
        <v>3</v>
      </c>
      <c r="C23" s="144">
        <v>41981</v>
      </c>
      <c r="D23" s="417"/>
      <c r="E23" s="27">
        <v>42017</v>
      </c>
      <c r="F23" s="34">
        <v>1734.8</v>
      </c>
      <c r="G23" s="21">
        <f t="shared" si="0"/>
        <v>98.9</v>
      </c>
      <c r="H23" s="21">
        <f t="shared" si="1"/>
        <v>1635.8999999999999</v>
      </c>
      <c r="I23" s="35">
        <f t="shared" si="2"/>
        <v>5.7009453539312887</v>
      </c>
      <c r="J23" s="21">
        <v>54.29</v>
      </c>
      <c r="K23" s="21">
        <v>12.65</v>
      </c>
      <c r="L23" s="21">
        <f t="shared" si="3"/>
        <v>41.64</v>
      </c>
      <c r="M23" s="36">
        <v>1683</v>
      </c>
      <c r="N23" s="21">
        <v>69.88</v>
      </c>
      <c r="O23" s="21">
        <v>12.62</v>
      </c>
      <c r="P23" s="21">
        <f t="shared" si="4"/>
        <v>57.26</v>
      </c>
      <c r="Q23" s="31">
        <f t="shared" si="6"/>
        <v>57.896865520728007</v>
      </c>
    </row>
    <row r="24" spans="1:17" x14ac:dyDescent="0.25">
      <c r="A24" s="143" t="s">
        <v>1016</v>
      </c>
      <c r="B24" s="8">
        <v>3</v>
      </c>
      <c r="C24" s="149">
        <v>41981</v>
      </c>
      <c r="D24" s="161" t="s">
        <v>1017</v>
      </c>
      <c r="E24" s="28">
        <v>42017</v>
      </c>
      <c r="F24" s="37">
        <v>1743.66</v>
      </c>
      <c r="G24" s="22">
        <f t="shared" si="0"/>
        <v>112.36</v>
      </c>
      <c r="H24" s="22">
        <f t="shared" si="1"/>
        <v>1631.3000000000002</v>
      </c>
      <c r="I24" s="38">
        <f t="shared" si="2"/>
        <v>6.4439168186458362</v>
      </c>
      <c r="J24" s="22">
        <v>63.18</v>
      </c>
      <c r="K24" s="22">
        <v>12.61</v>
      </c>
      <c r="L24" s="22">
        <f t="shared" si="3"/>
        <v>50.57</v>
      </c>
      <c r="M24" s="39">
        <v>1798</v>
      </c>
      <c r="N24" s="22">
        <v>74.41</v>
      </c>
      <c r="O24" s="22">
        <v>12.62</v>
      </c>
      <c r="P24" s="22">
        <f t="shared" si="4"/>
        <v>61.79</v>
      </c>
      <c r="Q24" s="32">
        <f t="shared" si="6"/>
        <v>54.992880028479888</v>
      </c>
    </row>
    <row r="25" spans="1:17" x14ac:dyDescent="0.25">
      <c r="A25" s="111" t="s">
        <v>915</v>
      </c>
      <c r="B25" s="5">
        <v>3</v>
      </c>
      <c r="C25" s="144">
        <v>41981</v>
      </c>
      <c r="D25" s="159" t="s">
        <v>1018</v>
      </c>
      <c r="E25" s="27">
        <v>42017</v>
      </c>
      <c r="F25" s="34">
        <v>1717.45</v>
      </c>
      <c r="G25" s="21">
        <f t="shared" si="0"/>
        <v>93.960000000000008</v>
      </c>
      <c r="H25" s="21">
        <f t="shared" si="1"/>
        <v>1623.49</v>
      </c>
      <c r="I25" s="35">
        <f t="shared" si="2"/>
        <v>5.4709016274127338</v>
      </c>
      <c r="J25" s="21">
        <v>61.33</v>
      </c>
      <c r="K25" s="21">
        <v>12.64</v>
      </c>
      <c r="L25" s="21">
        <f t="shared" si="3"/>
        <v>48.69</v>
      </c>
      <c r="M25" s="36">
        <v>2110</v>
      </c>
      <c r="N25" s="21">
        <v>57.89</v>
      </c>
      <c r="O25" s="21">
        <v>12.62</v>
      </c>
      <c r="P25" s="21">
        <f t="shared" si="4"/>
        <v>45.27</v>
      </c>
      <c r="Q25" s="388">
        <f t="shared" si="6"/>
        <v>48.180076628352488</v>
      </c>
    </row>
    <row r="26" spans="1:17" x14ac:dyDescent="0.25">
      <c r="A26" s="111" t="s">
        <v>916</v>
      </c>
      <c r="B26" s="5">
        <v>3</v>
      </c>
      <c r="C26" s="144">
        <v>41981</v>
      </c>
      <c r="D26" s="417" t="s">
        <v>1019</v>
      </c>
      <c r="E26" s="27">
        <v>42017</v>
      </c>
      <c r="F26" s="34">
        <v>1721.56</v>
      </c>
      <c r="G26" s="21">
        <f t="shared" si="0"/>
        <v>90.97</v>
      </c>
      <c r="H26" s="21">
        <f t="shared" si="1"/>
        <v>1630.59</v>
      </c>
      <c r="I26" s="35">
        <f t="shared" si="2"/>
        <v>5.2841608773438047</v>
      </c>
      <c r="J26" s="21">
        <v>58.36</v>
      </c>
      <c r="K26" s="21">
        <v>12.6</v>
      </c>
      <c r="L26" s="21">
        <f t="shared" si="3"/>
        <v>45.76</v>
      </c>
      <c r="M26" s="36">
        <v>2370</v>
      </c>
      <c r="N26" s="21">
        <v>57.76</v>
      </c>
      <c r="O26" s="21">
        <v>12.55</v>
      </c>
      <c r="P26" s="21">
        <f t="shared" si="4"/>
        <v>45.209999999999994</v>
      </c>
      <c r="Q26" s="388">
        <f t="shared" si="6"/>
        <v>49.69770253929866</v>
      </c>
    </row>
    <row r="27" spans="1:17" x14ac:dyDescent="0.25">
      <c r="A27" s="145" t="s">
        <v>917</v>
      </c>
      <c r="B27" s="8">
        <v>3</v>
      </c>
      <c r="C27" s="149">
        <v>41981</v>
      </c>
      <c r="D27" s="161"/>
      <c r="E27" s="28">
        <v>42017</v>
      </c>
      <c r="F27" s="37">
        <v>1705.98</v>
      </c>
      <c r="G27" s="22">
        <f t="shared" si="0"/>
        <v>71.09</v>
      </c>
      <c r="H27" s="22">
        <f t="shared" si="1"/>
        <v>1634.89</v>
      </c>
      <c r="I27" s="38">
        <f t="shared" si="2"/>
        <v>4.167106296674052</v>
      </c>
      <c r="J27" s="22">
        <v>46.04</v>
      </c>
      <c r="K27" s="22">
        <v>13.38</v>
      </c>
      <c r="L27" s="22">
        <f t="shared" si="3"/>
        <v>32.659999999999997</v>
      </c>
      <c r="M27" s="39">
        <v>1742</v>
      </c>
      <c r="N27" s="22">
        <v>51.03</v>
      </c>
      <c r="O27" s="22">
        <v>12.6</v>
      </c>
      <c r="P27" s="22">
        <f t="shared" si="4"/>
        <v>38.43</v>
      </c>
      <c r="Q27" s="389">
        <f t="shared" si="6"/>
        <v>54.05823603882402</v>
      </c>
    </row>
    <row r="28" spans="1:17" x14ac:dyDescent="0.25">
      <c r="A28" s="111" t="s">
        <v>918</v>
      </c>
      <c r="B28" s="5">
        <v>3</v>
      </c>
      <c r="C28" s="144">
        <v>41981</v>
      </c>
      <c r="D28" s="159" t="s">
        <v>1020</v>
      </c>
      <c r="E28" s="27">
        <v>42017</v>
      </c>
      <c r="F28" s="34">
        <v>1691.72</v>
      </c>
      <c r="G28" s="21">
        <f t="shared" si="0"/>
        <v>65.199999999999989</v>
      </c>
      <c r="H28" s="21">
        <f t="shared" si="1"/>
        <v>1626.52</v>
      </c>
      <c r="I28" s="35">
        <f t="shared" si="2"/>
        <v>3.8540656846286612</v>
      </c>
      <c r="J28" s="21">
        <v>46.4</v>
      </c>
      <c r="K28" s="21">
        <v>12.49</v>
      </c>
      <c r="L28" s="21">
        <f t="shared" si="3"/>
        <v>33.909999999999997</v>
      </c>
      <c r="M28" s="36">
        <v>1838</v>
      </c>
      <c r="N28" s="21">
        <v>43.92</v>
      </c>
      <c r="O28" s="21">
        <v>12.63</v>
      </c>
      <c r="P28" s="21">
        <f t="shared" si="4"/>
        <v>31.29</v>
      </c>
      <c r="Q28" s="388">
        <f>P28*100/G28</f>
        <v>47.990797546012281</v>
      </c>
    </row>
    <row r="29" spans="1:17" x14ac:dyDescent="0.25">
      <c r="A29" s="111" t="s">
        <v>919</v>
      </c>
      <c r="B29" s="5">
        <v>3</v>
      </c>
      <c r="C29" s="144">
        <v>41981</v>
      </c>
      <c r="D29" s="160" t="s">
        <v>152</v>
      </c>
      <c r="E29" s="27">
        <v>42017</v>
      </c>
      <c r="F29" s="34">
        <v>1700.68</v>
      </c>
      <c r="G29" s="21">
        <f t="shared" si="0"/>
        <v>58.330000000000005</v>
      </c>
      <c r="H29" s="21">
        <f t="shared" si="1"/>
        <v>1642.3500000000001</v>
      </c>
      <c r="I29" s="35">
        <f t="shared" si="2"/>
        <v>3.4298045487687281</v>
      </c>
      <c r="J29" s="21">
        <v>43.03</v>
      </c>
      <c r="K29" s="21">
        <v>12.6</v>
      </c>
      <c r="L29" s="21">
        <f t="shared" si="3"/>
        <v>30.43</v>
      </c>
      <c r="M29" s="36">
        <v>1456</v>
      </c>
      <c r="N29" s="21">
        <v>42.27</v>
      </c>
      <c r="O29" s="21">
        <v>14.37</v>
      </c>
      <c r="P29" s="21">
        <f t="shared" si="4"/>
        <v>27.900000000000006</v>
      </c>
      <c r="Q29" s="388">
        <f>P29*100/G29</f>
        <v>47.83130464597977</v>
      </c>
    </row>
    <row r="30" spans="1:17" x14ac:dyDescent="0.25">
      <c r="A30" s="145" t="s">
        <v>920</v>
      </c>
      <c r="B30" s="8">
        <v>3</v>
      </c>
      <c r="C30" s="149">
        <v>41981</v>
      </c>
      <c r="D30" s="161" t="s">
        <v>471</v>
      </c>
      <c r="E30" s="28">
        <v>42017</v>
      </c>
      <c r="F30" s="37">
        <v>1713.37</v>
      </c>
      <c r="G30" s="22">
        <f t="shared" si="0"/>
        <v>63.65</v>
      </c>
      <c r="H30" s="22">
        <f t="shared" si="1"/>
        <v>1649.7199999999998</v>
      </c>
      <c r="I30" s="38">
        <f t="shared" si="2"/>
        <v>3.7149010429737888</v>
      </c>
      <c r="J30" s="22">
        <v>43.48</v>
      </c>
      <c r="K30" s="22">
        <v>12.51</v>
      </c>
      <c r="L30" s="22">
        <f t="shared" si="3"/>
        <v>30.97</v>
      </c>
      <c r="M30" s="39">
        <v>1817</v>
      </c>
      <c r="N30" s="22">
        <v>45.3</v>
      </c>
      <c r="O30" s="22">
        <v>12.62</v>
      </c>
      <c r="P30" s="22">
        <f t="shared" si="4"/>
        <v>32.68</v>
      </c>
      <c r="Q30" s="389">
        <f t="shared" ref="Q30" si="7">P30*100/G30</f>
        <v>51.343283582089555</v>
      </c>
    </row>
    <row r="36" spans="1:17" x14ac:dyDescent="0.25">
      <c r="A36" s="2"/>
      <c r="B36" s="2"/>
      <c r="C36" s="2"/>
      <c r="D36" s="2"/>
      <c r="E36" s="2"/>
      <c r="F36" s="2"/>
      <c r="G36" s="2"/>
      <c r="H36" s="2"/>
      <c r="I36" s="2"/>
      <c r="J36" s="2"/>
      <c r="K36" s="2"/>
      <c r="L36" s="2"/>
      <c r="M36" s="2"/>
      <c r="N36" s="2"/>
      <c r="O36" s="2"/>
      <c r="P36" s="2"/>
      <c r="Q36" s="2"/>
    </row>
    <row r="37" spans="1:17" ht="20.25" x14ac:dyDescent="0.25">
      <c r="A37" s="529" t="s">
        <v>900</v>
      </c>
      <c r="B37" s="530"/>
      <c r="C37" s="530"/>
      <c r="D37" s="530"/>
      <c r="E37" s="530"/>
      <c r="F37" s="530"/>
      <c r="G37" s="530"/>
      <c r="H37" s="530"/>
      <c r="I37" s="530"/>
      <c r="J37" s="530"/>
      <c r="K37" s="530"/>
      <c r="L37" s="530"/>
      <c r="M37" s="530"/>
      <c r="N37" s="530"/>
      <c r="O37" s="530"/>
      <c r="P37" s="530"/>
      <c r="Q37" s="530"/>
    </row>
    <row r="38" spans="1:17" ht="15.75" thickBot="1" x14ac:dyDescent="0.3">
      <c r="A38" s="2"/>
      <c r="B38" s="2"/>
      <c r="C38" s="2"/>
      <c r="D38" s="2"/>
      <c r="E38" s="2"/>
      <c r="F38" s="2"/>
      <c r="G38" s="2"/>
      <c r="H38" s="2"/>
      <c r="I38" s="2"/>
      <c r="J38" s="2"/>
      <c r="K38" s="2"/>
      <c r="L38" s="2"/>
      <c r="M38" s="2"/>
      <c r="N38" s="2"/>
      <c r="O38" s="2"/>
      <c r="P38" s="2"/>
      <c r="Q38" s="2"/>
    </row>
    <row r="39" spans="1:17" ht="17.25" thickTop="1" thickBot="1" x14ac:dyDescent="0.3">
      <c r="A39" s="555" t="s">
        <v>149</v>
      </c>
      <c r="B39" s="527"/>
      <c r="C39" s="527"/>
      <c r="D39" s="561" t="s">
        <v>8</v>
      </c>
      <c r="E39" s="527"/>
      <c r="F39" s="527"/>
      <c r="G39" s="527"/>
      <c r="H39" s="527"/>
      <c r="I39" s="527"/>
      <c r="J39" s="527"/>
      <c r="K39" s="527"/>
      <c r="L39" s="527"/>
      <c r="M39" s="527"/>
      <c r="N39" s="527"/>
      <c r="O39" s="527"/>
      <c r="P39" s="527"/>
      <c r="Q39" s="528"/>
    </row>
    <row r="40" spans="1:17" x14ac:dyDescent="0.25">
      <c r="A40" s="531" t="s">
        <v>0</v>
      </c>
      <c r="B40" s="537" t="s">
        <v>1</v>
      </c>
      <c r="C40" s="535" t="s">
        <v>19</v>
      </c>
      <c r="D40" s="533" t="s">
        <v>93</v>
      </c>
      <c r="E40" s="524" t="s">
        <v>22</v>
      </c>
      <c r="F40" s="539" t="s">
        <v>10</v>
      </c>
      <c r="G40" s="540" t="s">
        <v>9</v>
      </c>
      <c r="H40" s="540" t="s">
        <v>5</v>
      </c>
      <c r="I40" s="540" t="s">
        <v>6</v>
      </c>
      <c r="J40" s="541" t="s">
        <v>14</v>
      </c>
      <c r="K40" s="542"/>
      <c r="L40" s="543"/>
      <c r="M40" s="541" t="s">
        <v>15</v>
      </c>
      <c r="N40" s="544"/>
      <c r="O40" s="544"/>
      <c r="P40" s="544"/>
      <c r="Q40" s="545"/>
    </row>
    <row r="41" spans="1:17" ht="64.5" thickBot="1" x14ac:dyDescent="0.3">
      <c r="A41" s="532"/>
      <c r="B41" s="538"/>
      <c r="C41" s="536"/>
      <c r="D41" s="534"/>
      <c r="E41" s="525"/>
      <c r="F41" s="534"/>
      <c r="G41" s="536"/>
      <c r="H41" s="536"/>
      <c r="I41" s="536"/>
      <c r="J41" s="17" t="s">
        <v>11</v>
      </c>
      <c r="K41" s="418" t="s">
        <v>21</v>
      </c>
      <c r="L41" s="19" t="s">
        <v>12</v>
      </c>
      <c r="M41" s="19" t="s">
        <v>17</v>
      </c>
      <c r="N41" s="418" t="s">
        <v>13</v>
      </c>
      <c r="O41" s="418" t="s">
        <v>3</v>
      </c>
      <c r="P41" s="19" t="s">
        <v>20</v>
      </c>
      <c r="Q41" s="20" t="s">
        <v>4</v>
      </c>
    </row>
    <row r="42" spans="1:17" x14ac:dyDescent="0.25">
      <c r="A42" s="428" t="s">
        <v>921</v>
      </c>
      <c r="B42" s="5">
        <v>3</v>
      </c>
      <c r="C42" s="144">
        <v>41986</v>
      </c>
      <c r="D42" s="159"/>
      <c r="E42" s="27">
        <v>42012</v>
      </c>
      <c r="F42" s="34">
        <v>1843.47</v>
      </c>
      <c r="G42" s="61">
        <f t="shared" ref="G42:G65" si="8">L42+P42</f>
        <v>295.14999999999998</v>
      </c>
      <c r="H42" s="21">
        <f t="shared" ref="H42:H65" si="9">F42-G42</f>
        <v>1548.3200000000002</v>
      </c>
      <c r="I42" s="35">
        <f t="shared" ref="I42:I65" si="10">G42*100/F42</f>
        <v>16.010567028484324</v>
      </c>
      <c r="J42" s="21">
        <v>276.70999999999998</v>
      </c>
      <c r="K42" s="21">
        <v>13.2</v>
      </c>
      <c r="L42" s="21">
        <f t="shared" ref="L42:L65" si="11">J42-K42</f>
        <v>263.51</v>
      </c>
      <c r="M42" s="36">
        <v>957</v>
      </c>
      <c r="N42" s="21">
        <v>44.22</v>
      </c>
      <c r="O42" s="21">
        <v>12.58</v>
      </c>
      <c r="P42" s="21">
        <f t="shared" ref="P42:P65" si="12">N42-O42</f>
        <v>31.64</v>
      </c>
      <c r="Q42" s="31">
        <f t="shared" ref="Q42:Q47" si="13">P42*100/G42</f>
        <v>10.719972895138067</v>
      </c>
    </row>
    <row r="43" spans="1:17" x14ac:dyDescent="0.25">
      <c r="A43" s="428" t="s">
        <v>922</v>
      </c>
      <c r="B43" s="5">
        <v>3</v>
      </c>
      <c r="C43" s="144">
        <v>41986</v>
      </c>
      <c r="D43" s="417"/>
      <c r="E43" s="27">
        <v>42012</v>
      </c>
      <c r="F43" s="34">
        <v>1772.44</v>
      </c>
      <c r="G43" s="61">
        <f t="shared" si="8"/>
        <v>157.95000000000002</v>
      </c>
      <c r="H43" s="21">
        <f t="shared" si="9"/>
        <v>1614.49</v>
      </c>
      <c r="I43" s="35">
        <f t="shared" si="10"/>
        <v>8.9114441109431066</v>
      </c>
      <c r="J43" s="21">
        <v>145.58000000000001</v>
      </c>
      <c r="K43" s="21">
        <v>13.53</v>
      </c>
      <c r="L43" s="21">
        <f t="shared" si="11"/>
        <v>132.05000000000001</v>
      </c>
      <c r="M43" s="36">
        <v>1206</v>
      </c>
      <c r="N43" s="21">
        <v>38.49</v>
      </c>
      <c r="O43" s="21">
        <v>12.59</v>
      </c>
      <c r="P43" s="21">
        <f t="shared" si="12"/>
        <v>25.900000000000002</v>
      </c>
      <c r="Q43" s="31">
        <f t="shared" si="13"/>
        <v>16.39759417537195</v>
      </c>
    </row>
    <row r="44" spans="1:17" x14ac:dyDescent="0.25">
      <c r="A44" s="426" t="s">
        <v>923</v>
      </c>
      <c r="B44" s="8">
        <v>3</v>
      </c>
      <c r="C44" s="149">
        <v>41986</v>
      </c>
      <c r="D44" s="161"/>
      <c r="E44" s="28">
        <v>42012</v>
      </c>
      <c r="F44" s="37">
        <v>1796.28</v>
      </c>
      <c r="G44" s="62">
        <f t="shared" si="8"/>
        <v>198.16</v>
      </c>
      <c r="H44" s="22">
        <f t="shared" si="9"/>
        <v>1598.12</v>
      </c>
      <c r="I44" s="38">
        <f t="shared" si="10"/>
        <v>11.031687710156547</v>
      </c>
      <c r="J44" s="22">
        <v>186.57</v>
      </c>
      <c r="K44" s="22">
        <v>13.6</v>
      </c>
      <c r="L44" s="22">
        <f t="shared" si="11"/>
        <v>172.97</v>
      </c>
      <c r="M44" s="39">
        <v>1216</v>
      </c>
      <c r="N44" s="22">
        <v>37.76</v>
      </c>
      <c r="O44" s="22">
        <v>12.57</v>
      </c>
      <c r="P44" s="22">
        <f t="shared" si="12"/>
        <v>25.189999999999998</v>
      </c>
      <c r="Q44" s="32">
        <f t="shared" si="13"/>
        <v>12.711949939442874</v>
      </c>
    </row>
    <row r="45" spans="1:17" x14ac:dyDescent="0.25">
      <c r="A45" s="428" t="s">
        <v>924</v>
      </c>
      <c r="B45" s="5">
        <v>3</v>
      </c>
      <c r="C45" s="144">
        <v>41986</v>
      </c>
      <c r="D45" s="159" t="s">
        <v>998</v>
      </c>
      <c r="E45" s="27">
        <v>42012</v>
      </c>
      <c r="F45" s="34">
        <v>1743.26</v>
      </c>
      <c r="G45" s="61">
        <f t="shared" si="8"/>
        <v>115.59</v>
      </c>
      <c r="H45" s="21">
        <f t="shared" si="9"/>
        <v>1627.67</v>
      </c>
      <c r="I45" s="35">
        <f t="shared" si="10"/>
        <v>6.6306804492732008</v>
      </c>
      <c r="J45" s="21">
        <v>89.51</v>
      </c>
      <c r="K45" s="21">
        <v>12.6</v>
      </c>
      <c r="L45" s="21">
        <f t="shared" si="11"/>
        <v>76.910000000000011</v>
      </c>
      <c r="M45" s="36">
        <v>1521</v>
      </c>
      <c r="N45" s="21">
        <v>52.07</v>
      </c>
      <c r="O45" s="21">
        <v>13.39</v>
      </c>
      <c r="P45" s="21">
        <f t="shared" si="12"/>
        <v>38.68</v>
      </c>
      <c r="Q45" s="388">
        <f t="shared" si="13"/>
        <v>33.463102344493464</v>
      </c>
    </row>
    <row r="46" spans="1:17" x14ac:dyDescent="0.25">
      <c r="A46" s="428" t="s">
        <v>925</v>
      </c>
      <c r="B46" s="5">
        <v>3</v>
      </c>
      <c r="C46" s="144">
        <v>41986</v>
      </c>
      <c r="D46" s="417"/>
      <c r="E46" s="27">
        <v>42013</v>
      </c>
      <c r="F46" s="34">
        <v>1743.41</v>
      </c>
      <c r="G46" s="61">
        <f t="shared" si="8"/>
        <v>118.41</v>
      </c>
      <c r="H46" s="21">
        <f t="shared" si="9"/>
        <v>1625</v>
      </c>
      <c r="I46" s="35">
        <f t="shared" si="10"/>
        <v>6.7918619257661703</v>
      </c>
      <c r="J46" s="21">
        <v>102.4</v>
      </c>
      <c r="K46" s="21">
        <v>12.59</v>
      </c>
      <c r="L46" s="21">
        <f t="shared" si="11"/>
        <v>89.81</v>
      </c>
      <c r="M46" s="36">
        <v>1430</v>
      </c>
      <c r="N46" s="21">
        <v>41.21</v>
      </c>
      <c r="O46" s="21">
        <v>12.61</v>
      </c>
      <c r="P46" s="21">
        <f t="shared" si="12"/>
        <v>28.6</v>
      </c>
      <c r="Q46" s="388">
        <f t="shared" si="13"/>
        <v>24.153365425217466</v>
      </c>
    </row>
    <row r="47" spans="1:17" x14ac:dyDescent="0.25">
      <c r="A47" s="426" t="s">
        <v>926</v>
      </c>
      <c r="B47" s="8">
        <v>3</v>
      </c>
      <c r="C47" s="149">
        <v>41986</v>
      </c>
      <c r="D47" s="161"/>
      <c r="E47" s="28">
        <v>42013</v>
      </c>
      <c r="F47" s="37">
        <v>1782.16</v>
      </c>
      <c r="G47" s="62">
        <f t="shared" si="8"/>
        <v>165.22</v>
      </c>
      <c r="H47" s="22">
        <f t="shared" si="9"/>
        <v>1616.94</v>
      </c>
      <c r="I47" s="38">
        <f t="shared" si="10"/>
        <v>9.2707725456749106</v>
      </c>
      <c r="J47" s="22">
        <v>148.15</v>
      </c>
      <c r="K47" s="22">
        <v>12.56</v>
      </c>
      <c r="L47" s="22">
        <f t="shared" si="11"/>
        <v>135.59</v>
      </c>
      <c r="M47" s="39">
        <v>1438</v>
      </c>
      <c r="N47" s="22">
        <v>42.27</v>
      </c>
      <c r="O47" s="22">
        <v>12.64</v>
      </c>
      <c r="P47" s="22">
        <f t="shared" si="12"/>
        <v>29.630000000000003</v>
      </c>
      <c r="Q47" s="389">
        <f t="shared" si="13"/>
        <v>17.933664205302023</v>
      </c>
    </row>
    <row r="48" spans="1:17" x14ac:dyDescent="0.25">
      <c r="A48" s="428" t="s">
        <v>927</v>
      </c>
      <c r="B48" s="5">
        <v>3</v>
      </c>
      <c r="C48" s="144">
        <v>41986</v>
      </c>
      <c r="D48" s="159"/>
      <c r="E48" s="27">
        <v>42013</v>
      </c>
      <c r="F48" s="34">
        <v>1763.78</v>
      </c>
      <c r="G48" s="61">
        <f t="shared" si="8"/>
        <v>151.47</v>
      </c>
      <c r="H48" s="21">
        <f t="shared" si="9"/>
        <v>1612.31</v>
      </c>
      <c r="I48" s="35">
        <f t="shared" si="10"/>
        <v>8.5878057354091784</v>
      </c>
      <c r="J48" s="21">
        <v>127.57</v>
      </c>
      <c r="K48" s="21">
        <v>12.57</v>
      </c>
      <c r="L48" s="21">
        <f t="shared" si="11"/>
        <v>115</v>
      </c>
      <c r="M48" s="36">
        <v>1198</v>
      </c>
      <c r="N48" s="21">
        <v>49.02</v>
      </c>
      <c r="O48" s="21">
        <v>12.55</v>
      </c>
      <c r="P48" s="21">
        <f t="shared" si="12"/>
        <v>36.47</v>
      </c>
      <c r="Q48" s="388">
        <f>P48*100/G48</f>
        <v>24.077375057767213</v>
      </c>
    </row>
    <row r="49" spans="1:17" x14ac:dyDescent="0.25">
      <c r="A49" s="428" t="s">
        <v>928</v>
      </c>
      <c r="B49" s="5">
        <v>3</v>
      </c>
      <c r="C49" s="144">
        <v>41986</v>
      </c>
      <c r="D49" s="160"/>
      <c r="E49" s="27">
        <v>42013</v>
      </c>
      <c r="F49" s="34">
        <v>1838.01</v>
      </c>
      <c r="G49" s="61">
        <f t="shared" si="8"/>
        <v>257.78000000000003</v>
      </c>
      <c r="H49" s="21">
        <f t="shared" si="9"/>
        <v>1580.23</v>
      </c>
      <c r="I49" s="35">
        <f t="shared" si="10"/>
        <v>14.024950897982059</v>
      </c>
      <c r="J49" s="21">
        <v>232.96</v>
      </c>
      <c r="K49" s="21">
        <v>12.61</v>
      </c>
      <c r="L49" s="21">
        <f t="shared" si="11"/>
        <v>220.35000000000002</v>
      </c>
      <c r="M49" s="36">
        <v>1317</v>
      </c>
      <c r="N49" s="21">
        <v>50.03</v>
      </c>
      <c r="O49" s="21">
        <v>12.6</v>
      </c>
      <c r="P49" s="21">
        <f t="shared" si="12"/>
        <v>37.43</v>
      </c>
      <c r="Q49" s="388">
        <f>P49*100/G49</f>
        <v>14.520133447125454</v>
      </c>
    </row>
    <row r="50" spans="1:17" x14ac:dyDescent="0.25">
      <c r="A50" s="426" t="s">
        <v>929</v>
      </c>
      <c r="B50" s="8">
        <v>3</v>
      </c>
      <c r="C50" s="149">
        <v>41986</v>
      </c>
      <c r="D50" s="161"/>
      <c r="E50" s="28">
        <v>42013</v>
      </c>
      <c r="F50" s="37">
        <v>1833.98</v>
      </c>
      <c r="G50" s="62">
        <f t="shared" si="8"/>
        <v>254.41000000000003</v>
      </c>
      <c r="H50" s="22">
        <f t="shared" si="9"/>
        <v>1579.57</v>
      </c>
      <c r="I50" s="38">
        <f t="shared" si="10"/>
        <v>13.872016052519658</v>
      </c>
      <c r="J50" s="22">
        <v>231.28</v>
      </c>
      <c r="K50" s="22">
        <v>12.61</v>
      </c>
      <c r="L50" s="22">
        <f t="shared" si="11"/>
        <v>218.67000000000002</v>
      </c>
      <c r="M50" s="39">
        <v>1215</v>
      </c>
      <c r="N50" s="22">
        <v>48.36</v>
      </c>
      <c r="O50" s="22">
        <v>12.62</v>
      </c>
      <c r="P50" s="22">
        <f t="shared" si="12"/>
        <v>35.74</v>
      </c>
      <c r="Q50" s="389">
        <f t="shared" ref="Q50:Q71" si="14">P50*100/G50</f>
        <v>14.048189929641129</v>
      </c>
    </row>
    <row r="51" spans="1:17" x14ac:dyDescent="0.25">
      <c r="A51" s="428" t="s">
        <v>930</v>
      </c>
      <c r="B51" s="5">
        <v>3</v>
      </c>
      <c r="C51" s="144">
        <v>41986</v>
      </c>
      <c r="D51" s="159"/>
      <c r="E51" s="27">
        <v>42013</v>
      </c>
      <c r="F51" s="34">
        <v>1712.57</v>
      </c>
      <c r="G51" s="61">
        <f t="shared" si="8"/>
        <v>90.360000000000014</v>
      </c>
      <c r="H51" s="21">
        <f t="shared" si="9"/>
        <v>1622.21</v>
      </c>
      <c r="I51" s="35">
        <f t="shared" si="10"/>
        <v>5.2762806775781437</v>
      </c>
      <c r="J51" s="21">
        <v>59.78</v>
      </c>
      <c r="K51" s="21">
        <v>12.58</v>
      </c>
      <c r="L51" s="21">
        <f t="shared" si="11"/>
        <v>47.2</v>
      </c>
      <c r="M51" s="36">
        <v>1467</v>
      </c>
      <c r="N51" s="21">
        <v>55.67</v>
      </c>
      <c r="O51" s="21">
        <v>12.51</v>
      </c>
      <c r="P51" s="21">
        <f t="shared" si="12"/>
        <v>43.160000000000004</v>
      </c>
      <c r="Q51" s="31">
        <f t="shared" si="14"/>
        <v>47.76449756529437</v>
      </c>
    </row>
    <row r="52" spans="1:17" x14ac:dyDescent="0.25">
      <c r="A52" s="428" t="s">
        <v>931</v>
      </c>
      <c r="B52" s="5">
        <v>3</v>
      </c>
      <c r="C52" s="144">
        <v>41986</v>
      </c>
      <c r="D52" s="159"/>
      <c r="E52" s="27">
        <v>42013</v>
      </c>
      <c r="F52" s="40">
        <v>1712.56</v>
      </c>
      <c r="G52" s="61">
        <f t="shared" si="8"/>
        <v>78.819999999999993</v>
      </c>
      <c r="H52" s="21">
        <f t="shared" si="9"/>
        <v>1633.74</v>
      </c>
      <c r="I52" s="35">
        <f t="shared" si="10"/>
        <v>4.602466482926145</v>
      </c>
      <c r="J52" s="25">
        <v>63.52</v>
      </c>
      <c r="K52" s="21">
        <v>12.63</v>
      </c>
      <c r="L52" s="21">
        <f t="shared" si="11"/>
        <v>50.89</v>
      </c>
      <c r="M52" s="36">
        <v>1116</v>
      </c>
      <c r="N52" s="21">
        <v>40.57</v>
      </c>
      <c r="O52" s="21">
        <v>12.64</v>
      </c>
      <c r="P52" s="21">
        <f t="shared" si="12"/>
        <v>27.93</v>
      </c>
      <c r="Q52" s="31">
        <f t="shared" si="14"/>
        <v>35.43516873889876</v>
      </c>
    </row>
    <row r="53" spans="1:17" x14ac:dyDescent="0.25">
      <c r="A53" s="429" t="s">
        <v>932</v>
      </c>
      <c r="B53" s="8">
        <v>3</v>
      </c>
      <c r="C53" s="149">
        <v>41986</v>
      </c>
      <c r="D53" s="162"/>
      <c r="E53" s="28">
        <v>42013</v>
      </c>
      <c r="F53" s="37">
        <v>1711.78</v>
      </c>
      <c r="G53" s="62">
        <f t="shared" si="8"/>
        <v>74.55</v>
      </c>
      <c r="H53" s="22">
        <f t="shared" si="9"/>
        <v>1637.23</v>
      </c>
      <c r="I53" s="38">
        <f t="shared" si="10"/>
        <v>4.3551157274883456</v>
      </c>
      <c r="J53" s="22">
        <v>54.79</v>
      </c>
      <c r="K53" s="22">
        <v>12.57</v>
      </c>
      <c r="L53" s="22">
        <f t="shared" si="11"/>
        <v>42.22</v>
      </c>
      <c r="M53" s="39">
        <v>1548</v>
      </c>
      <c r="N53" s="22">
        <v>44.93</v>
      </c>
      <c r="O53" s="22">
        <v>12.6</v>
      </c>
      <c r="P53" s="22">
        <f t="shared" si="12"/>
        <v>32.33</v>
      </c>
      <c r="Q53" s="32">
        <f t="shared" si="14"/>
        <v>43.366867873910131</v>
      </c>
    </row>
    <row r="54" spans="1:17" x14ac:dyDescent="0.25">
      <c r="A54" s="428" t="s">
        <v>933</v>
      </c>
      <c r="B54" s="5">
        <v>3</v>
      </c>
      <c r="C54" s="144">
        <v>41986</v>
      </c>
      <c r="D54" s="159"/>
      <c r="E54" s="27">
        <v>42013</v>
      </c>
      <c r="F54" s="34">
        <v>1725.77</v>
      </c>
      <c r="G54" s="61">
        <f t="shared" si="8"/>
        <v>67.28</v>
      </c>
      <c r="H54" s="21">
        <f t="shared" si="9"/>
        <v>1658.49</v>
      </c>
      <c r="I54" s="35">
        <f t="shared" si="10"/>
        <v>3.8985496329174802</v>
      </c>
      <c r="J54" s="21">
        <v>49.43</v>
      </c>
      <c r="K54" s="21">
        <v>13.45</v>
      </c>
      <c r="L54" s="21">
        <f t="shared" si="11"/>
        <v>35.980000000000004</v>
      </c>
      <c r="M54" s="36">
        <v>1363</v>
      </c>
      <c r="N54" s="21">
        <v>43.91</v>
      </c>
      <c r="O54" s="21">
        <v>12.61</v>
      </c>
      <c r="P54" s="21">
        <f t="shared" si="12"/>
        <v>31.299999999999997</v>
      </c>
      <c r="Q54" s="31">
        <f t="shared" si="14"/>
        <v>46.521997621878711</v>
      </c>
    </row>
    <row r="55" spans="1:17" ht="15" customHeight="1" x14ac:dyDescent="0.25">
      <c r="A55" s="428" t="s">
        <v>934</v>
      </c>
      <c r="B55" s="5">
        <v>3</v>
      </c>
      <c r="C55" s="362">
        <v>41986</v>
      </c>
      <c r="D55" s="347" t="s">
        <v>1030</v>
      </c>
      <c r="E55" s="27">
        <v>42013</v>
      </c>
      <c r="F55" s="40">
        <v>1710.88</v>
      </c>
      <c r="G55" s="61">
        <f t="shared" si="8"/>
        <v>89.199999999999989</v>
      </c>
      <c r="H55" s="21">
        <f t="shared" si="9"/>
        <v>1621.68</v>
      </c>
      <c r="I55" s="35">
        <f t="shared" si="10"/>
        <v>5.2136911998503681</v>
      </c>
      <c r="J55" s="25">
        <v>82.46</v>
      </c>
      <c r="K55" s="25">
        <v>12.53</v>
      </c>
      <c r="L55" s="21">
        <f t="shared" si="11"/>
        <v>69.929999999999993</v>
      </c>
      <c r="M55" s="356">
        <v>652</v>
      </c>
      <c r="N55" s="25">
        <v>31.77</v>
      </c>
      <c r="O55" s="25">
        <v>12.5</v>
      </c>
      <c r="P55" s="21">
        <f t="shared" si="12"/>
        <v>19.27</v>
      </c>
      <c r="Q55" s="31">
        <f t="shared" si="14"/>
        <v>21.603139013452918</v>
      </c>
    </row>
    <row r="56" spans="1:17" x14ac:dyDescent="0.25">
      <c r="A56" s="429" t="s">
        <v>935</v>
      </c>
      <c r="B56" s="8">
        <v>3</v>
      </c>
      <c r="C56" s="149">
        <v>41986</v>
      </c>
      <c r="D56" s="161"/>
      <c r="E56" s="28">
        <v>42013</v>
      </c>
      <c r="F56" s="37">
        <v>1724.97</v>
      </c>
      <c r="G56" s="62">
        <f t="shared" si="8"/>
        <v>83.37</v>
      </c>
      <c r="H56" s="22">
        <f t="shared" si="9"/>
        <v>1641.6</v>
      </c>
      <c r="I56" s="47">
        <f t="shared" si="10"/>
        <v>4.8331275326527416</v>
      </c>
      <c r="J56" s="22">
        <v>64.88</v>
      </c>
      <c r="K56" s="22">
        <v>14.01</v>
      </c>
      <c r="L56" s="22">
        <f t="shared" si="11"/>
        <v>50.87</v>
      </c>
      <c r="M56" s="39">
        <v>1604</v>
      </c>
      <c r="N56" s="22">
        <v>46.54</v>
      </c>
      <c r="O56" s="22">
        <v>14.04</v>
      </c>
      <c r="P56" s="22">
        <f t="shared" si="12"/>
        <v>32.5</v>
      </c>
      <c r="Q56" s="32">
        <f t="shared" si="14"/>
        <v>38.982847547079281</v>
      </c>
    </row>
    <row r="57" spans="1:17" x14ac:dyDescent="0.25">
      <c r="A57" s="428" t="s">
        <v>936</v>
      </c>
      <c r="B57" s="5">
        <v>3</v>
      </c>
      <c r="C57" s="144">
        <v>41986</v>
      </c>
      <c r="D57" s="159"/>
      <c r="E57" s="27">
        <v>42016</v>
      </c>
      <c r="F57" s="34">
        <v>1713.88</v>
      </c>
      <c r="G57" s="61">
        <f t="shared" si="8"/>
        <v>69.14</v>
      </c>
      <c r="H57" s="233">
        <f t="shared" si="9"/>
        <v>1644.74</v>
      </c>
      <c r="I57" s="35">
        <f t="shared" si="10"/>
        <v>4.0341214087333999</v>
      </c>
      <c r="J57" s="21">
        <v>38.79</v>
      </c>
      <c r="K57" s="21">
        <v>13.65</v>
      </c>
      <c r="L57" s="21">
        <f t="shared" si="11"/>
        <v>25.14</v>
      </c>
      <c r="M57" s="36">
        <v>2220</v>
      </c>
      <c r="N57" s="21">
        <v>56.58</v>
      </c>
      <c r="O57" s="21">
        <v>12.58</v>
      </c>
      <c r="P57" s="21">
        <f t="shared" si="12"/>
        <v>44</v>
      </c>
      <c r="Q57" s="31">
        <f t="shared" si="14"/>
        <v>63.638993346832514</v>
      </c>
    </row>
    <row r="58" spans="1:17" x14ac:dyDescent="0.25">
      <c r="A58" s="428" t="s">
        <v>937</v>
      </c>
      <c r="B58" s="5">
        <v>3</v>
      </c>
      <c r="C58" s="144">
        <v>41986</v>
      </c>
      <c r="D58" s="160"/>
      <c r="E58" s="27">
        <v>42016</v>
      </c>
      <c r="F58" s="34">
        <v>1709.3</v>
      </c>
      <c r="G58" s="61">
        <f t="shared" si="8"/>
        <v>49.269999999999996</v>
      </c>
      <c r="H58" s="233">
        <f t="shared" si="9"/>
        <v>1660.03</v>
      </c>
      <c r="I58" s="35">
        <f t="shared" si="10"/>
        <v>2.8824665067571522</v>
      </c>
      <c r="J58" s="21">
        <v>29.34</v>
      </c>
      <c r="K58" s="21">
        <v>14.21</v>
      </c>
      <c r="L58" s="21">
        <f t="shared" si="11"/>
        <v>15.129999999999999</v>
      </c>
      <c r="M58" s="36">
        <v>1160</v>
      </c>
      <c r="N58" s="21">
        <v>46.66</v>
      </c>
      <c r="O58" s="21">
        <v>12.52</v>
      </c>
      <c r="P58" s="21">
        <f t="shared" si="12"/>
        <v>34.14</v>
      </c>
      <c r="Q58" s="31">
        <f t="shared" si="14"/>
        <v>69.291658209864025</v>
      </c>
    </row>
    <row r="59" spans="1:17" x14ac:dyDescent="0.25">
      <c r="A59" s="429" t="s">
        <v>938</v>
      </c>
      <c r="B59" s="8">
        <v>3</v>
      </c>
      <c r="C59" s="149">
        <v>41986</v>
      </c>
      <c r="D59" s="161"/>
      <c r="E59" s="28">
        <v>42016</v>
      </c>
      <c r="F59" s="37">
        <v>1705.88</v>
      </c>
      <c r="G59" s="62">
        <f t="shared" si="8"/>
        <v>55.459999999999994</v>
      </c>
      <c r="H59" s="234">
        <f t="shared" si="9"/>
        <v>1650.42</v>
      </c>
      <c r="I59" s="47">
        <f t="shared" si="10"/>
        <v>3.2511079325626651</v>
      </c>
      <c r="J59" s="22">
        <v>33.83</v>
      </c>
      <c r="K59" s="22">
        <v>12.63</v>
      </c>
      <c r="L59" s="22">
        <f t="shared" si="11"/>
        <v>21.199999999999996</v>
      </c>
      <c r="M59" s="39">
        <v>1747</v>
      </c>
      <c r="N59" s="22">
        <v>46.76</v>
      </c>
      <c r="O59" s="22">
        <v>12.5</v>
      </c>
      <c r="P59" s="22">
        <f t="shared" si="12"/>
        <v>34.26</v>
      </c>
      <c r="Q59" s="32">
        <f t="shared" si="14"/>
        <v>61.774251712946274</v>
      </c>
    </row>
    <row r="60" spans="1:17" x14ac:dyDescent="0.25">
      <c r="A60" s="428" t="s">
        <v>939</v>
      </c>
      <c r="B60" s="5">
        <v>3</v>
      </c>
      <c r="C60" s="144">
        <v>41986</v>
      </c>
      <c r="D60" s="415"/>
      <c r="E60" s="27">
        <v>42016</v>
      </c>
      <c r="F60" s="34">
        <v>1721.96</v>
      </c>
      <c r="G60" s="61">
        <f t="shared" si="8"/>
        <v>71.459999999999994</v>
      </c>
      <c r="H60" s="233">
        <f t="shared" si="9"/>
        <v>1650.5</v>
      </c>
      <c r="I60" s="151">
        <f t="shared" si="10"/>
        <v>4.1499221816999228</v>
      </c>
      <c r="J60" s="413">
        <v>47.22</v>
      </c>
      <c r="K60" s="413">
        <v>12.56</v>
      </c>
      <c r="L60" s="21">
        <f t="shared" si="11"/>
        <v>34.659999999999997</v>
      </c>
      <c r="M60" s="36">
        <v>1779</v>
      </c>
      <c r="N60" s="21">
        <v>49.39</v>
      </c>
      <c r="O60" s="21">
        <v>12.59</v>
      </c>
      <c r="P60" s="21">
        <f t="shared" ref="P60" si="15">N60-O60</f>
        <v>36.799999999999997</v>
      </c>
      <c r="Q60" s="31">
        <f t="shared" ref="Q60" si="16">P60*100/G60</f>
        <v>51.497341169885246</v>
      </c>
    </row>
    <row r="61" spans="1:17" x14ac:dyDescent="0.25">
      <c r="A61" s="428" t="s">
        <v>940</v>
      </c>
      <c r="B61" s="5">
        <v>3</v>
      </c>
      <c r="C61" s="144">
        <v>41986</v>
      </c>
      <c r="D61" s="417" t="s">
        <v>599</v>
      </c>
      <c r="E61" s="27">
        <v>42016</v>
      </c>
      <c r="F61" s="34">
        <v>1730.79</v>
      </c>
      <c r="G61" s="61">
        <f t="shared" si="8"/>
        <v>92.97</v>
      </c>
      <c r="H61" s="21">
        <f t="shared" si="9"/>
        <v>1637.82</v>
      </c>
      <c r="I61" s="151">
        <f t="shared" si="10"/>
        <v>5.3715355415735013</v>
      </c>
      <c r="J61" s="21">
        <v>52.88</v>
      </c>
      <c r="K61" s="21">
        <v>12.56</v>
      </c>
      <c r="L61" s="21">
        <f t="shared" si="11"/>
        <v>40.32</v>
      </c>
      <c r="M61" s="36">
        <v>1629</v>
      </c>
      <c r="N61" s="21">
        <v>66.459999999999994</v>
      </c>
      <c r="O61" s="21">
        <v>13.81</v>
      </c>
      <c r="P61" s="21">
        <f t="shared" si="12"/>
        <v>52.649999999999991</v>
      </c>
      <c r="Q61" s="31">
        <f t="shared" si="14"/>
        <v>56.631171345595341</v>
      </c>
    </row>
    <row r="62" spans="1:17" x14ac:dyDescent="0.25">
      <c r="A62" s="426" t="s">
        <v>941</v>
      </c>
      <c r="B62" s="8">
        <v>3</v>
      </c>
      <c r="C62" s="149">
        <v>41986</v>
      </c>
      <c r="D62" s="406"/>
      <c r="E62" s="28">
        <v>42016</v>
      </c>
      <c r="F62" s="37">
        <v>1739.93</v>
      </c>
      <c r="G62" s="62">
        <f t="shared" si="8"/>
        <v>102.97999999999999</v>
      </c>
      <c r="H62" s="234">
        <f t="shared" si="9"/>
        <v>1636.95</v>
      </c>
      <c r="I62" s="38">
        <f t="shared" si="10"/>
        <v>5.9186289103584615</v>
      </c>
      <c r="J62" s="22">
        <v>71.709999999999994</v>
      </c>
      <c r="K62" s="22">
        <v>12.54</v>
      </c>
      <c r="L62" s="22">
        <f t="shared" si="11"/>
        <v>59.169999999999995</v>
      </c>
      <c r="M62" s="39">
        <v>2650</v>
      </c>
      <c r="N62" s="22">
        <v>57.84</v>
      </c>
      <c r="O62" s="22">
        <v>14.03</v>
      </c>
      <c r="P62" s="22">
        <f t="shared" si="12"/>
        <v>43.81</v>
      </c>
      <c r="Q62" s="32">
        <f t="shared" si="14"/>
        <v>42.542241211885809</v>
      </c>
    </row>
    <row r="63" spans="1:17" x14ac:dyDescent="0.25">
      <c r="A63" s="428" t="s">
        <v>942</v>
      </c>
      <c r="B63" s="5">
        <v>3</v>
      </c>
      <c r="C63" s="144">
        <v>41986</v>
      </c>
      <c r="D63" s="159" t="s">
        <v>1005</v>
      </c>
      <c r="E63" s="27">
        <v>42016</v>
      </c>
      <c r="F63" s="34">
        <v>1708.53</v>
      </c>
      <c r="G63" s="61">
        <f t="shared" si="8"/>
        <v>50.94</v>
      </c>
      <c r="H63" s="233">
        <f t="shared" si="9"/>
        <v>1657.59</v>
      </c>
      <c r="I63" s="35">
        <f t="shared" si="10"/>
        <v>2.9815104212393111</v>
      </c>
      <c r="J63" s="21">
        <v>29.71</v>
      </c>
      <c r="K63" s="21">
        <v>14.09</v>
      </c>
      <c r="L63" s="21">
        <f t="shared" si="11"/>
        <v>15.620000000000001</v>
      </c>
      <c r="M63" s="36">
        <v>1756</v>
      </c>
      <c r="N63" s="21">
        <v>47.81</v>
      </c>
      <c r="O63" s="21">
        <v>12.49</v>
      </c>
      <c r="P63" s="21">
        <f t="shared" si="12"/>
        <v>35.32</v>
      </c>
      <c r="Q63" s="31">
        <f t="shared" si="14"/>
        <v>69.33647428347075</v>
      </c>
    </row>
    <row r="64" spans="1:17" x14ac:dyDescent="0.25">
      <c r="A64" s="428" t="s">
        <v>943</v>
      </c>
      <c r="B64" s="5">
        <v>3</v>
      </c>
      <c r="C64" s="144">
        <v>41986</v>
      </c>
      <c r="D64" s="160"/>
      <c r="E64" s="27">
        <v>42016</v>
      </c>
      <c r="F64" s="34">
        <v>1712.04</v>
      </c>
      <c r="G64" s="61">
        <f t="shared" si="8"/>
        <v>55.209999999999994</v>
      </c>
      <c r="H64" s="233">
        <f t="shared" si="9"/>
        <v>1656.83</v>
      </c>
      <c r="I64" s="35">
        <f t="shared" si="10"/>
        <v>3.2248078315927193</v>
      </c>
      <c r="J64" s="21">
        <v>29.82</v>
      </c>
      <c r="K64" s="21">
        <v>12.63</v>
      </c>
      <c r="L64" s="21">
        <f t="shared" si="11"/>
        <v>17.189999999999998</v>
      </c>
      <c r="M64" s="36">
        <v>1840</v>
      </c>
      <c r="N64" s="21">
        <v>50.61</v>
      </c>
      <c r="O64" s="21">
        <v>12.59</v>
      </c>
      <c r="P64" s="21">
        <f t="shared" si="12"/>
        <v>38.019999999999996</v>
      </c>
      <c r="Q64" s="31">
        <f t="shared" si="14"/>
        <v>68.86433617098352</v>
      </c>
    </row>
    <row r="65" spans="1:17" x14ac:dyDescent="0.25">
      <c r="A65" s="429" t="s">
        <v>944</v>
      </c>
      <c r="B65" s="8">
        <v>3</v>
      </c>
      <c r="C65" s="149">
        <v>41986</v>
      </c>
      <c r="D65" s="161"/>
      <c r="E65" s="28">
        <v>42016</v>
      </c>
      <c r="F65" s="37">
        <v>1704.81</v>
      </c>
      <c r="G65" s="62">
        <f t="shared" si="8"/>
        <v>46.940000000000005</v>
      </c>
      <c r="H65" s="234">
        <f t="shared" si="9"/>
        <v>1657.87</v>
      </c>
      <c r="I65" s="47">
        <f t="shared" si="10"/>
        <v>2.7533860078249197</v>
      </c>
      <c r="J65" s="22">
        <v>24.11</v>
      </c>
      <c r="K65" s="22">
        <v>12.62</v>
      </c>
      <c r="L65" s="22">
        <f t="shared" si="11"/>
        <v>11.49</v>
      </c>
      <c r="M65" s="39">
        <v>2120</v>
      </c>
      <c r="N65" s="22">
        <v>47.95</v>
      </c>
      <c r="O65" s="22">
        <v>12.5</v>
      </c>
      <c r="P65" s="22">
        <f t="shared" si="12"/>
        <v>35.450000000000003</v>
      </c>
      <c r="Q65" s="32">
        <f t="shared" si="14"/>
        <v>75.521942905837236</v>
      </c>
    </row>
    <row r="66" spans="1:17" x14ac:dyDescent="0.25">
      <c r="A66" s="428" t="s">
        <v>945</v>
      </c>
      <c r="B66" s="5">
        <v>3</v>
      </c>
      <c r="C66" s="144">
        <v>41986</v>
      </c>
      <c r="D66" s="159"/>
      <c r="E66" s="27">
        <v>42016</v>
      </c>
      <c r="F66" s="34">
        <v>1701.68</v>
      </c>
      <c r="G66" s="61">
        <f t="shared" ref="G66:G83" si="17">L66+P66</f>
        <v>64.680000000000007</v>
      </c>
      <c r="H66" s="21">
        <f t="shared" ref="H66:H83" si="18">F66-G66</f>
        <v>1637</v>
      </c>
      <c r="I66" s="35">
        <f t="shared" ref="I66:I83" si="19">G66*100/F66</f>
        <v>3.8009496497578867</v>
      </c>
      <c r="J66" s="21">
        <v>39.89</v>
      </c>
      <c r="K66" s="21">
        <v>12.56</v>
      </c>
      <c r="L66" s="21">
        <f t="shared" ref="L66:L83" si="20">J66-K66</f>
        <v>27.33</v>
      </c>
      <c r="M66" s="36">
        <v>1885</v>
      </c>
      <c r="N66" s="21">
        <v>49.96</v>
      </c>
      <c r="O66" s="21">
        <v>12.61</v>
      </c>
      <c r="P66" s="21">
        <f t="shared" ref="P66:P83" si="21">N66-O66</f>
        <v>37.35</v>
      </c>
      <c r="Q66" s="31">
        <f t="shared" si="14"/>
        <v>57.745825602968452</v>
      </c>
    </row>
    <row r="67" spans="1:17" x14ac:dyDescent="0.25">
      <c r="A67" s="428" t="s">
        <v>946</v>
      </c>
      <c r="B67" s="5">
        <v>3</v>
      </c>
      <c r="C67" s="144">
        <v>41986</v>
      </c>
      <c r="D67" s="417"/>
      <c r="E67" s="27">
        <v>42016</v>
      </c>
      <c r="F67" s="34">
        <v>1707.21</v>
      </c>
      <c r="G67" s="61">
        <f t="shared" si="17"/>
        <v>53.29</v>
      </c>
      <c r="H67" s="21">
        <f t="shared" si="18"/>
        <v>1653.92</v>
      </c>
      <c r="I67" s="35">
        <f t="shared" si="19"/>
        <v>3.1214671891565771</v>
      </c>
      <c r="J67" s="21">
        <v>32.47</v>
      </c>
      <c r="K67" s="21">
        <v>12.56</v>
      </c>
      <c r="L67" s="21">
        <f t="shared" si="20"/>
        <v>19.909999999999997</v>
      </c>
      <c r="M67" s="36">
        <v>1827</v>
      </c>
      <c r="N67" s="21">
        <v>46.02</v>
      </c>
      <c r="O67" s="21">
        <v>12.64</v>
      </c>
      <c r="P67" s="21">
        <f t="shared" si="21"/>
        <v>33.380000000000003</v>
      </c>
      <c r="Q67" s="31">
        <f t="shared" si="14"/>
        <v>62.638393694877095</v>
      </c>
    </row>
    <row r="68" spans="1:17" x14ac:dyDescent="0.25">
      <c r="A68" s="426" t="s">
        <v>947</v>
      </c>
      <c r="B68" s="8">
        <v>3</v>
      </c>
      <c r="C68" s="149">
        <v>41986</v>
      </c>
      <c r="D68" s="161"/>
      <c r="E68" s="28">
        <v>42016</v>
      </c>
      <c r="F68" s="37">
        <v>1706.94</v>
      </c>
      <c r="G68" s="62">
        <f t="shared" si="17"/>
        <v>51.85</v>
      </c>
      <c r="H68" s="22">
        <f t="shared" si="18"/>
        <v>1655.0900000000001</v>
      </c>
      <c r="I68" s="38">
        <f t="shared" si="19"/>
        <v>3.0375994469635721</v>
      </c>
      <c r="J68" s="22">
        <v>33.19</v>
      </c>
      <c r="K68" s="22">
        <v>13.49</v>
      </c>
      <c r="L68" s="22">
        <f t="shared" si="20"/>
        <v>19.699999999999996</v>
      </c>
      <c r="M68" s="39">
        <v>1244</v>
      </c>
      <c r="N68" s="22">
        <v>44.74</v>
      </c>
      <c r="O68" s="22">
        <v>12.59</v>
      </c>
      <c r="P68" s="22">
        <f t="shared" si="21"/>
        <v>32.150000000000006</v>
      </c>
      <c r="Q68" s="32">
        <f t="shared" si="14"/>
        <v>62.005785920925753</v>
      </c>
    </row>
    <row r="69" spans="1:17" x14ac:dyDescent="0.25">
      <c r="A69" s="428" t="s">
        <v>948</v>
      </c>
      <c r="B69" s="5">
        <v>3</v>
      </c>
      <c r="C69" s="144">
        <v>41993</v>
      </c>
      <c r="D69" s="159"/>
      <c r="E69" s="27">
        <v>42019</v>
      </c>
      <c r="F69" s="34">
        <v>1684.3</v>
      </c>
      <c r="G69" s="61">
        <f t="shared" si="17"/>
        <v>11.490000000000004</v>
      </c>
      <c r="H69" s="21">
        <f t="shared" si="18"/>
        <v>1672.81</v>
      </c>
      <c r="I69" s="35">
        <f t="shared" si="19"/>
        <v>0.68218250905420674</v>
      </c>
      <c r="J69" s="21">
        <v>16.010000000000002</v>
      </c>
      <c r="K69" s="21">
        <v>12.62</v>
      </c>
      <c r="L69" s="21">
        <f t="shared" si="20"/>
        <v>3.3900000000000023</v>
      </c>
      <c r="M69" s="36">
        <v>421</v>
      </c>
      <c r="N69" s="21">
        <v>20.71</v>
      </c>
      <c r="O69" s="21">
        <v>12.61</v>
      </c>
      <c r="P69" s="21">
        <f t="shared" si="21"/>
        <v>8.1000000000000014</v>
      </c>
      <c r="Q69" s="388">
        <f t="shared" si="14"/>
        <v>70.496083550913824</v>
      </c>
    </row>
    <row r="70" spans="1:17" x14ac:dyDescent="0.25">
      <c r="A70" s="428" t="s">
        <v>949</v>
      </c>
      <c r="B70" s="5">
        <v>3</v>
      </c>
      <c r="C70" s="144">
        <v>41993</v>
      </c>
      <c r="D70" s="417" t="s">
        <v>1021</v>
      </c>
      <c r="E70" s="27">
        <v>42019</v>
      </c>
      <c r="F70" s="34">
        <v>1664.91</v>
      </c>
      <c r="G70" s="61">
        <f t="shared" si="17"/>
        <v>9.7100000000000009</v>
      </c>
      <c r="H70" s="21">
        <f t="shared" si="18"/>
        <v>1655.2</v>
      </c>
      <c r="I70" s="35">
        <f t="shared" si="19"/>
        <v>0.58321470830255095</v>
      </c>
      <c r="J70" s="21">
        <v>14.78</v>
      </c>
      <c r="K70" s="21">
        <v>12.61</v>
      </c>
      <c r="L70" s="21">
        <f t="shared" si="20"/>
        <v>2.17</v>
      </c>
      <c r="M70" s="36">
        <v>600</v>
      </c>
      <c r="N70" s="21">
        <v>20.14</v>
      </c>
      <c r="O70" s="21">
        <v>12.6</v>
      </c>
      <c r="P70" s="21">
        <f t="shared" si="21"/>
        <v>7.5400000000000009</v>
      </c>
      <c r="Q70" s="388">
        <f t="shared" si="14"/>
        <v>77.651905252317206</v>
      </c>
    </row>
    <row r="71" spans="1:17" x14ac:dyDescent="0.25">
      <c r="A71" s="426" t="s">
        <v>950</v>
      </c>
      <c r="B71" s="8">
        <v>3</v>
      </c>
      <c r="C71" s="149">
        <v>41993</v>
      </c>
      <c r="D71" s="161" t="s">
        <v>1022</v>
      </c>
      <c r="E71" s="28">
        <v>42019</v>
      </c>
      <c r="F71" s="37">
        <v>1675.53</v>
      </c>
      <c r="G71" s="62">
        <f t="shared" si="17"/>
        <v>13.33</v>
      </c>
      <c r="H71" s="22">
        <f t="shared" si="18"/>
        <v>1662.2</v>
      </c>
      <c r="I71" s="38">
        <f t="shared" si="19"/>
        <v>0.7955691631901548</v>
      </c>
      <c r="J71" s="22">
        <v>15.98</v>
      </c>
      <c r="K71" s="22">
        <v>12.58</v>
      </c>
      <c r="L71" s="22">
        <f t="shared" si="20"/>
        <v>3.4000000000000004</v>
      </c>
      <c r="M71" s="39">
        <v>691</v>
      </c>
      <c r="N71" s="22">
        <v>22.5</v>
      </c>
      <c r="O71" s="22">
        <v>12.57</v>
      </c>
      <c r="P71" s="22">
        <f t="shared" si="21"/>
        <v>9.93</v>
      </c>
      <c r="Q71" s="389">
        <f t="shared" si="14"/>
        <v>74.493623405851466</v>
      </c>
    </row>
    <row r="72" spans="1:17" x14ac:dyDescent="0.25">
      <c r="A72" s="428" t="s">
        <v>951</v>
      </c>
      <c r="B72" s="5">
        <v>3</v>
      </c>
      <c r="C72" s="144">
        <v>41993</v>
      </c>
      <c r="D72" s="159"/>
      <c r="E72" s="27">
        <v>42019</v>
      </c>
      <c r="F72" s="34">
        <v>1692.54</v>
      </c>
      <c r="G72" s="61">
        <f t="shared" si="17"/>
        <v>30.939999999999998</v>
      </c>
      <c r="H72" s="21">
        <f t="shared" si="18"/>
        <v>1661.6</v>
      </c>
      <c r="I72" s="35">
        <f t="shared" si="19"/>
        <v>1.8280217897361362</v>
      </c>
      <c r="J72" s="21">
        <v>16.39</v>
      </c>
      <c r="K72" s="21">
        <v>12.58</v>
      </c>
      <c r="L72" s="21">
        <f t="shared" si="20"/>
        <v>3.8100000000000005</v>
      </c>
      <c r="M72" s="36">
        <v>989</v>
      </c>
      <c r="N72" s="21">
        <v>39.729999999999997</v>
      </c>
      <c r="O72" s="21">
        <v>12.6</v>
      </c>
      <c r="P72" s="21">
        <f t="shared" si="21"/>
        <v>27.129999999999995</v>
      </c>
      <c r="Q72" s="388">
        <f>P72*100/G72</f>
        <v>87.685843568196503</v>
      </c>
    </row>
    <row r="73" spans="1:17" x14ac:dyDescent="0.25">
      <c r="A73" s="428" t="s">
        <v>952</v>
      </c>
      <c r="B73" s="5">
        <v>3</v>
      </c>
      <c r="C73" s="144">
        <v>41993</v>
      </c>
      <c r="D73" s="160" t="s">
        <v>1023</v>
      </c>
      <c r="E73" s="27">
        <v>42019</v>
      </c>
      <c r="F73" s="34">
        <v>1694.79</v>
      </c>
      <c r="G73" s="61">
        <f t="shared" si="17"/>
        <v>36.629999999999995</v>
      </c>
      <c r="H73" s="21">
        <f t="shared" si="18"/>
        <v>1658.1599999999999</v>
      </c>
      <c r="I73" s="35">
        <f t="shared" si="19"/>
        <v>2.1613297222664754</v>
      </c>
      <c r="J73" s="21">
        <v>24.04</v>
      </c>
      <c r="K73" s="21">
        <v>12.63</v>
      </c>
      <c r="L73" s="21">
        <f t="shared" si="20"/>
        <v>11.409999999999998</v>
      </c>
      <c r="M73" s="36">
        <v>894</v>
      </c>
      <c r="N73" s="21">
        <v>37.83</v>
      </c>
      <c r="O73" s="21">
        <v>12.61</v>
      </c>
      <c r="P73" s="21">
        <f t="shared" si="21"/>
        <v>25.22</v>
      </c>
      <c r="Q73" s="388">
        <f>P73*100/G73</f>
        <v>68.850668850668853</v>
      </c>
    </row>
    <row r="74" spans="1:17" x14ac:dyDescent="0.25">
      <c r="A74" s="426" t="s">
        <v>953</v>
      </c>
      <c r="B74" s="8">
        <v>3</v>
      </c>
      <c r="C74" s="149">
        <v>41993</v>
      </c>
      <c r="D74" s="161"/>
      <c r="E74" s="28">
        <v>42019</v>
      </c>
      <c r="F74" s="37">
        <v>1695.63</v>
      </c>
      <c r="G74" s="62">
        <f t="shared" si="17"/>
        <v>42.75</v>
      </c>
      <c r="H74" s="22">
        <f t="shared" si="18"/>
        <v>1652.88</v>
      </c>
      <c r="I74" s="38">
        <f t="shared" si="19"/>
        <v>2.5211868155198953</v>
      </c>
      <c r="J74" s="22">
        <v>16.21</v>
      </c>
      <c r="K74" s="22">
        <v>12.57</v>
      </c>
      <c r="L74" s="22">
        <f t="shared" si="20"/>
        <v>3.6400000000000006</v>
      </c>
      <c r="M74" s="39">
        <v>1329</v>
      </c>
      <c r="N74" s="22">
        <v>51.65</v>
      </c>
      <c r="O74" s="22">
        <v>12.54</v>
      </c>
      <c r="P74" s="22">
        <f t="shared" si="21"/>
        <v>39.11</v>
      </c>
      <c r="Q74" s="389">
        <f t="shared" ref="Q74:Q83" si="22">P74*100/G74</f>
        <v>91.485380116959064</v>
      </c>
    </row>
    <row r="75" spans="1:17" x14ac:dyDescent="0.25">
      <c r="A75" s="428" t="s">
        <v>954</v>
      </c>
      <c r="B75" s="5">
        <v>3</v>
      </c>
      <c r="C75" s="144">
        <v>41993</v>
      </c>
      <c r="D75" s="159"/>
      <c r="E75" s="27">
        <v>42021</v>
      </c>
      <c r="F75" s="34">
        <v>1684.77</v>
      </c>
      <c r="G75" s="61">
        <f t="shared" si="17"/>
        <v>19.93</v>
      </c>
      <c r="H75" s="21">
        <f t="shared" si="18"/>
        <v>1664.84</v>
      </c>
      <c r="I75" s="35">
        <f t="shared" si="19"/>
        <v>1.1829507885349335</v>
      </c>
      <c r="J75" s="21">
        <v>16.5</v>
      </c>
      <c r="K75" s="21">
        <v>12.63</v>
      </c>
      <c r="L75" s="21">
        <f t="shared" si="20"/>
        <v>3.8699999999999992</v>
      </c>
      <c r="M75" s="36">
        <v>638</v>
      </c>
      <c r="N75" s="21">
        <v>28.69</v>
      </c>
      <c r="O75" s="21">
        <v>12.63</v>
      </c>
      <c r="P75" s="21">
        <f t="shared" si="21"/>
        <v>16.060000000000002</v>
      </c>
      <c r="Q75" s="31">
        <f t="shared" si="22"/>
        <v>80.582037129954855</v>
      </c>
    </row>
    <row r="76" spans="1:17" x14ac:dyDescent="0.25">
      <c r="A76" s="428" t="s">
        <v>955</v>
      </c>
      <c r="B76" s="5">
        <v>3</v>
      </c>
      <c r="C76" s="144">
        <v>41993</v>
      </c>
      <c r="D76" s="159"/>
      <c r="E76" s="27">
        <v>42021</v>
      </c>
      <c r="F76" s="40">
        <v>1685.43</v>
      </c>
      <c r="G76" s="61">
        <f t="shared" si="17"/>
        <v>22.61</v>
      </c>
      <c r="H76" s="21">
        <f t="shared" si="18"/>
        <v>1662.8200000000002</v>
      </c>
      <c r="I76" s="35">
        <f t="shared" si="19"/>
        <v>1.3414974220228666</v>
      </c>
      <c r="J76" s="25">
        <v>16.649999999999999</v>
      </c>
      <c r="K76" s="21">
        <v>12.54</v>
      </c>
      <c r="L76" s="21">
        <f t="shared" si="20"/>
        <v>4.1099999999999994</v>
      </c>
      <c r="M76" s="36">
        <v>931</v>
      </c>
      <c r="N76" s="21">
        <v>31.07</v>
      </c>
      <c r="O76" s="21">
        <v>12.57</v>
      </c>
      <c r="P76" s="21">
        <f t="shared" si="21"/>
        <v>18.5</v>
      </c>
      <c r="Q76" s="31">
        <f t="shared" si="22"/>
        <v>81.822202565236623</v>
      </c>
    </row>
    <row r="77" spans="1:17" x14ac:dyDescent="0.25">
      <c r="A77" s="429" t="s">
        <v>956</v>
      </c>
      <c r="B77" s="8">
        <v>3</v>
      </c>
      <c r="C77" s="149">
        <v>41993</v>
      </c>
      <c r="D77" s="162" t="s">
        <v>1025</v>
      </c>
      <c r="E77" s="28">
        <v>42021</v>
      </c>
      <c r="F77" s="37">
        <v>1695.57</v>
      </c>
      <c r="G77" s="62">
        <f t="shared" si="17"/>
        <v>21.150000000000006</v>
      </c>
      <c r="H77" s="22">
        <f t="shared" si="18"/>
        <v>1674.4199999999998</v>
      </c>
      <c r="I77" s="38">
        <f t="shared" si="19"/>
        <v>1.2473681416868667</v>
      </c>
      <c r="J77" s="22">
        <v>15.81</v>
      </c>
      <c r="K77" s="22">
        <v>12.54</v>
      </c>
      <c r="L77" s="22">
        <f t="shared" si="20"/>
        <v>3.2700000000000014</v>
      </c>
      <c r="M77" s="39">
        <v>993</v>
      </c>
      <c r="N77" s="22">
        <v>30.48</v>
      </c>
      <c r="O77" s="22">
        <v>12.6</v>
      </c>
      <c r="P77" s="22">
        <f t="shared" si="21"/>
        <v>17.880000000000003</v>
      </c>
      <c r="Q77" s="32">
        <f t="shared" si="22"/>
        <v>84.539007092198574</v>
      </c>
    </row>
    <row r="78" spans="1:17" x14ac:dyDescent="0.25">
      <c r="A78" s="428" t="s">
        <v>957</v>
      </c>
      <c r="B78" s="5">
        <v>3</v>
      </c>
      <c r="C78" s="144">
        <v>41993</v>
      </c>
      <c r="D78" s="159" t="s">
        <v>1024</v>
      </c>
      <c r="E78" s="27">
        <v>42021</v>
      </c>
      <c r="F78" s="34">
        <v>1692.64</v>
      </c>
      <c r="G78" s="61">
        <f t="shared" si="17"/>
        <v>26.58</v>
      </c>
      <c r="H78" s="21">
        <f t="shared" si="18"/>
        <v>1666.0600000000002</v>
      </c>
      <c r="I78" s="35">
        <f t="shared" si="19"/>
        <v>1.5703280083183664</v>
      </c>
      <c r="J78" s="21">
        <v>17.12</v>
      </c>
      <c r="K78" s="21">
        <v>13.83</v>
      </c>
      <c r="L78" s="21">
        <f t="shared" si="20"/>
        <v>3.2900000000000009</v>
      </c>
      <c r="M78" s="36">
        <v>1184</v>
      </c>
      <c r="N78" s="21">
        <v>35.85</v>
      </c>
      <c r="O78" s="21">
        <v>12.56</v>
      </c>
      <c r="P78" s="21">
        <f t="shared" si="21"/>
        <v>23.29</v>
      </c>
      <c r="Q78" s="31">
        <f t="shared" si="22"/>
        <v>87.622272385252074</v>
      </c>
    </row>
    <row r="79" spans="1:17" x14ac:dyDescent="0.25">
      <c r="A79" s="428" t="s">
        <v>958</v>
      </c>
      <c r="B79" s="5">
        <v>3</v>
      </c>
      <c r="C79" s="362">
        <v>41993</v>
      </c>
      <c r="D79" s="347" t="s">
        <v>1029</v>
      </c>
      <c r="E79" s="27">
        <v>42021</v>
      </c>
      <c r="F79" s="40">
        <v>1673.9</v>
      </c>
      <c r="G79" s="61">
        <f t="shared" si="17"/>
        <v>19.64</v>
      </c>
      <c r="H79" s="21">
        <f t="shared" si="18"/>
        <v>1654.26</v>
      </c>
      <c r="I79" s="35">
        <f t="shared" si="19"/>
        <v>1.1733078439572255</v>
      </c>
      <c r="J79" s="25">
        <v>15.65</v>
      </c>
      <c r="K79" s="25">
        <v>12.58</v>
      </c>
      <c r="L79" s="21">
        <f t="shared" si="20"/>
        <v>3.0700000000000003</v>
      </c>
      <c r="M79" s="356">
        <v>875</v>
      </c>
      <c r="N79" s="25">
        <v>29.16</v>
      </c>
      <c r="O79" s="25">
        <v>12.59</v>
      </c>
      <c r="P79" s="21">
        <f t="shared" si="21"/>
        <v>16.57</v>
      </c>
      <c r="Q79" s="31">
        <f t="shared" si="22"/>
        <v>84.368635437881878</v>
      </c>
    </row>
    <row r="80" spans="1:17" x14ac:dyDescent="0.25">
      <c r="A80" s="429" t="s">
        <v>959</v>
      </c>
      <c r="B80" s="8">
        <v>3</v>
      </c>
      <c r="C80" s="149">
        <v>41993</v>
      </c>
      <c r="D80" s="161" t="s">
        <v>1026</v>
      </c>
      <c r="E80" s="28">
        <v>42022</v>
      </c>
      <c r="F80" s="37">
        <v>1690.71</v>
      </c>
      <c r="G80" s="62">
        <f t="shared" si="17"/>
        <v>22.85</v>
      </c>
      <c r="H80" s="22">
        <f t="shared" si="18"/>
        <v>1667.8600000000001</v>
      </c>
      <c r="I80" s="47">
        <f t="shared" si="19"/>
        <v>1.3515032146258081</v>
      </c>
      <c r="J80" s="22">
        <v>16.63</v>
      </c>
      <c r="K80" s="22">
        <v>12.63</v>
      </c>
      <c r="L80" s="22">
        <f t="shared" si="20"/>
        <v>3.9999999999999982</v>
      </c>
      <c r="M80" s="39">
        <v>1101</v>
      </c>
      <c r="N80" s="22">
        <v>31.44</v>
      </c>
      <c r="O80" s="22">
        <v>12.59</v>
      </c>
      <c r="P80" s="22">
        <f t="shared" si="21"/>
        <v>18.850000000000001</v>
      </c>
      <c r="Q80" s="32">
        <f t="shared" si="22"/>
        <v>82.494529540481409</v>
      </c>
    </row>
    <row r="81" spans="1:17" x14ac:dyDescent="0.25">
      <c r="A81" s="428" t="s">
        <v>960</v>
      </c>
      <c r="B81" s="5">
        <v>3</v>
      </c>
      <c r="C81" s="144">
        <v>41993</v>
      </c>
      <c r="D81" s="159"/>
      <c r="E81" s="27">
        <v>42022</v>
      </c>
      <c r="F81" s="34">
        <v>1707.31</v>
      </c>
      <c r="G81" s="61">
        <f t="shared" si="17"/>
        <v>52.81</v>
      </c>
      <c r="H81" s="233">
        <f t="shared" si="18"/>
        <v>1654.5</v>
      </c>
      <c r="I81" s="35">
        <f t="shared" si="19"/>
        <v>3.0931699574183953</v>
      </c>
      <c r="J81" s="21">
        <v>24.57</v>
      </c>
      <c r="K81" s="21">
        <v>12.61</v>
      </c>
      <c r="L81" s="21">
        <f t="shared" si="20"/>
        <v>11.96</v>
      </c>
      <c r="M81" s="36">
        <v>1681</v>
      </c>
      <c r="N81" s="21">
        <v>53.43</v>
      </c>
      <c r="O81" s="21">
        <v>12.58</v>
      </c>
      <c r="P81" s="21">
        <f t="shared" si="21"/>
        <v>40.85</v>
      </c>
      <c r="Q81" s="31">
        <f t="shared" si="22"/>
        <v>77.352774095815178</v>
      </c>
    </row>
    <row r="82" spans="1:17" x14ac:dyDescent="0.25">
      <c r="A82" s="428" t="s">
        <v>961</v>
      </c>
      <c r="B82" s="5">
        <v>3</v>
      </c>
      <c r="C82" s="144">
        <v>41993</v>
      </c>
      <c r="D82" s="160"/>
      <c r="E82" s="27">
        <v>42022</v>
      </c>
      <c r="F82" s="34">
        <v>1702.2</v>
      </c>
      <c r="G82" s="61">
        <f t="shared" si="17"/>
        <v>49.760000000000005</v>
      </c>
      <c r="H82" s="233">
        <f t="shared" si="18"/>
        <v>1652.44</v>
      </c>
      <c r="I82" s="35">
        <f t="shared" si="19"/>
        <v>2.9232757607801672</v>
      </c>
      <c r="J82" s="21">
        <v>27.41</v>
      </c>
      <c r="K82" s="21">
        <v>14.23</v>
      </c>
      <c r="L82" s="21">
        <f t="shared" si="20"/>
        <v>13.18</v>
      </c>
      <c r="M82" s="36">
        <v>1280</v>
      </c>
      <c r="N82" s="21">
        <v>49.2</v>
      </c>
      <c r="O82" s="21">
        <v>12.62</v>
      </c>
      <c r="P82" s="21">
        <f t="shared" si="21"/>
        <v>36.580000000000005</v>
      </c>
      <c r="Q82" s="31">
        <f t="shared" si="22"/>
        <v>73.512861736334401</v>
      </c>
    </row>
    <row r="83" spans="1:17" x14ac:dyDescent="0.25">
      <c r="A83" s="429" t="s">
        <v>962</v>
      </c>
      <c r="B83" s="8">
        <v>3</v>
      </c>
      <c r="C83" s="149">
        <v>41993</v>
      </c>
      <c r="D83" s="161"/>
      <c r="E83" s="28">
        <v>42022</v>
      </c>
      <c r="F83" s="37">
        <v>1702.26</v>
      </c>
      <c r="G83" s="62">
        <f t="shared" si="17"/>
        <v>41.650000000000006</v>
      </c>
      <c r="H83" s="234">
        <f t="shared" si="18"/>
        <v>1660.61</v>
      </c>
      <c r="I83" s="47">
        <f t="shared" si="19"/>
        <v>2.4467472654001159</v>
      </c>
      <c r="J83" s="22">
        <v>23</v>
      </c>
      <c r="K83" s="22">
        <v>12.59</v>
      </c>
      <c r="L83" s="22">
        <f t="shared" si="20"/>
        <v>10.41</v>
      </c>
      <c r="M83" s="39">
        <v>1257</v>
      </c>
      <c r="N83" s="22">
        <v>43.78</v>
      </c>
      <c r="O83" s="22">
        <v>12.54</v>
      </c>
      <c r="P83" s="22">
        <f t="shared" si="21"/>
        <v>31.240000000000002</v>
      </c>
      <c r="Q83" s="32">
        <f t="shared" si="22"/>
        <v>75.006002400960369</v>
      </c>
    </row>
    <row r="86" spans="1:17" ht="20.25" x14ac:dyDescent="0.25">
      <c r="A86" s="529" t="s">
        <v>900</v>
      </c>
      <c r="B86" s="530"/>
      <c r="C86" s="530"/>
      <c r="D86" s="530"/>
      <c r="E86" s="530"/>
      <c r="F86" s="530"/>
      <c r="G86" s="530"/>
      <c r="H86" s="530"/>
      <c r="I86" s="530"/>
      <c r="J86" s="530"/>
      <c r="K86" s="530"/>
      <c r="L86" s="530"/>
      <c r="M86" s="530"/>
      <c r="N86" s="530"/>
      <c r="O86" s="530"/>
      <c r="P86" s="530"/>
      <c r="Q86" s="530"/>
    </row>
    <row r="87" spans="1:17" ht="15.75" thickBot="1" x14ac:dyDescent="0.3">
      <c r="A87" s="2"/>
      <c r="B87" s="2"/>
      <c r="C87" s="2"/>
      <c r="D87" s="2"/>
      <c r="E87" s="2"/>
      <c r="F87" s="2"/>
      <c r="G87" s="2"/>
      <c r="H87" s="2"/>
      <c r="I87" s="2"/>
      <c r="J87" s="2"/>
      <c r="K87" s="2"/>
      <c r="L87" s="2"/>
      <c r="M87" s="2"/>
      <c r="N87" s="2"/>
      <c r="O87" s="2"/>
      <c r="P87" s="2"/>
      <c r="Q87" s="2"/>
    </row>
    <row r="88" spans="1:17" ht="17.25" thickTop="1" thickBot="1" x14ac:dyDescent="0.3">
      <c r="A88" s="555" t="s">
        <v>149</v>
      </c>
      <c r="B88" s="527"/>
      <c r="C88" s="527"/>
      <c r="D88" s="561" t="s">
        <v>8</v>
      </c>
      <c r="E88" s="527"/>
      <c r="F88" s="527"/>
      <c r="G88" s="527"/>
      <c r="H88" s="527"/>
      <c r="I88" s="527"/>
      <c r="J88" s="527"/>
      <c r="K88" s="527"/>
      <c r="L88" s="527"/>
      <c r="M88" s="527"/>
      <c r="N88" s="527"/>
      <c r="O88" s="527"/>
      <c r="P88" s="527"/>
      <c r="Q88" s="528"/>
    </row>
    <row r="89" spans="1:17" ht="15" customHeight="1" x14ac:dyDescent="0.25">
      <c r="A89" s="531" t="s">
        <v>0</v>
      </c>
      <c r="B89" s="537" t="s">
        <v>1</v>
      </c>
      <c r="C89" s="535" t="s">
        <v>19</v>
      </c>
      <c r="D89" s="533" t="s">
        <v>93</v>
      </c>
      <c r="E89" s="524" t="s">
        <v>22</v>
      </c>
      <c r="F89" s="539" t="s">
        <v>10</v>
      </c>
      <c r="G89" s="540" t="s">
        <v>9</v>
      </c>
      <c r="H89" s="540" t="s">
        <v>5</v>
      </c>
      <c r="I89" s="540" t="s">
        <v>6</v>
      </c>
      <c r="J89" s="541" t="s">
        <v>14</v>
      </c>
      <c r="K89" s="542"/>
      <c r="L89" s="543"/>
      <c r="M89" s="541" t="s">
        <v>15</v>
      </c>
      <c r="N89" s="544"/>
      <c r="O89" s="544"/>
      <c r="P89" s="544"/>
      <c r="Q89" s="545"/>
    </row>
    <row r="90" spans="1:17" ht="64.5" thickBot="1" x14ac:dyDescent="0.3">
      <c r="A90" s="532"/>
      <c r="B90" s="538"/>
      <c r="C90" s="536"/>
      <c r="D90" s="534"/>
      <c r="E90" s="525"/>
      <c r="F90" s="534"/>
      <c r="G90" s="536"/>
      <c r="H90" s="536"/>
      <c r="I90" s="536"/>
      <c r="J90" s="17" t="s">
        <v>11</v>
      </c>
      <c r="K90" s="418" t="s">
        <v>21</v>
      </c>
      <c r="L90" s="19" t="s">
        <v>12</v>
      </c>
      <c r="M90" s="19" t="s">
        <v>17</v>
      </c>
      <c r="N90" s="418" t="s">
        <v>13</v>
      </c>
      <c r="O90" s="418" t="s">
        <v>3</v>
      </c>
      <c r="P90" s="19" t="s">
        <v>20</v>
      </c>
      <c r="Q90" s="20" t="s">
        <v>4</v>
      </c>
    </row>
    <row r="91" spans="1:17" x14ac:dyDescent="0.25">
      <c r="A91" s="428" t="s">
        <v>963</v>
      </c>
      <c r="B91" s="5">
        <v>3</v>
      </c>
      <c r="C91" s="144">
        <v>41993</v>
      </c>
      <c r="D91" s="159"/>
      <c r="E91" s="27">
        <v>42022</v>
      </c>
      <c r="F91" s="34">
        <v>1703</v>
      </c>
      <c r="G91" s="61">
        <f t="shared" ref="G91:G99" si="23">L91+P91</f>
        <v>35.89</v>
      </c>
      <c r="H91" s="21">
        <f t="shared" ref="H91:H99" si="24">F91-G91</f>
        <v>1667.11</v>
      </c>
      <c r="I91" s="35">
        <f t="shared" ref="I91:I99" si="25">G91*100/F91</f>
        <v>2.1074574280681153</v>
      </c>
      <c r="J91" s="21">
        <v>28.33</v>
      </c>
      <c r="K91" s="21">
        <v>14.37</v>
      </c>
      <c r="L91" s="21">
        <f t="shared" ref="L91:L99" si="26">J91-K91</f>
        <v>13.959999999999999</v>
      </c>
      <c r="M91" s="36">
        <v>1132</v>
      </c>
      <c r="N91" s="21">
        <v>34.51</v>
      </c>
      <c r="O91" s="21">
        <v>12.58</v>
      </c>
      <c r="P91" s="21">
        <f t="shared" ref="P91:P99" si="27">N91-O91</f>
        <v>21.93</v>
      </c>
      <c r="Q91" s="31">
        <f t="shared" ref="Q91:Q99" si="28">P91*100/G91</f>
        <v>61.103371412649764</v>
      </c>
    </row>
    <row r="92" spans="1:17" x14ac:dyDescent="0.25">
      <c r="A92" s="428" t="s">
        <v>964</v>
      </c>
      <c r="B92" s="5">
        <v>3</v>
      </c>
      <c r="C92" s="144">
        <v>41993</v>
      </c>
      <c r="D92" s="417" t="s">
        <v>1027</v>
      </c>
      <c r="E92" s="27">
        <v>42022</v>
      </c>
      <c r="F92" s="34">
        <v>1691.43</v>
      </c>
      <c r="G92" s="61">
        <f t="shared" si="23"/>
        <v>33.119999999999997</v>
      </c>
      <c r="H92" s="21">
        <f t="shared" si="24"/>
        <v>1658.3100000000002</v>
      </c>
      <c r="I92" s="35">
        <f t="shared" si="25"/>
        <v>1.9581064543019808</v>
      </c>
      <c r="J92" s="21">
        <v>23.16</v>
      </c>
      <c r="K92" s="21">
        <v>12.58</v>
      </c>
      <c r="L92" s="21">
        <f t="shared" si="26"/>
        <v>10.58</v>
      </c>
      <c r="M92" s="36">
        <v>1118</v>
      </c>
      <c r="N92" s="21">
        <v>35.08</v>
      </c>
      <c r="O92" s="21">
        <v>12.54</v>
      </c>
      <c r="P92" s="21">
        <f t="shared" si="27"/>
        <v>22.54</v>
      </c>
      <c r="Q92" s="31">
        <f t="shared" si="28"/>
        <v>68.055555555555557</v>
      </c>
    </row>
    <row r="93" spans="1:17" x14ac:dyDescent="0.25">
      <c r="A93" s="426" t="s">
        <v>965</v>
      </c>
      <c r="B93" s="8">
        <v>3</v>
      </c>
      <c r="C93" s="149">
        <v>41993</v>
      </c>
      <c r="D93" s="161" t="s">
        <v>1028</v>
      </c>
      <c r="E93" s="28">
        <v>42022</v>
      </c>
      <c r="F93" s="37">
        <v>1699.14</v>
      </c>
      <c r="G93" s="62">
        <f t="shared" si="23"/>
        <v>36.080000000000005</v>
      </c>
      <c r="H93" s="22">
        <f t="shared" si="24"/>
        <v>1663.0600000000002</v>
      </c>
      <c r="I93" s="38">
        <f t="shared" si="25"/>
        <v>2.1234271454971338</v>
      </c>
      <c r="J93" s="22">
        <v>22.68</v>
      </c>
      <c r="K93" s="22">
        <v>12.62</v>
      </c>
      <c r="L93" s="22">
        <f t="shared" si="26"/>
        <v>10.06</v>
      </c>
      <c r="M93" s="39">
        <v>1011</v>
      </c>
      <c r="N93" s="22">
        <v>38.64</v>
      </c>
      <c r="O93" s="22">
        <v>12.62</v>
      </c>
      <c r="P93" s="22">
        <f t="shared" si="27"/>
        <v>26.020000000000003</v>
      </c>
      <c r="Q93" s="32">
        <f t="shared" si="28"/>
        <v>72.117516629711758</v>
      </c>
    </row>
    <row r="94" spans="1:17" x14ac:dyDescent="0.25">
      <c r="A94" s="428" t="s">
        <v>966</v>
      </c>
      <c r="B94" s="5">
        <v>3</v>
      </c>
      <c r="C94" s="144">
        <v>41993</v>
      </c>
      <c r="D94" s="159"/>
      <c r="E94" s="27">
        <v>42022</v>
      </c>
      <c r="F94" s="34">
        <v>1691.09</v>
      </c>
      <c r="G94" s="61">
        <f t="shared" ref="G94:G96" si="29">L94+P94</f>
        <v>28.93</v>
      </c>
      <c r="H94" s="21">
        <f t="shared" ref="H94:H96" si="30">F94-G94</f>
        <v>1662.1599999999999</v>
      </c>
      <c r="I94" s="35">
        <f t="shared" ref="I94:I96" si="31">G94*100/F94</f>
        <v>1.7107309486780715</v>
      </c>
      <c r="J94" s="21">
        <v>21.86</v>
      </c>
      <c r="K94" s="21">
        <v>12.63</v>
      </c>
      <c r="L94" s="21">
        <f t="shared" ref="L94:L96" si="32">J94-K94</f>
        <v>9.2299999999999986</v>
      </c>
      <c r="M94" s="36">
        <v>951</v>
      </c>
      <c r="N94" s="21">
        <v>32.28</v>
      </c>
      <c r="O94" s="21">
        <v>12.58</v>
      </c>
      <c r="P94" s="21">
        <f t="shared" ref="P94:P96" si="33">N94-O94</f>
        <v>19.700000000000003</v>
      </c>
      <c r="Q94" s="31">
        <f t="shared" ref="Q94:Q96" si="34">P94*100/G94</f>
        <v>68.095402696163163</v>
      </c>
    </row>
    <row r="95" spans="1:17" x14ac:dyDescent="0.25">
      <c r="A95" s="428" t="s">
        <v>967</v>
      </c>
      <c r="B95" s="5">
        <v>3</v>
      </c>
      <c r="C95" s="144">
        <v>41993</v>
      </c>
      <c r="D95" s="417"/>
      <c r="E95" s="27">
        <v>42022</v>
      </c>
      <c r="F95" s="34">
        <v>1683.7</v>
      </c>
      <c r="G95" s="61">
        <f t="shared" si="29"/>
        <v>28.479999999999997</v>
      </c>
      <c r="H95" s="21">
        <f t="shared" si="30"/>
        <v>1655.22</v>
      </c>
      <c r="I95" s="35">
        <f t="shared" si="31"/>
        <v>1.6915127397992513</v>
      </c>
      <c r="J95" s="21">
        <v>20.63</v>
      </c>
      <c r="K95" s="21">
        <v>12.54</v>
      </c>
      <c r="L95" s="21">
        <f t="shared" si="32"/>
        <v>8.09</v>
      </c>
      <c r="M95" s="36">
        <v>905</v>
      </c>
      <c r="N95" s="21">
        <v>32.979999999999997</v>
      </c>
      <c r="O95" s="21">
        <v>12.59</v>
      </c>
      <c r="P95" s="21">
        <f t="shared" si="33"/>
        <v>20.389999999999997</v>
      </c>
      <c r="Q95" s="31">
        <f t="shared" si="34"/>
        <v>71.594101123595507</v>
      </c>
    </row>
    <row r="96" spans="1:17" x14ac:dyDescent="0.25">
      <c r="A96" s="426" t="s">
        <v>968</v>
      </c>
      <c r="B96" s="8">
        <v>3</v>
      </c>
      <c r="C96" s="149">
        <v>41993</v>
      </c>
      <c r="D96" s="161"/>
      <c r="E96" s="28">
        <v>42022</v>
      </c>
      <c r="F96" s="37">
        <v>1689.34</v>
      </c>
      <c r="G96" s="62">
        <f t="shared" si="29"/>
        <v>36.21</v>
      </c>
      <c r="H96" s="22">
        <f t="shared" si="30"/>
        <v>1653.1299999999999</v>
      </c>
      <c r="I96" s="38">
        <f t="shared" si="31"/>
        <v>2.1434406336202305</v>
      </c>
      <c r="J96" s="22">
        <v>21.06</v>
      </c>
      <c r="K96" s="22">
        <v>12.56</v>
      </c>
      <c r="L96" s="22">
        <f t="shared" si="32"/>
        <v>8.4999999999999982</v>
      </c>
      <c r="M96" s="39">
        <v>1183</v>
      </c>
      <c r="N96" s="22">
        <v>40.29</v>
      </c>
      <c r="O96" s="22">
        <v>12.58</v>
      </c>
      <c r="P96" s="22">
        <f t="shared" si="33"/>
        <v>27.71</v>
      </c>
      <c r="Q96" s="32">
        <f t="shared" si="34"/>
        <v>76.525821596244128</v>
      </c>
    </row>
    <row r="97" spans="1:17" x14ac:dyDescent="0.25">
      <c r="A97" s="428" t="s">
        <v>969</v>
      </c>
      <c r="B97" s="5">
        <v>3</v>
      </c>
      <c r="C97" s="144">
        <v>41993</v>
      </c>
      <c r="D97" s="159"/>
      <c r="E97" s="27">
        <v>42022</v>
      </c>
      <c r="F97" s="34">
        <v>1698.62</v>
      </c>
      <c r="G97" s="61">
        <f t="shared" si="23"/>
        <v>38.379999999999995</v>
      </c>
      <c r="H97" s="21">
        <f t="shared" si="24"/>
        <v>1660.2399999999998</v>
      </c>
      <c r="I97" s="35">
        <f t="shared" si="25"/>
        <v>2.2594812259363484</v>
      </c>
      <c r="J97" s="21">
        <v>24.89</v>
      </c>
      <c r="K97" s="21">
        <v>12.58</v>
      </c>
      <c r="L97" s="21">
        <f t="shared" si="26"/>
        <v>12.31</v>
      </c>
      <c r="M97" s="36">
        <v>742</v>
      </c>
      <c r="N97" s="21">
        <v>38.729999999999997</v>
      </c>
      <c r="O97" s="21">
        <v>12.66</v>
      </c>
      <c r="P97" s="21">
        <f t="shared" si="27"/>
        <v>26.069999999999997</v>
      </c>
      <c r="Q97" s="388">
        <f t="shared" si="28"/>
        <v>67.926003126628444</v>
      </c>
    </row>
    <row r="98" spans="1:17" x14ac:dyDescent="0.25">
      <c r="A98" s="428" t="s">
        <v>970</v>
      </c>
      <c r="B98" s="5">
        <v>3</v>
      </c>
      <c r="C98" s="144">
        <v>41993</v>
      </c>
      <c r="D98" s="417"/>
      <c r="E98" s="27">
        <v>42022</v>
      </c>
      <c r="F98" s="34">
        <v>1703.05</v>
      </c>
      <c r="G98" s="61">
        <f t="shared" si="23"/>
        <v>62.3</v>
      </c>
      <c r="H98" s="21">
        <f t="shared" si="24"/>
        <v>1640.75</v>
      </c>
      <c r="I98" s="35">
        <f t="shared" si="25"/>
        <v>3.6581427439006489</v>
      </c>
      <c r="J98" s="21">
        <v>39.4</v>
      </c>
      <c r="K98" s="21">
        <v>12.55</v>
      </c>
      <c r="L98" s="21">
        <f t="shared" si="26"/>
        <v>26.849999999999998</v>
      </c>
      <c r="M98" s="36">
        <v>1376</v>
      </c>
      <c r="N98" s="21">
        <v>48.01</v>
      </c>
      <c r="O98" s="21">
        <v>12.56</v>
      </c>
      <c r="P98" s="21">
        <f t="shared" si="27"/>
        <v>35.449999999999996</v>
      </c>
      <c r="Q98" s="388">
        <f t="shared" si="28"/>
        <v>56.902086677367571</v>
      </c>
    </row>
    <row r="99" spans="1:17" ht="15.75" thickBot="1" x14ac:dyDescent="0.3">
      <c r="A99" s="430" t="s">
        <v>971</v>
      </c>
      <c r="B99" s="6">
        <v>3</v>
      </c>
      <c r="C99" s="156">
        <v>41993</v>
      </c>
      <c r="D99" s="373"/>
      <c r="E99" s="102">
        <v>42022</v>
      </c>
      <c r="F99" s="374">
        <v>1707.79</v>
      </c>
      <c r="G99" s="110">
        <f t="shared" si="23"/>
        <v>48.16</v>
      </c>
      <c r="H99" s="26">
        <f t="shared" si="24"/>
        <v>1659.6299999999999</v>
      </c>
      <c r="I99" s="43">
        <f t="shared" si="25"/>
        <v>2.8200188547772269</v>
      </c>
      <c r="J99" s="26">
        <v>31.57</v>
      </c>
      <c r="K99" s="26">
        <v>12.59</v>
      </c>
      <c r="L99" s="26">
        <f t="shared" si="26"/>
        <v>18.98</v>
      </c>
      <c r="M99" s="44">
        <v>1177</v>
      </c>
      <c r="N99" s="26">
        <v>41.78</v>
      </c>
      <c r="O99" s="26">
        <v>12.6</v>
      </c>
      <c r="P99" s="26">
        <f t="shared" si="27"/>
        <v>29.18</v>
      </c>
      <c r="Q99" s="390">
        <f t="shared" si="28"/>
        <v>60.589700996677742</v>
      </c>
    </row>
    <row r="100" spans="1:17" ht="15.75" thickTop="1" x14ac:dyDescent="0.25"/>
    <row r="101" spans="1:17" x14ac:dyDescent="0.25">
      <c r="A101" s="199" t="s">
        <v>1031</v>
      </c>
    </row>
    <row r="102" spans="1:17" x14ac:dyDescent="0.25">
      <c r="A102" s="199" t="s">
        <v>1032</v>
      </c>
    </row>
    <row r="103" spans="1:17" x14ac:dyDescent="0.25">
      <c r="A103" s="199" t="s">
        <v>609</v>
      </c>
    </row>
  </sheetData>
  <mergeCells count="42">
    <mergeCell ref="J40:L40"/>
    <mergeCell ref="M40:Q40"/>
    <mergeCell ref="H89:H90"/>
    <mergeCell ref="I89:I90"/>
    <mergeCell ref="J89:L89"/>
    <mergeCell ref="M89:Q89"/>
    <mergeCell ref="A86:Q86"/>
    <mergeCell ref="A88:C88"/>
    <mergeCell ref="D88:Q88"/>
    <mergeCell ref="A89:A90"/>
    <mergeCell ref="B89:B90"/>
    <mergeCell ref="C89:C90"/>
    <mergeCell ref="D89:D90"/>
    <mergeCell ref="E89:E90"/>
    <mergeCell ref="F89:F90"/>
    <mergeCell ref="G89:G90"/>
    <mergeCell ref="F40:F41"/>
    <mergeCell ref="H5:H6"/>
    <mergeCell ref="I5:I6"/>
    <mergeCell ref="J5:L5"/>
    <mergeCell ref="M5:Q5"/>
    <mergeCell ref="A37:Q37"/>
    <mergeCell ref="A39:C39"/>
    <mergeCell ref="D39:Q39"/>
    <mergeCell ref="A40:A41"/>
    <mergeCell ref="B40:B41"/>
    <mergeCell ref="C40:C41"/>
    <mergeCell ref="D40:D41"/>
    <mergeCell ref="E40:E41"/>
    <mergeCell ref="G40:G41"/>
    <mergeCell ref="H40:H41"/>
    <mergeCell ref="I40:I41"/>
    <mergeCell ref="A2:Q2"/>
    <mergeCell ref="A4:C4"/>
    <mergeCell ref="D4:Q4"/>
    <mergeCell ref="A5:A6"/>
    <mergeCell ref="B5:B6"/>
    <mergeCell ref="C5:C6"/>
    <mergeCell ref="D5:D6"/>
    <mergeCell ref="E5:E6"/>
    <mergeCell ref="F5:F6"/>
    <mergeCell ref="G5:G6"/>
  </mergeCells>
  <pageMargins left="0.7" right="1.8124999999999999E-2" top="0.75" bottom="0.75" header="0.3" footer="0.3"/>
  <pageSetup paperSize="3" scale="87" orientation="landscape" r:id="rId1"/>
  <headerFooter>
    <oddFooter>&amp;C&amp;"Arial,Regular"&amp;10Page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view="pageLayout" zoomScale="70" zoomScaleNormal="100" zoomScalePageLayoutView="70" workbookViewId="0">
      <selection activeCell="D40" sqref="D40"/>
    </sheetView>
  </sheetViews>
  <sheetFormatPr defaultRowHeight="15" x14ac:dyDescent="0.25"/>
  <cols>
    <col min="1" max="1" width="19" customWidth="1"/>
    <col min="2" max="2" width="6.7109375" customWidth="1"/>
    <col min="3" max="3" width="11.42578125" customWidth="1"/>
    <col min="4" max="4" width="35.57031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972</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20.2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18" t="s">
        <v>21</v>
      </c>
      <c r="L6" s="19" t="s">
        <v>12</v>
      </c>
      <c r="M6" s="19" t="s">
        <v>17</v>
      </c>
      <c r="N6" s="418" t="s">
        <v>13</v>
      </c>
      <c r="O6" s="418" t="s">
        <v>3</v>
      </c>
      <c r="P6" s="19" t="s">
        <v>20</v>
      </c>
      <c r="Q6" s="20" t="s">
        <v>4</v>
      </c>
    </row>
    <row r="7" spans="1:17" x14ac:dyDescent="0.25">
      <c r="A7" s="111" t="s">
        <v>973</v>
      </c>
      <c r="B7" s="5">
        <v>3</v>
      </c>
      <c r="C7" s="144">
        <v>42009</v>
      </c>
      <c r="D7" s="159"/>
      <c r="E7" s="27">
        <v>42033</v>
      </c>
      <c r="F7" s="34">
        <v>1703.24</v>
      </c>
      <c r="G7" s="61">
        <f t="shared" ref="G7:G30" si="0">L7+P7</f>
        <v>53.080000000000005</v>
      </c>
      <c r="H7" s="21">
        <f t="shared" ref="H7:H30" si="1">F7-G7</f>
        <v>1650.16</v>
      </c>
      <c r="I7" s="35">
        <f t="shared" ref="I7:I30" si="2">G7*100/F7</f>
        <v>3.1164134238275292</v>
      </c>
      <c r="J7" s="21">
        <v>35.21</v>
      </c>
      <c r="K7" s="21">
        <v>12.62</v>
      </c>
      <c r="L7" s="64">
        <f t="shared" ref="L7:L30" si="3">J7-K7</f>
        <v>22.590000000000003</v>
      </c>
      <c r="M7" s="124">
        <v>1164</v>
      </c>
      <c r="N7" s="21">
        <v>43.09</v>
      </c>
      <c r="O7" s="21">
        <v>12.6</v>
      </c>
      <c r="P7" s="64">
        <f t="shared" ref="P7:P30" si="4">N7-O7</f>
        <v>30.490000000000002</v>
      </c>
      <c r="Q7" s="31">
        <f t="shared" ref="Q7:Q9" si="5">P7*100/G7</f>
        <v>57.441597588545584</v>
      </c>
    </row>
    <row r="8" spans="1:17" x14ac:dyDescent="0.25">
      <c r="A8" s="111" t="s">
        <v>974</v>
      </c>
      <c r="B8" s="5">
        <v>3</v>
      </c>
      <c r="C8" s="144">
        <v>42009</v>
      </c>
      <c r="D8" s="417" t="s">
        <v>1033</v>
      </c>
      <c r="E8" s="27">
        <v>42033</v>
      </c>
      <c r="F8" s="34">
        <v>1704.16</v>
      </c>
      <c r="G8" s="61">
        <f t="shared" si="0"/>
        <v>47.36</v>
      </c>
      <c r="H8" s="21">
        <f t="shared" si="1"/>
        <v>1656.8000000000002</v>
      </c>
      <c r="I8" s="35">
        <f t="shared" si="2"/>
        <v>2.779081776359027</v>
      </c>
      <c r="J8" s="21">
        <v>34.42</v>
      </c>
      <c r="K8" s="21">
        <v>12.58</v>
      </c>
      <c r="L8" s="64">
        <f t="shared" si="3"/>
        <v>21.840000000000003</v>
      </c>
      <c r="M8" s="124">
        <v>668</v>
      </c>
      <c r="N8" s="21">
        <v>38.119999999999997</v>
      </c>
      <c r="O8" s="21">
        <v>12.6</v>
      </c>
      <c r="P8" s="64">
        <f t="shared" si="4"/>
        <v>25.519999999999996</v>
      </c>
      <c r="Q8" s="31">
        <f t="shared" si="5"/>
        <v>53.885135135135123</v>
      </c>
    </row>
    <row r="9" spans="1:17" x14ac:dyDescent="0.25">
      <c r="A9" s="143" t="s">
        <v>975</v>
      </c>
      <c r="B9" s="8">
        <v>3</v>
      </c>
      <c r="C9" s="149">
        <v>42009</v>
      </c>
      <c r="D9" s="161"/>
      <c r="E9" s="28">
        <v>42033</v>
      </c>
      <c r="F9" s="37">
        <v>1701.15</v>
      </c>
      <c r="G9" s="62">
        <f t="shared" si="0"/>
        <v>51.01</v>
      </c>
      <c r="H9" s="22">
        <f t="shared" si="1"/>
        <v>1650.14</v>
      </c>
      <c r="I9" s="38">
        <f t="shared" si="2"/>
        <v>2.9985597977838521</v>
      </c>
      <c r="J9" s="22">
        <v>34.57</v>
      </c>
      <c r="K9" s="22">
        <v>12.49</v>
      </c>
      <c r="L9" s="65">
        <f t="shared" si="3"/>
        <v>22.08</v>
      </c>
      <c r="M9" s="125">
        <v>1057</v>
      </c>
      <c r="N9" s="22">
        <v>41.5</v>
      </c>
      <c r="O9" s="22">
        <v>12.57</v>
      </c>
      <c r="P9" s="65">
        <f t="shared" si="4"/>
        <v>28.93</v>
      </c>
      <c r="Q9" s="32">
        <f t="shared" si="5"/>
        <v>56.714369731425215</v>
      </c>
    </row>
    <row r="10" spans="1:17" x14ac:dyDescent="0.25">
      <c r="A10" s="111" t="s">
        <v>976</v>
      </c>
      <c r="B10" s="5">
        <v>3</v>
      </c>
      <c r="C10" s="144">
        <v>42009</v>
      </c>
      <c r="D10" s="159"/>
      <c r="E10" s="27">
        <v>42033</v>
      </c>
      <c r="F10" s="34">
        <v>1714.46</v>
      </c>
      <c r="G10" s="61">
        <f t="shared" si="0"/>
        <v>69.490000000000009</v>
      </c>
      <c r="H10" s="21">
        <f t="shared" si="1"/>
        <v>1644.97</v>
      </c>
      <c r="I10" s="35">
        <f t="shared" si="2"/>
        <v>4.0531712609218067</v>
      </c>
      <c r="J10" s="21">
        <v>49.99</v>
      </c>
      <c r="K10" s="21">
        <v>12.58</v>
      </c>
      <c r="L10" s="64">
        <f t="shared" si="3"/>
        <v>37.410000000000004</v>
      </c>
      <c r="M10" s="124">
        <v>1018</v>
      </c>
      <c r="N10" s="21">
        <v>44.68</v>
      </c>
      <c r="O10" s="21">
        <v>12.6</v>
      </c>
      <c r="P10" s="64">
        <f t="shared" si="4"/>
        <v>32.08</v>
      </c>
      <c r="Q10" s="31">
        <f>P10*100/G10</f>
        <v>46.164915815225207</v>
      </c>
    </row>
    <row r="11" spans="1:17" x14ac:dyDescent="0.25">
      <c r="A11" s="111" t="s">
        <v>977</v>
      </c>
      <c r="B11" s="5">
        <v>3</v>
      </c>
      <c r="C11" s="144">
        <v>42009</v>
      </c>
      <c r="D11" s="160"/>
      <c r="E11" s="27">
        <v>42033</v>
      </c>
      <c r="F11" s="34">
        <v>1742.75</v>
      </c>
      <c r="G11" s="61">
        <f t="shared" si="0"/>
        <v>110.75</v>
      </c>
      <c r="H11" s="21">
        <f t="shared" si="1"/>
        <v>1632</v>
      </c>
      <c r="I11" s="35">
        <f t="shared" si="2"/>
        <v>6.3548988667336106</v>
      </c>
      <c r="J11" s="21">
        <v>86.66</v>
      </c>
      <c r="K11" s="21">
        <v>12.57</v>
      </c>
      <c r="L11" s="64">
        <f t="shared" si="3"/>
        <v>74.09</v>
      </c>
      <c r="M11" s="124">
        <v>1169</v>
      </c>
      <c r="N11" s="21">
        <v>49.28</v>
      </c>
      <c r="O11" s="21">
        <v>12.62</v>
      </c>
      <c r="P11" s="64">
        <f t="shared" si="4"/>
        <v>36.660000000000004</v>
      </c>
      <c r="Q11" s="31">
        <f>P11*100/G11</f>
        <v>33.101580135440187</v>
      </c>
    </row>
    <row r="12" spans="1:17" x14ac:dyDescent="0.25">
      <c r="A12" s="143" t="s">
        <v>978</v>
      </c>
      <c r="B12" s="8">
        <v>3</v>
      </c>
      <c r="C12" s="149">
        <v>42009</v>
      </c>
      <c r="D12" s="161"/>
      <c r="E12" s="28">
        <v>42033</v>
      </c>
      <c r="F12" s="37">
        <v>1733.18</v>
      </c>
      <c r="G12" s="62">
        <f t="shared" si="0"/>
        <v>85.35</v>
      </c>
      <c r="H12" s="22">
        <f t="shared" si="1"/>
        <v>1647.8300000000002</v>
      </c>
      <c r="I12" s="38">
        <f t="shared" si="2"/>
        <v>4.9244740880924081</v>
      </c>
      <c r="J12" s="22">
        <v>62.17</v>
      </c>
      <c r="K12" s="22">
        <v>12.62</v>
      </c>
      <c r="L12" s="65">
        <f t="shared" si="3"/>
        <v>49.550000000000004</v>
      </c>
      <c r="M12" s="125">
        <v>849</v>
      </c>
      <c r="N12" s="22">
        <v>48.39</v>
      </c>
      <c r="O12" s="22">
        <v>12.59</v>
      </c>
      <c r="P12" s="65">
        <f t="shared" si="4"/>
        <v>35.799999999999997</v>
      </c>
      <c r="Q12" s="32">
        <f t="shared" ref="Q12:Q27" si="6">P12*100/G12</f>
        <v>41.944932630345633</v>
      </c>
    </row>
    <row r="13" spans="1:17" x14ac:dyDescent="0.25">
      <c r="A13" s="111" t="s">
        <v>979</v>
      </c>
      <c r="B13" s="5">
        <v>3</v>
      </c>
      <c r="C13" s="144">
        <v>42009</v>
      </c>
      <c r="D13" s="159"/>
      <c r="E13" s="27">
        <v>42033</v>
      </c>
      <c r="F13" s="34">
        <v>1686.11</v>
      </c>
      <c r="G13" s="61">
        <f t="shared" si="0"/>
        <v>26.85</v>
      </c>
      <c r="H13" s="21">
        <f t="shared" si="1"/>
        <v>1659.26</v>
      </c>
      <c r="I13" s="35">
        <f t="shared" si="2"/>
        <v>1.5924227956657633</v>
      </c>
      <c r="J13" s="21">
        <v>21.92</v>
      </c>
      <c r="K13" s="21">
        <v>12.63</v>
      </c>
      <c r="L13" s="64">
        <f t="shared" si="3"/>
        <v>9.2900000000000009</v>
      </c>
      <c r="M13" s="124">
        <v>646</v>
      </c>
      <c r="N13" s="21">
        <v>30.15</v>
      </c>
      <c r="O13" s="21">
        <v>12.59</v>
      </c>
      <c r="P13" s="64">
        <f t="shared" si="4"/>
        <v>17.559999999999999</v>
      </c>
      <c r="Q13" s="31">
        <f t="shared" si="6"/>
        <v>65.400372439478573</v>
      </c>
    </row>
    <row r="14" spans="1:17" x14ac:dyDescent="0.25">
      <c r="A14" s="111" t="s">
        <v>980</v>
      </c>
      <c r="B14" s="5">
        <v>3</v>
      </c>
      <c r="C14" s="144">
        <v>42009</v>
      </c>
      <c r="D14" s="160"/>
      <c r="E14" s="27">
        <v>42033</v>
      </c>
      <c r="F14" s="34">
        <v>1685.9</v>
      </c>
      <c r="G14" s="61">
        <f t="shared" si="0"/>
        <v>22.800000000000004</v>
      </c>
      <c r="H14" s="21">
        <f t="shared" si="1"/>
        <v>1663.1000000000001</v>
      </c>
      <c r="I14" s="35">
        <f t="shared" si="2"/>
        <v>1.3523933803902961</v>
      </c>
      <c r="J14" s="21">
        <v>19.760000000000002</v>
      </c>
      <c r="K14" s="21">
        <v>12.61</v>
      </c>
      <c r="L14" s="64">
        <f t="shared" si="3"/>
        <v>7.1500000000000021</v>
      </c>
      <c r="M14" s="124">
        <v>558</v>
      </c>
      <c r="N14" s="21">
        <v>28.25</v>
      </c>
      <c r="O14" s="21">
        <v>12.6</v>
      </c>
      <c r="P14" s="64">
        <f t="shared" si="4"/>
        <v>15.65</v>
      </c>
      <c r="Q14" s="31">
        <f t="shared" si="6"/>
        <v>68.640350877192972</v>
      </c>
    </row>
    <row r="15" spans="1:17" x14ac:dyDescent="0.25">
      <c r="A15" s="143" t="s">
        <v>981</v>
      </c>
      <c r="B15" s="8">
        <v>3</v>
      </c>
      <c r="C15" s="149">
        <v>42009</v>
      </c>
      <c r="D15" s="161"/>
      <c r="E15" s="28">
        <v>42033</v>
      </c>
      <c r="F15" s="37">
        <v>1681.67</v>
      </c>
      <c r="G15" s="62">
        <f t="shared" si="0"/>
        <v>25.23</v>
      </c>
      <c r="H15" s="22">
        <f t="shared" si="1"/>
        <v>1656.44</v>
      </c>
      <c r="I15" s="38">
        <f t="shared" si="2"/>
        <v>1.5002943502589687</v>
      </c>
      <c r="J15" s="22">
        <v>20.95</v>
      </c>
      <c r="K15" s="22">
        <v>12.57</v>
      </c>
      <c r="L15" s="65">
        <f t="shared" si="3"/>
        <v>8.379999999999999</v>
      </c>
      <c r="M15" s="125">
        <v>1272</v>
      </c>
      <c r="N15" s="22">
        <v>29.46</v>
      </c>
      <c r="O15" s="22">
        <v>12.61</v>
      </c>
      <c r="P15" s="65">
        <f t="shared" si="4"/>
        <v>16.850000000000001</v>
      </c>
      <c r="Q15" s="32">
        <f t="shared" si="6"/>
        <v>66.785572730875955</v>
      </c>
    </row>
    <row r="16" spans="1:17" x14ac:dyDescent="0.25">
      <c r="A16" s="111" t="s">
        <v>982</v>
      </c>
      <c r="B16" s="5">
        <v>3</v>
      </c>
      <c r="C16" s="144">
        <v>42009</v>
      </c>
      <c r="D16" s="159"/>
      <c r="E16" s="27">
        <v>42033</v>
      </c>
      <c r="F16" s="34">
        <v>1679.43</v>
      </c>
      <c r="G16" s="61">
        <f t="shared" si="0"/>
        <v>10.93</v>
      </c>
      <c r="H16" s="21">
        <f t="shared" si="1"/>
        <v>1668.5</v>
      </c>
      <c r="I16" s="35">
        <f t="shared" si="2"/>
        <v>0.65081605068386295</v>
      </c>
      <c r="J16" s="21">
        <v>20.72</v>
      </c>
      <c r="K16" s="21">
        <v>12.61</v>
      </c>
      <c r="L16" s="64">
        <f t="shared" si="3"/>
        <v>8.11</v>
      </c>
      <c r="M16" s="124">
        <v>285</v>
      </c>
      <c r="N16" s="21">
        <v>15.42</v>
      </c>
      <c r="O16" s="21">
        <v>12.6</v>
      </c>
      <c r="P16" s="64">
        <f t="shared" si="4"/>
        <v>2.8200000000000003</v>
      </c>
      <c r="Q16" s="31">
        <f t="shared" si="6"/>
        <v>25.800548947849954</v>
      </c>
    </row>
    <row r="17" spans="1:17" x14ac:dyDescent="0.25">
      <c r="A17" s="111" t="s">
        <v>983</v>
      </c>
      <c r="B17" s="5">
        <v>3</v>
      </c>
      <c r="C17" s="144">
        <v>42009</v>
      </c>
      <c r="D17" s="417" t="s">
        <v>1034</v>
      </c>
      <c r="E17" s="27">
        <v>42033</v>
      </c>
      <c r="F17" s="34">
        <v>1678.47</v>
      </c>
      <c r="G17" s="61">
        <f t="shared" si="0"/>
        <v>4.1099999999999994</v>
      </c>
      <c r="H17" s="21">
        <f t="shared" si="1"/>
        <v>1674.3600000000001</v>
      </c>
      <c r="I17" s="35">
        <f t="shared" si="2"/>
        <v>0.24486585997962426</v>
      </c>
      <c r="J17" s="21">
        <v>14.02</v>
      </c>
      <c r="K17" s="21">
        <v>12.6</v>
      </c>
      <c r="L17" s="64">
        <f t="shared" si="3"/>
        <v>1.42</v>
      </c>
      <c r="M17" s="124">
        <v>528</v>
      </c>
      <c r="N17" s="21">
        <v>15.26</v>
      </c>
      <c r="O17" s="21">
        <v>12.57</v>
      </c>
      <c r="P17" s="64">
        <f t="shared" si="4"/>
        <v>2.6899999999999995</v>
      </c>
      <c r="Q17" s="31">
        <f t="shared" si="6"/>
        <v>65.450121654501217</v>
      </c>
    </row>
    <row r="18" spans="1:17" x14ac:dyDescent="0.25">
      <c r="A18" s="145" t="s">
        <v>984</v>
      </c>
      <c r="B18" s="8">
        <v>3</v>
      </c>
      <c r="C18" s="149">
        <v>42009</v>
      </c>
      <c r="D18" s="161" t="s">
        <v>697</v>
      </c>
      <c r="E18" s="28">
        <v>42033</v>
      </c>
      <c r="F18" s="37">
        <v>1660.59</v>
      </c>
      <c r="G18" s="62">
        <f t="shared" si="0"/>
        <v>3.2900000000000009</v>
      </c>
      <c r="H18" s="22">
        <f t="shared" si="1"/>
        <v>1657.3</v>
      </c>
      <c r="I18" s="38">
        <f t="shared" si="2"/>
        <v>0.19812235410305984</v>
      </c>
      <c r="J18" s="22">
        <v>13.49</v>
      </c>
      <c r="K18" s="22">
        <v>12.62</v>
      </c>
      <c r="L18" s="65">
        <f t="shared" si="3"/>
        <v>0.87000000000000099</v>
      </c>
      <c r="M18" s="125">
        <v>316</v>
      </c>
      <c r="N18" s="22">
        <v>15.02</v>
      </c>
      <c r="O18" s="22">
        <v>12.6</v>
      </c>
      <c r="P18" s="65">
        <f t="shared" si="4"/>
        <v>2.42</v>
      </c>
      <c r="Q18" s="32">
        <f t="shared" si="6"/>
        <v>73.5562310030395</v>
      </c>
    </row>
    <row r="19" spans="1:17" x14ac:dyDescent="0.25">
      <c r="A19" s="111" t="s">
        <v>985</v>
      </c>
      <c r="B19" s="5">
        <v>3</v>
      </c>
      <c r="C19" s="144">
        <v>42009</v>
      </c>
      <c r="D19" s="159" t="s">
        <v>1035</v>
      </c>
      <c r="E19" s="27">
        <v>42039</v>
      </c>
      <c r="F19" s="34">
        <v>1686.38</v>
      </c>
      <c r="G19" s="61">
        <f t="shared" si="0"/>
        <v>2.34</v>
      </c>
      <c r="H19" s="21">
        <f t="shared" si="1"/>
        <v>1684.0400000000002</v>
      </c>
      <c r="I19" s="35">
        <f t="shared" si="2"/>
        <v>0.1387587613705096</v>
      </c>
      <c r="J19" s="21">
        <v>13.69</v>
      </c>
      <c r="K19" s="21">
        <v>13.41</v>
      </c>
      <c r="L19" s="64">
        <f t="shared" si="3"/>
        <v>0.27999999999999936</v>
      </c>
      <c r="M19" s="124">
        <v>372</v>
      </c>
      <c r="N19" s="21">
        <v>14.56</v>
      </c>
      <c r="O19" s="21">
        <v>12.5</v>
      </c>
      <c r="P19" s="64">
        <f t="shared" si="4"/>
        <v>2.0600000000000005</v>
      </c>
      <c r="Q19" s="31">
        <f t="shared" si="6"/>
        <v>88.034188034188062</v>
      </c>
    </row>
    <row r="20" spans="1:17" x14ac:dyDescent="0.25">
      <c r="A20" s="111" t="s">
        <v>986</v>
      </c>
      <c r="B20" s="5">
        <v>3</v>
      </c>
      <c r="C20" s="144">
        <v>42009</v>
      </c>
      <c r="D20" s="160" t="s">
        <v>1036</v>
      </c>
      <c r="E20" s="27">
        <v>42039</v>
      </c>
      <c r="F20" s="34">
        <v>1678.68</v>
      </c>
      <c r="G20" s="61">
        <f t="shared" si="0"/>
        <v>1.879999999999999</v>
      </c>
      <c r="H20" s="21">
        <f t="shared" si="1"/>
        <v>1676.8</v>
      </c>
      <c r="I20" s="35">
        <f t="shared" si="2"/>
        <v>0.11199275621321507</v>
      </c>
      <c r="J20" s="21">
        <v>12.86</v>
      </c>
      <c r="K20" s="21">
        <v>12.59</v>
      </c>
      <c r="L20" s="64">
        <f t="shared" si="3"/>
        <v>0.26999999999999957</v>
      </c>
      <c r="M20" s="124">
        <v>438</v>
      </c>
      <c r="N20" s="21">
        <v>14.19</v>
      </c>
      <c r="O20" s="21">
        <v>12.58</v>
      </c>
      <c r="P20" s="64">
        <f t="shared" si="4"/>
        <v>1.6099999999999994</v>
      </c>
      <c r="Q20" s="31">
        <f t="shared" si="6"/>
        <v>85.638297872340445</v>
      </c>
    </row>
    <row r="21" spans="1:17" x14ac:dyDescent="0.25">
      <c r="A21" s="143" t="s">
        <v>987</v>
      </c>
      <c r="B21" s="8">
        <v>3</v>
      </c>
      <c r="C21" s="149">
        <v>42009</v>
      </c>
      <c r="D21" s="161"/>
      <c r="E21" s="28">
        <v>42039</v>
      </c>
      <c r="F21" s="37">
        <v>1676.79</v>
      </c>
      <c r="G21" s="62">
        <f t="shared" si="0"/>
        <v>2.0500000000000007</v>
      </c>
      <c r="H21" s="22">
        <f t="shared" si="1"/>
        <v>1674.74</v>
      </c>
      <c r="I21" s="38">
        <f t="shared" si="2"/>
        <v>0.12225740850076638</v>
      </c>
      <c r="J21" s="22">
        <v>12.76</v>
      </c>
      <c r="K21" s="22">
        <v>12.52</v>
      </c>
      <c r="L21" s="65">
        <f t="shared" si="3"/>
        <v>0.24000000000000021</v>
      </c>
      <c r="M21" s="125">
        <v>475</v>
      </c>
      <c r="N21" s="22">
        <v>14.38</v>
      </c>
      <c r="O21" s="22">
        <v>12.57</v>
      </c>
      <c r="P21" s="65">
        <f t="shared" si="4"/>
        <v>1.8100000000000005</v>
      </c>
      <c r="Q21" s="32">
        <f t="shared" si="6"/>
        <v>88.292682926829272</v>
      </c>
    </row>
    <row r="22" spans="1:17" x14ac:dyDescent="0.25">
      <c r="A22" s="111" t="s">
        <v>988</v>
      </c>
      <c r="B22" s="5">
        <v>3</v>
      </c>
      <c r="C22" s="144">
        <v>42009</v>
      </c>
      <c r="D22" s="159"/>
      <c r="E22" s="27">
        <v>42039</v>
      </c>
      <c r="F22" s="34">
        <v>1696.54</v>
      </c>
      <c r="G22" s="61">
        <f t="shared" si="0"/>
        <v>25.400000000000006</v>
      </c>
      <c r="H22" s="21">
        <f t="shared" si="1"/>
        <v>1671.1399999999999</v>
      </c>
      <c r="I22" s="35">
        <f t="shared" si="2"/>
        <v>1.4971648178056518</v>
      </c>
      <c r="J22" s="21">
        <v>18.420000000000002</v>
      </c>
      <c r="K22" s="21">
        <v>12.61</v>
      </c>
      <c r="L22" s="64">
        <f t="shared" si="3"/>
        <v>5.8100000000000023</v>
      </c>
      <c r="M22" s="124">
        <v>988</v>
      </c>
      <c r="N22" s="21">
        <v>32.17</v>
      </c>
      <c r="O22" s="21">
        <v>12.58</v>
      </c>
      <c r="P22" s="64">
        <f t="shared" si="4"/>
        <v>19.590000000000003</v>
      </c>
      <c r="Q22" s="31">
        <f t="shared" si="6"/>
        <v>77.125984251968504</v>
      </c>
    </row>
    <row r="23" spans="1:17" x14ac:dyDescent="0.25">
      <c r="A23" s="111" t="s">
        <v>989</v>
      </c>
      <c r="B23" s="5">
        <v>3</v>
      </c>
      <c r="C23" s="144">
        <v>42009</v>
      </c>
      <c r="D23" s="417" t="s">
        <v>1037</v>
      </c>
      <c r="E23" s="27">
        <v>42039</v>
      </c>
      <c r="F23" s="34">
        <v>1692.14</v>
      </c>
      <c r="G23" s="61">
        <f t="shared" si="0"/>
        <v>26.17</v>
      </c>
      <c r="H23" s="21">
        <f t="shared" si="1"/>
        <v>1665.97</v>
      </c>
      <c r="I23" s="35">
        <f t="shared" si="2"/>
        <v>1.5465623411774438</v>
      </c>
      <c r="J23" s="21">
        <v>19.38</v>
      </c>
      <c r="K23" s="21">
        <v>12.59</v>
      </c>
      <c r="L23" s="64">
        <f t="shared" si="3"/>
        <v>6.7899999999999991</v>
      </c>
      <c r="M23" s="124">
        <v>1061</v>
      </c>
      <c r="N23" s="21">
        <v>31.92</v>
      </c>
      <c r="O23" s="21">
        <v>12.54</v>
      </c>
      <c r="P23" s="64">
        <f t="shared" si="4"/>
        <v>19.380000000000003</v>
      </c>
      <c r="Q23" s="31">
        <f t="shared" si="6"/>
        <v>74.054260603744751</v>
      </c>
    </row>
    <row r="24" spans="1:17" x14ac:dyDescent="0.25">
      <c r="A24" s="143" t="s">
        <v>990</v>
      </c>
      <c r="B24" s="8">
        <v>3</v>
      </c>
      <c r="C24" s="149">
        <v>42009</v>
      </c>
      <c r="D24" s="161"/>
      <c r="E24" s="28">
        <v>42039</v>
      </c>
      <c r="F24" s="37">
        <v>1697.13</v>
      </c>
      <c r="G24" s="62">
        <f t="shared" si="0"/>
        <v>27.11</v>
      </c>
      <c r="H24" s="22">
        <f t="shared" si="1"/>
        <v>1670.0200000000002</v>
      </c>
      <c r="I24" s="38">
        <f t="shared" si="2"/>
        <v>1.5974026739259808</v>
      </c>
      <c r="J24" s="22">
        <v>20.72</v>
      </c>
      <c r="K24" s="22">
        <v>14.04</v>
      </c>
      <c r="L24" s="65">
        <f t="shared" si="3"/>
        <v>6.68</v>
      </c>
      <c r="M24" s="125">
        <v>973</v>
      </c>
      <c r="N24" s="22">
        <v>33.04</v>
      </c>
      <c r="O24" s="22">
        <v>12.61</v>
      </c>
      <c r="P24" s="65">
        <f t="shared" si="4"/>
        <v>20.43</v>
      </c>
      <c r="Q24" s="32">
        <f t="shared" si="6"/>
        <v>75.359645887126518</v>
      </c>
    </row>
    <row r="25" spans="1:17" x14ac:dyDescent="0.25">
      <c r="A25" s="111" t="s">
        <v>991</v>
      </c>
      <c r="B25" s="5">
        <v>3</v>
      </c>
      <c r="C25" s="144">
        <v>42009</v>
      </c>
      <c r="D25" s="159" t="s">
        <v>1038</v>
      </c>
      <c r="E25" s="27">
        <v>42039</v>
      </c>
      <c r="F25" s="34">
        <v>1684.18</v>
      </c>
      <c r="G25" s="61">
        <f t="shared" si="0"/>
        <v>11.05</v>
      </c>
      <c r="H25" s="21">
        <f t="shared" si="1"/>
        <v>1673.13</v>
      </c>
      <c r="I25" s="35">
        <f t="shared" si="2"/>
        <v>0.65610564191475973</v>
      </c>
      <c r="J25" s="21">
        <v>17.260000000000002</v>
      </c>
      <c r="K25" s="21">
        <v>13.39</v>
      </c>
      <c r="L25" s="64">
        <f t="shared" si="3"/>
        <v>3.870000000000001</v>
      </c>
      <c r="M25" s="124">
        <v>658</v>
      </c>
      <c r="N25" s="21">
        <v>19.77</v>
      </c>
      <c r="O25" s="21">
        <v>12.59</v>
      </c>
      <c r="P25" s="64">
        <f t="shared" si="4"/>
        <v>7.18</v>
      </c>
      <c r="Q25" s="388">
        <f t="shared" si="6"/>
        <v>64.977375565610856</v>
      </c>
    </row>
    <row r="26" spans="1:17" x14ac:dyDescent="0.25">
      <c r="A26" s="111" t="s">
        <v>992</v>
      </c>
      <c r="B26" s="5">
        <v>3</v>
      </c>
      <c r="C26" s="144">
        <v>42009</v>
      </c>
      <c r="D26" s="417"/>
      <c r="E26" s="27">
        <v>42043</v>
      </c>
      <c r="F26" s="34">
        <v>1685.48</v>
      </c>
      <c r="G26" s="61">
        <f t="shared" si="0"/>
        <v>10.659999999999998</v>
      </c>
      <c r="H26" s="21">
        <f t="shared" si="1"/>
        <v>1674.82</v>
      </c>
      <c r="I26" s="35">
        <f t="shared" si="2"/>
        <v>0.63246078268505102</v>
      </c>
      <c r="J26" s="21">
        <v>15.87</v>
      </c>
      <c r="K26" s="21">
        <v>12.63</v>
      </c>
      <c r="L26" s="64">
        <f t="shared" si="3"/>
        <v>3.2399999999999984</v>
      </c>
      <c r="M26" s="124">
        <v>741</v>
      </c>
      <c r="N26" s="21">
        <v>20.05</v>
      </c>
      <c r="O26" s="21">
        <v>12.63</v>
      </c>
      <c r="P26" s="64">
        <f t="shared" si="4"/>
        <v>7.42</v>
      </c>
      <c r="Q26" s="388">
        <f t="shared" si="6"/>
        <v>69.606003752345231</v>
      </c>
    </row>
    <row r="27" spans="1:17" x14ac:dyDescent="0.25">
      <c r="A27" s="145" t="s">
        <v>993</v>
      </c>
      <c r="B27" s="8">
        <v>3</v>
      </c>
      <c r="C27" s="149">
        <v>42009</v>
      </c>
      <c r="D27" s="161"/>
      <c r="E27" s="28">
        <v>42043</v>
      </c>
      <c r="F27" s="37">
        <v>1682.84</v>
      </c>
      <c r="G27" s="62">
        <f t="shared" si="0"/>
        <v>8.6799999999999979</v>
      </c>
      <c r="H27" s="22">
        <f t="shared" si="1"/>
        <v>1674.1599999999999</v>
      </c>
      <c r="I27" s="38">
        <f t="shared" si="2"/>
        <v>0.51579472795987724</v>
      </c>
      <c r="J27" s="22">
        <v>15.02</v>
      </c>
      <c r="K27" s="22">
        <v>12.63</v>
      </c>
      <c r="L27" s="65">
        <f t="shared" si="3"/>
        <v>2.3899999999999988</v>
      </c>
      <c r="M27" s="125">
        <v>567</v>
      </c>
      <c r="N27" s="22">
        <v>18.77</v>
      </c>
      <c r="O27" s="22">
        <v>12.48</v>
      </c>
      <c r="P27" s="65">
        <f t="shared" si="4"/>
        <v>6.2899999999999991</v>
      </c>
      <c r="Q27" s="389">
        <f t="shared" si="6"/>
        <v>72.465437788018434</v>
      </c>
    </row>
    <row r="28" spans="1:17" x14ac:dyDescent="0.25">
      <c r="A28" s="111" t="s">
        <v>994</v>
      </c>
      <c r="B28" s="5">
        <v>3</v>
      </c>
      <c r="C28" s="144">
        <v>42009</v>
      </c>
      <c r="D28" s="159"/>
      <c r="E28" s="27">
        <v>42043</v>
      </c>
      <c r="F28" s="34">
        <v>1675.47</v>
      </c>
      <c r="G28" s="61">
        <f t="shared" si="0"/>
        <v>8.879999999999999</v>
      </c>
      <c r="H28" s="21">
        <f t="shared" si="1"/>
        <v>1666.59</v>
      </c>
      <c r="I28" s="35">
        <f t="shared" si="2"/>
        <v>0.53000053716270645</v>
      </c>
      <c r="J28" s="21">
        <v>15.25</v>
      </c>
      <c r="K28" s="21">
        <v>12.58</v>
      </c>
      <c r="L28" s="64">
        <f t="shared" si="3"/>
        <v>2.67</v>
      </c>
      <c r="M28" s="124">
        <v>563</v>
      </c>
      <c r="N28" s="21">
        <v>18.77</v>
      </c>
      <c r="O28" s="21">
        <v>12.56</v>
      </c>
      <c r="P28" s="64">
        <f t="shared" si="4"/>
        <v>6.2099999999999991</v>
      </c>
      <c r="Q28" s="388">
        <f>P28*100/G28</f>
        <v>69.932432432432421</v>
      </c>
    </row>
    <row r="29" spans="1:17" x14ac:dyDescent="0.25">
      <c r="A29" s="111" t="s">
        <v>995</v>
      </c>
      <c r="B29" s="5">
        <v>3</v>
      </c>
      <c r="C29" s="144">
        <v>42009</v>
      </c>
      <c r="D29" s="160" t="s">
        <v>1039</v>
      </c>
      <c r="E29" s="27">
        <v>42043</v>
      </c>
      <c r="F29" s="34">
        <v>1669.98</v>
      </c>
      <c r="G29" s="61">
        <f t="shared" si="0"/>
        <v>8.9</v>
      </c>
      <c r="H29" s="21">
        <f t="shared" si="1"/>
        <v>1661.08</v>
      </c>
      <c r="I29" s="35">
        <f t="shared" si="2"/>
        <v>0.53294051425765576</v>
      </c>
      <c r="J29" s="21">
        <v>15.22</v>
      </c>
      <c r="K29" s="21">
        <v>12.53</v>
      </c>
      <c r="L29" s="64">
        <f t="shared" si="3"/>
        <v>2.6900000000000013</v>
      </c>
      <c r="M29" s="124">
        <v>568</v>
      </c>
      <c r="N29" s="21">
        <v>18.809999999999999</v>
      </c>
      <c r="O29" s="21">
        <v>12.6</v>
      </c>
      <c r="P29" s="64">
        <f t="shared" si="4"/>
        <v>6.2099999999999991</v>
      </c>
      <c r="Q29" s="388">
        <f>P29*100/G29</f>
        <v>69.775280898876389</v>
      </c>
    </row>
    <row r="30" spans="1:17" x14ac:dyDescent="0.25">
      <c r="A30" s="145" t="s">
        <v>996</v>
      </c>
      <c r="B30" s="8">
        <v>3</v>
      </c>
      <c r="C30" s="149">
        <v>42009</v>
      </c>
      <c r="D30" s="161"/>
      <c r="E30" s="28">
        <v>42043</v>
      </c>
      <c r="F30" s="37">
        <v>1678.56</v>
      </c>
      <c r="G30" s="62">
        <f t="shared" si="0"/>
        <v>9.2000000000000011</v>
      </c>
      <c r="H30" s="22">
        <f t="shared" si="1"/>
        <v>1669.36</v>
      </c>
      <c r="I30" s="38">
        <f t="shared" si="2"/>
        <v>0.54808883805166342</v>
      </c>
      <c r="J30" s="22">
        <v>15.22</v>
      </c>
      <c r="K30" s="22">
        <v>12.63</v>
      </c>
      <c r="L30" s="65">
        <f t="shared" si="3"/>
        <v>2.59</v>
      </c>
      <c r="M30" s="125">
        <v>591</v>
      </c>
      <c r="N30" s="22">
        <v>19.21</v>
      </c>
      <c r="O30" s="22">
        <v>12.6</v>
      </c>
      <c r="P30" s="65">
        <f t="shared" si="4"/>
        <v>6.6100000000000012</v>
      </c>
      <c r="Q30" s="389">
        <f t="shared" ref="Q30" si="7">P30*100/G30</f>
        <v>71.84782608695653</v>
      </c>
    </row>
    <row r="32" spans="1:17" x14ac:dyDescent="0.25">
      <c r="A32" s="199" t="s">
        <v>1040</v>
      </c>
      <c r="B32" s="157"/>
    </row>
    <row r="33" spans="1:2" x14ac:dyDescent="0.25">
      <c r="A33" s="199" t="s">
        <v>1041</v>
      </c>
      <c r="B33" s="431"/>
    </row>
    <row r="34" spans="1:2" x14ac:dyDescent="0.25">
      <c r="A34" s="199" t="s">
        <v>609</v>
      </c>
      <c r="B34" s="157"/>
    </row>
  </sheetData>
  <mergeCells count="14">
    <mergeCell ref="A2:Q2"/>
    <mergeCell ref="A4:C4"/>
    <mergeCell ref="D4:Q4"/>
    <mergeCell ref="A5:A6"/>
    <mergeCell ref="B5:B6"/>
    <mergeCell ref="C5:C6"/>
    <mergeCell ref="J5:L5"/>
    <mergeCell ref="M5:Q5"/>
    <mergeCell ref="D5:D6"/>
    <mergeCell ref="E5:E6"/>
    <mergeCell ref="F5:F6"/>
    <mergeCell ref="G5:G6"/>
    <mergeCell ref="H5:H6"/>
    <mergeCell ref="I5:I6"/>
  </mergeCells>
  <pageMargins left="0.7" right="0.27187499999999998" top="0.75" bottom="0.75" header="0.3" footer="0.3"/>
  <pageSetup paperSize="17" scale="87"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opLeftCell="A4" zoomScaleNormal="100" workbookViewId="0">
      <selection activeCell="D35" sqref="D35"/>
    </sheetView>
  </sheetViews>
  <sheetFormatPr defaultRowHeight="15" x14ac:dyDescent="0.25"/>
  <cols>
    <col min="1" max="1" width="18.42578125" customWidth="1"/>
    <col min="2" max="2" width="5" customWidth="1"/>
    <col min="3" max="3" width="11.42578125" customWidth="1"/>
    <col min="4" max="4" width="35.5703125" customWidth="1"/>
    <col min="5" max="5" width="11.140625" customWidth="1"/>
    <col min="6" max="6" width="11.5703125" customWidth="1"/>
    <col min="7" max="7" width="11.140625" customWidth="1"/>
    <col min="8" max="8" width="10.7109375" customWidth="1"/>
    <col min="9" max="9" width="10.140625" customWidth="1"/>
    <col min="10" max="10" width="12.285156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1042</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2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21.7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72" customHeight="1" thickBot="1" x14ac:dyDescent="0.3">
      <c r="A6" s="532"/>
      <c r="B6" s="538"/>
      <c r="C6" s="536"/>
      <c r="D6" s="534"/>
      <c r="E6" s="525"/>
      <c r="F6" s="534"/>
      <c r="G6" s="536"/>
      <c r="H6" s="536"/>
      <c r="I6" s="536"/>
      <c r="J6" s="17" t="s">
        <v>1103</v>
      </c>
      <c r="K6" s="433" t="s">
        <v>21</v>
      </c>
      <c r="L6" s="19" t="s">
        <v>12</v>
      </c>
      <c r="M6" s="19" t="s">
        <v>17</v>
      </c>
      <c r="N6" s="433" t="s">
        <v>13</v>
      </c>
      <c r="O6" s="433" t="s">
        <v>3</v>
      </c>
      <c r="P6" s="19" t="s">
        <v>20</v>
      </c>
      <c r="Q6" s="20" t="s">
        <v>4</v>
      </c>
    </row>
    <row r="7" spans="1:17" x14ac:dyDescent="0.25">
      <c r="A7" s="111" t="s">
        <v>1043</v>
      </c>
      <c r="B7" s="5">
        <v>3</v>
      </c>
      <c r="C7" s="144">
        <v>42022</v>
      </c>
      <c r="D7" s="159" t="s">
        <v>1027</v>
      </c>
      <c r="E7" s="27">
        <v>42043</v>
      </c>
      <c r="F7" s="34">
        <v>1681.97</v>
      </c>
      <c r="G7" s="61">
        <f t="shared" ref="G7:G30" si="0">L7+P7</f>
        <v>3.3299999999999983</v>
      </c>
      <c r="H7" s="434">
        <f t="shared" ref="H7:H30" si="1">F7-G7</f>
        <v>1678.64</v>
      </c>
      <c r="I7" s="35">
        <f t="shared" ref="I7:I30" si="2">G7*100/F7</f>
        <v>0.19798212809978766</v>
      </c>
      <c r="J7" s="434">
        <v>14.7</v>
      </c>
      <c r="K7" s="434">
        <v>12.56</v>
      </c>
      <c r="L7" s="64">
        <f t="shared" ref="L7:L30" si="3">J7-K7</f>
        <v>2.1399999999999988</v>
      </c>
      <c r="M7" s="124">
        <v>326</v>
      </c>
      <c r="N7" s="434">
        <v>13.75</v>
      </c>
      <c r="O7" s="434">
        <v>12.56</v>
      </c>
      <c r="P7" s="64">
        <f t="shared" ref="P7:P30" si="4">N7-O7</f>
        <v>1.1899999999999995</v>
      </c>
      <c r="Q7" s="31">
        <f t="shared" ref="Q7:Q9" si="5">P7*100/G7</f>
        <v>35.735735735735737</v>
      </c>
    </row>
    <row r="8" spans="1:17" x14ac:dyDescent="0.25">
      <c r="A8" s="111" t="s">
        <v>1044</v>
      </c>
      <c r="B8" s="5">
        <v>3</v>
      </c>
      <c r="C8" s="144">
        <v>42022</v>
      </c>
      <c r="D8" s="432" t="s">
        <v>1067</v>
      </c>
      <c r="E8" s="27">
        <v>42043</v>
      </c>
      <c r="F8" s="34">
        <v>1681.38</v>
      </c>
      <c r="G8" s="61">
        <f t="shared" si="0"/>
        <v>1.0200000000000014</v>
      </c>
      <c r="H8" s="434">
        <f t="shared" si="1"/>
        <v>1680.3600000000001</v>
      </c>
      <c r="I8" s="35">
        <f t="shared" si="2"/>
        <v>6.0664454198337159E-2</v>
      </c>
      <c r="J8" s="434">
        <v>12.75</v>
      </c>
      <c r="K8" s="434">
        <v>12.6</v>
      </c>
      <c r="L8" s="64">
        <f t="shared" si="3"/>
        <v>0.15000000000000036</v>
      </c>
      <c r="M8" s="124">
        <v>280</v>
      </c>
      <c r="N8" s="434">
        <v>13.49</v>
      </c>
      <c r="O8" s="434">
        <v>12.62</v>
      </c>
      <c r="P8" s="64">
        <f t="shared" si="4"/>
        <v>0.87000000000000099</v>
      </c>
      <c r="Q8" s="31">
        <f t="shared" si="5"/>
        <v>85.294117647058812</v>
      </c>
    </row>
    <row r="9" spans="1:17" x14ac:dyDescent="0.25">
      <c r="A9" s="143" t="s">
        <v>1045</v>
      </c>
      <c r="B9" s="8">
        <v>3</v>
      </c>
      <c r="C9" s="149">
        <v>42022</v>
      </c>
      <c r="D9" s="161"/>
      <c r="E9" s="28">
        <v>42049</v>
      </c>
      <c r="F9" s="37">
        <v>1676.35</v>
      </c>
      <c r="G9" s="62">
        <f t="shared" si="0"/>
        <v>1.8899999999999988</v>
      </c>
      <c r="H9" s="22">
        <f t="shared" si="1"/>
        <v>1674.4599999999998</v>
      </c>
      <c r="I9" s="38">
        <f t="shared" si="2"/>
        <v>0.11274495182986841</v>
      </c>
      <c r="J9" s="22">
        <v>12.65</v>
      </c>
      <c r="K9" s="22">
        <v>12.56</v>
      </c>
      <c r="L9" s="65">
        <f t="shared" si="3"/>
        <v>8.9999999999999858E-2</v>
      </c>
      <c r="M9" s="125">
        <v>312</v>
      </c>
      <c r="N9" s="22">
        <v>14.43</v>
      </c>
      <c r="O9" s="22">
        <v>12.63</v>
      </c>
      <c r="P9" s="65">
        <f t="shared" si="4"/>
        <v>1.7999999999999989</v>
      </c>
      <c r="Q9" s="32">
        <f t="shared" si="5"/>
        <v>95.238095238095241</v>
      </c>
    </row>
    <row r="10" spans="1:17" x14ac:dyDescent="0.25">
      <c r="A10" s="111" t="s">
        <v>1046</v>
      </c>
      <c r="B10" s="5">
        <v>3</v>
      </c>
      <c r="C10" s="144">
        <v>42022</v>
      </c>
      <c r="D10" s="159" t="s">
        <v>1068</v>
      </c>
      <c r="E10" s="27">
        <v>42049</v>
      </c>
      <c r="F10" s="34">
        <v>1673.07</v>
      </c>
      <c r="G10" s="61">
        <f t="shared" si="0"/>
        <v>3.5999999999999996</v>
      </c>
      <c r="H10" s="434">
        <f t="shared" si="1"/>
        <v>1669.47</v>
      </c>
      <c r="I10" s="35">
        <f t="shared" si="2"/>
        <v>0.21517330416539651</v>
      </c>
      <c r="J10" s="434">
        <v>12.92</v>
      </c>
      <c r="K10" s="434">
        <v>12.64</v>
      </c>
      <c r="L10" s="64">
        <f t="shared" si="3"/>
        <v>0.27999999999999936</v>
      </c>
      <c r="M10" s="124">
        <v>372</v>
      </c>
      <c r="N10" s="434">
        <v>15.92</v>
      </c>
      <c r="O10" s="434">
        <v>12.6</v>
      </c>
      <c r="P10" s="64">
        <f t="shared" si="4"/>
        <v>3.3200000000000003</v>
      </c>
      <c r="Q10" s="31">
        <f>P10*100/G10</f>
        <v>92.222222222222229</v>
      </c>
    </row>
    <row r="11" spans="1:17" x14ac:dyDescent="0.25">
      <c r="A11" s="111" t="s">
        <v>1047</v>
      </c>
      <c r="B11" s="5">
        <v>3</v>
      </c>
      <c r="C11" s="144">
        <v>42022</v>
      </c>
      <c r="D11" s="160"/>
      <c r="E11" s="27">
        <v>42049</v>
      </c>
      <c r="F11" s="34">
        <v>1677.28</v>
      </c>
      <c r="G11" s="61">
        <f t="shared" si="0"/>
        <v>3.5700000000000003</v>
      </c>
      <c r="H11" s="434">
        <f t="shared" si="1"/>
        <v>1673.71</v>
      </c>
      <c r="I11" s="35">
        <f t="shared" si="2"/>
        <v>0.21284460555184584</v>
      </c>
      <c r="J11" s="434">
        <v>12.86</v>
      </c>
      <c r="K11" s="434">
        <v>12.63</v>
      </c>
      <c r="L11" s="64">
        <f t="shared" si="3"/>
        <v>0.22999999999999865</v>
      </c>
      <c r="M11" s="124">
        <v>358</v>
      </c>
      <c r="N11" s="434">
        <v>15.96</v>
      </c>
      <c r="O11" s="434">
        <v>12.62</v>
      </c>
      <c r="P11" s="64">
        <f t="shared" si="4"/>
        <v>3.3400000000000016</v>
      </c>
      <c r="Q11" s="31">
        <f>P11*100/G11</f>
        <v>93.557422969187712</v>
      </c>
    </row>
    <row r="12" spans="1:17" x14ac:dyDescent="0.25">
      <c r="A12" s="143" t="s">
        <v>1048</v>
      </c>
      <c r="B12" s="8">
        <v>3</v>
      </c>
      <c r="C12" s="149">
        <v>42022</v>
      </c>
      <c r="D12" s="161"/>
      <c r="E12" s="28">
        <v>42049</v>
      </c>
      <c r="F12" s="37">
        <v>1672.16</v>
      </c>
      <c r="G12" s="62">
        <f t="shared" si="0"/>
        <v>3.490000000000002</v>
      </c>
      <c r="H12" s="22">
        <f t="shared" si="1"/>
        <v>1668.67</v>
      </c>
      <c r="I12" s="38">
        <f t="shared" si="2"/>
        <v>0.20871208496794577</v>
      </c>
      <c r="J12" s="22">
        <v>12.83</v>
      </c>
      <c r="K12" s="22">
        <v>12.62</v>
      </c>
      <c r="L12" s="65">
        <f t="shared" si="3"/>
        <v>0.21000000000000085</v>
      </c>
      <c r="M12" s="125">
        <v>480</v>
      </c>
      <c r="N12" s="22">
        <v>17.32</v>
      </c>
      <c r="O12" s="22">
        <v>14.04</v>
      </c>
      <c r="P12" s="65">
        <f t="shared" si="4"/>
        <v>3.2800000000000011</v>
      </c>
      <c r="Q12" s="32">
        <f t="shared" ref="Q12:Q27" si="6">P12*100/G12</f>
        <v>93.982808022922612</v>
      </c>
    </row>
    <row r="13" spans="1:17" x14ac:dyDescent="0.25">
      <c r="A13" s="111" t="s">
        <v>1049</v>
      </c>
      <c r="B13" s="5">
        <v>3</v>
      </c>
      <c r="C13" s="144">
        <v>42022</v>
      </c>
      <c r="D13" s="159"/>
      <c r="E13" s="27">
        <v>42049</v>
      </c>
      <c r="F13" s="34">
        <v>1682.86</v>
      </c>
      <c r="G13" s="61">
        <f t="shared" si="0"/>
        <v>3.5600000000000023</v>
      </c>
      <c r="H13" s="434">
        <f t="shared" si="1"/>
        <v>1679.3</v>
      </c>
      <c r="I13" s="35">
        <f t="shared" si="2"/>
        <v>0.21154463235206747</v>
      </c>
      <c r="J13" s="434">
        <v>12.97</v>
      </c>
      <c r="K13" s="434">
        <v>12.6</v>
      </c>
      <c r="L13" s="64">
        <f t="shared" si="3"/>
        <v>0.37000000000000099</v>
      </c>
      <c r="M13" s="124">
        <v>305</v>
      </c>
      <c r="N13" s="434">
        <v>15.8</v>
      </c>
      <c r="O13" s="434">
        <v>12.61</v>
      </c>
      <c r="P13" s="64">
        <f t="shared" si="4"/>
        <v>3.1900000000000013</v>
      </c>
      <c r="Q13" s="31">
        <f t="shared" si="6"/>
        <v>89.606741573033688</v>
      </c>
    </row>
    <row r="14" spans="1:17" x14ac:dyDescent="0.25">
      <c r="A14" s="111" t="s">
        <v>1050</v>
      </c>
      <c r="B14" s="5">
        <v>3</v>
      </c>
      <c r="C14" s="144">
        <v>42022</v>
      </c>
      <c r="D14" s="160"/>
      <c r="E14" s="27">
        <v>42049</v>
      </c>
      <c r="F14" s="34">
        <v>1669.35</v>
      </c>
      <c r="G14" s="61">
        <f t="shared" si="0"/>
        <v>3.3600000000000012</v>
      </c>
      <c r="H14" s="434">
        <f t="shared" si="1"/>
        <v>1665.99</v>
      </c>
      <c r="I14" s="35">
        <f t="shared" si="2"/>
        <v>0.201275945727379</v>
      </c>
      <c r="J14" s="434">
        <v>12.83</v>
      </c>
      <c r="K14" s="434">
        <v>12.54</v>
      </c>
      <c r="L14" s="64">
        <f t="shared" si="3"/>
        <v>0.29000000000000092</v>
      </c>
      <c r="M14" s="124">
        <v>470</v>
      </c>
      <c r="N14" s="434">
        <v>15.63</v>
      </c>
      <c r="O14" s="434">
        <v>12.56</v>
      </c>
      <c r="P14" s="64">
        <f t="shared" si="4"/>
        <v>3.0700000000000003</v>
      </c>
      <c r="Q14" s="31">
        <f t="shared" si="6"/>
        <v>91.369047619047592</v>
      </c>
    </row>
    <row r="15" spans="1:17" x14ac:dyDescent="0.25">
      <c r="A15" s="143" t="s">
        <v>1051</v>
      </c>
      <c r="B15" s="8">
        <v>3</v>
      </c>
      <c r="C15" s="149">
        <v>42022</v>
      </c>
      <c r="D15" s="161" t="s">
        <v>1069</v>
      </c>
      <c r="E15" s="28">
        <v>42049</v>
      </c>
      <c r="F15" s="37">
        <v>1677.78</v>
      </c>
      <c r="G15" s="62">
        <f t="shared" si="0"/>
        <v>4.4999999999999982</v>
      </c>
      <c r="H15" s="22">
        <f t="shared" si="1"/>
        <v>1673.28</v>
      </c>
      <c r="I15" s="38">
        <f t="shared" si="2"/>
        <v>0.26821156528269491</v>
      </c>
      <c r="J15" s="22">
        <v>12.91</v>
      </c>
      <c r="K15" s="22">
        <v>12.64</v>
      </c>
      <c r="L15" s="65">
        <f t="shared" si="3"/>
        <v>0.26999999999999957</v>
      </c>
      <c r="M15" s="125">
        <v>683</v>
      </c>
      <c r="N15" s="22">
        <v>16.88</v>
      </c>
      <c r="O15" s="22">
        <v>12.65</v>
      </c>
      <c r="P15" s="65">
        <f t="shared" si="4"/>
        <v>4.2299999999999986</v>
      </c>
      <c r="Q15" s="32">
        <f t="shared" si="6"/>
        <v>94.000000000000014</v>
      </c>
    </row>
    <row r="16" spans="1:17" x14ac:dyDescent="0.25">
      <c r="A16" s="111" t="s">
        <v>1052</v>
      </c>
      <c r="B16" s="5">
        <v>3</v>
      </c>
      <c r="C16" s="144">
        <v>42022</v>
      </c>
      <c r="D16" s="159"/>
      <c r="E16" s="27">
        <v>42049</v>
      </c>
      <c r="F16" s="34">
        <v>1679.21</v>
      </c>
      <c r="G16" s="61">
        <f t="shared" si="0"/>
        <v>4.3099999999999987</v>
      </c>
      <c r="H16" s="434">
        <f t="shared" si="1"/>
        <v>1674.9</v>
      </c>
      <c r="I16" s="35">
        <f t="shared" si="2"/>
        <v>0.25666831426682779</v>
      </c>
      <c r="J16" s="434">
        <v>13.01</v>
      </c>
      <c r="K16" s="434">
        <v>12.62</v>
      </c>
      <c r="L16" s="64">
        <f t="shared" si="3"/>
        <v>0.39000000000000057</v>
      </c>
      <c r="M16" s="124">
        <v>410</v>
      </c>
      <c r="N16" s="434">
        <v>17.739999999999998</v>
      </c>
      <c r="O16" s="434">
        <v>13.82</v>
      </c>
      <c r="P16" s="64">
        <f t="shared" si="4"/>
        <v>3.9199999999999982</v>
      </c>
      <c r="Q16" s="31">
        <f t="shared" si="6"/>
        <v>90.951276102088158</v>
      </c>
    </row>
    <row r="17" spans="1:17" x14ac:dyDescent="0.25">
      <c r="A17" s="111" t="s">
        <v>1053</v>
      </c>
      <c r="B17" s="5">
        <v>3</v>
      </c>
      <c r="C17" s="144">
        <v>42022</v>
      </c>
      <c r="D17" s="432"/>
      <c r="E17" s="27">
        <v>42050</v>
      </c>
      <c r="F17" s="34">
        <v>1670.15</v>
      </c>
      <c r="G17" s="61">
        <f t="shared" si="0"/>
        <v>2.8499999999999996</v>
      </c>
      <c r="H17" s="434">
        <f t="shared" si="1"/>
        <v>1667.3000000000002</v>
      </c>
      <c r="I17" s="35">
        <f t="shared" si="2"/>
        <v>0.17064335538724063</v>
      </c>
      <c r="J17" s="434">
        <v>12.99</v>
      </c>
      <c r="K17" s="434">
        <v>12.59</v>
      </c>
      <c r="L17" s="64">
        <f t="shared" si="3"/>
        <v>0.40000000000000036</v>
      </c>
      <c r="M17" s="124">
        <v>333</v>
      </c>
      <c r="N17" s="434">
        <v>15.02</v>
      </c>
      <c r="O17" s="434">
        <v>12.57</v>
      </c>
      <c r="P17" s="64">
        <f t="shared" si="4"/>
        <v>2.4499999999999993</v>
      </c>
      <c r="Q17" s="31">
        <f t="shared" si="6"/>
        <v>85.964912280701739</v>
      </c>
    </row>
    <row r="18" spans="1:17" x14ac:dyDescent="0.25">
      <c r="A18" s="143" t="s">
        <v>1054</v>
      </c>
      <c r="B18" s="8">
        <v>3</v>
      </c>
      <c r="C18" s="149">
        <v>42022</v>
      </c>
      <c r="D18" s="161" t="s">
        <v>1070</v>
      </c>
      <c r="E18" s="28">
        <v>42050</v>
      </c>
      <c r="F18" s="37">
        <v>1673.02</v>
      </c>
      <c r="G18" s="62">
        <f t="shared" si="0"/>
        <v>5.16</v>
      </c>
      <c r="H18" s="22">
        <f t="shared" si="1"/>
        <v>1667.86</v>
      </c>
      <c r="I18" s="38">
        <f t="shared" si="2"/>
        <v>0.30842428661940685</v>
      </c>
      <c r="J18" s="22">
        <v>14.49</v>
      </c>
      <c r="K18" s="22">
        <v>14.04</v>
      </c>
      <c r="L18" s="65">
        <f t="shared" si="3"/>
        <v>0.45000000000000107</v>
      </c>
      <c r="M18" s="125">
        <v>369</v>
      </c>
      <c r="N18" s="22">
        <v>17.22</v>
      </c>
      <c r="O18" s="22">
        <v>12.51</v>
      </c>
      <c r="P18" s="65">
        <f t="shared" si="4"/>
        <v>4.7099999999999991</v>
      </c>
      <c r="Q18" s="32">
        <f t="shared" si="6"/>
        <v>91.27906976744184</v>
      </c>
    </row>
    <row r="19" spans="1:17" x14ac:dyDescent="0.25">
      <c r="A19" s="111" t="s">
        <v>1055</v>
      </c>
      <c r="B19" s="5">
        <v>3</v>
      </c>
      <c r="C19" s="144">
        <v>42022</v>
      </c>
      <c r="D19" s="159"/>
      <c r="E19" s="27">
        <v>42050</v>
      </c>
      <c r="F19" s="34">
        <v>1682.54</v>
      </c>
      <c r="G19" s="61">
        <f t="shared" si="0"/>
        <v>9.2800000000000011</v>
      </c>
      <c r="H19" s="434">
        <f t="shared" si="1"/>
        <v>1673.26</v>
      </c>
      <c r="I19" s="35">
        <f t="shared" si="2"/>
        <v>0.55154706574583678</v>
      </c>
      <c r="J19" s="434">
        <v>13.91</v>
      </c>
      <c r="K19" s="434">
        <v>12.58</v>
      </c>
      <c r="L19" s="64">
        <f t="shared" si="3"/>
        <v>1.33</v>
      </c>
      <c r="M19" s="124">
        <v>633</v>
      </c>
      <c r="N19" s="434">
        <v>20.55</v>
      </c>
      <c r="O19" s="434">
        <v>12.6</v>
      </c>
      <c r="P19" s="64">
        <f t="shared" si="4"/>
        <v>7.9500000000000011</v>
      </c>
      <c r="Q19" s="31">
        <f t="shared" si="6"/>
        <v>85.668103448275858</v>
      </c>
    </row>
    <row r="20" spans="1:17" x14ac:dyDescent="0.25">
      <c r="A20" s="111" t="s">
        <v>1056</v>
      </c>
      <c r="B20" s="5">
        <v>3</v>
      </c>
      <c r="C20" s="144">
        <v>42022</v>
      </c>
      <c r="D20" s="160" t="s">
        <v>1071</v>
      </c>
      <c r="E20" s="27">
        <v>42050</v>
      </c>
      <c r="F20" s="34">
        <v>1666.77</v>
      </c>
      <c r="G20" s="61">
        <f t="shared" si="0"/>
        <v>9.3000000000000007</v>
      </c>
      <c r="H20" s="434">
        <f t="shared" si="1"/>
        <v>1657.47</v>
      </c>
      <c r="I20" s="35">
        <f t="shared" si="2"/>
        <v>0.55796540614481904</v>
      </c>
      <c r="J20" s="434">
        <v>13.82</v>
      </c>
      <c r="K20" s="434">
        <v>12.57</v>
      </c>
      <c r="L20" s="64">
        <f t="shared" si="3"/>
        <v>1.25</v>
      </c>
      <c r="M20" s="124">
        <v>626</v>
      </c>
      <c r="N20" s="434">
        <v>20.62</v>
      </c>
      <c r="O20" s="434">
        <v>12.57</v>
      </c>
      <c r="P20" s="64">
        <f t="shared" si="4"/>
        <v>8.0500000000000007</v>
      </c>
      <c r="Q20" s="31">
        <f t="shared" si="6"/>
        <v>86.55913978494624</v>
      </c>
    </row>
    <row r="21" spans="1:17" x14ac:dyDescent="0.25">
      <c r="A21" s="143" t="s">
        <v>1057</v>
      </c>
      <c r="B21" s="8">
        <v>3</v>
      </c>
      <c r="C21" s="149">
        <v>42022</v>
      </c>
      <c r="D21" s="161"/>
      <c r="E21" s="28">
        <v>42050</v>
      </c>
      <c r="F21" s="37">
        <v>1683.8</v>
      </c>
      <c r="G21" s="62">
        <f t="shared" si="0"/>
        <v>9.06</v>
      </c>
      <c r="H21" s="22">
        <f t="shared" si="1"/>
        <v>1674.74</v>
      </c>
      <c r="I21" s="38">
        <f t="shared" si="2"/>
        <v>0.5380686542344697</v>
      </c>
      <c r="J21" s="22">
        <v>14.08</v>
      </c>
      <c r="K21" s="22">
        <v>12.6</v>
      </c>
      <c r="L21" s="65">
        <f t="shared" si="3"/>
        <v>1.4800000000000004</v>
      </c>
      <c r="M21" s="125">
        <v>586</v>
      </c>
      <c r="N21" s="22">
        <v>20.16</v>
      </c>
      <c r="O21" s="22">
        <v>12.58</v>
      </c>
      <c r="P21" s="65">
        <f t="shared" si="4"/>
        <v>7.58</v>
      </c>
      <c r="Q21" s="32">
        <f t="shared" si="6"/>
        <v>83.664459161147903</v>
      </c>
    </row>
    <row r="22" spans="1:17" x14ac:dyDescent="0.25">
      <c r="A22" s="111" t="s">
        <v>1058</v>
      </c>
      <c r="B22" s="5">
        <v>3</v>
      </c>
      <c r="C22" s="144">
        <v>42022</v>
      </c>
      <c r="D22" s="159"/>
      <c r="E22" s="27">
        <v>42050</v>
      </c>
      <c r="F22" s="34">
        <v>1676.01</v>
      </c>
      <c r="G22" s="61">
        <f t="shared" si="0"/>
        <v>6.4700000000000006</v>
      </c>
      <c r="H22" s="434">
        <f t="shared" si="1"/>
        <v>1669.54</v>
      </c>
      <c r="I22" s="35">
        <f t="shared" si="2"/>
        <v>0.3860358828407946</v>
      </c>
      <c r="J22" s="434">
        <v>14.29</v>
      </c>
      <c r="K22" s="434">
        <v>12.58</v>
      </c>
      <c r="L22" s="64">
        <f t="shared" si="3"/>
        <v>1.7099999999999991</v>
      </c>
      <c r="M22" s="124">
        <v>348</v>
      </c>
      <c r="N22" s="434">
        <v>17.350000000000001</v>
      </c>
      <c r="O22" s="434">
        <v>12.59</v>
      </c>
      <c r="P22" s="64">
        <f t="shared" si="4"/>
        <v>4.7600000000000016</v>
      </c>
      <c r="Q22" s="31">
        <f t="shared" si="6"/>
        <v>73.570324574961376</v>
      </c>
    </row>
    <row r="23" spans="1:17" x14ac:dyDescent="0.25">
      <c r="A23" s="111" t="s">
        <v>1059</v>
      </c>
      <c r="B23" s="5">
        <v>3</v>
      </c>
      <c r="C23" s="144">
        <v>42022</v>
      </c>
      <c r="D23" s="432"/>
      <c r="E23" s="27">
        <v>42050</v>
      </c>
      <c r="F23" s="34">
        <v>1682.33</v>
      </c>
      <c r="G23" s="61">
        <f t="shared" si="0"/>
        <v>7.4399999999999995</v>
      </c>
      <c r="H23" s="434">
        <f t="shared" si="1"/>
        <v>1674.8899999999999</v>
      </c>
      <c r="I23" s="35">
        <f t="shared" si="2"/>
        <v>0.44224379283493725</v>
      </c>
      <c r="J23" s="434">
        <v>13.98</v>
      </c>
      <c r="K23" s="434">
        <v>12.61</v>
      </c>
      <c r="L23" s="64">
        <f t="shared" si="3"/>
        <v>1.370000000000001</v>
      </c>
      <c r="M23" s="124">
        <v>458</v>
      </c>
      <c r="N23" s="434">
        <v>18.7</v>
      </c>
      <c r="O23" s="434">
        <v>12.63</v>
      </c>
      <c r="P23" s="64">
        <f t="shared" si="4"/>
        <v>6.0699999999999985</v>
      </c>
      <c r="Q23" s="31">
        <f t="shared" si="6"/>
        <v>81.586021505376337</v>
      </c>
    </row>
    <row r="24" spans="1:17" x14ac:dyDescent="0.25">
      <c r="A24" s="143" t="s">
        <v>1060</v>
      </c>
      <c r="B24" s="8">
        <v>3</v>
      </c>
      <c r="C24" s="149">
        <v>42022</v>
      </c>
      <c r="D24" s="161" t="s">
        <v>1072</v>
      </c>
      <c r="E24" s="28">
        <v>42050</v>
      </c>
      <c r="F24" s="37">
        <v>1685.34</v>
      </c>
      <c r="G24" s="62">
        <f t="shared" si="0"/>
        <v>7.6100000000000012</v>
      </c>
      <c r="H24" s="22">
        <f t="shared" si="1"/>
        <v>1677.73</v>
      </c>
      <c r="I24" s="38">
        <f t="shared" si="2"/>
        <v>0.45154093536022416</v>
      </c>
      <c r="J24" s="22">
        <v>13.49</v>
      </c>
      <c r="K24" s="22">
        <v>12.6</v>
      </c>
      <c r="L24" s="65">
        <f t="shared" si="3"/>
        <v>0.89000000000000057</v>
      </c>
      <c r="M24" s="125">
        <v>484</v>
      </c>
      <c r="N24" s="22">
        <v>19.21</v>
      </c>
      <c r="O24" s="22">
        <v>12.49</v>
      </c>
      <c r="P24" s="65">
        <f t="shared" si="4"/>
        <v>6.7200000000000006</v>
      </c>
      <c r="Q24" s="32">
        <f t="shared" si="6"/>
        <v>88.304862023653087</v>
      </c>
    </row>
    <row r="25" spans="1:17" x14ac:dyDescent="0.25">
      <c r="A25" s="111" t="s">
        <v>1061</v>
      </c>
      <c r="B25" s="5">
        <v>3</v>
      </c>
      <c r="C25" s="144">
        <v>42022</v>
      </c>
      <c r="D25" s="159" t="s">
        <v>1073</v>
      </c>
      <c r="E25" s="27">
        <v>42050</v>
      </c>
      <c r="F25" s="34">
        <v>1687.28</v>
      </c>
      <c r="G25" s="61">
        <f t="shared" si="0"/>
        <v>7.4600000000000009</v>
      </c>
      <c r="H25" s="434">
        <f t="shared" si="1"/>
        <v>1679.82</v>
      </c>
      <c r="I25" s="35">
        <f t="shared" si="2"/>
        <v>0.4421317149495046</v>
      </c>
      <c r="J25" s="434">
        <v>14.33</v>
      </c>
      <c r="K25" s="434">
        <v>12.65</v>
      </c>
      <c r="L25" s="64">
        <f t="shared" si="3"/>
        <v>1.6799999999999997</v>
      </c>
      <c r="M25" s="124">
        <v>1029</v>
      </c>
      <c r="N25" s="434">
        <v>18.39</v>
      </c>
      <c r="O25" s="434">
        <v>12.61</v>
      </c>
      <c r="P25" s="64">
        <f t="shared" si="4"/>
        <v>5.7800000000000011</v>
      </c>
      <c r="Q25" s="388">
        <f t="shared" si="6"/>
        <v>77.479892761394112</v>
      </c>
    </row>
    <row r="26" spans="1:17" x14ac:dyDescent="0.25">
      <c r="A26" s="111" t="s">
        <v>1062</v>
      </c>
      <c r="B26" s="5">
        <v>3</v>
      </c>
      <c r="C26" s="144">
        <v>42022</v>
      </c>
      <c r="D26" s="432"/>
      <c r="E26" s="27">
        <v>42050</v>
      </c>
      <c r="F26" s="34">
        <v>1662.6</v>
      </c>
      <c r="G26" s="61">
        <f t="shared" si="0"/>
        <v>7.6299999999999972</v>
      </c>
      <c r="H26" s="434">
        <f t="shared" si="1"/>
        <v>1654.9699999999998</v>
      </c>
      <c r="I26" s="35">
        <f t="shared" si="2"/>
        <v>0.4589197642247082</v>
      </c>
      <c r="J26" s="434">
        <v>15.36</v>
      </c>
      <c r="K26" s="434">
        <v>13.99</v>
      </c>
      <c r="L26" s="64">
        <f t="shared" si="3"/>
        <v>1.3699999999999992</v>
      </c>
      <c r="M26" s="124">
        <v>471</v>
      </c>
      <c r="N26" s="434">
        <v>18.809999999999999</v>
      </c>
      <c r="O26" s="434">
        <v>12.55</v>
      </c>
      <c r="P26" s="64">
        <f t="shared" si="4"/>
        <v>6.259999999999998</v>
      </c>
      <c r="Q26" s="388">
        <f t="shared" si="6"/>
        <v>82.044560943643518</v>
      </c>
    </row>
    <row r="27" spans="1:17" x14ac:dyDescent="0.25">
      <c r="A27" s="145" t="s">
        <v>1063</v>
      </c>
      <c r="B27" s="8">
        <v>3</v>
      </c>
      <c r="C27" s="149">
        <v>42022</v>
      </c>
      <c r="D27" s="161"/>
      <c r="E27" s="28">
        <v>42050</v>
      </c>
      <c r="F27" s="37">
        <v>1656.36</v>
      </c>
      <c r="G27" s="62">
        <f t="shared" si="0"/>
        <v>9.07</v>
      </c>
      <c r="H27" s="22">
        <f t="shared" si="1"/>
        <v>1647.29</v>
      </c>
      <c r="I27" s="38">
        <f t="shared" si="2"/>
        <v>0.54758627351541944</v>
      </c>
      <c r="J27" s="22">
        <v>15.25</v>
      </c>
      <c r="K27" s="22">
        <v>13.82</v>
      </c>
      <c r="L27" s="65">
        <f t="shared" si="3"/>
        <v>1.4299999999999997</v>
      </c>
      <c r="M27" s="125">
        <v>796</v>
      </c>
      <c r="N27" s="22">
        <v>20.25</v>
      </c>
      <c r="O27" s="22">
        <v>12.61</v>
      </c>
      <c r="P27" s="65">
        <f t="shared" si="4"/>
        <v>7.6400000000000006</v>
      </c>
      <c r="Q27" s="389">
        <f t="shared" si="6"/>
        <v>84.233737596471883</v>
      </c>
    </row>
    <row r="28" spans="1:17" x14ac:dyDescent="0.25">
      <c r="A28" s="111" t="s">
        <v>1064</v>
      </c>
      <c r="B28" s="5">
        <v>3</v>
      </c>
      <c r="C28" s="144">
        <v>42022</v>
      </c>
      <c r="D28" s="159"/>
      <c r="E28" s="27">
        <v>42050</v>
      </c>
      <c r="F28" s="34">
        <v>1681.62</v>
      </c>
      <c r="G28" s="61">
        <f t="shared" si="0"/>
        <v>10.450000000000003</v>
      </c>
      <c r="H28" s="434">
        <f t="shared" si="1"/>
        <v>1671.1699999999998</v>
      </c>
      <c r="I28" s="35">
        <f t="shared" si="2"/>
        <v>0.6214245786800825</v>
      </c>
      <c r="J28" s="434">
        <v>16.3</v>
      </c>
      <c r="K28" s="434">
        <v>12.53</v>
      </c>
      <c r="L28" s="64">
        <f t="shared" si="3"/>
        <v>3.7700000000000014</v>
      </c>
      <c r="M28" s="124">
        <v>390</v>
      </c>
      <c r="N28" s="434">
        <v>19.3</v>
      </c>
      <c r="O28" s="434">
        <v>12.62</v>
      </c>
      <c r="P28" s="64">
        <f t="shared" si="4"/>
        <v>6.6800000000000015</v>
      </c>
      <c r="Q28" s="388">
        <f>P28*100/G28</f>
        <v>63.923444976076546</v>
      </c>
    </row>
    <row r="29" spans="1:17" x14ac:dyDescent="0.25">
      <c r="A29" s="111" t="s">
        <v>1065</v>
      </c>
      <c r="B29" s="5">
        <v>3</v>
      </c>
      <c r="C29" s="144">
        <v>42022</v>
      </c>
      <c r="D29" s="160"/>
      <c r="E29" s="27">
        <v>42050</v>
      </c>
      <c r="F29" s="34">
        <v>1683.64</v>
      </c>
      <c r="G29" s="61">
        <f t="shared" si="0"/>
        <v>13.23</v>
      </c>
      <c r="H29" s="434">
        <f t="shared" si="1"/>
        <v>1670.41</v>
      </c>
      <c r="I29" s="35">
        <f t="shared" si="2"/>
        <v>0.78579743888242137</v>
      </c>
      <c r="J29" s="434">
        <v>17.510000000000002</v>
      </c>
      <c r="K29" s="434">
        <v>12.63</v>
      </c>
      <c r="L29" s="64">
        <f t="shared" si="3"/>
        <v>4.8800000000000008</v>
      </c>
      <c r="M29" s="124">
        <v>432</v>
      </c>
      <c r="N29" s="434">
        <v>20.95</v>
      </c>
      <c r="O29" s="434">
        <v>12.6</v>
      </c>
      <c r="P29" s="64">
        <f t="shared" si="4"/>
        <v>8.35</v>
      </c>
      <c r="Q29" s="388">
        <f>P29*100/G29</f>
        <v>63.114134542705969</v>
      </c>
    </row>
    <row r="30" spans="1:17" ht="15.75" thickBot="1" x14ac:dyDescent="0.3">
      <c r="A30" s="381" t="s">
        <v>1066</v>
      </c>
      <c r="B30" s="6">
        <v>3</v>
      </c>
      <c r="C30" s="156">
        <v>42022</v>
      </c>
      <c r="D30" s="373"/>
      <c r="E30" s="102">
        <v>42050</v>
      </c>
      <c r="F30" s="374">
        <v>1681.37</v>
      </c>
      <c r="G30" s="110">
        <f t="shared" si="0"/>
        <v>11.889999999999999</v>
      </c>
      <c r="H30" s="26">
        <f t="shared" si="1"/>
        <v>1669.4799999999998</v>
      </c>
      <c r="I30" s="43">
        <f t="shared" si="2"/>
        <v>0.70716142193568332</v>
      </c>
      <c r="J30" s="26">
        <v>17.239999999999998</v>
      </c>
      <c r="K30" s="26">
        <v>12.6</v>
      </c>
      <c r="L30" s="69">
        <f t="shared" si="3"/>
        <v>4.6399999999999988</v>
      </c>
      <c r="M30" s="127">
        <v>438</v>
      </c>
      <c r="N30" s="26">
        <v>21.25</v>
      </c>
      <c r="O30" s="26">
        <v>14</v>
      </c>
      <c r="P30" s="69">
        <f t="shared" si="4"/>
        <v>7.25</v>
      </c>
      <c r="Q30" s="390">
        <f t="shared" ref="Q30" si="7">P30*100/G30</f>
        <v>60.975609756097569</v>
      </c>
    </row>
    <row r="31" spans="1:17" ht="15.75" thickTop="1" x14ac:dyDescent="0.25"/>
    <row r="32" spans="1:17" x14ac:dyDescent="0.25">
      <c r="A32" s="199" t="s">
        <v>1040</v>
      </c>
      <c r="B32" s="157"/>
    </row>
    <row r="33" spans="1:2" x14ac:dyDescent="0.25">
      <c r="A33" s="199" t="s">
        <v>1102</v>
      </c>
      <c r="B33" s="431"/>
    </row>
    <row r="34" spans="1:2" x14ac:dyDescent="0.25">
      <c r="A34" s="199" t="s">
        <v>302</v>
      </c>
      <c r="B34" s="157"/>
    </row>
  </sheetData>
  <mergeCells count="14">
    <mergeCell ref="A2:Q2"/>
    <mergeCell ref="A4:C4"/>
    <mergeCell ref="D4:Q4"/>
    <mergeCell ref="A5:A6"/>
    <mergeCell ref="B5:B6"/>
    <mergeCell ref="C5:C6"/>
    <mergeCell ref="J5:L5"/>
    <mergeCell ref="M5:Q5"/>
    <mergeCell ref="D5:D6"/>
    <mergeCell ref="E5:E6"/>
    <mergeCell ref="F5:F6"/>
    <mergeCell ref="G5:G6"/>
    <mergeCell ref="H5:H6"/>
    <mergeCell ref="I5:I6"/>
  </mergeCells>
  <printOptions horizontalCentered="1"/>
  <pageMargins left="1.73600174978128E-2" right="5.2082239720034999E-2" top="1.0694433510000001" bottom="1.73600174978128E-2" header="0.3" footer="0.3"/>
  <pageSetup paperSize="3" scale="87" orientation="landscape" r:id="rId1"/>
  <headerFoot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view="pageLayout" zoomScaleNormal="100" workbookViewId="0">
      <selection activeCell="A5" sqref="A5:A6"/>
    </sheetView>
  </sheetViews>
  <sheetFormatPr defaultRowHeight="15" x14ac:dyDescent="0.25"/>
  <cols>
    <col min="1" max="1" width="19" customWidth="1"/>
    <col min="2" max="2" width="6.7109375" customWidth="1"/>
    <col min="3" max="3" width="11.42578125" customWidth="1"/>
    <col min="4" max="4" width="35.57031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1074</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26.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22.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36" t="s">
        <v>21</v>
      </c>
      <c r="L6" s="19" t="s">
        <v>12</v>
      </c>
      <c r="M6" s="19" t="s">
        <v>17</v>
      </c>
      <c r="N6" s="436" t="s">
        <v>13</v>
      </c>
      <c r="O6" s="436" t="s">
        <v>3</v>
      </c>
      <c r="P6" s="19" t="s">
        <v>20</v>
      </c>
      <c r="Q6" s="20" t="s">
        <v>4</v>
      </c>
    </row>
    <row r="7" spans="1:17" x14ac:dyDescent="0.25">
      <c r="A7" s="111" t="s">
        <v>1075</v>
      </c>
      <c r="B7" s="5">
        <v>3</v>
      </c>
      <c r="C7" s="144">
        <v>42017</v>
      </c>
      <c r="D7" s="159"/>
      <c r="E7" s="27">
        <v>42063</v>
      </c>
      <c r="F7" s="34">
        <v>1771.53</v>
      </c>
      <c r="G7" s="61">
        <f t="shared" ref="G7:G33" si="0">L7+P7</f>
        <v>154.69999999999999</v>
      </c>
      <c r="H7" s="437">
        <f t="shared" ref="H7:H33" si="1">F7-G7</f>
        <v>1616.83</v>
      </c>
      <c r="I7" s="35">
        <f t="shared" ref="I7:I33" si="2">G7*100/F7</f>
        <v>8.7325645063871331</v>
      </c>
      <c r="J7" s="437">
        <v>145.24</v>
      </c>
      <c r="K7" s="437">
        <v>12.59</v>
      </c>
      <c r="L7" s="64">
        <f t="shared" ref="L7:L33" si="3">J7-K7</f>
        <v>132.65</v>
      </c>
      <c r="M7" s="124">
        <v>852</v>
      </c>
      <c r="N7" s="437">
        <v>34.619999999999997</v>
      </c>
      <c r="O7" s="437">
        <v>12.57</v>
      </c>
      <c r="P7" s="64">
        <f t="shared" ref="P7:P33" si="4">N7-O7</f>
        <v>22.049999999999997</v>
      </c>
      <c r="Q7" s="31">
        <f t="shared" ref="Q7:Q9" si="5">P7*100/G7</f>
        <v>14.253393665158368</v>
      </c>
    </row>
    <row r="8" spans="1:17" x14ac:dyDescent="0.25">
      <c r="A8" s="111" t="s">
        <v>1076</v>
      </c>
      <c r="B8" s="5">
        <v>3</v>
      </c>
      <c r="C8" s="144">
        <v>42017</v>
      </c>
      <c r="D8" s="435" t="s">
        <v>1110</v>
      </c>
      <c r="E8" s="27">
        <v>42063</v>
      </c>
      <c r="F8" s="34">
        <v>1779.19</v>
      </c>
      <c r="G8" s="61">
        <f t="shared" si="0"/>
        <v>160.70999999999998</v>
      </c>
      <c r="H8" s="437">
        <f t="shared" si="1"/>
        <v>1618.48</v>
      </c>
      <c r="I8" s="35">
        <f t="shared" si="2"/>
        <v>9.0327620996071225</v>
      </c>
      <c r="J8" s="437">
        <v>151.41999999999999</v>
      </c>
      <c r="K8" s="437">
        <v>12.59</v>
      </c>
      <c r="L8" s="64">
        <f t="shared" si="3"/>
        <v>138.82999999999998</v>
      </c>
      <c r="M8" s="124">
        <v>1001</v>
      </c>
      <c r="N8" s="437">
        <v>34.49</v>
      </c>
      <c r="O8" s="437">
        <v>12.61</v>
      </c>
      <c r="P8" s="64">
        <f t="shared" si="4"/>
        <v>21.880000000000003</v>
      </c>
      <c r="Q8" s="31">
        <f t="shared" si="5"/>
        <v>13.614585277829635</v>
      </c>
    </row>
    <row r="9" spans="1:17" x14ac:dyDescent="0.25">
      <c r="A9" s="143" t="s">
        <v>1077</v>
      </c>
      <c r="B9" s="8">
        <v>3</v>
      </c>
      <c r="C9" s="149">
        <v>42017</v>
      </c>
      <c r="D9" s="161" t="s">
        <v>1111</v>
      </c>
      <c r="E9" s="28">
        <v>42063</v>
      </c>
      <c r="F9" s="37">
        <v>1814.39</v>
      </c>
      <c r="G9" s="62">
        <f t="shared" si="0"/>
        <v>219.61</v>
      </c>
      <c r="H9" s="22">
        <f t="shared" si="1"/>
        <v>1594.7800000000002</v>
      </c>
      <c r="I9" s="38">
        <f t="shared" si="2"/>
        <v>12.103792459173606</v>
      </c>
      <c r="J9" s="22">
        <v>212.02</v>
      </c>
      <c r="K9" s="22">
        <v>12.58</v>
      </c>
      <c r="L9" s="65">
        <f t="shared" si="3"/>
        <v>199.44</v>
      </c>
      <c r="M9" s="125">
        <v>771</v>
      </c>
      <c r="N9" s="22">
        <v>32.75</v>
      </c>
      <c r="O9" s="22">
        <v>12.58</v>
      </c>
      <c r="P9" s="65">
        <f t="shared" si="4"/>
        <v>20.170000000000002</v>
      </c>
      <c r="Q9" s="32">
        <f t="shared" si="5"/>
        <v>9.1844633668776474</v>
      </c>
    </row>
    <row r="10" spans="1:17" x14ac:dyDescent="0.25">
      <c r="A10" s="111" t="s">
        <v>1078</v>
      </c>
      <c r="B10" s="5">
        <v>3</v>
      </c>
      <c r="C10" s="144">
        <v>42017</v>
      </c>
      <c r="D10" s="159"/>
      <c r="E10" s="27">
        <v>42063</v>
      </c>
      <c r="F10" s="34">
        <v>1735.22</v>
      </c>
      <c r="G10" s="61">
        <f t="shared" si="0"/>
        <v>100.1</v>
      </c>
      <c r="H10" s="437">
        <f t="shared" si="1"/>
        <v>1635.1200000000001</v>
      </c>
      <c r="I10" s="35">
        <f t="shared" si="2"/>
        <v>5.7687209690990189</v>
      </c>
      <c r="J10" s="437">
        <v>84.57</v>
      </c>
      <c r="K10" s="437">
        <v>12.64</v>
      </c>
      <c r="L10" s="64">
        <f t="shared" si="3"/>
        <v>71.929999999999993</v>
      </c>
      <c r="M10" s="124">
        <v>1954</v>
      </c>
      <c r="N10" s="437">
        <v>40.79</v>
      </c>
      <c r="O10" s="437">
        <v>12.62</v>
      </c>
      <c r="P10" s="64">
        <f t="shared" si="4"/>
        <v>28.17</v>
      </c>
      <c r="Q10" s="31">
        <f>P10*100/G10</f>
        <v>28.141858141858144</v>
      </c>
    </row>
    <row r="11" spans="1:17" x14ac:dyDescent="0.25">
      <c r="A11" s="111" t="s">
        <v>1079</v>
      </c>
      <c r="B11" s="5">
        <v>3</v>
      </c>
      <c r="C11" s="144">
        <v>42017</v>
      </c>
      <c r="D11" s="160"/>
      <c r="E11" s="27">
        <v>42063</v>
      </c>
      <c r="F11" s="34">
        <v>1729.82</v>
      </c>
      <c r="G11" s="61">
        <f t="shared" si="0"/>
        <v>97.97</v>
      </c>
      <c r="H11" s="437">
        <f t="shared" si="1"/>
        <v>1631.85</v>
      </c>
      <c r="I11" s="35">
        <f t="shared" si="2"/>
        <v>5.6635950561330084</v>
      </c>
      <c r="J11" s="437">
        <v>82.47</v>
      </c>
      <c r="K11" s="437">
        <v>12.55</v>
      </c>
      <c r="L11" s="64">
        <f t="shared" si="3"/>
        <v>69.92</v>
      </c>
      <c r="M11" s="124">
        <v>1348</v>
      </c>
      <c r="N11" s="437">
        <v>40.67</v>
      </c>
      <c r="O11" s="437">
        <v>12.62</v>
      </c>
      <c r="P11" s="64">
        <f t="shared" si="4"/>
        <v>28.050000000000004</v>
      </c>
      <c r="Q11" s="31">
        <f>P11*100/G11</f>
        <v>28.631213636827606</v>
      </c>
    </row>
    <row r="12" spans="1:17" x14ac:dyDescent="0.25">
      <c r="A12" s="143" t="s">
        <v>1080</v>
      </c>
      <c r="B12" s="8">
        <v>3</v>
      </c>
      <c r="C12" s="149">
        <v>42017</v>
      </c>
      <c r="D12" s="161"/>
      <c r="E12" s="28">
        <v>42064</v>
      </c>
      <c r="F12" s="37">
        <v>1745.65</v>
      </c>
      <c r="G12" s="62">
        <f t="shared" si="0"/>
        <v>125.61</v>
      </c>
      <c r="H12" s="22">
        <f t="shared" si="1"/>
        <v>1620.0400000000002</v>
      </c>
      <c r="I12" s="38">
        <f t="shared" si="2"/>
        <v>7.195600492653166</v>
      </c>
      <c r="J12" s="22">
        <v>110.08</v>
      </c>
      <c r="K12" s="22">
        <v>12.61</v>
      </c>
      <c r="L12" s="65">
        <f t="shared" si="3"/>
        <v>97.47</v>
      </c>
      <c r="M12" s="125">
        <v>1410</v>
      </c>
      <c r="N12" s="22">
        <v>40.75</v>
      </c>
      <c r="O12" s="22">
        <v>12.61</v>
      </c>
      <c r="P12" s="65">
        <f t="shared" si="4"/>
        <v>28.14</v>
      </c>
      <c r="Q12" s="32">
        <f t="shared" ref="Q12:Q27" si="6">P12*100/G12</f>
        <v>22.402674946262241</v>
      </c>
    </row>
    <row r="13" spans="1:17" x14ac:dyDescent="0.25">
      <c r="A13" s="111" t="s">
        <v>1081</v>
      </c>
      <c r="B13" s="5">
        <v>3</v>
      </c>
      <c r="C13" s="144">
        <v>42017</v>
      </c>
      <c r="D13" s="159"/>
      <c r="E13" s="27">
        <v>42064</v>
      </c>
      <c r="F13" s="34">
        <v>1759.58</v>
      </c>
      <c r="G13" s="61">
        <f t="shared" si="0"/>
        <v>158.37</v>
      </c>
      <c r="H13" s="437">
        <f t="shared" si="1"/>
        <v>1601.21</v>
      </c>
      <c r="I13" s="35">
        <f t="shared" si="2"/>
        <v>9.0004432876027245</v>
      </c>
      <c r="J13" s="437">
        <v>126.5</v>
      </c>
      <c r="K13" s="437">
        <v>12.59</v>
      </c>
      <c r="L13" s="64">
        <f t="shared" si="3"/>
        <v>113.91</v>
      </c>
      <c r="M13" s="124">
        <v>1348</v>
      </c>
      <c r="N13" s="437">
        <v>57.94</v>
      </c>
      <c r="O13" s="437">
        <v>13.48</v>
      </c>
      <c r="P13" s="64">
        <f t="shared" si="4"/>
        <v>44.459999999999994</v>
      </c>
      <c r="Q13" s="31">
        <f t="shared" si="6"/>
        <v>28.073498768706187</v>
      </c>
    </row>
    <row r="14" spans="1:17" x14ac:dyDescent="0.25">
      <c r="A14" s="111" t="s">
        <v>1082</v>
      </c>
      <c r="B14" s="5">
        <v>3</v>
      </c>
      <c r="C14" s="144">
        <v>42017</v>
      </c>
      <c r="D14" s="160"/>
      <c r="E14" s="27">
        <v>42064</v>
      </c>
      <c r="F14" s="34">
        <v>1778.03</v>
      </c>
      <c r="G14" s="61">
        <f t="shared" si="0"/>
        <v>198.32</v>
      </c>
      <c r="H14" s="437">
        <f t="shared" si="1"/>
        <v>1579.71</v>
      </c>
      <c r="I14" s="35">
        <f t="shared" si="2"/>
        <v>11.153917537949303</v>
      </c>
      <c r="J14" s="437">
        <v>162.31</v>
      </c>
      <c r="K14" s="437">
        <v>12.59</v>
      </c>
      <c r="L14" s="64">
        <f t="shared" si="3"/>
        <v>149.72</v>
      </c>
      <c r="M14" s="124">
        <v>1825</v>
      </c>
      <c r="N14" s="437">
        <v>62.18</v>
      </c>
      <c r="O14" s="437">
        <v>13.58</v>
      </c>
      <c r="P14" s="64">
        <f t="shared" si="4"/>
        <v>48.6</v>
      </c>
      <c r="Q14" s="31">
        <f t="shared" si="6"/>
        <v>24.505849132714804</v>
      </c>
    </row>
    <row r="15" spans="1:17" x14ac:dyDescent="0.25">
      <c r="A15" s="143" t="s">
        <v>1083</v>
      </c>
      <c r="B15" s="8">
        <v>3</v>
      </c>
      <c r="C15" s="149">
        <v>42017</v>
      </c>
      <c r="D15" s="161"/>
      <c r="E15" s="28">
        <v>42064</v>
      </c>
      <c r="F15" s="37">
        <v>1784.97</v>
      </c>
      <c r="G15" s="62">
        <f t="shared" si="0"/>
        <v>173.18</v>
      </c>
      <c r="H15" s="22">
        <f t="shared" si="1"/>
        <v>1611.79</v>
      </c>
      <c r="I15" s="38">
        <f t="shared" si="2"/>
        <v>9.7021238452186864</v>
      </c>
      <c r="J15" s="22">
        <v>156.97999999999999</v>
      </c>
      <c r="K15" s="22">
        <v>12.6</v>
      </c>
      <c r="L15" s="65">
        <f t="shared" si="3"/>
        <v>144.38</v>
      </c>
      <c r="M15" s="125">
        <v>1153</v>
      </c>
      <c r="N15" s="22">
        <v>41.41</v>
      </c>
      <c r="O15" s="22">
        <v>12.61</v>
      </c>
      <c r="P15" s="65">
        <f t="shared" si="4"/>
        <v>28.799999999999997</v>
      </c>
      <c r="Q15" s="32">
        <f t="shared" si="6"/>
        <v>16.630095854024709</v>
      </c>
    </row>
    <row r="16" spans="1:17" x14ac:dyDescent="0.25">
      <c r="A16" s="111" t="s">
        <v>1084</v>
      </c>
      <c r="B16" s="5">
        <v>3</v>
      </c>
      <c r="C16" s="144">
        <v>42017</v>
      </c>
      <c r="D16" s="159" t="s">
        <v>1104</v>
      </c>
      <c r="E16" s="27">
        <v>42064</v>
      </c>
      <c r="F16" s="34">
        <v>1723.61</v>
      </c>
      <c r="G16" s="61">
        <f t="shared" si="0"/>
        <v>79.92</v>
      </c>
      <c r="H16" s="437">
        <f t="shared" si="1"/>
        <v>1643.6899999999998</v>
      </c>
      <c r="I16" s="35">
        <f t="shared" si="2"/>
        <v>4.6367797819692393</v>
      </c>
      <c r="J16" s="437">
        <v>34.99</v>
      </c>
      <c r="K16" s="437">
        <v>12.59</v>
      </c>
      <c r="L16" s="64">
        <f t="shared" si="3"/>
        <v>22.400000000000002</v>
      </c>
      <c r="M16" s="124">
        <v>2290</v>
      </c>
      <c r="N16" s="437">
        <v>70.14</v>
      </c>
      <c r="O16" s="437">
        <v>12.62</v>
      </c>
      <c r="P16" s="64">
        <f t="shared" si="4"/>
        <v>57.52</v>
      </c>
      <c r="Q16" s="31">
        <f t="shared" si="6"/>
        <v>71.971971971971968</v>
      </c>
    </row>
    <row r="17" spans="1:17" x14ac:dyDescent="0.25">
      <c r="A17" s="111" t="s">
        <v>1085</v>
      </c>
      <c r="B17" s="5">
        <v>3</v>
      </c>
      <c r="C17" s="144">
        <v>42017</v>
      </c>
      <c r="D17" s="435" t="s">
        <v>1105</v>
      </c>
      <c r="E17" s="27">
        <v>42064</v>
      </c>
      <c r="F17" s="34">
        <v>1702.62</v>
      </c>
      <c r="G17" s="61">
        <f t="shared" si="0"/>
        <v>59.849999999999994</v>
      </c>
      <c r="H17" s="437">
        <f t="shared" si="1"/>
        <v>1642.77</v>
      </c>
      <c r="I17" s="35">
        <f t="shared" si="2"/>
        <v>3.5151707368643619</v>
      </c>
      <c r="J17" s="437">
        <v>41.37</v>
      </c>
      <c r="K17" s="437">
        <v>12.63</v>
      </c>
      <c r="L17" s="64">
        <f t="shared" si="3"/>
        <v>28.739999999999995</v>
      </c>
      <c r="M17" s="124">
        <v>1001</v>
      </c>
      <c r="N17" s="437">
        <v>43.71</v>
      </c>
      <c r="O17" s="437">
        <v>12.6</v>
      </c>
      <c r="P17" s="64">
        <f t="shared" si="4"/>
        <v>31.11</v>
      </c>
      <c r="Q17" s="31">
        <f t="shared" si="6"/>
        <v>51.979949874686724</v>
      </c>
    </row>
    <row r="18" spans="1:17" x14ac:dyDescent="0.25">
      <c r="A18" s="143" t="s">
        <v>1086</v>
      </c>
      <c r="B18" s="8">
        <v>3</v>
      </c>
      <c r="C18" s="149">
        <v>42017</v>
      </c>
      <c r="D18" s="161" t="s">
        <v>1106</v>
      </c>
      <c r="E18" s="28">
        <v>42064</v>
      </c>
      <c r="F18" s="37">
        <v>1716.43</v>
      </c>
      <c r="G18" s="62">
        <f t="shared" si="0"/>
        <v>61.12</v>
      </c>
      <c r="H18" s="22">
        <f t="shared" si="1"/>
        <v>1655.3100000000002</v>
      </c>
      <c r="I18" s="38">
        <f t="shared" si="2"/>
        <v>3.5608792668503813</v>
      </c>
      <c r="J18" s="22">
        <v>38.58</v>
      </c>
      <c r="K18" s="22">
        <v>12.61</v>
      </c>
      <c r="L18" s="65">
        <f t="shared" si="3"/>
        <v>25.97</v>
      </c>
      <c r="M18" s="125">
        <v>1578</v>
      </c>
      <c r="N18" s="22">
        <v>47.69</v>
      </c>
      <c r="O18" s="22">
        <v>12.54</v>
      </c>
      <c r="P18" s="65">
        <f t="shared" si="4"/>
        <v>35.15</v>
      </c>
      <c r="Q18" s="32">
        <f t="shared" si="6"/>
        <v>57.509816753926707</v>
      </c>
    </row>
    <row r="19" spans="1:17" x14ac:dyDescent="0.25">
      <c r="A19" s="111" t="s">
        <v>1087</v>
      </c>
      <c r="B19" s="5">
        <v>3</v>
      </c>
      <c r="C19" s="144">
        <v>42017</v>
      </c>
      <c r="D19" s="159"/>
      <c r="E19" s="27">
        <v>42064</v>
      </c>
      <c r="F19" s="34">
        <v>1701.75</v>
      </c>
      <c r="G19" s="61">
        <f t="shared" si="0"/>
        <v>45.54</v>
      </c>
      <c r="H19" s="437">
        <f t="shared" si="1"/>
        <v>1656.21</v>
      </c>
      <c r="I19" s="35">
        <f t="shared" si="2"/>
        <v>2.6760687527545173</v>
      </c>
      <c r="J19" s="437">
        <v>28.4</v>
      </c>
      <c r="K19" s="437">
        <v>12.64</v>
      </c>
      <c r="L19" s="64">
        <f t="shared" si="3"/>
        <v>15.759999999999998</v>
      </c>
      <c r="M19" s="124">
        <v>1587</v>
      </c>
      <c r="N19" s="437">
        <v>44.1</v>
      </c>
      <c r="O19" s="437">
        <v>14.32</v>
      </c>
      <c r="P19" s="64">
        <f t="shared" si="4"/>
        <v>29.78</v>
      </c>
      <c r="Q19" s="31">
        <f t="shared" si="6"/>
        <v>65.393061045234958</v>
      </c>
    </row>
    <row r="20" spans="1:17" s="438" customFormat="1" x14ac:dyDescent="0.25">
      <c r="A20" s="439" t="s">
        <v>1088</v>
      </c>
      <c r="B20" s="440">
        <v>3</v>
      </c>
      <c r="C20" s="441">
        <v>42017</v>
      </c>
      <c r="D20" s="442" t="s">
        <v>1113</v>
      </c>
      <c r="E20" s="174"/>
      <c r="F20" s="443"/>
      <c r="G20" s="176"/>
      <c r="H20" s="177"/>
      <c r="I20" s="178"/>
      <c r="J20" s="177"/>
      <c r="K20" s="177"/>
      <c r="L20" s="179"/>
      <c r="M20" s="180"/>
      <c r="N20" s="177"/>
      <c r="O20" s="177"/>
      <c r="P20" s="179"/>
      <c r="Q20" s="444"/>
    </row>
    <row r="21" spans="1:17" x14ac:dyDescent="0.25">
      <c r="A21" s="143" t="s">
        <v>1089</v>
      </c>
      <c r="B21" s="8">
        <v>3</v>
      </c>
      <c r="C21" s="149">
        <v>42017</v>
      </c>
      <c r="D21" s="161" t="s">
        <v>1107</v>
      </c>
      <c r="E21" s="28">
        <v>42064</v>
      </c>
      <c r="F21" s="37">
        <v>1699.45</v>
      </c>
      <c r="G21" s="62">
        <f t="shared" si="0"/>
        <v>57.980000000000004</v>
      </c>
      <c r="H21" s="22">
        <f t="shared" si="1"/>
        <v>1641.47</v>
      </c>
      <c r="I21" s="38">
        <f t="shared" si="2"/>
        <v>3.4116920180058252</v>
      </c>
      <c r="J21" s="22">
        <v>34.78</v>
      </c>
      <c r="K21" s="22">
        <v>12.56</v>
      </c>
      <c r="L21" s="65">
        <f t="shared" si="3"/>
        <v>22.22</v>
      </c>
      <c r="M21" s="125">
        <v>1662</v>
      </c>
      <c r="N21" s="22">
        <v>48.35</v>
      </c>
      <c r="O21" s="22">
        <v>12.59</v>
      </c>
      <c r="P21" s="65">
        <f t="shared" si="4"/>
        <v>35.760000000000005</v>
      </c>
      <c r="Q21" s="32">
        <f t="shared" si="6"/>
        <v>61.676440151776475</v>
      </c>
    </row>
    <row r="22" spans="1:17" x14ac:dyDescent="0.25">
      <c r="A22" s="111" t="s">
        <v>1090</v>
      </c>
      <c r="B22" s="5">
        <v>3</v>
      </c>
      <c r="C22" s="144">
        <v>42017</v>
      </c>
      <c r="D22" s="159" t="s">
        <v>599</v>
      </c>
      <c r="E22" s="27">
        <v>42064</v>
      </c>
      <c r="F22" s="34">
        <v>1713.64</v>
      </c>
      <c r="G22" s="61">
        <f t="shared" si="0"/>
        <v>69.510000000000005</v>
      </c>
      <c r="H22" s="437">
        <f t="shared" si="1"/>
        <v>1644.13</v>
      </c>
      <c r="I22" s="35">
        <f t="shared" si="2"/>
        <v>4.0562778646623565</v>
      </c>
      <c r="J22" s="437">
        <v>22.58</v>
      </c>
      <c r="K22" s="437">
        <v>12.6</v>
      </c>
      <c r="L22" s="64">
        <f t="shared" si="3"/>
        <v>9.9799999999999986</v>
      </c>
      <c r="M22" s="124">
        <v>1743</v>
      </c>
      <c r="N22" s="437">
        <v>72.930000000000007</v>
      </c>
      <c r="O22" s="437">
        <v>13.4</v>
      </c>
      <c r="P22" s="64">
        <f t="shared" si="4"/>
        <v>59.530000000000008</v>
      </c>
      <c r="Q22" s="31">
        <f t="shared" si="6"/>
        <v>85.642353618184444</v>
      </c>
    </row>
    <row r="23" spans="1:17" x14ac:dyDescent="0.25">
      <c r="A23" s="111" t="s">
        <v>1091</v>
      </c>
      <c r="B23" s="5">
        <v>3</v>
      </c>
      <c r="C23" s="144">
        <v>42017</v>
      </c>
      <c r="D23" s="435"/>
      <c r="E23" s="27">
        <v>42065</v>
      </c>
      <c r="F23" s="34">
        <v>1701.99</v>
      </c>
      <c r="G23" s="61">
        <f t="shared" si="0"/>
        <v>46.86999999999999</v>
      </c>
      <c r="H23" s="437">
        <f t="shared" si="1"/>
        <v>1655.1200000000001</v>
      </c>
      <c r="I23" s="35">
        <f t="shared" si="2"/>
        <v>2.7538352164231275</v>
      </c>
      <c r="J23" s="437">
        <v>22.44</v>
      </c>
      <c r="K23" s="437">
        <v>12.64</v>
      </c>
      <c r="L23" s="64">
        <f t="shared" si="3"/>
        <v>9.8000000000000007</v>
      </c>
      <c r="M23" s="124">
        <v>1901</v>
      </c>
      <c r="N23" s="437">
        <v>49.62</v>
      </c>
      <c r="O23" s="437">
        <v>12.55</v>
      </c>
      <c r="P23" s="64">
        <f t="shared" si="4"/>
        <v>37.069999999999993</v>
      </c>
      <c r="Q23" s="31">
        <f t="shared" si="6"/>
        <v>79.091103050992103</v>
      </c>
    </row>
    <row r="24" spans="1:17" x14ac:dyDescent="0.25">
      <c r="A24" s="143" t="s">
        <v>1092</v>
      </c>
      <c r="B24" s="8">
        <v>3</v>
      </c>
      <c r="C24" s="149">
        <v>42017</v>
      </c>
      <c r="D24" s="161"/>
      <c r="E24" s="28">
        <v>42065</v>
      </c>
      <c r="F24" s="37">
        <v>1697.38</v>
      </c>
      <c r="G24" s="62">
        <f t="shared" si="0"/>
        <v>38.799999999999997</v>
      </c>
      <c r="H24" s="22">
        <f t="shared" si="1"/>
        <v>1658.5800000000002</v>
      </c>
      <c r="I24" s="38">
        <f t="shared" si="2"/>
        <v>2.2858758792963267</v>
      </c>
      <c r="J24" s="22">
        <v>21.83</v>
      </c>
      <c r="K24" s="22">
        <v>12.52</v>
      </c>
      <c r="L24" s="65">
        <f t="shared" si="3"/>
        <v>9.3099999999999987</v>
      </c>
      <c r="M24" s="125">
        <v>1697</v>
      </c>
      <c r="N24" s="22">
        <v>42.04</v>
      </c>
      <c r="O24" s="22">
        <v>12.55</v>
      </c>
      <c r="P24" s="65">
        <f t="shared" si="4"/>
        <v>29.49</v>
      </c>
      <c r="Q24" s="32">
        <f t="shared" si="6"/>
        <v>76.005154639175259</v>
      </c>
    </row>
    <row r="25" spans="1:17" x14ac:dyDescent="0.25">
      <c r="A25" s="111" t="s">
        <v>1093</v>
      </c>
      <c r="B25" s="5">
        <v>3</v>
      </c>
      <c r="C25" s="144">
        <v>42017</v>
      </c>
      <c r="D25" s="159"/>
      <c r="E25" s="27">
        <v>42065</v>
      </c>
      <c r="F25" s="34">
        <v>1703.37</v>
      </c>
      <c r="G25" s="61">
        <f t="shared" si="0"/>
        <v>50.95</v>
      </c>
      <c r="H25" s="437">
        <f t="shared" si="1"/>
        <v>1652.4199999999998</v>
      </c>
      <c r="I25" s="35">
        <f t="shared" si="2"/>
        <v>2.9911293494660587</v>
      </c>
      <c r="J25" s="437">
        <v>30.34</v>
      </c>
      <c r="K25" s="437">
        <v>12.56</v>
      </c>
      <c r="L25" s="64">
        <f t="shared" si="3"/>
        <v>17.78</v>
      </c>
      <c r="M25" s="124">
        <v>1691</v>
      </c>
      <c r="N25" s="437">
        <v>45.72</v>
      </c>
      <c r="O25" s="437">
        <v>12.55</v>
      </c>
      <c r="P25" s="64">
        <f t="shared" si="4"/>
        <v>33.17</v>
      </c>
      <c r="Q25" s="388">
        <f t="shared" si="6"/>
        <v>65.103042198233553</v>
      </c>
    </row>
    <row r="26" spans="1:17" x14ac:dyDescent="0.25">
      <c r="A26" s="111" t="s">
        <v>1094</v>
      </c>
      <c r="B26" s="5">
        <v>3</v>
      </c>
      <c r="C26" s="144">
        <v>42017</v>
      </c>
      <c r="D26" s="435" t="s">
        <v>1112</v>
      </c>
      <c r="E26" s="27">
        <v>42065</v>
      </c>
      <c r="F26" s="34">
        <v>1724.92</v>
      </c>
      <c r="G26" s="61">
        <f t="shared" si="0"/>
        <v>74</v>
      </c>
      <c r="H26" s="437">
        <f t="shared" si="1"/>
        <v>1650.92</v>
      </c>
      <c r="I26" s="35">
        <f t="shared" si="2"/>
        <v>4.2900540314913149</v>
      </c>
      <c r="J26" s="437">
        <v>33.159999999999997</v>
      </c>
      <c r="K26" s="437">
        <v>12.59</v>
      </c>
      <c r="L26" s="64">
        <f t="shared" si="3"/>
        <v>20.569999999999997</v>
      </c>
      <c r="M26" s="124">
        <v>2230</v>
      </c>
      <c r="N26" s="437">
        <v>66</v>
      </c>
      <c r="O26" s="437">
        <v>12.57</v>
      </c>
      <c r="P26" s="64">
        <f t="shared" si="4"/>
        <v>53.43</v>
      </c>
      <c r="Q26" s="388">
        <f t="shared" si="6"/>
        <v>72.202702702702709</v>
      </c>
    </row>
    <row r="27" spans="1:17" x14ac:dyDescent="0.25">
      <c r="A27" s="145" t="s">
        <v>1095</v>
      </c>
      <c r="B27" s="8">
        <v>3</v>
      </c>
      <c r="C27" s="149">
        <v>42017</v>
      </c>
      <c r="D27" s="161"/>
      <c r="E27" s="28">
        <v>42065</v>
      </c>
      <c r="F27" s="37">
        <v>1704.58</v>
      </c>
      <c r="G27" s="62">
        <f t="shared" si="0"/>
        <v>73.509999999999991</v>
      </c>
      <c r="H27" s="22">
        <f t="shared" si="1"/>
        <v>1631.07</v>
      </c>
      <c r="I27" s="38">
        <f t="shared" si="2"/>
        <v>4.3124992666815283</v>
      </c>
      <c r="J27" s="22">
        <v>48.28</v>
      </c>
      <c r="K27" s="22">
        <v>12.63</v>
      </c>
      <c r="L27" s="65">
        <f t="shared" si="3"/>
        <v>35.65</v>
      </c>
      <c r="M27" s="125">
        <v>1841</v>
      </c>
      <c r="N27" s="22">
        <v>50.45</v>
      </c>
      <c r="O27" s="22">
        <v>12.59</v>
      </c>
      <c r="P27" s="65">
        <f t="shared" si="4"/>
        <v>37.86</v>
      </c>
      <c r="Q27" s="389">
        <f t="shared" si="6"/>
        <v>51.503196843966812</v>
      </c>
    </row>
    <row r="28" spans="1:17" x14ac:dyDescent="0.25">
      <c r="A28" s="111" t="s">
        <v>1096</v>
      </c>
      <c r="B28" s="5">
        <v>3</v>
      </c>
      <c r="C28" s="144">
        <v>42017</v>
      </c>
      <c r="D28" s="159" t="s">
        <v>1108</v>
      </c>
      <c r="E28" s="27">
        <v>42065</v>
      </c>
      <c r="F28" s="34">
        <v>1703.69</v>
      </c>
      <c r="G28" s="61">
        <f t="shared" ref="G28:G30" si="7">L28+P28</f>
        <v>39.27000000000001</v>
      </c>
      <c r="H28" s="437">
        <f t="shared" ref="H28:H30" si="8">F28-G28</f>
        <v>1664.42</v>
      </c>
      <c r="I28" s="35">
        <f t="shared" ref="I28:I30" si="9">G28*100/F28</f>
        <v>2.3049968010612263</v>
      </c>
      <c r="J28" s="437">
        <v>16.510000000000002</v>
      </c>
      <c r="K28" s="437">
        <v>12.61</v>
      </c>
      <c r="L28" s="64">
        <f t="shared" ref="L28:L30" si="10">J28-K28</f>
        <v>3.9000000000000021</v>
      </c>
      <c r="M28" s="124">
        <v>1661</v>
      </c>
      <c r="N28" s="437">
        <v>49.59</v>
      </c>
      <c r="O28" s="437">
        <v>14.22</v>
      </c>
      <c r="P28" s="64">
        <f t="shared" ref="P28:P30" si="11">N28-O28</f>
        <v>35.370000000000005</v>
      </c>
      <c r="Q28" s="388">
        <f t="shared" ref="Q28:Q30" si="12">P28*100/G28</f>
        <v>90.068754774637114</v>
      </c>
    </row>
    <row r="29" spans="1:17" x14ac:dyDescent="0.25">
      <c r="A29" s="111" t="s">
        <v>1097</v>
      </c>
      <c r="B29" s="5">
        <v>3</v>
      </c>
      <c r="C29" s="144">
        <v>42017</v>
      </c>
      <c r="D29" s="435"/>
      <c r="E29" s="27">
        <v>42065</v>
      </c>
      <c r="F29" s="34">
        <v>1694.41</v>
      </c>
      <c r="G29" s="61">
        <f t="shared" si="7"/>
        <v>48.92</v>
      </c>
      <c r="H29" s="437">
        <f t="shared" si="8"/>
        <v>1645.49</v>
      </c>
      <c r="I29" s="35">
        <f t="shared" si="9"/>
        <v>2.8871406566297413</v>
      </c>
      <c r="J29" s="437">
        <v>19.559999999999999</v>
      </c>
      <c r="K29" s="437">
        <v>14.01</v>
      </c>
      <c r="L29" s="64">
        <f t="shared" si="10"/>
        <v>5.5499999999999989</v>
      </c>
      <c r="M29" s="124">
        <v>1846</v>
      </c>
      <c r="N29" s="437">
        <v>55.95</v>
      </c>
      <c r="O29" s="437">
        <v>12.58</v>
      </c>
      <c r="P29" s="64">
        <f t="shared" si="11"/>
        <v>43.370000000000005</v>
      </c>
      <c r="Q29" s="388">
        <f t="shared" si="12"/>
        <v>88.654946852003263</v>
      </c>
    </row>
    <row r="30" spans="1:17" x14ac:dyDescent="0.25">
      <c r="A30" s="145" t="s">
        <v>1098</v>
      </c>
      <c r="B30" s="8">
        <v>3</v>
      </c>
      <c r="C30" s="149">
        <v>42017</v>
      </c>
      <c r="D30" s="161"/>
      <c r="E30" s="28">
        <v>42065</v>
      </c>
      <c r="F30" s="37">
        <v>1679.43</v>
      </c>
      <c r="G30" s="62">
        <f t="shared" si="7"/>
        <v>40.589999999999996</v>
      </c>
      <c r="H30" s="22">
        <f t="shared" si="8"/>
        <v>1638.8400000000001</v>
      </c>
      <c r="I30" s="38">
        <f t="shared" si="9"/>
        <v>2.4168914453118018</v>
      </c>
      <c r="J30" s="22">
        <v>16.55</v>
      </c>
      <c r="K30" s="22">
        <v>13.83</v>
      </c>
      <c r="L30" s="65">
        <f t="shared" si="10"/>
        <v>2.7200000000000006</v>
      </c>
      <c r="M30" s="125">
        <v>1776</v>
      </c>
      <c r="N30" s="22">
        <v>52.22</v>
      </c>
      <c r="O30" s="22">
        <v>14.35</v>
      </c>
      <c r="P30" s="65">
        <f t="shared" si="11"/>
        <v>37.869999999999997</v>
      </c>
      <c r="Q30" s="389">
        <f t="shared" si="12"/>
        <v>93.298842079329887</v>
      </c>
    </row>
    <row r="31" spans="1:17" x14ac:dyDescent="0.25">
      <c r="A31" s="111" t="s">
        <v>1099</v>
      </c>
      <c r="B31" s="5">
        <v>3</v>
      </c>
      <c r="C31" s="144">
        <v>42017</v>
      </c>
      <c r="D31" s="159" t="s">
        <v>899</v>
      </c>
      <c r="E31" s="27">
        <v>42065</v>
      </c>
      <c r="F31" s="34">
        <v>1682.11</v>
      </c>
      <c r="G31" s="61">
        <f t="shared" si="0"/>
        <v>20.639999999999997</v>
      </c>
      <c r="H31" s="437">
        <f t="shared" si="1"/>
        <v>1661.4699999999998</v>
      </c>
      <c r="I31" s="35">
        <f t="shared" si="2"/>
        <v>1.2270303368983002</v>
      </c>
      <c r="J31" s="437">
        <v>16.5</v>
      </c>
      <c r="K31" s="437">
        <v>14.05</v>
      </c>
      <c r="L31" s="64">
        <f t="shared" si="3"/>
        <v>2.4499999999999993</v>
      </c>
      <c r="M31" s="124">
        <v>1250</v>
      </c>
      <c r="N31" s="437">
        <v>31.54</v>
      </c>
      <c r="O31" s="437">
        <v>13.35</v>
      </c>
      <c r="P31" s="64">
        <f t="shared" si="4"/>
        <v>18.189999999999998</v>
      </c>
      <c r="Q31" s="388">
        <f>P31*100/G31</f>
        <v>88.129844961240309</v>
      </c>
    </row>
    <row r="32" spans="1:17" x14ac:dyDescent="0.25">
      <c r="A32" s="111" t="s">
        <v>1100</v>
      </c>
      <c r="B32" s="5">
        <v>3</v>
      </c>
      <c r="C32" s="144">
        <v>42017</v>
      </c>
      <c r="D32" s="160"/>
      <c r="E32" s="27">
        <v>42065</v>
      </c>
      <c r="F32" s="34">
        <v>1670.6</v>
      </c>
      <c r="G32" s="61">
        <f t="shared" si="0"/>
        <v>16.189999999999998</v>
      </c>
      <c r="H32" s="437">
        <f t="shared" si="1"/>
        <v>1654.4099999999999</v>
      </c>
      <c r="I32" s="35">
        <f t="shared" si="2"/>
        <v>0.96911289357117192</v>
      </c>
      <c r="J32" s="437">
        <v>14.06</v>
      </c>
      <c r="K32" s="437">
        <v>12.66</v>
      </c>
      <c r="L32" s="64">
        <f t="shared" si="3"/>
        <v>1.4000000000000004</v>
      </c>
      <c r="M32" s="124">
        <v>1129</v>
      </c>
      <c r="N32" s="437">
        <v>27.33</v>
      </c>
      <c r="O32" s="437">
        <v>12.54</v>
      </c>
      <c r="P32" s="64">
        <f t="shared" si="4"/>
        <v>14.79</v>
      </c>
      <c r="Q32" s="388">
        <f>P32*100/G32</f>
        <v>91.352686843730709</v>
      </c>
    </row>
    <row r="33" spans="1:17" ht="15.75" thickBot="1" x14ac:dyDescent="0.3">
      <c r="A33" s="381" t="s">
        <v>1101</v>
      </c>
      <c r="B33" s="6">
        <v>3</v>
      </c>
      <c r="C33" s="156">
        <v>42017</v>
      </c>
      <c r="D33" s="373" t="s">
        <v>1109</v>
      </c>
      <c r="E33" s="102">
        <v>42065</v>
      </c>
      <c r="F33" s="374">
        <v>1677.79</v>
      </c>
      <c r="G33" s="110">
        <f t="shared" si="0"/>
        <v>17.100000000000001</v>
      </c>
      <c r="H33" s="26">
        <f t="shared" si="1"/>
        <v>1660.69</v>
      </c>
      <c r="I33" s="43">
        <f t="shared" si="2"/>
        <v>1.0191978733929754</v>
      </c>
      <c r="J33" s="26">
        <v>14.16</v>
      </c>
      <c r="K33" s="26">
        <v>12.55</v>
      </c>
      <c r="L33" s="69">
        <f t="shared" si="3"/>
        <v>1.6099999999999994</v>
      </c>
      <c r="M33" s="127">
        <v>1260</v>
      </c>
      <c r="N33" s="26">
        <v>29.78</v>
      </c>
      <c r="O33" s="26">
        <v>14.29</v>
      </c>
      <c r="P33" s="69">
        <f t="shared" si="4"/>
        <v>15.490000000000002</v>
      </c>
      <c r="Q33" s="390">
        <f t="shared" ref="Q33" si="13">P33*100/G33</f>
        <v>90.584795321637429</v>
      </c>
    </row>
    <row r="34" spans="1:17" ht="15.75" thickTop="1" x14ac:dyDescent="0.25"/>
    <row r="35" spans="1:17" x14ac:dyDescent="0.25">
      <c r="A35" s="199" t="s">
        <v>1040</v>
      </c>
      <c r="B35" s="157"/>
    </row>
    <row r="36" spans="1:17" x14ac:dyDescent="0.25">
      <c r="A36" s="199" t="s">
        <v>1114</v>
      </c>
      <c r="B36" s="431"/>
    </row>
    <row r="37" spans="1:17" x14ac:dyDescent="0.25">
      <c r="A37" s="199" t="s">
        <v>302</v>
      </c>
      <c r="B37"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3"/>
  <pageSetup paperSize="3" scale="87"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5"/>
  <sheetViews>
    <sheetView view="pageLayout" zoomScaleNormal="100" workbookViewId="0">
      <selection activeCell="D35" sqref="D35"/>
    </sheetView>
  </sheetViews>
  <sheetFormatPr defaultRowHeight="15" x14ac:dyDescent="0.25"/>
  <cols>
    <col min="1" max="1" width="19" customWidth="1"/>
    <col min="2" max="2" width="6.7109375" customWidth="1"/>
    <col min="3" max="3" width="11.42578125" customWidth="1"/>
    <col min="4" max="4" width="36.42578125" customWidth="1"/>
    <col min="5" max="5" width="11.140625" customWidth="1"/>
    <col min="6" max="6" width="11.5703125" customWidth="1"/>
    <col min="7" max="7" width="11.140625" customWidth="1"/>
    <col min="8" max="8" width="10.7109375" customWidth="1"/>
    <col min="9" max="9" width="9.710937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1115</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46" t="s">
        <v>21</v>
      </c>
      <c r="L6" s="19" t="s">
        <v>12</v>
      </c>
      <c r="M6" s="19" t="s">
        <v>17</v>
      </c>
      <c r="N6" s="446" t="s">
        <v>13</v>
      </c>
      <c r="O6" s="446" t="s">
        <v>3</v>
      </c>
      <c r="P6" s="19" t="s">
        <v>20</v>
      </c>
      <c r="Q6" s="20" t="s">
        <v>4</v>
      </c>
    </row>
    <row r="7" spans="1:17" x14ac:dyDescent="0.25">
      <c r="A7" s="111" t="s">
        <v>1116</v>
      </c>
      <c r="B7" s="5">
        <v>3</v>
      </c>
      <c r="C7" s="144">
        <v>42078</v>
      </c>
      <c r="D7" s="159"/>
      <c r="E7" s="27">
        <v>42091</v>
      </c>
      <c r="F7" s="34">
        <v>1831.72</v>
      </c>
      <c r="G7" s="61">
        <f>L7+P7</f>
        <v>234.02000000000004</v>
      </c>
      <c r="H7" s="447">
        <f>F7-G7</f>
        <v>1597.7</v>
      </c>
      <c r="I7" s="35">
        <f t="shared" ref="I7:I21" si="0">G7*100/F7</f>
        <v>12.775970126438541</v>
      </c>
      <c r="J7" s="447">
        <v>171.3</v>
      </c>
      <c r="K7" s="447">
        <v>12.54</v>
      </c>
      <c r="L7" s="64">
        <f t="shared" ref="L7:L21" si="1">J7-K7</f>
        <v>158.76000000000002</v>
      </c>
      <c r="M7" s="448">
        <v>1774</v>
      </c>
      <c r="N7" s="447">
        <v>88.78</v>
      </c>
      <c r="O7" s="447">
        <v>13.52</v>
      </c>
      <c r="P7" s="64">
        <f t="shared" ref="P7:P21" si="2">N7-O7</f>
        <v>75.260000000000005</v>
      </c>
      <c r="Q7" s="31">
        <f t="shared" ref="Q7:Q9" si="3">P7*100/G7</f>
        <v>32.159644474831211</v>
      </c>
    </row>
    <row r="8" spans="1:17" x14ac:dyDescent="0.25">
      <c r="A8" s="111" t="s">
        <v>1117</v>
      </c>
      <c r="B8" s="5">
        <v>3</v>
      </c>
      <c r="C8" s="144">
        <v>42078</v>
      </c>
      <c r="D8" s="445"/>
      <c r="E8" s="27">
        <v>42091</v>
      </c>
      <c r="F8" s="34">
        <v>1817.84</v>
      </c>
      <c r="G8" s="61">
        <f t="shared" ref="G8:G30" si="4">L8+P8</f>
        <v>213.13</v>
      </c>
      <c r="H8" s="447">
        <f t="shared" ref="H8:H30" si="5">F8-G8</f>
        <v>1604.71</v>
      </c>
      <c r="I8" s="35">
        <f t="shared" si="0"/>
        <v>11.724354178585575</v>
      </c>
      <c r="J8" s="447">
        <v>163.11000000000001</v>
      </c>
      <c r="K8" s="447">
        <v>14.33</v>
      </c>
      <c r="L8" s="64">
        <f t="shared" si="1"/>
        <v>148.78</v>
      </c>
      <c r="M8" s="448">
        <v>1342</v>
      </c>
      <c r="N8" s="447">
        <v>77.760000000000005</v>
      </c>
      <c r="O8" s="447">
        <v>13.41</v>
      </c>
      <c r="P8" s="64">
        <f t="shared" si="2"/>
        <v>64.350000000000009</v>
      </c>
      <c r="Q8" s="31">
        <f t="shared" si="3"/>
        <v>30.192840050673304</v>
      </c>
    </row>
    <row r="9" spans="1:17" x14ac:dyDescent="0.25">
      <c r="A9" s="143" t="s">
        <v>1118</v>
      </c>
      <c r="B9" s="8">
        <v>3</v>
      </c>
      <c r="C9" s="149">
        <v>42078</v>
      </c>
      <c r="D9" s="162" t="s">
        <v>1140</v>
      </c>
      <c r="E9" s="28">
        <v>42091</v>
      </c>
      <c r="F9" s="37">
        <v>1842.39</v>
      </c>
      <c r="G9" s="62">
        <f t="shared" si="4"/>
        <v>258.92</v>
      </c>
      <c r="H9" s="22">
        <f t="shared" si="5"/>
        <v>1583.47</v>
      </c>
      <c r="I9" s="38">
        <f t="shared" si="0"/>
        <v>14.053484875623511</v>
      </c>
      <c r="J9" s="22">
        <v>207.41</v>
      </c>
      <c r="K9" s="22">
        <v>12.6</v>
      </c>
      <c r="L9" s="65">
        <f t="shared" si="1"/>
        <v>194.81</v>
      </c>
      <c r="M9" s="58">
        <v>1842</v>
      </c>
      <c r="N9" s="22">
        <v>76.7</v>
      </c>
      <c r="O9" s="22">
        <v>12.59</v>
      </c>
      <c r="P9" s="65">
        <f t="shared" si="2"/>
        <v>64.11</v>
      </c>
      <c r="Q9" s="32">
        <f t="shared" si="3"/>
        <v>24.760543797311911</v>
      </c>
    </row>
    <row r="10" spans="1:17" x14ac:dyDescent="0.25">
      <c r="A10" s="111" t="s">
        <v>1119</v>
      </c>
      <c r="B10" s="5">
        <v>3</v>
      </c>
      <c r="C10" s="144">
        <v>42078</v>
      </c>
      <c r="D10" s="159"/>
      <c r="E10" s="27">
        <v>42091</v>
      </c>
      <c r="F10" s="34">
        <v>1797.19</v>
      </c>
      <c r="G10" s="61">
        <f t="shared" si="4"/>
        <v>208.75</v>
      </c>
      <c r="H10" s="447">
        <f t="shared" si="5"/>
        <v>1588.44</v>
      </c>
      <c r="I10" s="35">
        <f t="shared" si="0"/>
        <v>11.61535508210039</v>
      </c>
      <c r="J10" s="447">
        <v>152.13999999999999</v>
      </c>
      <c r="K10" s="447">
        <v>12.57</v>
      </c>
      <c r="L10" s="64">
        <f t="shared" si="1"/>
        <v>139.57</v>
      </c>
      <c r="M10" s="448">
        <v>1355</v>
      </c>
      <c r="N10" s="447">
        <v>81.790000000000006</v>
      </c>
      <c r="O10" s="447">
        <v>12.61</v>
      </c>
      <c r="P10" s="64">
        <f t="shared" si="2"/>
        <v>69.180000000000007</v>
      </c>
      <c r="Q10" s="31">
        <f>P10*100/G10</f>
        <v>33.140119760479045</v>
      </c>
    </row>
    <row r="11" spans="1:17" x14ac:dyDescent="0.25">
      <c r="A11" s="111" t="s">
        <v>1120</v>
      </c>
      <c r="B11" s="5">
        <v>3</v>
      </c>
      <c r="C11" s="144">
        <v>42078</v>
      </c>
      <c r="D11" s="160"/>
      <c r="E11" s="27">
        <v>42091</v>
      </c>
      <c r="F11" s="34">
        <v>1908.39</v>
      </c>
      <c r="G11" s="61">
        <f t="shared" si="4"/>
        <v>410.9</v>
      </c>
      <c r="H11" s="447">
        <f t="shared" si="5"/>
        <v>1497.4900000000002</v>
      </c>
      <c r="I11" s="35">
        <f t="shared" si="0"/>
        <v>21.53123837370768</v>
      </c>
      <c r="J11" s="447">
        <v>335.06</v>
      </c>
      <c r="K11" s="447">
        <v>12.55</v>
      </c>
      <c r="L11" s="64">
        <f t="shared" si="1"/>
        <v>322.51</v>
      </c>
      <c r="M11" s="448">
        <v>2030</v>
      </c>
      <c r="N11" s="447">
        <v>100.99</v>
      </c>
      <c r="O11" s="447">
        <v>12.6</v>
      </c>
      <c r="P11" s="64">
        <f t="shared" si="2"/>
        <v>88.39</v>
      </c>
      <c r="Q11" s="31">
        <f>P11*100/G11</f>
        <v>21.511316622049161</v>
      </c>
    </row>
    <row r="12" spans="1:17" x14ac:dyDescent="0.25">
      <c r="A12" s="143" t="s">
        <v>1121</v>
      </c>
      <c r="B12" s="8">
        <v>3</v>
      </c>
      <c r="C12" s="149">
        <v>42078</v>
      </c>
      <c r="D12" s="161"/>
      <c r="E12" s="28">
        <v>42091</v>
      </c>
      <c r="F12" s="37">
        <v>1836.84</v>
      </c>
      <c r="G12" s="62">
        <f t="shared" si="4"/>
        <v>264.32000000000005</v>
      </c>
      <c r="H12" s="22">
        <f t="shared" si="5"/>
        <v>1572.52</v>
      </c>
      <c r="I12" s="38">
        <f t="shared" si="0"/>
        <v>14.389930532871674</v>
      </c>
      <c r="J12" s="22">
        <v>200.3</v>
      </c>
      <c r="K12" s="22">
        <v>12.66</v>
      </c>
      <c r="L12" s="65">
        <f t="shared" si="1"/>
        <v>187.64000000000001</v>
      </c>
      <c r="M12" s="58">
        <v>1453</v>
      </c>
      <c r="N12" s="22">
        <v>89.22</v>
      </c>
      <c r="O12" s="22">
        <v>12.54</v>
      </c>
      <c r="P12" s="65">
        <f t="shared" si="2"/>
        <v>76.680000000000007</v>
      </c>
      <c r="Q12" s="32">
        <f t="shared" ref="Q12:Q21" si="6">P12*100/G12</f>
        <v>29.010290556900724</v>
      </c>
    </row>
    <row r="13" spans="1:17" x14ac:dyDescent="0.25">
      <c r="A13" s="111" t="s">
        <v>1122</v>
      </c>
      <c r="B13" s="5">
        <v>3</v>
      </c>
      <c r="C13" s="144">
        <v>42078</v>
      </c>
      <c r="D13" s="164" t="s">
        <v>781</v>
      </c>
      <c r="E13" s="27">
        <v>42091</v>
      </c>
      <c r="F13" s="34">
        <v>1743.73</v>
      </c>
      <c r="G13" s="61">
        <f t="shared" si="4"/>
        <v>106.35</v>
      </c>
      <c r="H13" s="447">
        <f t="shared" si="5"/>
        <v>1637.38</v>
      </c>
      <c r="I13" s="35">
        <f t="shared" si="0"/>
        <v>6.0989946838099938</v>
      </c>
      <c r="J13" s="447">
        <v>62.91</v>
      </c>
      <c r="K13" s="447">
        <v>12.6</v>
      </c>
      <c r="L13" s="64">
        <f t="shared" si="1"/>
        <v>50.309999999999995</v>
      </c>
      <c r="M13" s="448">
        <v>2390</v>
      </c>
      <c r="N13" s="447">
        <v>68.59</v>
      </c>
      <c r="O13" s="447">
        <v>12.55</v>
      </c>
      <c r="P13" s="64">
        <f t="shared" si="2"/>
        <v>56.040000000000006</v>
      </c>
      <c r="Q13" s="31">
        <f t="shared" si="6"/>
        <v>52.693935119887179</v>
      </c>
    </row>
    <row r="14" spans="1:17" x14ac:dyDescent="0.25">
      <c r="A14" s="111" t="s">
        <v>1124</v>
      </c>
      <c r="B14" s="5">
        <v>3</v>
      </c>
      <c r="C14" s="144">
        <v>42078</v>
      </c>
      <c r="D14" s="160"/>
      <c r="E14" s="27">
        <v>42091</v>
      </c>
      <c r="F14" s="34">
        <v>1724.45</v>
      </c>
      <c r="G14" s="61">
        <f t="shared" si="4"/>
        <v>81.599999999999994</v>
      </c>
      <c r="H14" s="447">
        <f t="shared" si="5"/>
        <v>1642.8500000000001</v>
      </c>
      <c r="I14" s="35">
        <f t="shared" si="0"/>
        <v>4.7319435182232006</v>
      </c>
      <c r="J14" s="447">
        <v>43.09</v>
      </c>
      <c r="K14" s="447">
        <v>12.61</v>
      </c>
      <c r="L14" s="64">
        <f t="shared" si="1"/>
        <v>30.480000000000004</v>
      </c>
      <c r="M14" s="448">
        <v>2770</v>
      </c>
      <c r="N14" s="447">
        <v>65.209999999999994</v>
      </c>
      <c r="O14" s="447">
        <v>14.09</v>
      </c>
      <c r="P14" s="64">
        <f t="shared" si="2"/>
        <v>51.11999999999999</v>
      </c>
      <c r="Q14" s="31">
        <f t="shared" si="6"/>
        <v>62.647058823529406</v>
      </c>
    </row>
    <row r="15" spans="1:17" x14ac:dyDescent="0.25">
      <c r="A15" s="143" t="s">
        <v>1125</v>
      </c>
      <c r="B15" s="8">
        <v>3</v>
      </c>
      <c r="C15" s="149">
        <v>42078</v>
      </c>
      <c r="D15" s="161"/>
      <c r="E15" s="28">
        <v>42091</v>
      </c>
      <c r="F15" s="37">
        <v>1731.5</v>
      </c>
      <c r="G15" s="62">
        <f t="shared" si="4"/>
        <v>74.95</v>
      </c>
      <c r="H15" s="22">
        <f t="shared" si="5"/>
        <v>1656.55</v>
      </c>
      <c r="I15" s="38">
        <f t="shared" si="0"/>
        <v>4.3286168062373669</v>
      </c>
      <c r="J15" s="22">
        <v>46.35</v>
      </c>
      <c r="K15" s="22">
        <v>12.59</v>
      </c>
      <c r="L15" s="65">
        <f t="shared" si="1"/>
        <v>33.760000000000005</v>
      </c>
      <c r="M15" s="58">
        <v>1913</v>
      </c>
      <c r="N15" s="22">
        <v>53.87</v>
      </c>
      <c r="O15" s="22">
        <v>12.68</v>
      </c>
      <c r="P15" s="65">
        <f t="shared" si="2"/>
        <v>41.19</v>
      </c>
      <c r="Q15" s="32">
        <f t="shared" si="6"/>
        <v>54.956637758505671</v>
      </c>
    </row>
    <row r="16" spans="1:17" x14ac:dyDescent="0.25">
      <c r="A16" s="111" t="s">
        <v>1123</v>
      </c>
      <c r="B16" s="5">
        <v>3</v>
      </c>
      <c r="C16" s="144">
        <v>42078</v>
      </c>
      <c r="D16" s="159" t="s">
        <v>1141</v>
      </c>
      <c r="E16" s="27">
        <v>42091</v>
      </c>
      <c r="F16" s="34">
        <v>1682.18</v>
      </c>
      <c r="G16" s="61">
        <f t="shared" si="4"/>
        <v>17.920000000000002</v>
      </c>
      <c r="H16" s="447">
        <f t="shared" si="5"/>
        <v>1664.26</v>
      </c>
      <c r="I16" s="35">
        <f t="shared" si="0"/>
        <v>1.065284333424485</v>
      </c>
      <c r="J16" s="447">
        <v>21.42</v>
      </c>
      <c r="K16" s="447">
        <v>12.59</v>
      </c>
      <c r="L16" s="64">
        <f t="shared" si="1"/>
        <v>8.8300000000000018</v>
      </c>
      <c r="M16" s="448">
        <v>780</v>
      </c>
      <c r="N16" s="447">
        <v>21.71</v>
      </c>
      <c r="O16" s="447">
        <v>12.62</v>
      </c>
      <c r="P16" s="64">
        <f t="shared" si="2"/>
        <v>9.0900000000000016</v>
      </c>
      <c r="Q16" s="31">
        <f t="shared" si="6"/>
        <v>50.725446428571431</v>
      </c>
    </row>
    <row r="17" spans="1:17" x14ac:dyDescent="0.25">
      <c r="A17" s="111" t="s">
        <v>1126</v>
      </c>
      <c r="B17" s="5">
        <v>3</v>
      </c>
      <c r="C17" s="144">
        <v>42078</v>
      </c>
      <c r="D17" s="450" t="s">
        <v>1106</v>
      </c>
      <c r="E17" s="27">
        <v>42091</v>
      </c>
      <c r="F17" s="34">
        <v>1689.05</v>
      </c>
      <c r="G17" s="61">
        <f t="shared" si="4"/>
        <v>15.309999999999997</v>
      </c>
      <c r="H17" s="447">
        <f t="shared" si="5"/>
        <v>1673.74</v>
      </c>
      <c r="I17" s="35">
        <f t="shared" si="0"/>
        <v>0.90642668955921957</v>
      </c>
      <c r="J17" s="447">
        <v>19.399999999999999</v>
      </c>
      <c r="K17" s="447">
        <v>12.62</v>
      </c>
      <c r="L17" s="64">
        <f t="shared" si="1"/>
        <v>6.7799999999999994</v>
      </c>
      <c r="M17" s="448">
        <v>696</v>
      </c>
      <c r="N17" s="447">
        <v>21.08</v>
      </c>
      <c r="O17" s="447">
        <v>12.55</v>
      </c>
      <c r="P17" s="64">
        <f t="shared" si="2"/>
        <v>8.5299999999999976</v>
      </c>
      <c r="Q17" s="31">
        <f t="shared" si="6"/>
        <v>55.715218811234486</v>
      </c>
    </row>
    <row r="18" spans="1:17" x14ac:dyDescent="0.25">
      <c r="A18" s="143" t="s">
        <v>1127</v>
      </c>
      <c r="B18" s="8">
        <v>3</v>
      </c>
      <c r="C18" s="149">
        <v>42078</v>
      </c>
      <c r="D18" s="162" t="s">
        <v>1142</v>
      </c>
      <c r="E18" s="28">
        <v>42091</v>
      </c>
      <c r="F18" s="37">
        <v>1695.3</v>
      </c>
      <c r="G18" s="62">
        <f t="shared" si="4"/>
        <v>15.15</v>
      </c>
      <c r="H18" s="22">
        <f t="shared" si="5"/>
        <v>1680.1499999999999</v>
      </c>
      <c r="I18" s="38">
        <f t="shared" si="0"/>
        <v>0.89364714209874363</v>
      </c>
      <c r="J18" s="22">
        <v>17.02</v>
      </c>
      <c r="K18" s="22">
        <v>12.59</v>
      </c>
      <c r="L18" s="65">
        <f t="shared" si="1"/>
        <v>4.43</v>
      </c>
      <c r="M18" s="58">
        <v>871</v>
      </c>
      <c r="N18" s="22">
        <v>23.35</v>
      </c>
      <c r="O18" s="22">
        <v>12.63</v>
      </c>
      <c r="P18" s="65">
        <f t="shared" si="2"/>
        <v>10.72</v>
      </c>
      <c r="Q18" s="32">
        <f t="shared" si="6"/>
        <v>70.759075907590756</v>
      </c>
    </row>
    <row r="19" spans="1:17" x14ac:dyDescent="0.25">
      <c r="A19" s="111" t="s">
        <v>1128</v>
      </c>
      <c r="B19" s="5">
        <v>3</v>
      </c>
      <c r="C19" s="144">
        <v>42078</v>
      </c>
      <c r="D19" s="450" t="s">
        <v>1143</v>
      </c>
      <c r="E19" s="27">
        <v>42091</v>
      </c>
      <c r="F19" s="34">
        <v>1683.28</v>
      </c>
      <c r="G19" s="61">
        <f t="shared" si="4"/>
        <v>6.9</v>
      </c>
      <c r="H19" s="447">
        <f t="shared" si="5"/>
        <v>1676.3799999999999</v>
      </c>
      <c r="I19" s="35">
        <f t="shared" si="0"/>
        <v>0.40991397747255359</v>
      </c>
      <c r="J19" s="447">
        <v>12.98</v>
      </c>
      <c r="K19" s="447">
        <v>12.56</v>
      </c>
      <c r="L19" s="64">
        <f t="shared" si="1"/>
        <v>0.41999999999999993</v>
      </c>
      <c r="M19" s="448">
        <v>671</v>
      </c>
      <c r="N19" s="447">
        <v>20.52</v>
      </c>
      <c r="O19" s="447">
        <v>14.04</v>
      </c>
      <c r="P19" s="64">
        <f t="shared" si="2"/>
        <v>6.48</v>
      </c>
      <c r="Q19" s="31">
        <f t="shared" si="6"/>
        <v>93.91304347826086</v>
      </c>
    </row>
    <row r="20" spans="1:17" x14ac:dyDescent="0.25">
      <c r="A20" s="111" t="s">
        <v>1129</v>
      </c>
      <c r="B20" s="5">
        <v>3</v>
      </c>
      <c r="C20" s="144">
        <v>42078</v>
      </c>
      <c r="D20" s="450" t="s">
        <v>1144</v>
      </c>
      <c r="E20" s="27">
        <v>42091</v>
      </c>
      <c r="F20" s="34">
        <v>1681.1</v>
      </c>
      <c r="G20" s="61">
        <f t="shared" si="4"/>
        <v>5.7299999999999969</v>
      </c>
      <c r="H20" s="447">
        <f t="shared" si="5"/>
        <v>1675.37</v>
      </c>
      <c r="I20" s="35">
        <f t="shared" si="0"/>
        <v>0.34084825411932645</v>
      </c>
      <c r="J20" s="447">
        <v>14.11</v>
      </c>
      <c r="K20" s="447">
        <v>13.38</v>
      </c>
      <c r="L20" s="64">
        <f t="shared" si="1"/>
        <v>0.72999999999999865</v>
      </c>
      <c r="M20" s="448">
        <v>1134</v>
      </c>
      <c r="N20" s="447">
        <v>18.809999999999999</v>
      </c>
      <c r="O20" s="447">
        <v>13.81</v>
      </c>
      <c r="P20" s="64">
        <f t="shared" si="2"/>
        <v>4.9999999999999982</v>
      </c>
      <c r="Q20" s="31">
        <f t="shared" si="6"/>
        <v>87.260034904013978</v>
      </c>
    </row>
    <row r="21" spans="1:17" ht="14.25" customHeight="1" x14ac:dyDescent="0.25">
      <c r="A21" s="143" t="s">
        <v>1130</v>
      </c>
      <c r="B21" s="8">
        <v>3</v>
      </c>
      <c r="C21" s="149">
        <v>42078</v>
      </c>
      <c r="D21" s="163" t="s">
        <v>1198</v>
      </c>
      <c r="E21" s="28">
        <v>42098</v>
      </c>
      <c r="F21" s="37">
        <v>1689.48</v>
      </c>
      <c r="G21" s="62">
        <f t="shared" si="4"/>
        <v>7.0600000000000005</v>
      </c>
      <c r="H21" s="22">
        <f t="shared" si="5"/>
        <v>1682.42</v>
      </c>
      <c r="I21" s="38">
        <f t="shared" si="0"/>
        <v>0.41788005776925446</v>
      </c>
      <c r="J21" s="22">
        <v>13.54</v>
      </c>
      <c r="K21" s="22">
        <v>12.59</v>
      </c>
      <c r="L21" s="65">
        <f t="shared" si="1"/>
        <v>0.94999999999999929</v>
      </c>
      <c r="M21" s="58">
        <v>639</v>
      </c>
      <c r="N21" s="22">
        <v>20.23</v>
      </c>
      <c r="O21" s="22">
        <v>14.12</v>
      </c>
      <c r="P21" s="65">
        <f t="shared" si="2"/>
        <v>6.1100000000000012</v>
      </c>
      <c r="Q21" s="32">
        <f t="shared" si="6"/>
        <v>86.543909348441943</v>
      </c>
    </row>
    <row r="22" spans="1:17" x14ac:dyDescent="0.25">
      <c r="A22" s="111" t="s">
        <v>1131</v>
      </c>
      <c r="B22" s="5">
        <v>3</v>
      </c>
      <c r="C22" s="144">
        <v>42078</v>
      </c>
      <c r="D22" s="159"/>
      <c r="E22" s="27">
        <v>42098</v>
      </c>
      <c r="F22" s="34">
        <v>1718.9</v>
      </c>
      <c r="G22" s="61">
        <f t="shared" si="4"/>
        <v>68.83</v>
      </c>
      <c r="H22" s="447">
        <f t="shared" si="5"/>
        <v>1650.0700000000002</v>
      </c>
      <c r="I22" s="35">
        <f t="shared" ref="I22:I30" si="7">G22*100/F22</f>
        <v>4.0043050788294838</v>
      </c>
      <c r="J22" s="447">
        <v>41.97</v>
      </c>
      <c r="K22" s="447">
        <v>12.63</v>
      </c>
      <c r="L22" s="64">
        <f t="shared" ref="L22:L30" si="8">J22-K22</f>
        <v>29.339999999999996</v>
      </c>
      <c r="M22" s="448">
        <v>1947</v>
      </c>
      <c r="N22" s="447">
        <v>52.14</v>
      </c>
      <c r="O22" s="447">
        <v>12.65</v>
      </c>
      <c r="P22" s="64">
        <f t="shared" ref="P22:P30" si="9">N22-O22</f>
        <v>39.49</v>
      </c>
      <c r="Q22" s="31">
        <f t="shared" ref="Q22:Q30" si="10">P22*100/G22</f>
        <v>57.373238413482497</v>
      </c>
    </row>
    <row r="23" spans="1:17" x14ac:dyDescent="0.25">
      <c r="A23" s="111" t="s">
        <v>1132</v>
      </c>
      <c r="B23" s="5">
        <v>3</v>
      </c>
      <c r="C23" s="144">
        <v>42078</v>
      </c>
      <c r="D23" s="455" t="s">
        <v>1199</v>
      </c>
      <c r="E23" s="27">
        <v>42098</v>
      </c>
      <c r="F23" s="34">
        <v>1725.33</v>
      </c>
      <c r="G23" s="61">
        <f t="shared" si="4"/>
        <v>79.960000000000008</v>
      </c>
      <c r="H23" s="447">
        <f t="shared" si="5"/>
        <v>1645.37</v>
      </c>
      <c r="I23" s="35">
        <f t="shared" si="7"/>
        <v>4.6344757234847833</v>
      </c>
      <c r="J23" s="447">
        <v>40.04</v>
      </c>
      <c r="K23" s="447">
        <v>12.55</v>
      </c>
      <c r="L23" s="64">
        <f t="shared" si="8"/>
        <v>27.49</v>
      </c>
      <c r="M23" s="448">
        <v>1170</v>
      </c>
      <c r="N23" s="447">
        <v>65.040000000000006</v>
      </c>
      <c r="O23" s="447">
        <v>12.57</v>
      </c>
      <c r="P23" s="64">
        <f t="shared" si="9"/>
        <v>52.470000000000006</v>
      </c>
      <c r="Q23" s="31">
        <f t="shared" si="10"/>
        <v>65.620310155077547</v>
      </c>
    </row>
    <row r="24" spans="1:17" x14ac:dyDescent="0.25">
      <c r="A24" s="143" t="s">
        <v>1133</v>
      </c>
      <c r="B24" s="8">
        <v>3</v>
      </c>
      <c r="C24" s="149">
        <v>42078</v>
      </c>
      <c r="D24" s="161"/>
      <c r="E24" s="28">
        <v>42098</v>
      </c>
      <c r="F24" s="37">
        <v>1735.29</v>
      </c>
      <c r="G24" s="62">
        <f t="shared" si="4"/>
        <v>78.92</v>
      </c>
      <c r="H24" s="22">
        <f t="shared" si="5"/>
        <v>1656.37</v>
      </c>
      <c r="I24" s="38">
        <f t="shared" si="7"/>
        <v>4.5479429951189712</v>
      </c>
      <c r="J24" s="22">
        <v>47.31</v>
      </c>
      <c r="K24" s="22">
        <v>12.54</v>
      </c>
      <c r="L24" s="65">
        <f t="shared" si="8"/>
        <v>34.770000000000003</v>
      </c>
      <c r="M24" s="58">
        <v>2120</v>
      </c>
      <c r="N24" s="22">
        <v>56.68</v>
      </c>
      <c r="O24" s="22">
        <v>12.53</v>
      </c>
      <c r="P24" s="65">
        <f t="shared" si="9"/>
        <v>44.15</v>
      </c>
      <c r="Q24" s="32">
        <f t="shared" si="10"/>
        <v>55.942726811961478</v>
      </c>
    </row>
    <row r="25" spans="1:17" x14ac:dyDescent="0.25">
      <c r="A25" s="111" t="s">
        <v>1137</v>
      </c>
      <c r="B25" s="5">
        <v>3</v>
      </c>
      <c r="C25" s="144">
        <v>42078</v>
      </c>
      <c r="D25" s="159"/>
      <c r="E25" s="27">
        <v>42098</v>
      </c>
      <c r="F25" s="34">
        <v>1713.39</v>
      </c>
      <c r="G25" s="61">
        <f t="shared" si="4"/>
        <v>59.610000000000007</v>
      </c>
      <c r="H25" s="447">
        <f t="shared" si="5"/>
        <v>1653.7800000000002</v>
      </c>
      <c r="I25" s="35">
        <f t="shared" si="7"/>
        <v>3.4790678129322576</v>
      </c>
      <c r="J25" s="447">
        <v>32.520000000000003</v>
      </c>
      <c r="K25" s="447">
        <v>12.6</v>
      </c>
      <c r="L25" s="64">
        <f t="shared" si="8"/>
        <v>19.920000000000002</v>
      </c>
      <c r="M25" s="448">
        <v>1233</v>
      </c>
      <c r="N25" s="447">
        <v>52.27</v>
      </c>
      <c r="O25" s="447">
        <v>12.58</v>
      </c>
      <c r="P25" s="64">
        <f t="shared" si="9"/>
        <v>39.690000000000005</v>
      </c>
      <c r="Q25" s="31">
        <f t="shared" si="10"/>
        <v>66.582788122798192</v>
      </c>
    </row>
    <row r="26" spans="1:17" ht="14.25" customHeight="1" x14ac:dyDescent="0.25">
      <c r="A26" s="111" t="s">
        <v>1138</v>
      </c>
      <c r="B26" s="5">
        <v>3</v>
      </c>
      <c r="C26" s="144">
        <v>42078</v>
      </c>
      <c r="D26" s="455" t="s">
        <v>1200</v>
      </c>
      <c r="E26" s="27">
        <v>42098</v>
      </c>
      <c r="F26" s="34">
        <v>1714.32</v>
      </c>
      <c r="G26" s="61">
        <f t="shared" si="4"/>
        <v>55.730000000000004</v>
      </c>
      <c r="H26" s="447">
        <f t="shared" si="5"/>
        <v>1658.59</v>
      </c>
      <c r="I26" s="35">
        <f t="shared" si="7"/>
        <v>3.2508516496336739</v>
      </c>
      <c r="J26" s="447">
        <v>30.2</v>
      </c>
      <c r="K26" s="447">
        <v>12.64</v>
      </c>
      <c r="L26" s="64">
        <f t="shared" si="8"/>
        <v>17.559999999999999</v>
      </c>
      <c r="M26" s="448">
        <v>1742</v>
      </c>
      <c r="N26" s="447">
        <v>50.75</v>
      </c>
      <c r="O26" s="447">
        <v>12.58</v>
      </c>
      <c r="P26" s="64">
        <f t="shared" si="9"/>
        <v>38.17</v>
      </c>
      <c r="Q26" s="31">
        <f t="shared" si="10"/>
        <v>68.490938453256774</v>
      </c>
    </row>
    <row r="27" spans="1:17" x14ac:dyDescent="0.25">
      <c r="A27" s="143" t="s">
        <v>1139</v>
      </c>
      <c r="B27" s="8">
        <v>3</v>
      </c>
      <c r="C27" s="149">
        <v>42078</v>
      </c>
      <c r="D27" s="161"/>
      <c r="E27" s="28">
        <v>42098</v>
      </c>
      <c r="F27" s="37">
        <v>1690.81</v>
      </c>
      <c r="G27" s="62">
        <f t="shared" si="4"/>
        <v>38.620000000000005</v>
      </c>
      <c r="H27" s="22">
        <f t="shared" si="5"/>
        <v>1652.19</v>
      </c>
      <c r="I27" s="38">
        <f t="shared" si="7"/>
        <v>2.2841123485193489</v>
      </c>
      <c r="J27" s="22">
        <v>23.53</v>
      </c>
      <c r="K27" s="22">
        <v>13.37</v>
      </c>
      <c r="L27" s="65">
        <f t="shared" si="8"/>
        <v>10.160000000000002</v>
      </c>
      <c r="M27" s="58">
        <v>1044</v>
      </c>
      <c r="N27" s="22">
        <v>42.49</v>
      </c>
      <c r="O27" s="22">
        <v>14.03</v>
      </c>
      <c r="P27" s="65">
        <f t="shared" si="9"/>
        <v>28.46</v>
      </c>
      <c r="Q27" s="32">
        <f t="shared" si="10"/>
        <v>73.692387364060068</v>
      </c>
    </row>
    <row r="28" spans="1:17" x14ac:dyDescent="0.25">
      <c r="A28" s="111" t="s">
        <v>1134</v>
      </c>
      <c r="B28" s="5">
        <v>3</v>
      </c>
      <c r="C28" s="144">
        <v>42078</v>
      </c>
      <c r="D28" s="159" t="s">
        <v>1201</v>
      </c>
      <c r="E28" s="27">
        <v>42098</v>
      </c>
      <c r="F28" s="34">
        <v>1700.03</v>
      </c>
      <c r="G28" s="61">
        <f t="shared" si="4"/>
        <v>33.549999999999997</v>
      </c>
      <c r="H28" s="447">
        <f t="shared" si="5"/>
        <v>1666.48</v>
      </c>
      <c r="I28" s="35">
        <f t="shared" si="7"/>
        <v>1.9734945853896693</v>
      </c>
      <c r="J28" s="447">
        <v>27.16</v>
      </c>
      <c r="K28" s="447">
        <v>12.62</v>
      </c>
      <c r="L28" s="64">
        <f t="shared" si="8"/>
        <v>14.540000000000001</v>
      </c>
      <c r="M28" s="448">
        <v>1004</v>
      </c>
      <c r="N28" s="447">
        <v>31.57</v>
      </c>
      <c r="O28" s="447">
        <v>12.56</v>
      </c>
      <c r="P28" s="64">
        <f t="shared" si="9"/>
        <v>19.009999999999998</v>
      </c>
      <c r="Q28" s="31">
        <f t="shared" si="10"/>
        <v>56.661698956780924</v>
      </c>
    </row>
    <row r="29" spans="1:17" x14ac:dyDescent="0.25">
      <c r="A29" s="111" t="s">
        <v>1135</v>
      </c>
      <c r="B29" s="5">
        <v>3</v>
      </c>
      <c r="C29" s="144">
        <v>42078</v>
      </c>
      <c r="D29" s="455"/>
      <c r="E29" s="27">
        <v>42098</v>
      </c>
      <c r="F29" s="34">
        <v>1698.37</v>
      </c>
      <c r="G29" s="61">
        <f t="shared" si="4"/>
        <v>35</v>
      </c>
      <c r="H29" s="447">
        <f t="shared" si="5"/>
        <v>1663.37</v>
      </c>
      <c r="I29" s="35">
        <f t="shared" si="7"/>
        <v>2.0607994724353351</v>
      </c>
      <c r="J29" s="447">
        <v>23.43</v>
      </c>
      <c r="K29" s="447">
        <v>12.63</v>
      </c>
      <c r="L29" s="64">
        <f t="shared" si="8"/>
        <v>10.799999999999999</v>
      </c>
      <c r="M29" s="448">
        <v>1094</v>
      </c>
      <c r="N29" s="447">
        <v>36.79</v>
      </c>
      <c r="O29" s="447">
        <v>12.59</v>
      </c>
      <c r="P29" s="64">
        <f t="shared" si="9"/>
        <v>24.2</v>
      </c>
      <c r="Q29" s="31">
        <f t="shared" si="10"/>
        <v>69.142857142857139</v>
      </c>
    </row>
    <row r="30" spans="1:17" ht="15.75" thickBot="1" x14ac:dyDescent="0.3">
      <c r="A30" s="312" t="s">
        <v>1136</v>
      </c>
      <c r="B30" s="6">
        <v>3</v>
      </c>
      <c r="C30" s="156">
        <v>42078</v>
      </c>
      <c r="D30" s="373" t="s">
        <v>1202</v>
      </c>
      <c r="E30" s="102">
        <v>42098</v>
      </c>
      <c r="F30" s="374">
        <v>1702.27</v>
      </c>
      <c r="G30" s="110">
        <f t="shared" si="4"/>
        <v>42.7</v>
      </c>
      <c r="H30" s="26">
        <f t="shared" si="5"/>
        <v>1659.57</v>
      </c>
      <c r="I30" s="43">
        <f t="shared" si="7"/>
        <v>2.5084152337760757</v>
      </c>
      <c r="J30" s="26">
        <v>28.01</v>
      </c>
      <c r="K30" s="26">
        <v>12.5</v>
      </c>
      <c r="L30" s="69">
        <f t="shared" si="8"/>
        <v>15.510000000000002</v>
      </c>
      <c r="M30" s="60">
        <v>917</v>
      </c>
      <c r="N30" s="26">
        <v>41.16</v>
      </c>
      <c r="O30" s="26">
        <v>13.97</v>
      </c>
      <c r="P30" s="69">
        <f t="shared" si="9"/>
        <v>27.189999999999998</v>
      </c>
      <c r="Q30" s="33">
        <f t="shared" si="10"/>
        <v>63.676814988290396</v>
      </c>
    </row>
    <row r="31" spans="1:17" ht="15.75" thickTop="1" x14ac:dyDescent="0.25"/>
    <row r="32" spans="1:17" x14ac:dyDescent="0.25">
      <c r="E32" s="2"/>
    </row>
    <row r="33" spans="1:5" x14ac:dyDescent="0.25">
      <c r="A33" s="199" t="s">
        <v>1040</v>
      </c>
      <c r="E33" s="2"/>
    </row>
    <row r="34" spans="1:5" x14ac:dyDescent="0.25">
      <c r="A34" s="199" t="s">
        <v>1197</v>
      </c>
      <c r="E34" s="2"/>
    </row>
    <row r="35" spans="1:5" x14ac:dyDescent="0.25">
      <c r="A35"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3"/>
  <pageSetup paperSize="3" scale="87" orientation="landscape" r:id="rId1"/>
  <headerFoot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5"/>
  <sheetViews>
    <sheetView view="pageLayout" zoomScaleNormal="100" workbookViewId="0">
      <selection activeCell="F14" sqref="F14"/>
    </sheetView>
  </sheetViews>
  <sheetFormatPr defaultRowHeight="15" x14ac:dyDescent="0.25"/>
  <cols>
    <col min="1" max="1" width="19" customWidth="1"/>
    <col min="2" max="2" width="6.7109375" customWidth="1"/>
    <col min="3" max="3" width="11.42578125" customWidth="1"/>
    <col min="4" max="4" width="38.5703125" customWidth="1"/>
    <col min="5" max="5" width="11.140625" customWidth="1"/>
    <col min="6" max="6" width="11.5703125" customWidth="1"/>
    <col min="7" max="7" width="11.140625" customWidth="1"/>
    <col min="8" max="8" width="10.7109375" customWidth="1"/>
    <col min="9" max="9" width="9"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1145</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1212</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46" t="s">
        <v>21</v>
      </c>
      <c r="L6" s="19" t="s">
        <v>12</v>
      </c>
      <c r="M6" s="19" t="s">
        <v>17</v>
      </c>
      <c r="N6" s="446" t="s">
        <v>13</v>
      </c>
      <c r="O6" s="446" t="s">
        <v>3</v>
      </c>
      <c r="P6" s="19" t="s">
        <v>20</v>
      </c>
      <c r="Q6" s="20" t="s">
        <v>4</v>
      </c>
    </row>
    <row r="7" spans="1:17" x14ac:dyDescent="0.25">
      <c r="A7" s="111" t="s">
        <v>1146</v>
      </c>
      <c r="B7" s="5">
        <v>3</v>
      </c>
      <c r="C7" s="144" t="s">
        <v>893</v>
      </c>
      <c r="D7" s="159" t="s">
        <v>1290</v>
      </c>
      <c r="E7" s="27">
        <v>42098</v>
      </c>
      <c r="F7" s="34">
        <v>1702.46</v>
      </c>
      <c r="G7" s="61">
        <f>L7+P7</f>
        <v>36.790000000000006</v>
      </c>
      <c r="H7" s="447">
        <f>F7-G7</f>
        <v>1665.67</v>
      </c>
      <c r="I7" s="35">
        <f t="shared" ref="I7:I30" si="0">G7*100/F7</f>
        <v>2.1609905665918729</v>
      </c>
      <c r="J7" s="447">
        <v>22.16</v>
      </c>
      <c r="K7" s="447">
        <v>12.57</v>
      </c>
      <c r="L7" s="64">
        <f t="shared" ref="L7:L30" si="1">J7-K7</f>
        <v>9.59</v>
      </c>
      <c r="M7" s="448">
        <v>866</v>
      </c>
      <c r="N7" s="447">
        <v>39.78</v>
      </c>
      <c r="O7" s="447">
        <v>12.58</v>
      </c>
      <c r="P7" s="64">
        <f t="shared" ref="P7:P30" si="2">N7-O7</f>
        <v>27.200000000000003</v>
      </c>
      <c r="Q7" s="31">
        <f t="shared" ref="Q7:Q9" si="3">P7*100/G7</f>
        <v>73.933134003805378</v>
      </c>
    </row>
    <row r="8" spans="1:17" x14ac:dyDescent="0.25">
      <c r="A8" s="111" t="s">
        <v>1147</v>
      </c>
      <c r="B8" s="5">
        <v>3</v>
      </c>
      <c r="C8" s="144" t="s">
        <v>893</v>
      </c>
      <c r="D8" s="445"/>
      <c r="E8" s="27">
        <v>42098</v>
      </c>
      <c r="F8" s="34">
        <v>1702.74</v>
      </c>
      <c r="G8" s="61">
        <f t="shared" ref="G8:G30" si="4">L8+P8</f>
        <v>44.33</v>
      </c>
      <c r="H8" s="447">
        <f t="shared" ref="H8:H30" si="5">F8-G8</f>
        <v>1658.41</v>
      </c>
      <c r="I8" s="35">
        <f t="shared" si="0"/>
        <v>2.6034509085356543</v>
      </c>
      <c r="J8" s="447">
        <v>24.04</v>
      </c>
      <c r="K8" s="447">
        <v>12.63</v>
      </c>
      <c r="L8" s="64">
        <f t="shared" si="1"/>
        <v>11.409999999999998</v>
      </c>
      <c r="M8" s="448">
        <v>1391</v>
      </c>
      <c r="N8" s="447">
        <v>45.53</v>
      </c>
      <c r="O8" s="447">
        <v>12.61</v>
      </c>
      <c r="P8" s="64">
        <f t="shared" si="2"/>
        <v>32.92</v>
      </c>
      <c r="Q8" s="31">
        <f t="shared" si="3"/>
        <v>74.261222648319432</v>
      </c>
    </row>
    <row r="9" spans="1:17" x14ac:dyDescent="0.25">
      <c r="A9" s="143" t="s">
        <v>1148</v>
      </c>
      <c r="B9" s="8">
        <v>3</v>
      </c>
      <c r="C9" s="149" t="s">
        <v>893</v>
      </c>
      <c r="D9" s="162"/>
      <c r="E9" s="28">
        <v>42098</v>
      </c>
      <c r="F9" s="37">
        <v>1703.05</v>
      </c>
      <c r="G9" s="62">
        <f t="shared" si="4"/>
        <v>36.01</v>
      </c>
      <c r="H9" s="22">
        <f t="shared" si="5"/>
        <v>1667.04</v>
      </c>
      <c r="I9" s="38">
        <f t="shared" si="0"/>
        <v>2.1144417368838262</v>
      </c>
      <c r="J9" s="22">
        <v>20.170000000000002</v>
      </c>
      <c r="K9" s="22">
        <v>12.63</v>
      </c>
      <c r="L9" s="65">
        <f t="shared" si="1"/>
        <v>7.5400000000000009</v>
      </c>
      <c r="M9" s="58">
        <v>969</v>
      </c>
      <c r="N9" s="22">
        <v>41.05</v>
      </c>
      <c r="O9" s="22">
        <v>12.58</v>
      </c>
      <c r="P9" s="65">
        <f t="shared" si="2"/>
        <v>28.47</v>
      </c>
      <c r="Q9" s="32">
        <f t="shared" si="3"/>
        <v>79.061371841155236</v>
      </c>
    </row>
    <row r="10" spans="1:17" x14ac:dyDescent="0.25">
      <c r="A10" s="111" t="s">
        <v>1149</v>
      </c>
      <c r="B10" s="5">
        <v>3</v>
      </c>
      <c r="C10" s="144" t="s">
        <v>893</v>
      </c>
      <c r="D10" s="159"/>
      <c r="E10" s="27">
        <v>42098</v>
      </c>
      <c r="F10" s="34">
        <v>1693.55</v>
      </c>
      <c r="G10" s="61">
        <f t="shared" si="4"/>
        <v>27.870000000000005</v>
      </c>
      <c r="H10" s="447">
        <f t="shared" si="5"/>
        <v>1665.6799999999998</v>
      </c>
      <c r="I10" s="35">
        <f t="shared" si="0"/>
        <v>1.6456555755661189</v>
      </c>
      <c r="J10" s="447">
        <v>20.85</v>
      </c>
      <c r="K10" s="447">
        <v>12.53</v>
      </c>
      <c r="L10" s="64">
        <f t="shared" si="1"/>
        <v>8.3200000000000021</v>
      </c>
      <c r="M10" s="448">
        <v>860</v>
      </c>
      <c r="N10" s="447">
        <v>32.06</v>
      </c>
      <c r="O10" s="447">
        <v>12.51</v>
      </c>
      <c r="P10" s="64">
        <f t="shared" si="2"/>
        <v>19.550000000000004</v>
      </c>
      <c r="Q10" s="31">
        <f>P10*100/G10</f>
        <v>70.147111589522794</v>
      </c>
    </row>
    <row r="11" spans="1:17" x14ac:dyDescent="0.25">
      <c r="A11" s="111" t="s">
        <v>1150</v>
      </c>
      <c r="B11" s="5">
        <v>3</v>
      </c>
      <c r="C11" s="144" t="s">
        <v>893</v>
      </c>
      <c r="D11" s="160" t="s">
        <v>1204</v>
      </c>
      <c r="E11" s="27">
        <v>42098</v>
      </c>
      <c r="F11" s="34">
        <v>1696.58</v>
      </c>
      <c r="G11" s="61">
        <f t="shared" si="4"/>
        <v>28.520000000000003</v>
      </c>
      <c r="H11" s="447">
        <f t="shared" si="5"/>
        <v>1668.06</v>
      </c>
      <c r="I11" s="35">
        <f t="shared" si="0"/>
        <v>1.6810288934208824</v>
      </c>
      <c r="J11" s="447">
        <v>19.48</v>
      </c>
      <c r="K11" s="447">
        <v>12.58</v>
      </c>
      <c r="L11" s="64">
        <f t="shared" si="1"/>
        <v>6.9</v>
      </c>
      <c r="M11" s="448">
        <v>782</v>
      </c>
      <c r="N11" s="447">
        <v>34.17</v>
      </c>
      <c r="O11" s="447">
        <v>12.55</v>
      </c>
      <c r="P11" s="64">
        <f t="shared" si="2"/>
        <v>21.62</v>
      </c>
      <c r="Q11" s="31">
        <f>P11*100/G11</f>
        <v>75.806451612903217</v>
      </c>
    </row>
    <row r="12" spans="1:17" x14ac:dyDescent="0.25">
      <c r="A12" s="143" t="s">
        <v>1151</v>
      </c>
      <c r="B12" s="8">
        <v>3</v>
      </c>
      <c r="C12" s="149" t="s">
        <v>893</v>
      </c>
      <c r="D12" s="162" t="s">
        <v>1206</v>
      </c>
      <c r="E12" s="28">
        <v>42098</v>
      </c>
      <c r="F12" s="37">
        <v>1695.9</v>
      </c>
      <c r="G12" s="62">
        <f t="shared" si="4"/>
        <v>30.71</v>
      </c>
      <c r="H12" s="22">
        <f t="shared" si="5"/>
        <v>1665.19</v>
      </c>
      <c r="I12" s="38">
        <f t="shared" si="0"/>
        <v>1.8108379031782533</v>
      </c>
      <c r="J12" s="22">
        <v>18.510000000000002</v>
      </c>
      <c r="K12" s="22">
        <v>12.6</v>
      </c>
      <c r="L12" s="65">
        <f t="shared" si="1"/>
        <v>5.9100000000000019</v>
      </c>
      <c r="M12" s="58">
        <v>470</v>
      </c>
      <c r="N12" s="22">
        <v>37.39</v>
      </c>
      <c r="O12" s="22">
        <v>12.59</v>
      </c>
      <c r="P12" s="65">
        <f t="shared" si="2"/>
        <v>24.8</v>
      </c>
      <c r="Q12" s="32">
        <f t="shared" ref="Q12:Q30" si="6">P12*100/G12</f>
        <v>80.755454249430144</v>
      </c>
    </row>
    <row r="13" spans="1:17" x14ac:dyDescent="0.25">
      <c r="A13" s="111" t="s">
        <v>1152</v>
      </c>
      <c r="B13" s="5">
        <v>3</v>
      </c>
      <c r="C13" s="144" t="s">
        <v>893</v>
      </c>
      <c r="D13" s="449"/>
      <c r="E13" s="27">
        <v>42105</v>
      </c>
      <c r="F13" s="34">
        <v>1691.28</v>
      </c>
      <c r="G13" s="61">
        <f t="shared" si="4"/>
        <v>20.96</v>
      </c>
      <c r="H13" s="447">
        <f t="shared" si="5"/>
        <v>1670.32</v>
      </c>
      <c r="I13" s="35">
        <f t="shared" si="0"/>
        <v>1.2392980464500261</v>
      </c>
      <c r="J13" s="447">
        <v>18.86</v>
      </c>
      <c r="K13" s="447">
        <v>12.61</v>
      </c>
      <c r="L13" s="64">
        <f t="shared" si="1"/>
        <v>6.25</v>
      </c>
      <c r="M13" s="448">
        <v>618</v>
      </c>
      <c r="N13" s="447">
        <v>28.08</v>
      </c>
      <c r="O13" s="447">
        <v>13.37</v>
      </c>
      <c r="P13" s="64">
        <f t="shared" si="2"/>
        <v>14.709999999999999</v>
      </c>
      <c r="Q13" s="31">
        <f t="shared" si="6"/>
        <v>70.181297709923655</v>
      </c>
    </row>
    <row r="14" spans="1:17" x14ac:dyDescent="0.25">
      <c r="A14" s="111" t="s">
        <v>1153</v>
      </c>
      <c r="B14" s="5">
        <v>3</v>
      </c>
      <c r="C14" s="144" t="s">
        <v>893</v>
      </c>
      <c r="D14" s="160"/>
      <c r="E14" s="27">
        <v>42105</v>
      </c>
      <c r="F14" s="34">
        <v>1679.93</v>
      </c>
      <c r="G14" s="61">
        <f t="shared" si="4"/>
        <v>28.129999999999995</v>
      </c>
      <c r="H14" s="447">
        <f t="shared" si="5"/>
        <v>1651.8000000000002</v>
      </c>
      <c r="I14" s="35">
        <f t="shared" si="0"/>
        <v>1.6744745316769147</v>
      </c>
      <c r="J14" s="447">
        <v>18.14</v>
      </c>
      <c r="K14" s="447">
        <v>12.49</v>
      </c>
      <c r="L14" s="64">
        <f t="shared" si="1"/>
        <v>5.65</v>
      </c>
      <c r="M14" s="448">
        <v>1091</v>
      </c>
      <c r="N14" s="447">
        <v>36.29</v>
      </c>
      <c r="O14" s="447">
        <v>13.81</v>
      </c>
      <c r="P14" s="64">
        <f t="shared" si="2"/>
        <v>22.479999999999997</v>
      </c>
      <c r="Q14" s="31">
        <f t="shared" si="6"/>
        <v>79.914681834340556</v>
      </c>
    </row>
    <row r="15" spans="1:17" x14ac:dyDescent="0.25">
      <c r="A15" s="143" t="s">
        <v>1154</v>
      </c>
      <c r="B15" s="8">
        <v>3</v>
      </c>
      <c r="C15" s="149" t="s">
        <v>893</v>
      </c>
      <c r="D15" s="161"/>
      <c r="E15" s="28">
        <v>42105</v>
      </c>
      <c r="F15" s="37">
        <v>1692.42</v>
      </c>
      <c r="G15" s="62">
        <f t="shared" si="4"/>
        <v>30.189999999999998</v>
      </c>
      <c r="H15" s="22">
        <f t="shared" si="5"/>
        <v>1662.23</v>
      </c>
      <c r="I15" s="38">
        <f t="shared" si="0"/>
        <v>1.7838361636000519</v>
      </c>
      <c r="J15" s="22">
        <v>18.48</v>
      </c>
      <c r="K15" s="22">
        <v>13.37</v>
      </c>
      <c r="L15" s="65">
        <f t="shared" si="1"/>
        <v>5.1100000000000012</v>
      </c>
      <c r="M15" s="58">
        <v>1103</v>
      </c>
      <c r="N15" s="22">
        <v>37.68</v>
      </c>
      <c r="O15" s="22">
        <v>12.6</v>
      </c>
      <c r="P15" s="65">
        <f t="shared" si="2"/>
        <v>25.08</v>
      </c>
      <c r="Q15" s="32">
        <f t="shared" si="6"/>
        <v>83.07386551838357</v>
      </c>
    </row>
    <row r="16" spans="1:17" x14ac:dyDescent="0.25">
      <c r="A16" s="111" t="s">
        <v>1155</v>
      </c>
      <c r="B16" s="5">
        <v>3</v>
      </c>
      <c r="C16" s="144" t="s">
        <v>893</v>
      </c>
      <c r="D16" s="159"/>
      <c r="E16" s="27">
        <v>42105</v>
      </c>
      <c r="F16" s="34">
        <v>1694.38</v>
      </c>
      <c r="G16" s="61">
        <f t="shared" si="4"/>
        <v>19.420000000000002</v>
      </c>
      <c r="H16" s="447">
        <f t="shared" si="5"/>
        <v>1674.96</v>
      </c>
      <c r="I16" s="35">
        <f t="shared" si="0"/>
        <v>1.1461419516283242</v>
      </c>
      <c r="J16" s="447">
        <v>15.7</v>
      </c>
      <c r="K16" s="447">
        <v>12.59</v>
      </c>
      <c r="L16" s="64">
        <f t="shared" si="1"/>
        <v>3.1099999999999994</v>
      </c>
      <c r="M16" s="448">
        <v>559</v>
      </c>
      <c r="N16" s="447">
        <v>28.87</v>
      </c>
      <c r="O16" s="447">
        <v>12.56</v>
      </c>
      <c r="P16" s="64">
        <f t="shared" si="2"/>
        <v>16.310000000000002</v>
      </c>
      <c r="Q16" s="31">
        <f t="shared" si="6"/>
        <v>83.985581874356342</v>
      </c>
    </row>
    <row r="17" spans="1:17" x14ac:dyDescent="0.25">
      <c r="A17" s="111" t="s">
        <v>1156</v>
      </c>
      <c r="B17" s="5">
        <v>3</v>
      </c>
      <c r="C17" s="144" t="s">
        <v>893</v>
      </c>
      <c r="D17" s="450"/>
      <c r="E17" s="27">
        <v>42105</v>
      </c>
      <c r="F17" s="34">
        <v>1690.83</v>
      </c>
      <c r="G17" s="61">
        <f t="shared" si="4"/>
        <v>21.83</v>
      </c>
      <c r="H17" s="447">
        <f t="shared" si="5"/>
        <v>1669</v>
      </c>
      <c r="I17" s="35">
        <f t="shared" si="0"/>
        <v>1.2910818946907732</v>
      </c>
      <c r="J17" s="447">
        <v>15.26</v>
      </c>
      <c r="K17" s="447">
        <v>12.54</v>
      </c>
      <c r="L17" s="64">
        <f t="shared" si="1"/>
        <v>2.7200000000000006</v>
      </c>
      <c r="M17" s="448">
        <v>744</v>
      </c>
      <c r="N17" s="447">
        <v>31.8</v>
      </c>
      <c r="O17" s="447">
        <v>12.69</v>
      </c>
      <c r="P17" s="64">
        <f t="shared" si="2"/>
        <v>19.11</v>
      </c>
      <c r="Q17" s="31">
        <f t="shared" si="6"/>
        <v>87.540082455336702</v>
      </c>
    </row>
    <row r="18" spans="1:17" x14ac:dyDescent="0.25">
      <c r="A18" s="143" t="s">
        <v>1157</v>
      </c>
      <c r="B18" s="8">
        <v>3</v>
      </c>
      <c r="C18" s="149" t="s">
        <v>893</v>
      </c>
      <c r="D18" s="162" t="s">
        <v>1203</v>
      </c>
      <c r="E18" s="28">
        <v>42105</v>
      </c>
      <c r="F18" s="37">
        <v>1686.16</v>
      </c>
      <c r="G18" s="62">
        <f t="shared" si="4"/>
        <v>22.340000000000003</v>
      </c>
      <c r="H18" s="22">
        <f t="shared" si="5"/>
        <v>1663.8200000000002</v>
      </c>
      <c r="I18" s="38">
        <f t="shared" si="0"/>
        <v>1.3249039237083078</v>
      </c>
      <c r="J18" s="22">
        <v>14.89</v>
      </c>
      <c r="K18" s="22">
        <v>12.58</v>
      </c>
      <c r="L18" s="65">
        <f t="shared" si="1"/>
        <v>2.3100000000000005</v>
      </c>
      <c r="M18" s="58">
        <v>738</v>
      </c>
      <c r="N18" s="22">
        <v>34.130000000000003</v>
      </c>
      <c r="O18" s="22">
        <v>14.1</v>
      </c>
      <c r="P18" s="65">
        <f t="shared" si="2"/>
        <v>20.03</v>
      </c>
      <c r="Q18" s="32">
        <f t="shared" si="6"/>
        <v>89.659803043867484</v>
      </c>
    </row>
    <row r="19" spans="1:17" x14ac:dyDescent="0.25">
      <c r="A19" s="111" t="s">
        <v>1158</v>
      </c>
      <c r="B19" s="5">
        <v>3</v>
      </c>
      <c r="C19" s="144" t="s">
        <v>893</v>
      </c>
      <c r="D19" s="450"/>
      <c r="E19" s="27">
        <v>42105</v>
      </c>
      <c r="F19" s="34">
        <v>1689.08</v>
      </c>
      <c r="G19" s="61">
        <f t="shared" si="4"/>
        <v>17.07</v>
      </c>
      <c r="H19" s="447">
        <f t="shared" si="5"/>
        <v>1672.01</v>
      </c>
      <c r="I19" s="35">
        <f t="shared" si="0"/>
        <v>1.0106093257868189</v>
      </c>
      <c r="J19" s="447">
        <v>14.86</v>
      </c>
      <c r="K19" s="447">
        <v>12.59</v>
      </c>
      <c r="L19" s="64">
        <f t="shared" si="1"/>
        <v>2.2699999999999996</v>
      </c>
      <c r="M19" s="448">
        <v>761</v>
      </c>
      <c r="N19" s="447">
        <v>27.35</v>
      </c>
      <c r="O19" s="447">
        <v>12.55</v>
      </c>
      <c r="P19" s="64">
        <f t="shared" si="2"/>
        <v>14.8</v>
      </c>
      <c r="Q19" s="31">
        <f t="shared" si="6"/>
        <v>86.701816051552427</v>
      </c>
    </row>
    <row r="20" spans="1:17" x14ac:dyDescent="0.25">
      <c r="A20" s="111" t="s">
        <v>1159</v>
      </c>
      <c r="B20" s="5">
        <v>3</v>
      </c>
      <c r="C20" s="144" t="s">
        <v>893</v>
      </c>
      <c r="D20" s="450"/>
      <c r="E20" s="27">
        <v>42112</v>
      </c>
      <c r="F20" s="34">
        <v>1690.45</v>
      </c>
      <c r="G20" s="61">
        <f t="shared" si="4"/>
        <v>18.61</v>
      </c>
      <c r="H20" s="447">
        <f t="shared" si="5"/>
        <v>1671.8400000000001</v>
      </c>
      <c r="I20" s="35">
        <f t="shared" si="0"/>
        <v>1.1008902954834512</v>
      </c>
      <c r="J20" s="447">
        <v>14.74</v>
      </c>
      <c r="K20" s="447">
        <v>12.65</v>
      </c>
      <c r="L20" s="64">
        <f t="shared" si="1"/>
        <v>2.09</v>
      </c>
      <c r="M20" s="448">
        <v>731</v>
      </c>
      <c r="N20" s="447">
        <v>29.11</v>
      </c>
      <c r="O20" s="447">
        <v>12.59</v>
      </c>
      <c r="P20" s="64">
        <f t="shared" si="2"/>
        <v>16.52</v>
      </c>
      <c r="Q20" s="31">
        <f t="shared" si="6"/>
        <v>88.769478774852232</v>
      </c>
    </row>
    <row r="21" spans="1:17" x14ac:dyDescent="0.25">
      <c r="A21" s="143" t="s">
        <v>1160</v>
      </c>
      <c r="B21" s="8">
        <v>3</v>
      </c>
      <c r="C21" s="149" t="s">
        <v>893</v>
      </c>
      <c r="D21" s="163" t="s">
        <v>1205</v>
      </c>
      <c r="E21" s="28">
        <v>42112</v>
      </c>
      <c r="F21" s="37">
        <v>1693.12</v>
      </c>
      <c r="G21" s="62">
        <f t="shared" si="4"/>
        <v>15.87</v>
      </c>
      <c r="H21" s="22">
        <f t="shared" si="5"/>
        <v>1677.25</v>
      </c>
      <c r="I21" s="38">
        <f t="shared" si="0"/>
        <v>0.93732281232281234</v>
      </c>
      <c r="J21" s="22">
        <v>14.41</v>
      </c>
      <c r="K21" s="22">
        <v>12.61</v>
      </c>
      <c r="L21" s="65">
        <f t="shared" si="1"/>
        <v>1.8000000000000007</v>
      </c>
      <c r="M21" s="58">
        <v>788</v>
      </c>
      <c r="N21" s="22">
        <v>26.63</v>
      </c>
      <c r="O21" s="22">
        <v>12.56</v>
      </c>
      <c r="P21" s="65">
        <f t="shared" si="2"/>
        <v>14.069999999999999</v>
      </c>
      <c r="Q21" s="32">
        <f t="shared" si="6"/>
        <v>88.657844990548199</v>
      </c>
    </row>
    <row r="22" spans="1:17" x14ac:dyDescent="0.25">
      <c r="A22" s="111" t="s">
        <v>1161</v>
      </c>
      <c r="B22" s="5">
        <v>3</v>
      </c>
      <c r="C22" s="144" t="s">
        <v>893</v>
      </c>
      <c r="D22" s="159" t="s">
        <v>1207</v>
      </c>
      <c r="E22" s="27">
        <v>42112</v>
      </c>
      <c r="F22" s="34">
        <v>1694.8</v>
      </c>
      <c r="G22" s="61">
        <f t="shared" si="4"/>
        <v>19.14</v>
      </c>
      <c r="H22" s="447">
        <f t="shared" si="5"/>
        <v>1675.6599999999999</v>
      </c>
      <c r="I22" s="35">
        <f t="shared" si="0"/>
        <v>1.1293367949020534</v>
      </c>
      <c r="J22" s="447">
        <v>15.52</v>
      </c>
      <c r="K22" s="447">
        <v>12.62</v>
      </c>
      <c r="L22" s="64">
        <f t="shared" si="1"/>
        <v>2.9000000000000004</v>
      </c>
      <c r="M22" s="448">
        <v>849</v>
      </c>
      <c r="N22" s="447">
        <v>28.82</v>
      </c>
      <c r="O22" s="447">
        <v>12.58</v>
      </c>
      <c r="P22" s="64">
        <f t="shared" si="2"/>
        <v>16.240000000000002</v>
      </c>
      <c r="Q22" s="31">
        <f t="shared" si="6"/>
        <v>84.848484848484858</v>
      </c>
    </row>
    <row r="23" spans="1:17" ht="15" customHeight="1" x14ac:dyDescent="0.25">
      <c r="A23" s="111" t="s">
        <v>1162</v>
      </c>
      <c r="B23" s="5">
        <v>3</v>
      </c>
      <c r="C23" s="144" t="s">
        <v>893</v>
      </c>
      <c r="D23" s="445" t="s">
        <v>1208</v>
      </c>
      <c r="E23" s="27">
        <v>42112</v>
      </c>
      <c r="F23" s="34">
        <v>1684.81</v>
      </c>
      <c r="G23" s="61">
        <f t="shared" si="4"/>
        <v>15.310000000000002</v>
      </c>
      <c r="H23" s="447">
        <f t="shared" si="5"/>
        <v>1669.5</v>
      </c>
      <c r="I23" s="35">
        <f t="shared" si="0"/>
        <v>0.90870780681501195</v>
      </c>
      <c r="J23" s="447">
        <v>15.72</v>
      </c>
      <c r="K23" s="447">
        <v>12.6</v>
      </c>
      <c r="L23" s="64">
        <f t="shared" si="1"/>
        <v>3.120000000000001</v>
      </c>
      <c r="M23" s="448">
        <v>796</v>
      </c>
      <c r="N23" s="447">
        <v>24.8</v>
      </c>
      <c r="O23" s="447">
        <v>12.61</v>
      </c>
      <c r="P23" s="64">
        <f t="shared" si="2"/>
        <v>12.190000000000001</v>
      </c>
      <c r="Q23" s="31">
        <f t="shared" si="6"/>
        <v>79.621162638798168</v>
      </c>
    </row>
    <row r="24" spans="1:17" x14ac:dyDescent="0.25">
      <c r="A24" s="143" t="s">
        <v>1163</v>
      </c>
      <c r="B24" s="8">
        <v>3</v>
      </c>
      <c r="C24" s="149" t="s">
        <v>893</v>
      </c>
      <c r="D24" s="161" t="s">
        <v>1209</v>
      </c>
      <c r="E24" s="28">
        <v>42112</v>
      </c>
      <c r="F24" s="37">
        <v>1690.58</v>
      </c>
      <c r="G24" s="62">
        <f t="shared" si="4"/>
        <v>17.799999999999997</v>
      </c>
      <c r="H24" s="22">
        <f t="shared" si="5"/>
        <v>1672.78</v>
      </c>
      <c r="I24" s="38">
        <f t="shared" si="0"/>
        <v>1.0528930899454625</v>
      </c>
      <c r="J24" s="22">
        <v>15.47</v>
      </c>
      <c r="K24" s="22">
        <v>12.64</v>
      </c>
      <c r="L24" s="65">
        <f t="shared" si="1"/>
        <v>2.83</v>
      </c>
      <c r="M24" s="58">
        <v>833</v>
      </c>
      <c r="N24" s="22">
        <v>27.61</v>
      </c>
      <c r="O24" s="22">
        <v>12.64</v>
      </c>
      <c r="P24" s="65">
        <f t="shared" si="2"/>
        <v>14.969999999999999</v>
      </c>
      <c r="Q24" s="32">
        <f t="shared" si="6"/>
        <v>84.101123595505626</v>
      </c>
    </row>
    <row r="25" spans="1:17" x14ac:dyDescent="0.25">
      <c r="A25" s="111" t="s">
        <v>1164</v>
      </c>
      <c r="B25" s="5">
        <v>3</v>
      </c>
      <c r="C25" s="144" t="s">
        <v>893</v>
      </c>
      <c r="D25" s="159" t="s">
        <v>594</v>
      </c>
      <c r="E25" s="27">
        <v>42112</v>
      </c>
      <c r="F25" s="34">
        <v>1698.24</v>
      </c>
      <c r="G25" s="61">
        <f t="shared" si="4"/>
        <v>32.639999999999993</v>
      </c>
      <c r="H25" s="447">
        <f t="shared" si="5"/>
        <v>1665.6</v>
      </c>
      <c r="I25" s="35">
        <f t="shared" si="0"/>
        <v>1.9219898247597509</v>
      </c>
      <c r="J25" s="447">
        <v>24.58</v>
      </c>
      <c r="K25" s="447">
        <v>12.64</v>
      </c>
      <c r="L25" s="64">
        <f t="shared" si="1"/>
        <v>11.939999999999998</v>
      </c>
      <c r="M25" s="448">
        <v>700</v>
      </c>
      <c r="N25" s="447">
        <v>33.26</v>
      </c>
      <c r="O25" s="447">
        <v>12.56</v>
      </c>
      <c r="P25" s="64">
        <f t="shared" si="2"/>
        <v>20.699999999999996</v>
      </c>
      <c r="Q25" s="31">
        <f t="shared" si="6"/>
        <v>63.419117647058819</v>
      </c>
    </row>
    <row r="26" spans="1:17" x14ac:dyDescent="0.25">
      <c r="A26" s="111" t="s">
        <v>1165</v>
      </c>
      <c r="B26" s="5">
        <v>3</v>
      </c>
      <c r="C26" s="144" t="s">
        <v>893</v>
      </c>
      <c r="D26" s="445"/>
      <c r="E26" s="27">
        <v>42112</v>
      </c>
      <c r="F26" s="34">
        <v>1711.93</v>
      </c>
      <c r="G26" s="61">
        <f t="shared" si="4"/>
        <v>53.45</v>
      </c>
      <c r="H26" s="447">
        <f t="shared" si="5"/>
        <v>1658.48</v>
      </c>
      <c r="I26" s="35">
        <f t="shared" si="0"/>
        <v>3.1222070995893523</v>
      </c>
      <c r="J26" s="447">
        <v>37.549999999999997</v>
      </c>
      <c r="K26" s="447">
        <v>12.51</v>
      </c>
      <c r="L26" s="64">
        <f t="shared" si="1"/>
        <v>25.04</v>
      </c>
      <c r="M26" s="448">
        <v>1309</v>
      </c>
      <c r="N26" s="447">
        <v>41</v>
      </c>
      <c r="O26" s="447">
        <v>12.59</v>
      </c>
      <c r="P26" s="64">
        <f t="shared" si="2"/>
        <v>28.41</v>
      </c>
      <c r="Q26" s="31">
        <f t="shared" si="6"/>
        <v>53.152478952291858</v>
      </c>
    </row>
    <row r="27" spans="1:17" x14ac:dyDescent="0.25">
      <c r="A27" s="143" t="s">
        <v>1166</v>
      </c>
      <c r="B27" s="8">
        <v>3</v>
      </c>
      <c r="C27" s="149" t="s">
        <v>893</v>
      </c>
      <c r="D27" s="161" t="s">
        <v>1210</v>
      </c>
      <c r="E27" s="28">
        <v>42112</v>
      </c>
      <c r="F27" s="37">
        <v>1696.52</v>
      </c>
      <c r="G27" s="62">
        <f t="shared" si="4"/>
        <v>39</v>
      </c>
      <c r="H27" s="22">
        <f t="shared" si="5"/>
        <v>1657.52</v>
      </c>
      <c r="I27" s="38">
        <f t="shared" si="0"/>
        <v>2.2988234739348785</v>
      </c>
      <c r="J27" s="22">
        <v>27.05</v>
      </c>
      <c r="K27" s="22">
        <v>12.6</v>
      </c>
      <c r="L27" s="65">
        <f t="shared" si="1"/>
        <v>14.450000000000001</v>
      </c>
      <c r="M27" s="58">
        <v>951</v>
      </c>
      <c r="N27" s="22">
        <v>37.11</v>
      </c>
      <c r="O27" s="22">
        <v>12.56</v>
      </c>
      <c r="P27" s="65">
        <f t="shared" si="2"/>
        <v>24.549999999999997</v>
      </c>
      <c r="Q27" s="32">
        <f t="shared" si="6"/>
        <v>62.948717948717935</v>
      </c>
    </row>
    <row r="28" spans="1:17" x14ac:dyDescent="0.25">
      <c r="A28" s="111" t="s">
        <v>1167</v>
      </c>
      <c r="B28" s="5">
        <v>3</v>
      </c>
      <c r="C28" s="144" t="s">
        <v>893</v>
      </c>
      <c r="D28" s="159"/>
      <c r="E28" s="27">
        <v>42112</v>
      </c>
      <c r="F28" s="34">
        <v>1675.1</v>
      </c>
      <c r="G28" s="61">
        <f t="shared" si="4"/>
        <v>4.4699999999999989</v>
      </c>
      <c r="H28" s="447">
        <f t="shared" si="5"/>
        <v>1670.6299999999999</v>
      </c>
      <c r="I28" s="35">
        <f t="shared" si="0"/>
        <v>0.26684974031401104</v>
      </c>
      <c r="J28" s="447">
        <v>13.57</v>
      </c>
      <c r="K28" s="447">
        <v>12.55</v>
      </c>
      <c r="L28" s="64">
        <f t="shared" si="1"/>
        <v>1.0199999999999996</v>
      </c>
      <c r="M28" s="448">
        <v>403</v>
      </c>
      <c r="N28" s="447">
        <v>16.04</v>
      </c>
      <c r="O28" s="447">
        <v>12.59</v>
      </c>
      <c r="P28" s="64">
        <f t="shared" si="2"/>
        <v>3.4499999999999993</v>
      </c>
      <c r="Q28" s="31">
        <f t="shared" si="6"/>
        <v>77.181208053691279</v>
      </c>
    </row>
    <row r="29" spans="1:17" x14ac:dyDescent="0.25">
      <c r="A29" s="111" t="s">
        <v>1168</v>
      </c>
      <c r="B29" s="5">
        <v>3</v>
      </c>
      <c r="C29" s="144" t="s">
        <v>893</v>
      </c>
      <c r="D29" s="445" t="s">
        <v>1211</v>
      </c>
      <c r="E29" s="27">
        <v>42112</v>
      </c>
      <c r="F29" s="34">
        <v>1680.03</v>
      </c>
      <c r="G29" s="61">
        <f t="shared" si="4"/>
        <v>5.0499999999999972</v>
      </c>
      <c r="H29" s="447">
        <f t="shared" si="5"/>
        <v>1674.98</v>
      </c>
      <c r="I29" s="35">
        <f t="shared" si="0"/>
        <v>0.30058987041898044</v>
      </c>
      <c r="J29" s="447">
        <v>13.36</v>
      </c>
      <c r="K29" s="447">
        <v>12.56</v>
      </c>
      <c r="L29" s="64">
        <f t="shared" si="1"/>
        <v>0.79999999999999893</v>
      </c>
      <c r="M29" s="448">
        <v>508</v>
      </c>
      <c r="N29" s="447">
        <v>16.829999999999998</v>
      </c>
      <c r="O29" s="447">
        <v>12.58</v>
      </c>
      <c r="P29" s="64">
        <f t="shared" si="2"/>
        <v>4.2499999999999982</v>
      </c>
      <c r="Q29" s="31">
        <f t="shared" si="6"/>
        <v>84.158415841584173</v>
      </c>
    </row>
    <row r="30" spans="1:17" ht="15.75" thickBot="1" x14ac:dyDescent="0.3">
      <c r="A30" s="312" t="s">
        <v>1169</v>
      </c>
      <c r="B30" s="6">
        <v>3</v>
      </c>
      <c r="C30" s="156" t="s">
        <v>893</v>
      </c>
      <c r="D30" s="373"/>
      <c r="E30" s="102">
        <v>42112</v>
      </c>
      <c r="F30" s="374">
        <v>1671.83</v>
      </c>
      <c r="G30" s="110">
        <f t="shared" si="4"/>
        <v>7.1199999999999992</v>
      </c>
      <c r="H30" s="26">
        <f t="shared" si="5"/>
        <v>1664.71</v>
      </c>
      <c r="I30" s="43">
        <f t="shared" si="0"/>
        <v>0.42588062183355957</v>
      </c>
      <c r="J30" s="26">
        <v>13.41</v>
      </c>
      <c r="K30" s="26">
        <v>12.58</v>
      </c>
      <c r="L30" s="69">
        <f t="shared" si="1"/>
        <v>0.83000000000000007</v>
      </c>
      <c r="M30" s="60">
        <v>659</v>
      </c>
      <c r="N30" s="26">
        <v>18.899999999999999</v>
      </c>
      <c r="O30" s="26">
        <v>12.61</v>
      </c>
      <c r="P30" s="69">
        <f t="shared" si="2"/>
        <v>6.2899999999999991</v>
      </c>
      <c r="Q30" s="33">
        <f t="shared" si="6"/>
        <v>88.342696629213478</v>
      </c>
    </row>
    <row r="31" spans="1:17" ht="15.75" thickTop="1" x14ac:dyDescent="0.25"/>
    <row r="32" spans="1:17" x14ac:dyDescent="0.25">
      <c r="A32" s="456" t="s">
        <v>1213</v>
      </c>
      <c r="E32" s="2"/>
    </row>
    <row r="33" spans="1:5" x14ac:dyDescent="0.25">
      <c r="A33" s="199" t="s">
        <v>1040</v>
      </c>
      <c r="E33" s="2"/>
    </row>
    <row r="34" spans="1:5" x14ac:dyDescent="0.25">
      <c r="A34" s="199" t="s">
        <v>1197</v>
      </c>
      <c r="E34" s="2"/>
    </row>
    <row r="35" spans="1:5" x14ac:dyDescent="0.25">
      <c r="A35"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3"/>
  <pageSetup paperSize="3" scale="86" orientation="landscape" r:id="rId1"/>
  <headerFooter>
    <oddHeader>&amp;CPage &amp;P of &amp;N</oddHeader>
    <oddFooter>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view="pageLayout" zoomScaleNormal="100" workbookViewId="0">
      <selection activeCell="D41" sqref="D41"/>
    </sheetView>
  </sheetViews>
  <sheetFormatPr defaultRowHeight="15" x14ac:dyDescent="0.25"/>
  <cols>
    <col min="1" max="1" width="19" customWidth="1"/>
    <col min="2" max="2" width="6.7109375" customWidth="1"/>
    <col min="3" max="3" width="11.42578125" customWidth="1"/>
    <col min="4" max="4" width="38" customWidth="1"/>
    <col min="5" max="5" width="11.140625" customWidth="1"/>
    <col min="6" max="6" width="11.5703125" customWidth="1"/>
    <col min="7" max="7" width="11.140625" customWidth="1"/>
    <col min="8" max="8" width="10.7109375" customWidth="1"/>
    <col min="9" max="9" width="8.8554687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1170</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52" t="s">
        <v>21</v>
      </c>
      <c r="L6" s="19" t="s">
        <v>12</v>
      </c>
      <c r="M6" s="19" t="s">
        <v>17</v>
      </c>
      <c r="N6" s="452" t="s">
        <v>13</v>
      </c>
      <c r="O6" s="452" t="s">
        <v>3</v>
      </c>
      <c r="P6" s="19" t="s">
        <v>20</v>
      </c>
      <c r="Q6" s="20" t="s">
        <v>4</v>
      </c>
    </row>
    <row r="7" spans="1:17" x14ac:dyDescent="0.25">
      <c r="A7" s="111" t="s">
        <v>1214</v>
      </c>
      <c r="B7" s="5">
        <v>3</v>
      </c>
      <c r="C7" s="144">
        <v>42095</v>
      </c>
      <c r="D7" s="159" t="s">
        <v>1391</v>
      </c>
      <c r="E7" s="27">
        <v>42112</v>
      </c>
      <c r="F7" s="34">
        <v>1783.78</v>
      </c>
      <c r="G7" s="61">
        <f>L7+P7</f>
        <v>167.51999999999998</v>
      </c>
      <c r="H7" s="453">
        <f>F7-G7</f>
        <v>1616.26</v>
      </c>
      <c r="I7" s="35">
        <f t="shared" ref="I7:I24" si="0">G7*100/F7</f>
        <v>9.3912926481965258</v>
      </c>
      <c r="J7" s="453">
        <v>165.12</v>
      </c>
      <c r="K7" s="453">
        <v>12.58</v>
      </c>
      <c r="L7" s="64">
        <f t="shared" ref="L7:L24" si="1">J7-K7</f>
        <v>152.54</v>
      </c>
      <c r="M7" s="454">
        <v>487</v>
      </c>
      <c r="N7" s="453">
        <v>27.6</v>
      </c>
      <c r="O7" s="453">
        <v>12.62</v>
      </c>
      <c r="P7" s="64">
        <f t="shared" ref="P7:P24" si="2">N7-O7</f>
        <v>14.980000000000002</v>
      </c>
      <c r="Q7" s="31">
        <f t="shared" ref="Q7:Q9" si="3">P7*100/G7</f>
        <v>8.9422158548233064</v>
      </c>
    </row>
    <row r="8" spans="1:17" x14ac:dyDescent="0.25">
      <c r="A8" s="111" t="s">
        <v>1171</v>
      </c>
      <c r="B8" s="5">
        <v>3</v>
      </c>
      <c r="C8" s="144">
        <v>42095</v>
      </c>
      <c r="D8" s="451" t="s">
        <v>1292</v>
      </c>
      <c r="E8" s="27">
        <v>42112</v>
      </c>
      <c r="F8" s="34">
        <v>1759.4</v>
      </c>
      <c r="G8" s="61">
        <f t="shared" ref="G8:G24" si="4">L8+P8</f>
        <v>139.02000000000001</v>
      </c>
      <c r="H8" s="453">
        <f t="shared" ref="H8:H24" si="5">F8-G8</f>
        <v>1620.38</v>
      </c>
      <c r="I8" s="35">
        <f t="shared" si="0"/>
        <v>7.9015573490962838</v>
      </c>
      <c r="J8" s="453">
        <v>134.93</v>
      </c>
      <c r="K8" s="453">
        <v>12.6</v>
      </c>
      <c r="L8" s="64">
        <f t="shared" si="1"/>
        <v>122.33000000000001</v>
      </c>
      <c r="M8" s="454">
        <v>969</v>
      </c>
      <c r="N8" s="453">
        <v>29.23</v>
      </c>
      <c r="O8" s="453">
        <v>12.54</v>
      </c>
      <c r="P8" s="64">
        <f t="shared" si="2"/>
        <v>16.690000000000001</v>
      </c>
      <c r="Q8" s="31">
        <f t="shared" si="3"/>
        <v>12.005466839303699</v>
      </c>
    </row>
    <row r="9" spans="1:17" x14ac:dyDescent="0.25">
      <c r="A9" s="143" t="s">
        <v>1172</v>
      </c>
      <c r="B9" s="8">
        <v>3</v>
      </c>
      <c r="C9" s="149">
        <v>42095</v>
      </c>
      <c r="D9" s="162"/>
      <c r="E9" s="28">
        <v>42112</v>
      </c>
      <c r="F9" s="37">
        <v>1747.85</v>
      </c>
      <c r="G9" s="62">
        <f t="shared" si="4"/>
        <v>161.53</v>
      </c>
      <c r="H9" s="22">
        <f t="shared" si="5"/>
        <v>1586.32</v>
      </c>
      <c r="I9" s="38">
        <f t="shared" si="0"/>
        <v>9.2416397288096803</v>
      </c>
      <c r="J9" s="22">
        <v>157.54</v>
      </c>
      <c r="K9" s="22">
        <v>12.61</v>
      </c>
      <c r="L9" s="65">
        <f t="shared" si="1"/>
        <v>144.93</v>
      </c>
      <c r="M9" s="58">
        <v>758</v>
      </c>
      <c r="N9" s="22">
        <v>29.22</v>
      </c>
      <c r="O9" s="22">
        <v>12.62</v>
      </c>
      <c r="P9" s="65">
        <f t="shared" si="2"/>
        <v>16.600000000000001</v>
      </c>
      <c r="Q9" s="32">
        <f t="shared" si="3"/>
        <v>10.276728781031389</v>
      </c>
    </row>
    <row r="10" spans="1:17" x14ac:dyDescent="0.25">
      <c r="A10" s="111" t="s">
        <v>1173</v>
      </c>
      <c r="B10" s="5">
        <v>3</v>
      </c>
      <c r="C10" s="144">
        <v>42095</v>
      </c>
      <c r="D10" s="159" t="s">
        <v>1307</v>
      </c>
      <c r="E10" s="27">
        <v>42112</v>
      </c>
      <c r="F10" s="34">
        <v>1742.4</v>
      </c>
      <c r="G10" s="61">
        <f t="shared" si="4"/>
        <v>99.220000000000013</v>
      </c>
      <c r="H10" s="453">
        <f t="shared" si="5"/>
        <v>1643.18</v>
      </c>
      <c r="I10" s="35">
        <f t="shared" si="0"/>
        <v>5.6944444444444455</v>
      </c>
      <c r="J10" s="453">
        <v>86.48</v>
      </c>
      <c r="K10" s="453">
        <v>12.6</v>
      </c>
      <c r="L10" s="64">
        <f t="shared" si="1"/>
        <v>73.88000000000001</v>
      </c>
      <c r="M10" s="454">
        <v>990</v>
      </c>
      <c r="N10" s="453">
        <v>37.93</v>
      </c>
      <c r="O10" s="453">
        <v>12.59</v>
      </c>
      <c r="P10" s="64">
        <f t="shared" si="2"/>
        <v>25.34</v>
      </c>
      <c r="Q10" s="31">
        <f>P10*100/G10</f>
        <v>25.539205805281188</v>
      </c>
    </row>
    <row r="11" spans="1:17" x14ac:dyDescent="0.25">
      <c r="A11" s="111" t="s">
        <v>1174</v>
      </c>
      <c r="B11" s="5">
        <v>3</v>
      </c>
      <c r="C11" s="144">
        <v>42095</v>
      </c>
      <c r="D11" s="160" t="s">
        <v>1293</v>
      </c>
      <c r="E11" s="27">
        <v>42112</v>
      </c>
      <c r="F11" s="34">
        <v>1725.93</v>
      </c>
      <c r="G11" s="61">
        <f t="shared" si="4"/>
        <v>85.52000000000001</v>
      </c>
      <c r="H11" s="453">
        <f t="shared" si="5"/>
        <v>1640.41</v>
      </c>
      <c r="I11" s="35">
        <f t="shared" si="0"/>
        <v>4.9550097628524918</v>
      </c>
      <c r="J11" s="453">
        <v>72.56</v>
      </c>
      <c r="K11" s="453">
        <v>12.57</v>
      </c>
      <c r="L11" s="64">
        <f t="shared" si="1"/>
        <v>59.99</v>
      </c>
      <c r="M11" s="454">
        <v>1404</v>
      </c>
      <c r="N11" s="453">
        <v>38.93</v>
      </c>
      <c r="O11" s="453">
        <v>13.4</v>
      </c>
      <c r="P11" s="64">
        <f t="shared" si="2"/>
        <v>25.53</v>
      </c>
      <c r="Q11" s="31">
        <f>P11*100/G11</f>
        <v>29.852666043030865</v>
      </c>
    </row>
    <row r="12" spans="1:17" x14ac:dyDescent="0.25">
      <c r="A12" s="143" t="s">
        <v>1175</v>
      </c>
      <c r="B12" s="8">
        <v>3</v>
      </c>
      <c r="C12" s="149">
        <v>42095</v>
      </c>
      <c r="D12" s="161"/>
      <c r="E12" s="28">
        <v>42112</v>
      </c>
      <c r="F12" s="37">
        <v>1744.51</v>
      </c>
      <c r="G12" s="62">
        <f t="shared" si="4"/>
        <v>100.92000000000002</v>
      </c>
      <c r="H12" s="22">
        <f t="shared" si="5"/>
        <v>1643.59</v>
      </c>
      <c r="I12" s="38">
        <f t="shared" si="0"/>
        <v>5.7850055316392579</v>
      </c>
      <c r="J12" s="22">
        <v>87.34</v>
      </c>
      <c r="K12" s="22">
        <v>12.6</v>
      </c>
      <c r="L12" s="65">
        <f t="shared" si="1"/>
        <v>74.740000000000009</v>
      </c>
      <c r="M12" s="58">
        <v>1480</v>
      </c>
      <c r="N12" s="22">
        <v>40.53</v>
      </c>
      <c r="O12" s="22">
        <v>14.35</v>
      </c>
      <c r="P12" s="65">
        <f t="shared" si="2"/>
        <v>26.18</v>
      </c>
      <c r="Q12" s="32">
        <f t="shared" ref="Q12:Q24" si="6">P12*100/G12</f>
        <v>25.941339674990086</v>
      </c>
    </row>
    <row r="13" spans="1:17" x14ac:dyDescent="0.25">
      <c r="A13" s="111" t="s">
        <v>1176</v>
      </c>
      <c r="B13" s="5">
        <v>3</v>
      </c>
      <c r="C13" s="144">
        <v>42095</v>
      </c>
      <c r="D13" s="449"/>
      <c r="E13" s="27">
        <v>42112</v>
      </c>
      <c r="F13" s="34">
        <v>1763.28</v>
      </c>
      <c r="G13" s="61">
        <f t="shared" si="4"/>
        <v>130.91</v>
      </c>
      <c r="H13" s="453">
        <f t="shared" si="5"/>
        <v>1632.37</v>
      </c>
      <c r="I13" s="35">
        <f t="shared" si="0"/>
        <v>7.4242321128805413</v>
      </c>
      <c r="J13" s="453">
        <v>98.35</v>
      </c>
      <c r="K13" s="453">
        <v>12.63</v>
      </c>
      <c r="L13" s="64">
        <f t="shared" si="1"/>
        <v>85.72</v>
      </c>
      <c r="M13" s="454">
        <v>1594</v>
      </c>
      <c r="N13" s="453">
        <v>57.75</v>
      </c>
      <c r="O13" s="453">
        <v>12.56</v>
      </c>
      <c r="P13" s="64">
        <f t="shared" si="2"/>
        <v>45.19</v>
      </c>
      <c r="Q13" s="31">
        <f t="shared" si="6"/>
        <v>34.519899167366894</v>
      </c>
    </row>
    <row r="14" spans="1:17" x14ac:dyDescent="0.25">
      <c r="A14" s="111" t="s">
        <v>1177</v>
      </c>
      <c r="B14" s="5">
        <v>2</v>
      </c>
      <c r="C14" s="144">
        <v>42095</v>
      </c>
      <c r="D14" s="160" t="s">
        <v>1390</v>
      </c>
      <c r="E14" s="27">
        <v>42112</v>
      </c>
      <c r="F14" s="34">
        <v>1200.06</v>
      </c>
      <c r="G14" s="61">
        <f t="shared" si="4"/>
        <v>134.30000000000001</v>
      </c>
      <c r="H14" s="453">
        <f t="shared" si="5"/>
        <v>1065.76</v>
      </c>
      <c r="I14" s="35">
        <f t="shared" si="0"/>
        <v>11.191107111311103</v>
      </c>
      <c r="J14" s="453">
        <v>108.76</v>
      </c>
      <c r="K14" s="453">
        <v>12.72</v>
      </c>
      <c r="L14" s="64">
        <f t="shared" si="1"/>
        <v>96.04</v>
      </c>
      <c r="M14" s="454">
        <v>1381</v>
      </c>
      <c r="N14" s="453">
        <v>50.88</v>
      </c>
      <c r="O14" s="453">
        <v>12.62</v>
      </c>
      <c r="P14" s="64">
        <f t="shared" si="2"/>
        <v>38.260000000000005</v>
      </c>
      <c r="Q14" s="31">
        <f t="shared" si="6"/>
        <v>28.488458674609085</v>
      </c>
    </row>
    <row r="15" spans="1:17" x14ac:dyDescent="0.25">
      <c r="A15" s="143" t="s">
        <v>1178</v>
      </c>
      <c r="B15" s="8">
        <v>0</v>
      </c>
      <c r="C15" s="149">
        <v>42095</v>
      </c>
      <c r="D15" s="161" t="s">
        <v>1313</v>
      </c>
      <c r="E15" s="166"/>
      <c r="F15" s="457"/>
      <c r="G15" s="168"/>
      <c r="H15" s="169"/>
      <c r="I15" s="170"/>
      <c r="J15" s="169"/>
      <c r="K15" s="169"/>
      <c r="L15" s="171"/>
      <c r="M15" s="458"/>
      <c r="N15" s="169"/>
      <c r="O15" s="169"/>
      <c r="P15" s="171"/>
      <c r="Q15" s="459"/>
    </row>
    <row r="16" spans="1:17" x14ac:dyDescent="0.25">
      <c r="A16" s="111" t="s">
        <v>1179</v>
      </c>
      <c r="B16" s="5">
        <v>3</v>
      </c>
      <c r="C16" s="144">
        <v>42095</v>
      </c>
      <c r="D16" s="159" t="s">
        <v>1295</v>
      </c>
      <c r="E16" s="27">
        <v>42112</v>
      </c>
      <c r="F16" s="34">
        <v>1710.41</v>
      </c>
      <c r="G16" s="61">
        <f t="shared" si="4"/>
        <v>70.86</v>
      </c>
      <c r="H16" s="453">
        <f t="shared" si="5"/>
        <v>1639.5500000000002</v>
      </c>
      <c r="I16" s="35">
        <f t="shared" si="0"/>
        <v>4.1428663302950754</v>
      </c>
      <c r="J16" s="453">
        <v>43.8</v>
      </c>
      <c r="K16" s="453">
        <v>12.61</v>
      </c>
      <c r="L16" s="64">
        <f t="shared" si="1"/>
        <v>31.189999999999998</v>
      </c>
      <c r="M16" s="454">
        <v>1802</v>
      </c>
      <c r="N16" s="453">
        <v>52.24</v>
      </c>
      <c r="O16" s="453">
        <v>12.57</v>
      </c>
      <c r="P16" s="64">
        <f t="shared" si="2"/>
        <v>39.67</v>
      </c>
      <c r="Q16" s="31">
        <f t="shared" si="6"/>
        <v>55.983629692351116</v>
      </c>
    </row>
    <row r="17" spans="1:17" x14ac:dyDescent="0.25">
      <c r="A17" s="111" t="s">
        <v>1180</v>
      </c>
      <c r="B17" s="5">
        <v>3</v>
      </c>
      <c r="C17" s="144">
        <v>42095</v>
      </c>
      <c r="D17" s="450" t="s">
        <v>1392</v>
      </c>
      <c r="E17" s="27">
        <v>42112</v>
      </c>
      <c r="F17" s="34">
        <v>1713.92</v>
      </c>
      <c r="G17" s="61">
        <f t="shared" si="4"/>
        <v>53.36</v>
      </c>
      <c r="H17" s="453">
        <f t="shared" si="5"/>
        <v>1660.5600000000002</v>
      </c>
      <c r="I17" s="35">
        <f t="shared" si="0"/>
        <v>3.113330843913368</v>
      </c>
      <c r="J17" s="453">
        <v>41.63</v>
      </c>
      <c r="K17" s="453">
        <v>12.62</v>
      </c>
      <c r="L17" s="64">
        <f t="shared" si="1"/>
        <v>29.010000000000005</v>
      </c>
      <c r="M17" s="454">
        <v>1444</v>
      </c>
      <c r="N17" s="453">
        <v>36.979999999999997</v>
      </c>
      <c r="O17" s="453">
        <v>12.63</v>
      </c>
      <c r="P17" s="64">
        <f t="shared" si="2"/>
        <v>24.349999999999994</v>
      </c>
      <c r="Q17" s="31">
        <f t="shared" si="6"/>
        <v>45.633433283358315</v>
      </c>
    </row>
    <row r="18" spans="1:17" x14ac:dyDescent="0.25">
      <c r="A18" s="143" t="s">
        <v>1181</v>
      </c>
      <c r="B18" s="8">
        <v>3</v>
      </c>
      <c r="C18" s="149">
        <v>42095</v>
      </c>
      <c r="D18" s="162" t="s">
        <v>1311</v>
      </c>
      <c r="E18" s="28">
        <v>42112</v>
      </c>
      <c r="F18" s="37">
        <v>1715.04</v>
      </c>
      <c r="G18" s="62">
        <f t="shared" si="4"/>
        <v>57.370000000000005</v>
      </c>
      <c r="H18" s="22">
        <f t="shared" si="5"/>
        <v>1657.67</v>
      </c>
      <c r="I18" s="38">
        <f t="shared" si="0"/>
        <v>3.3451114842802503</v>
      </c>
      <c r="J18" s="22">
        <v>39.64</v>
      </c>
      <c r="K18" s="22">
        <v>13.55</v>
      </c>
      <c r="L18" s="65">
        <f t="shared" si="1"/>
        <v>26.09</v>
      </c>
      <c r="M18" s="58">
        <v>1085</v>
      </c>
      <c r="N18" s="22">
        <v>43.92</v>
      </c>
      <c r="O18" s="22">
        <v>12.64</v>
      </c>
      <c r="P18" s="65">
        <f t="shared" si="2"/>
        <v>31.28</v>
      </c>
      <c r="Q18" s="32">
        <f t="shared" si="6"/>
        <v>54.523270001743064</v>
      </c>
    </row>
    <row r="19" spans="1:17" x14ac:dyDescent="0.25">
      <c r="A19" s="111" t="s">
        <v>1182</v>
      </c>
      <c r="B19" s="5">
        <v>3</v>
      </c>
      <c r="C19" s="144">
        <v>42095</v>
      </c>
      <c r="D19" s="450"/>
      <c r="E19" s="27">
        <v>42112</v>
      </c>
      <c r="F19" s="34">
        <v>1695.64</v>
      </c>
      <c r="G19" s="61">
        <f t="shared" si="4"/>
        <v>43.56</v>
      </c>
      <c r="H19" s="453">
        <f t="shared" si="5"/>
        <v>1652.0800000000002</v>
      </c>
      <c r="I19" s="35">
        <f t="shared" si="0"/>
        <v>2.5689415206057888</v>
      </c>
      <c r="J19" s="453">
        <v>34.479999999999997</v>
      </c>
      <c r="K19" s="453">
        <v>13.42</v>
      </c>
      <c r="L19" s="64">
        <f t="shared" si="1"/>
        <v>21.059999999999995</v>
      </c>
      <c r="M19" s="454">
        <v>1275</v>
      </c>
      <c r="N19" s="453">
        <v>35.090000000000003</v>
      </c>
      <c r="O19" s="453">
        <v>12.59</v>
      </c>
      <c r="P19" s="64">
        <f t="shared" si="2"/>
        <v>22.500000000000004</v>
      </c>
      <c r="Q19" s="31">
        <f t="shared" si="6"/>
        <v>51.652892561983478</v>
      </c>
    </row>
    <row r="20" spans="1:17" x14ac:dyDescent="0.25">
      <c r="A20" s="111" t="s">
        <v>1183</v>
      </c>
      <c r="B20" s="5">
        <v>3</v>
      </c>
      <c r="C20" s="144">
        <v>42095</v>
      </c>
      <c r="D20" s="450"/>
      <c r="E20" s="27">
        <v>42112</v>
      </c>
      <c r="F20" s="34">
        <v>1706.3</v>
      </c>
      <c r="G20" s="61">
        <f t="shared" si="4"/>
        <v>50.980000000000004</v>
      </c>
      <c r="H20" s="453">
        <f t="shared" si="5"/>
        <v>1655.32</v>
      </c>
      <c r="I20" s="35">
        <f t="shared" si="0"/>
        <v>2.9877512746879211</v>
      </c>
      <c r="J20" s="453">
        <v>38.68</v>
      </c>
      <c r="K20" s="453">
        <v>12.66</v>
      </c>
      <c r="L20" s="64">
        <f t="shared" si="1"/>
        <v>26.02</v>
      </c>
      <c r="M20" s="454">
        <v>1060</v>
      </c>
      <c r="N20" s="453">
        <v>37.54</v>
      </c>
      <c r="O20" s="453">
        <v>12.58</v>
      </c>
      <c r="P20" s="64">
        <f t="shared" si="2"/>
        <v>24.96</v>
      </c>
      <c r="Q20" s="31">
        <f t="shared" si="6"/>
        <v>48.960376618281678</v>
      </c>
    </row>
    <row r="21" spans="1:17" x14ac:dyDescent="0.25">
      <c r="A21" s="143" t="s">
        <v>1184</v>
      </c>
      <c r="B21" s="8">
        <v>3</v>
      </c>
      <c r="C21" s="149">
        <v>42095</v>
      </c>
      <c r="D21" s="163"/>
      <c r="E21" s="28">
        <v>42112</v>
      </c>
      <c r="F21" s="37">
        <v>1709.58</v>
      </c>
      <c r="G21" s="62">
        <f t="shared" si="4"/>
        <v>46.679999999999993</v>
      </c>
      <c r="H21" s="22">
        <f t="shared" si="5"/>
        <v>1662.8999999999999</v>
      </c>
      <c r="I21" s="38">
        <f t="shared" si="0"/>
        <v>2.7304952093496646</v>
      </c>
      <c r="J21" s="22">
        <v>41.18</v>
      </c>
      <c r="K21" s="22">
        <v>13.48</v>
      </c>
      <c r="L21" s="65">
        <f t="shared" si="1"/>
        <v>27.7</v>
      </c>
      <c r="M21" s="58">
        <v>842</v>
      </c>
      <c r="N21" s="22">
        <v>31.58</v>
      </c>
      <c r="O21" s="22">
        <v>12.6</v>
      </c>
      <c r="P21" s="65">
        <f t="shared" si="2"/>
        <v>18.979999999999997</v>
      </c>
      <c r="Q21" s="32">
        <f t="shared" si="6"/>
        <v>40.659811482433589</v>
      </c>
    </row>
    <row r="22" spans="1:17" x14ac:dyDescent="0.25">
      <c r="A22" s="111" t="s">
        <v>1185</v>
      </c>
      <c r="B22" s="5">
        <v>3</v>
      </c>
      <c r="C22" s="144">
        <v>42095</v>
      </c>
      <c r="D22" s="159" t="s">
        <v>1308</v>
      </c>
      <c r="E22" s="27">
        <v>42112</v>
      </c>
      <c r="F22" s="34">
        <v>1709.28</v>
      </c>
      <c r="G22" s="61">
        <f t="shared" si="4"/>
        <v>42.330000000000005</v>
      </c>
      <c r="H22" s="453">
        <f t="shared" si="5"/>
        <v>1666.95</v>
      </c>
      <c r="I22" s="35">
        <f t="shared" si="0"/>
        <v>2.4764813254703739</v>
      </c>
      <c r="J22" s="453">
        <v>27.3</v>
      </c>
      <c r="K22" s="453">
        <v>13.53</v>
      </c>
      <c r="L22" s="64">
        <f t="shared" si="1"/>
        <v>13.770000000000001</v>
      </c>
      <c r="M22" s="454">
        <v>1392</v>
      </c>
      <c r="N22" s="453">
        <v>41.14</v>
      </c>
      <c r="O22" s="453">
        <v>12.58</v>
      </c>
      <c r="P22" s="64">
        <f t="shared" si="2"/>
        <v>28.560000000000002</v>
      </c>
      <c r="Q22" s="31">
        <f t="shared" si="6"/>
        <v>67.469879518072275</v>
      </c>
    </row>
    <row r="23" spans="1:17" x14ac:dyDescent="0.25">
      <c r="A23" s="111" t="s">
        <v>1186</v>
      </c>
      <c r="B23" s="5">
        <v>3</v>
      </c>
      <c r="C23" s="144">
        <v>42095</v>
      </c>
      <c r="D23" s="451"/>
      <c r="E23" s="27">
        <v>42114</v>
      </c>
      <c r="F23" s="34">
        <v>1712.1</v>
      </c>
      <c r="G23" s="61">
        <f t="shared" si="4"/>
        <v>46.169999999999995</v>
      </c>
      <c r="H23" s="453">
        <f t="shared" si="5"/>
        <v>1665.9299999999998</v>
      </c>
      <c r="I23" s="35">
        <f t="shared" si="0"/>
        <v>2.6966882775538807</v>
      </c>
      <c r="J23" s="453">
        <v>23.47</v>
      </c>
      <c r="K23" s="453">
        <v>12.63</v>
      </c>
      <c r="L23" s="64">
        <f t="shared" si="1"/>
        <v>10.839999999999998</v>
      </c>
      <c r="M23" s="454">
        <v>1771</v>
      </c>
      <c r="N23" s="453">
        <v>47.94</v>
      </c>
      <c r="O23" s="453">
        <v>12.61</v>
      </c>
      <c r="P23" s="64">
        <f t="shared" si="2"/>
        <v>35.33</v>
      </c>
      <c r="Q23" s="31">
        <f t="shared" si="6"/>
        <v>76.521550790556645</v>
      </c>
    </row>
    <row r="24" spans="1:17" x14ac:dyDescent="0.25">
      <c r="A24" s="143" t="s">
        <v>1187</v>
      </c>
      <c r="B24" s="8">
        <v>3</v>
      </c>
      <c r="C24" s="149">
        <v>42095</v>
      </c>
      <c r="D24" s="161"/>
      <c r="E24" s="28">
        <v>42114</v>
      </c>
      <c r="F24" s="37">
        <v>1703.08</v>
      </c>
      <c r="G24" s="62">
        <f t="shared" si="4"/>
        <v>34.700000000000003</v>
      </c>
      <c r="H24" s="22">
        <f t="shared" si="5"/>
        <v>1668.3799999999999</v>
      </c>
      <c r="I24" s="38">
        <f t="shared" si="0"/>
        <v>2.0374850271273228</v>
      </c>
      <c r="J24" s="22">
        <v>24.69</v>
      </c>
      <c r="K24" s="22">
        <v>12.62</v>
      </c>
      <c r="L24" s="65">
        <f t="shared" si="1"/>
        <v>12.070000000000002</v>
      </c>
      <c r="M24" s="58">
        <v>1334</v>
      </c>
      <c r="N24" s="22">
        <v>35.200000000000003</v>
      </c>
      <c r="O24" s="22">
        <v>12.57</v>
      </c>
      <c r="P24" s="65">
        <f t="shared" si="2"/>
        <v>22.630000000000003</v>
      </c>
      <c r="Q24" s="32">
        <f t="shared" si="6"/>
        <v>65.216138328530263</v>
      </c>
    </row>
    <row r="25" spans="1:17" x14ac:dyDescent="0.25">
      <c r="A25" s="111" t="s">
        <v>1188</v>
      </c>
      <c r="B25" s="5">
        <v>3</v>
      </c>
      <c r="C25" s="144">
        <v>42095</v>
      </c>
      <c r="D25" s="159"/>
      <c r="E25" s="27">
        <v>42114</v>
      </c>
      <c r="F25" s="34">
        <v>1699.04</v>
      </c>
      <c r="G25" s="61">
        <f t="shared" ref="G25:G33" si="7">L25+P25</f>
        <v>45.11</v>
      </c>
      <c r="H25" s="453">
        <f t="shared" ref="H25:H33" si="8">F25-G25</f>
        <v>1653.93</v>
      </c>
      <c r="I25" s="35">
        <f t="shared" ref="I25:I33" si="9">G25*100/F25</f>
        <v>2.6550287221018927</v>
      </c>
      <c r="J25" s="453">
        <v>31.87</v>
      </c>
      <c r="K25" s="453">
        <v>12.54</v>
      </c>
      <c r="L25" s="64">
        <f t="shared" ref="L25:L33" si="10">J25-K25</f>
        <v>19.330000000000002</v>
      </c>
      <c r="M25" s="454">
        <v>1297</v>
      </c>
      <c r="N25" s="453">
        <v>38.35</v>
      </c>
      <c r="O25" s="453">
        <v>12.57</v>
      </c>
      <c r="P25" s="64">
        <f t="shared" ref="P25:P33" si="11">N25-O25</f>
        <v>25.78</v>
      </c>
      <c r="Q25" s="31">
        <f t="shared" ref="Q25:Q33" si="12">P25*100/G25</f>
        <v>57.14919086677012</v>
      </c>
    </row>
    <row r="26" spans="1:17" x14ac:dyDescent="0.25">
      <c r="A26" s="111" t="s">
        <v>1189</v>
      </c>
      <c r="B26" s="5">
        <v>3</v>
      </c>
      <c r="C26" s="144">
        <v>42095</v>
      </c>
      <c r="D26" s="451"/>
      <c r="E26" s="27">
        <v>42114</v>
      </c>
      <c r="F26" s="34">
        <v>1709.22</v>
      </c>
      <c r="G26" s="61">
        <f t="shared" si="7"/>
        <v>57.62</v>
      </c>
      <c r="H26" s="453">
        <f t="shared" si="8"/>
        <v>1651.6000000000001</v>
      </c>
      <c r="I26" s="35">
        <f t="shared" si="9"/>
        <v>3.3711283509437053</v>
      </c>
      <c r="J26" s="453">
        <v>35.130000000000003</v>
      </c>
      <c r="K26" s="453">
        <v>12.57</v>
      </c>
      <c r="L26" s="64">
        <f t="shared" si="10"/>
        <v>22.560000000000002</v>
      </c>
      <c r="M26" s="454">
        <v>1720</v>
      </c>
      <c r="N26" s="453">
        <v>47.69</v>
      </c>
      <c r="O26" s="453">
        <v>12.63</v>
      </c>
      <c r="P26" s="64">
        <f t="shared" si="11"/>
        <v>35.059999999999995</v>
      </c>
      <c r="Q26" s="31">
        <f t="shared" si="12"/>
        <v>60.846928149947928</v>
      </c>
    </row>
    <row r="27" spans="1:17" x14ac:dyDescent="0.25">
      <c r="A27" s="143" t="s">
        <v>1190</v>
      </c>
      <c r="B27" s="8">
        <v>3</v>
      </c>
      <c r="C27" s="149">
        <v>42095</v>
      </c>
      <c r="D27" s="161"/>
      <c r="E27" s="28">
        <v>42114</v>
      </c>
      <c r="F27" s="37">
        <v>1709.4</v>
      </c>
      <c r="G27" s="62">
        <f t="shared" si="7"/>
        <v>57.720000000000006</v>
      </c>
      <c r="H27" s="22">
        <f t="shared" si="8"/>
        <v>1651.68</v>
      </c>
      <c r="I27" s="38">
        <f t="shared" si="9"/>
        <v>3.3766233766233769</v>
      </c>
      <c r="J27" s="22">
        <v>47.29</v>
      </c>
      <c r="K27" s="22">
        <v>12.54</v>
      </c>
      <c r="L27" s="65">
        <f t="shared" si="10"/>
        <v>34.75</v>
      </c>
      <c r="M27" s="58">
        <v>1352</v>
      </c>
      <c r="N27" s="22">
        <v>35.590000000000003</v>
      </c>
      <c r="O27" s="22">
        <v>12.62</v>
      </c>
      <c r="P27" s="65">
        <f t="shared" si="11"/>
        <v>22.970000000000006</v>
      </c>
      <c r="Q27" s="32">
        <f t="shared" si="12"/>
        <v>39.7955647955648</v>
      </c>
    </row>
    <row r="28" spans="1:17" x14ac:dyDescent="0.25">
      <c r="A28" s="111" t="s">
        <v>1191</v>
      </c>
      <c r="B28" s="5">
        <v>3</v>
      </c>
      <c r="C28" s="144">
        <v>42095</v>
      </c>
      <c r="D28" s="159"/>
      <c r="E28" s="27">
        <v>42114</v>
      </c>
      <c r="F28" s="34">
        <v>1687.11</v>
      </c>
      <c r="G28" s="61">
        <f t="shared" si="7"/>
        <v>25.28</v>
      </c>
      <c r="H28" s="453">
        <f t="shared" si="8"/>
        <v>1661.83</v>
      </c>
      <c r="I28" s="35">
        <f t="shared" si="9"/>
        <v>1.4984203756720071</v>
      </c>
      <c r="J28" s="453">
        <v>17.54</v>
      </c>
      <c r="K28" s="453">
        <v>14.39</v>
      </c>
      <c r="L28" s="64">
        <f t="shared" si="10"/>
        <v>3.1499999999999986</v>
      </c>
      <c r="M28" s="454">
        <v>1310</v>
      </c>
      <c r="N28" s="453">
        <v>34.75</v>
      </c>
      <c r="O28" s="453">
        <v>12.62</v>
      </c>
      <c r="P28" s="64">
        <f t="shared" si="11"/>
        <v>22.130000000000003</v>
      </c>
      <c r="Q28" s="31">
        <f t="shared" si="12"/>
        <v>87.53955696202533</v>
      </c>
    </row>
    <row r="29" spans="1:17" x14ac:dyDescent="0.25">
      <c r="A29" s="111" t="s">
        <v>1192</v>
      </c>
      <c r="B29" s="5">
        <v>3</v>
      </c>
      <c r="C29" s="144">
        <v>42095</v>
      </c>
      <c r="D29" s="451"/>
      <c r="E29" s="27">
        <v>42114</v>
      </c>
      <c r="F29" s="34">
        <v>1696.07</v>
      </c>
      <c r="G29" s="61">
        <f t="shared" si="7"/>
        <v>20.18</v>
      </c>
      <c r="H29" s="453">
        <f t="shared" si="8"/>
        <v>1675.8899999999999</v>
      </c>
      <c r="I29" s="35">
        <f t="shared" si="9"/>
        <v>1.1898093828674525</v>
      </c>
      <c r="J29" s="453">
        <v>15.78</v>
      </c>
      <c r="K29" s="453">
        <v>12.58</v>
      </c>
      <c r="L29" s="64">
        <f t="shared" si="10"/>
        <v>3.1999999999999993</v>
      </c>
      <c r="M29" s="454">
        <v>1066</v>
      </c>
      <c r="N29" s="453">
        <v>29.52</v>
      </c>
      <c r="O29" s="453">
        <v>12.54</v>
      </c>
      <c r="P29" s="64">
        <f t="shared" si="11"/>
        <v>16.98</v>
      </c>
      <c r="Q29" s="31">
        <f t="shared" si="12"/>
        <v>84.142715559960351</v>
      </c>
    </row>
    <row r="30" spans="1:17" x14ac:dyDescent="0.25">
      <c r="A30" s="143" t="s">
        <v>1193</v>
      </c>
      <c r="B30" s="8">
        <v>3</v>
      </c>
      <c r="C30" s="149">
        <v>42095</v>
      </c>
      <c r="D30" s="161"/>
      <c r="E30" s="28">
        <v>42114</v>
      </c>
      <c r="F30" s="37">
        <v>1694.08</v>
      </c>
      <c r="G30" s="62">
        <f t="shared" si="7"/>
        <v>19.59</v>
      </c>
      <c r="H30" s="22">
        <f t="shared" si="8"/>
        <v>1674.49</v>
      </c>
      <c r="I30" s="38">
        <f t="shared" si="9"/>
        <v>1.1563798639969778</v>
      </c>
      <c r="J30" s="22">
        <v>14.6</v>
      </c>
      <c r="K30" s="22">
        <v>12.58</v>
      </c>
      <c r="L30" s="65">
        <f t="shared" si="10"/>
        <v>2.0199999999999996</v>
      </c>
      <c r="M30" s="58">
        <v>1194</v>
      </c>
      <c r="N30" s="22">
        <v>30.13</v>
      </c>
      <c r="O30" s="22">
        <v>12.56</v>
      </c>
      <c r="P30" s="65">
        <f t="shared" si="11"/>
        <v>17.57</v>
      </c>
      <c r="Q30" s="32">
        <f t="shared" si="12"/>
        <v>89.68861664114344</v>
      </c>
    </row>
    <row r="31" spans="1:17" x14ac:dyDescent="0.25">
      <c r="A31" s="111" t="s">
        <v>1194</v>
      </c>
      <c r="B31" s="5">
        <v>3</v>
      </c>
      <c r="C31" s="144">
        <v>42095</v>
      </c>
      <c r="D31" s="159" t="s">
        <v>1296</v>
      </c>
      <c r="E31" s="27">
        <v>42114</v>
      </c>
      <c r="F31" s="34">
        <v>1686.02</v>
      </c>
      <c r="G31" s="61">
        <f t="shared" si="7"/>
        <v>21.28</v>
      </c>
      <c r="H31" s="453">
        <f t="shared" si="8"/>
        <v>1664.74</v>
      </c>
      <c r="I31" s="35">
        <f t="shared" si="9"/>
        <v>1.2621439840571287</v>
      </c>
      <c r="J31" s="453">
        <v>16.420000000000002</v>
      </c>
      <c r="K31" s="453">
        <v>12.63</v>
      </c>
      <c r="L31" s="64">
        <f t="shared" si="10"/>
        <v>3.7900000000000009</v>
      </c>
      <c r="M31" s="454">
        <v>1326</v>
      </c>
      <c r="N31" s="453">
        <v>31.49</v>
      </c>
      <c r="O31" s="453">
        <v>14</v>
      </c>
      <c r="P31" s="64">
        <f t="shared" si="11"/>
        <v>17.489999999999998</v>
      </c>
      <c r="Q31" s="31">
        <f t="shared" si="12"/>
        <v>82.18984962406013</v>
      </c>
    </row>
    <row r="32" spans="1:17" x14ac:dyDescent="0.25">
      <c r="A32" s="111" t="s">
        <v>1195</v>
      </c>
      <c r="B32" s="5">
        <v>3</v>
      </c>
      <c r="C32" s="144">
        <v>42095</v>
      </c>
      <c r="D32" s="451" t="s">
        <v>1297</v>
      </c>
      <c r="E32" s="27">
        <v>42114</v>
      </c>
      <c r="F32" s="34">
        <v>1688.59</v>
      </c>
      <c r="G32" s="61">
        <f t="shared" si="7"/>
        <v>16.22</v>
      </c>
      <c r="H32" s="453">
        <f t="shared" si="8"/>
        <v>1672.37</v>
      </c>
      <c r="I32" s="35">
        <f t="shared" si="9"/>
        <v>0.96056473152156541</v>
      </c>
      <c r="J32" s="453">
        <v>15.34</v>
      </c>
      <c r="K32" s="453">
        <v>12.63</v>
      </c>
      <c r="L32" s="64">
        <f t="shared" si="10"/>
        <v>2.7099999999999991</v>
      </c>
      <c r="M32" s="454">
        <v>1082</v>
      </c>
      <c r="N32" s="453">
        <v>27.63</v>
      </c>
      <c r="O32" s="453">
        <v>14.12</v>
      </c>
      <c r="P32" s="64">
        <f t="shared" si="11"/>
        <v>13.51</v>
      </c>
      <c r="Q32" s="31">
        <f t="shared" si="12"/>
        <v>83.292231812577072</v>
      </c>
    </row>
    <row r="33" spans="1:17" ht="15.75" thickBot="1" x14ac:dyDescent="0.3">
      <c r="A33" s="471" t="s">
        <v>1196</v>
      </c>
      <c r="B33" s="472">
        <v>3</v>
      </c>
      <c r="C33" s="473">
        <v>42095</v>
      </c>
      <c r="D33" s="474" t="s">
        <v>1306</v>
      </c>
      <c r="E33" s="475">
        <v>42121</v>
      </c>
      <c r="F33" s="476">
        <v>1690.22</v>
      </c>
      <c r="G33" s="477">
        <f t="shared" si="7"/>
        <v>17.93</v>
      </c>
      <c r="H33" s="478">
        <f t="shared" si="8"/>
        <v>1672.29</v>
      </c>
      <c r="I33" s="479">
        <f t="shared" si="9"/>
        <v>1.0608086521281253</v>
      </c>
      <c r="J33" s="478">
        <v>17.3</v>
      </c>
      <c r="K33" s="478">
        <v>14.4</v>
      </c>
      <c r="L33" s="480">
        <f t="shared" si="10"/>
        <v>2.9000000000000004</v>
      </c>
      <c r="M33" s="481">
        <v>1147</v>
      </c>
      <c r="N33" s="478">
        <v>27.65</v>
      </c>
      <c r="O33" s="478">
        <v>12.62</v>
      </c>
      <c r="P33" s="480">
        <f t="shared" si="11"/>
        <v>15.03</v>
      </c>
      <c r="Q33" s="482">
        <f t="shared" si="12"/>
        <v>83.825989960959291</v>
      </c>
    </row>
    <row r="34" spans="1:17" ht="15.75" thickTop="1" x14ac:dyDescent="0.25"/>
    <row r="35" spans="1:17" x14ac:dyDescent="0.25">
      <c r="A35" s="199" t="s">
        <v>1388</v>
      </c>
      <c r="E35" s="2"/>
    </row>
    <row r="36" spans="1:17" x14ac:dyDescent="0.25">
      <c r="A36" s="199" t="s">
        <v>1389</v>
      </c>
      <c r="E36" s="2"/>
    </row>
    <row r="37" spans="1:17" x14ac:dyDescent="0.25">
      <c r="A37"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3"/>
  <pageSetup paperSize="3" scale="86" orientation="landscape" r:id="rId1"/>
  <headerFooter>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view="pageLayout" zoomScaleNormal="100" workbookViewId="0">
      <selection activeCell="G35" sqref="G35"/>
    </sheetView>
  </sheetViews>
  <sheetFormatPr defaultRowHeight="15" x14ac:dyDescent="0.25"/>
  <cols>
    <col min="1" max="1" width="17.7109375" customWidth="1"/>
    <col min="2" max="2" width="6.7109375" customWidth="1"/>
    <col min="3" max="3" width="11.42578125" customWidth="1"/>
    <col min="4" max="4" width="30.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1239</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60" t="s">
        <v>21</v>
      </c>
      <c r="L6" s="19" t="s">
        <v>12</v>
      </c>
      <c r="M6" s="19" t="s">
        <v>17</v>
      </c>
      <c r="N6" s="460" t="s">
        <v>13</v>
      </c>
      <c r="O6" s="460" t="s">
        <v>3</v>
      </c>
      <c r="P6" s="19" t="s">
        <v>20</v>
      </c>
      <c r="Q6" s="20" t="s">
        <v>4</v>
      </c>
    </row>
    <row r="7" spans="1:17" x14ac:dyDescent="0.25">
      <c r="A7" s="111" t="s">
        <v>1216</v>
      </c>
      <c r="B7" s="5">
        <v>3</v>
      </c>
      <c r="C7" s="144">
        <v>42113</v>
      </c>
      <c r="D7" s="159" t="s">
        <v>1291</v>
      </c>
      <c r="E7" s="27">
        <v>42133</v>
      </c>
      <c r="F7" s="495">
        <v>1669.8</v>
      </c>
      <c r="G7" s="61">
        <f>L7+P7</f>
        <v>1.1500000000000004</v>
      </c>
      <c r="H7" s="461">
        <f>F7-G7</f>
        <v>1668.6499999999999</v>
      </c>
      <c r="I7" s="496">
        <f t="shared" ref="I7:I30" si="0">G7*100/F7</f>
        <v>6.8870523415977977E-2</v>
      </c>
      <c r="J7" s="483">
        <v>12.83</v>
      </c>
      <c r="K7" s="483">
        <v>12.58</v>
      </c>
      <c r="L7" s="64">
        <f t="shared" ref="L7:L30" si="1">J7-K7</f>
        <v>0.25</v>
      </c>
      <c r="M7" s="484">
        <v>270</v>
      </c>
      <c r="N7" s="483">
        <v>13.49</v>
      </c>
      <c r="O7" s="483">
        <v>12.59</v>
      </c>
      <c r="P7" s="64">
        <f t="shared" ref="P7:P30" si="2">N7-O7</f>
        <v>0.90000000000000036</v>
      </c>
      <c r="Q7" s="31">
        <f t="shared" ref="Q7:Q9" si="3">P7*100/G7</f>
        <v>78.260869565217391</v>
      </c>
    </row>
    <row r="8" spans="1:17" x14ac:dyDescent="0.25">
      <c r="A8" s="111" t="s">
        <v>1215</v>
      </c>
      <c r="B8" s="5">
        <v>3</v>
      </c>
      <c r="C8" s="144">
        <v>42113</v>
      </c>
      <c r="D8" s="470" t="s">
        <v>1305</v>
      </c>
      <c r="E8" s="27">
        <v>42133</v>
      </c>
      <c r="F8" s="34">
        <v>1669.73</v>
      </c>
      <c r="G8" s="61">
        <f t="shared" ref="G8:G30" si="4">L8+P8</f>
        <v>0.75999999999999979</v>
      </c>
      <c r="H8" s="461">
        <f t="shared" ref="H8:H30" si="5">F8-G8</f>
        <v>1668.97</v>
      </c>
      <c r="I8" s="496">
        <f t="shared" si="0"/>
        <v>4.5516340965305747E-2</v>
      </c>
      <c r="J8" s="483">
        <v>12.67</v>
      </c>
      <c r="K8" s="483">
        <v>12.58</v>
      </c>
      <c r="L8" s="64">
        <f t="shared" si="1"/>
        <v>8.9999999999999858E-2</v>
      </c>
      <c r="M8" s="484">
        <v>340</v>
      </c>
      <c r="N8" s="483">
        <v>13.23</v>
      </c>
      <c r="O8" s="483">
        <v>12.56</v>
      </c>
      <c r="P8" s="64">
        <f t="shared" si="2"/>
        <v>0.66999999999999993</v>
      </c>
      <c r="Q8" s="31">
        <f t="shared" si="3"/>
        <v>88.157894736842124</v>
      </c>
    </row>
    <row r="9" spans="1:17" x14ac:dyDescent="0.25">
      <c r="A9" s="143" t="s">
        <v>1217</v>
      </c>
      <c r="B9" s="8">
        <v>3</v>
      </c>
      <c r="C9" s="149">
        <v>42113</v>
      </c>
      <c r="D9" s="162" t="s">
        <v>1304</v>
      </c>
      <c r="E9" s="28">
        <v>42133</v>
      </c>
      <c r="F9" s="37">
        <v>1679.63</v>
      </c>
      <c r="G9" s="62">
        <f t="shared" si="4"/>
        <v>1.1199999999999992</v>
      </c>
      <c r="H9" s="22">
        <f t="shared" si="5"/>
        <v>1678.5100000000002</v>
      </c>
      <c r="I9" s="497">
        <f t="shared" si="0"/>
        <v>6.668135244071606E-2</v>
      </c>
      <c r="J9" s="22">
        <v>12.7</v>
      </c>
      <c r="K9" s="22">
        <v>12.57</v>
      </c>
      <c r="L9" s="65">
        <f t="shared" si="1"/>
        <v>0.12999999999999901</v>
      </c>
      <c r="M9" s="58">
        <v>425</v>
      </c>
      <c r="N9" s="22">
        <v>13.59</v>
      </c>
      <c r="O9" s="22">
        <v>12.6</v>
      </c>
      <c r="P9" s="65">
        <f t="shared" si="2"/>
        <v>0.99000000000000021</v>
      </c>
      <c r="Q9" s="32">
        <f t="shared" si="3"/>
        <v>88.392857142857224</v>
      </c>
    </row>
    <row r="10" spans="1:17" x14ac:dyDescent="0.25">
      <c r="A10" s="111" t="s">
        <v>1218</v>
      </c>
      <c r="B10" s="5">
        <v>3</v>
      </c>
      <c r="C10" s="144">
        <v>42113</v>
      </c>
      <c r="D10" s="159" t="s">
        <v>1302</v>
      </c>
      <c r="E10" s="27">
        <v>42133</v>
      </c>
      <c r="F10" s="34">
        <v>1677.08</v>
      </c>
      <c r="G10" s="61">
        <f t="shared" si="4"/>
        <v>1.2699999999999996</v>
      </c>
      <c r="H10" s="461">
        <f t="shared" si="5"/>
        <v>1675.81</v>
      </c>
      <c r="I10" s="496">
        <f t="shared" si="0"/>
        <v>7.5726858587544993E-2</v>
      </c>
      <c r="J10" s="461">
        <v>12.78</v>
      </c>
      <c r="K10" s="461">
        <v>12.6</v>
      </c>
      <c r="L10" s="64">
        <f t="shared" si="1"/>
        <v>0.17999999999999972</v>
      </c>
      <c r="M10" s="462">
        <v>272</v>
      </c>
      <c r="N10" s="461">
        <v>13.69</v>
      </c>
      <c r="O10" s="461">
        <v>12.6</v>
      </c>
      <c r="P10" s="64">
        <f t="shared" si="2"/>
        <v>1.0899999999999999</v>
      </c>
      <c r="Q10" s="31">
        <f>P10*100/G10</f>
        <v>85.826771653543318</v>
      </c>
    </row>
    <row r="11" spans="1:17" x14ac:dyDescent="0.25">
      <c r="A11" s="111" t="s">
        <v>1219</v>
      </c>
      <c r="B11" s="5">
        <v>3</v>
      </c>
      <c r="C11" s="144">
        <v>42113</v>
      </c>
      <c r="D11" s="160"/>
      <c r="E11" s="27">
        <v>42133</v>
      </c>
      <c r="F11" s="34">
        <v>1677.66</v>
      </c>
      <c r="G11" s="61">
        <f t="shared" si="4"/>
        <v>1.2000000000000011</v>
      </c>
      <c r="H11" s="461">
        <f t="shared" si="5"/>
        <v>1676.46</v>
      </c>
      <c r="I11" s="496">
        <f t="shared" si="0"/>
        <v>7.1528199992847249E-2</v>
      </c>
      <c r="J11" s="461">
        <v>12.77</v>
      </c>
      <c r="K11" s="461">
        <v>12.61</v>
      </c>
      <c r="L11" s="64">
        <f t="shared" si="1"/>
        <v>0.16000000000000014</v>
      </c>
      <c r="M11" s="462">
        <v>294</v>
      </c>
      <c r="N11" s="461">
        <v>13.66</v>
      </c>
      <c r="O11" s="461">
        <v>12.62</v>
      </c>
      <c r="P11" s="64">
        <f t="shared" si="2"/>
        <v>1.0400000000000009</v>
      </c>
      <c r="Q11" s="31">
        <f>P11*100/G11</f>
        <v>86.666666666666657</v>
      </c>
    </row>
    <row r="12" spans="1:17" x14ac:dyDescent="0.25">
      <c r="A12" s="143" t="s">
        <v>1220</v>
      </c>
      <c r="B12" s="8">
        <v>3</v>
      </c>
      <c r="C12" s="149">
        <v>42113</v>
      </c>
      <c r="D12" s="161"/>
      <c r="E12" s="28">
        <v>42133</v>
      </c>
      <c r="F12" s="37">
        <v>1661.98</v>
      </c>
      <c r="G12" s="62">
        <f t="shared" si="4"/>
        <v>1.1799999999999997</v>
      </c>
      <c r="H12" s="22">
        <f t="shared" si="5"/>
        <v>1660.8</v>
      </c>
      <c r="I12" s="497">
        <f t="shared" si="0"/>
        <v>7.099965101866447E-2</v>
      </c>
      <c r="J12" s="22">
        <v>12.74</v>
      </c>
      <c r="K12" s="22">
        <v>12.58</v>
      </c>
      <c r="L12" s="65">
        <f t="shared" si="1"/>
        <v>0.16000000000000014</v>
      </c>
      <c r="M12" s="58">
        <v>277</v>
      </c>
      <c r="N12" s="22">
        <v>13.62</v>
      </c>
      <c r="O12" s="22">
        <v>12.6</v>
      </c>
      <c r="P12" s="65">
        <f t="shared" si="2"/>
        <v>1.0199999999999996</v>
      </c>
      <c r="Q12" s="32">
        <f t="shared" ref="Q12:Q30" si="6">P12*100/G12</f>
        <v>86.440677966101674</v>
      </c>
    </row>
    <row r="13" spans="1:17" x14ac:dyDescent="0.25">
      <c r="A13" s="111" t="s">
        <v>1221</v>
      </c>
      <c r="B13" s="5">
        <v>3</v>
      </c>
      <c r="C13" s="144">
        <v>42113</v>
      </c>
      <c r="D13" s="164" t="s">
        <v>1301</v>
      </c>
      <c r="E13" s="27">
        <v>42133</v>
      </c>
      <c r="F13" s="34">
        <v>1666.27</v>
      </c>
      <c r="G13" s="61">
        <f t="shared" si="4"/>
        <v>1.8499999999999996</v>
      </c>
      <c r="H13" s="461">
        <f t="shared" si="5"/>
        <v>1664.42</v>
      </c>
      <c r="I13" s="496">
        <f t="shared" si="0"/>
        <v>0.11102642428898077</v>
      </c>
      <c r="J13" s="461">
        <v>12.96</v>
      </c>
      <c r="K13" s="461">
        <v>12.58</v>
      </c>
      <c r="L13" s="64">
        <f t="shared" si="1"/>
        <v>0.38000000000000078</v>
      </c>
      <c r="M13" s="462">
        <v>477</v>
      </c>
      <c r="N13" s="461">
        <v>14.03</v>
      </c>
      <c r="O13" s="461">
        <v>12.56</v>
      </c>
      <c r="P13" s="64">
        <f t="shared" si="2"/>
        <v>1.4699999999999989</v>
      </c>
      <c r="Q13" s="31">
        <f t="shared" si="6"/>
        <v>79.45945945945941</v>
      </c>
    </row>
    <row r="14" spans="1:17" x14ac:dyDescent="0.25">
      <c r="A14" s="111" t="s">
        <v>1222</v>
      </c>
      <c r="B14" s="5">
        <v>3</v>
      </c>
      <c r="C14" s="144">
        <v>42113</v>
      </c>
      <c r="D14" s="160"/>
      <c r="E14" s="27">
        <v>42133</v>
      </c>
      <c r="F14" s="34">
        <v>1655.53</v>
      </c>
      <c r="G14" s="61">
        <f t="shared" si="4"/>
        <v>1.4899999999999984</v>
      </c>
      <c r="H14" s="461">
        <f t="shared" si="5"/>
        <v>1654.04</v>
      </c>
      <c r="I14" s="496">
        <f t="shared" si="0"/>
        <v>9.0001389283190181E-2</v>
      </c>
      <c r="J14" s="461">
        <v>13.24</v>
      </c>
      <c r="K14" s="461">
        <v>12.65</v>
      </c>
      <c r="L14" s="64">
        <f t="shared" si="1"/>
        <v>0.58999999999999986</v>
      </c>
      <c r="M14" s="462">
        <v>300</v>
      </c>
      <c r="N14" s="461">
        <v>13.53</v>
      </c>
      <c r="O14" s="461">
        <v>12.63</v>
      </c>
      <c r="P14" s="64">
        <f t="shared" si="2"/>
        <v>0.89999999999999858</v>
      </c>
      <c r="Q14" s="31">
        <f t="shared" si="6"/>
        <v>60.402684563758356</v>
      </c>
    </row>
    <row r="15" spans="1:17" x14ac:dyDescent="0.25">
      <c r="A15" s="143" t="s">
        <v>1223</v>
      </c>
      <c r="B15" s="8">
        <v>3</v>
      </c>
      <c r="C15" s="149">
        <v>42113</v>
      </c>
      <c r="D15" s="161"/>
      <c r="E15" s="28">
        <v>42133</v>
      </c>
      <c r="F15" s="354">
        <v>1674.59</v>
      </c>
      <c r="G15" s="62">
        <f t="shared" si="4"/>
        <v>1.1799999999999997</v>
      </c>
      <c r="H15" s="22">
        <f t="shared" ref="H15" si="7">F15-G15</f>
        <v>1673.4099999999999</v>
      </c>
      <c r="I15" s="497">
        <f t="shared" ref="I15" si="8">G15*100/F15</f>
        <v>7.0465009345571136E-2</v>
      </c>
      <c r="J15" s="146">
        <v>12.91</v>
      </c>
      <c r="K15" s="146">
        <v>12.57</v>
      </c>
      <c r="L15" s="65">
        <f t="shared" si="1"/>
        <v>0.33999999999999986</v>
      </c>
      <c r="M15" s="467">
        <v>234</v>
      </c>
      <c r="N15" s="146">
        <v>13.44</v>
      </c>
      <c r="O15" s="146">
        <v>12.6</v>
      </c>
      <c r="P15" s="65">
        <f t="shared" ref="P15" si="9">N15-O15</f>
        <v>0.83999999999999986</v>
      </c>
      <c r="Q15" s="32">
        <f t="shared" ref="Q15" si="10">P15*100/G15</f>
        <v>71.186440677966104</v>
      </c>
    </row>
    <row r="16" spans="1:17" x14ac:dyDescent="0.25">
      <c r="A16" s="111" t="s">
        <v>1224</v>
      </c>
      <c r="B16" s="5">
        <v>3</v>
      </c>
      <c r="C16" s="144">
        <v>42113</v>
      </c>
      <c r="D16" s="159" t="s">
        <v>1300</v>
      </c>
      <c r="E16" s="27">
        <v>42133</v>
      </c>
      <c r="F16" s="34">
        <v>1671.64</v>
      </c>
      <c r="G16" s="61">
        <f t="shared" si="4"/>
        <v>3.0600000000000005</v>
      </c>
      <c r="H16" s="461">
        <f t="shared" si="5"/>
        <v>1668.5800000000002</v>
      </c>
      <c r="I16" s="496">
        <f t="shared" si="0"/>
        <v>0.18305376755760813</v>
      </c>
      <c r="J16" s="461">
        <v>14.55</v>
      </c>
      <c r="K16" s="461">
        <v>12.59</v>
      </c>
      <c r="L16" s="64">
        <f t="shared" si="1"/>
        <v>1.9600000000000009</v>
      </c>
      <c r="M16" s="462">
        <v>288</v>
      </c>
      <c r="N16" s="461">
        <v>13.73</v>
      </c>
      <c r="O16" s="461">
        <v>12.63</v>
      </c>
      <c r="P16" s="64">
        <f t="shared" si="2"/>
        <v>1.0999999999999996</v>
      </c>
      <c r="Q16" s="31">
        <f t="shared" si="6"/>
        <v>35.94771241830064</v>
      </c>
    </row>
    <row r="17" spans="1:17" x14ac:dyDescent="0.25">
      <c r="A17" s="111" t="s">
        <v>1225</v>
      </c>
      <c r="B17" s="5">
        <v>3</v>
      </c>
      <c r="C17" s="144">
        <v>42113</v>
      </c>
      <c r="D17" s="450"/>
      <c r="E17" s="27">
        <v>42140</v>
      </c>
      <c r="F17" s="34">
        <v>1677.43</v>
      </c>
      <c r="G17" s="61">
        <f t="shared" si="4"/>
        <v>1.4299999999999997</v>
      </c>
      <c r="H17" s="461">
        <f t="shared" si="5"/>
        <v>1676</v>
      </c>
      <c r="I17" s="496">
        <f t="shared" si="0"/>
        <v>8.5249458993817903E-2</v>
      </c>
      <c r="J17" s="461">
        <v>12.81</v>
      </c>
      <c r="K17" s="461">
        <v>12.55</v>
      </c>
      <c r="L17" s="64">
        <f t="shared" si="1"/>
        <v>0.25999999999999979</v>
      </c>
      <c r="M17" s="462">
        <v>495</v>
      </c>
      <c r="N17" s="461">
        <v>13.73</v>
      </c>
      <c r="O17" s="461">
        <v>12.56</v>
      </c>
      <c r="P17" s="64">
        <f t="shared" si="2"/>
        <v>1.17</v>
      </c>
      <c r="Q17" s="31">
        <f t="shared" si="6"/>
        <v>81.818181818181841</v>
      </c>
    </row>
    <row r="18" spans="1:17" x14ac:dyDescent="0.25">
      <c r="A18" s="143" t="s">
        <v>1226</v>
      </c>
      <c r="B18" s="8">
        <v>3</v>
      </c>
      <c r="C18" s="149">
        <v>42113</v>
      </c>
      <c r="D18" s="162"/>
      <c r="E18" s="28">
        <v>42140</v>
      </c>
      <c r="F18" s="37">
        <v>1681.75</v>
      </c>
      <c r="G18" s="62">
        <f t="shared" si="4"/>
        <v>1.5599999999999987</v>
      </c>
      <c r="H18" s="22">
        <f t="shared" si="5"/>
        <v>1680.19</v>
      </c>
      <c r="I18" s="497">
        <f t="shared" si="0"/>
        <v>9.2760517318269592E-2</v>
      </c>
      <c r="J18" s="22">
        <v>13.02</v>
      </c>
      <c r="K18" s="22">
        <v>12.56</v>
      </c>
      <c r="L18" s="65">
        <f t="shared" si="1"/>
        <v>0.45999999999999908</v>
      </c>
      <c r="M18" s="58">
        <v>357</v>
      </c>
      <c r="N18" s="22">
        <v>13.68</v>
      </c>
      <c r="O18" s="22">
        <v>12.58</v>
      </c>
      <c r="P18" s="65">
        <f t="shared" si="2"/>
        <v>1.0999999999999996</v>
      </c>
      <c r="Q18" s="32">
        <f t="shared" si="6"/>
        <v>70.512820512820554</v>
      </c>
    </row>
    <row r="19" spans="1:17" x14ac:dyDescent="0.25">
      <c r="A19" s="111" t="s">
        <v>1227</v>
      </c>
      <c r="B19" s="5">
        <v>3</v>
      </c>
      <c r="C19" s="144">
        <v>42113</v>
      </c>
      <c r="D19" s="450"/>
      <c r="E19" s="27">
        <v>42140</v>
      </c>
      <c r="F19" s="34">
        <v>1679.17</v>
      </c>
      <c r="G19" s="61">
        <f t="shared" si="4"/>
        <v>4.2300000000000004</v>
      </c>
      <c r="H19" s="461">
        <f t="shared" si="5"/>
        <v>1674.94</v>
      </c>
      <c r="I19" s="496">
        <f t="shared" si="0"/>
        <v>0.25191016990536996</v>
      </c>
      <c r="J19" s="461">
        <v>13.21</v>
      </c>
      <c r="K19" s="461">
        <v>12.6</v>
      </c>
      <c r="L19" s="64">
        <f t="shared" si="1"/>
        <v>0.61000000000000121</v>
      </c>
      <c r="M19" s="462">
        <v>513</v>
      </c>
      <c r="N19" s="461">
        <v>16.2</v>
      </c>
      <c r="O19" s="461">
        <v>12.58</v>
      </c>
      <c r="P19" s="64">
        <f t="shared" si="2"/>
        <v>3.6199999999999992</v>
      </c>
      <c r="Q19" s="31">
        <f t="shared" si="6"/>
        <v>85.579196217494072</v>
      </c>
    </row>
    <row r="20" spans="1:17" x14ac:dyDescent="0.25">
      <c r="A20" s="111" t="s">
        <v>1228</v>
      </c>
      <c r="B20" s="5">
        <v>3</v>
      </c>
      <c r="C20" s="144">
        <v>42113</v>
      </c>
      <c r="D20" s="450"/>
      <c r="E20" s="27">
        <v>42140</v>
      </c>
      <c r="F20" s="34">
        <v>1679.82</v>
      </c>
      <c r="G20" s="61">
        <f t="shared" si="4"/>
        <v>17.18</v>
      </c>
      <c r="H20" s="461">
        <f t="shared" si="5"/>
        <v>1662.6399999999999</v>
      </c>
      <c r="I20" s="496">
        <f t="shared" si="0"/>
        <v>1.0227286256860855</v>
      </c>
      <c r="J20" s="461">
        <v>27.71</v>
      </c>
      <c r="K20" s="461">
        <v>12.58</v>
      </c>
      <c r="L20" s="64">
        <f t="shared" si="1"/>
        <v>15.13</v>
      </c>
      <c r="M20" s="462">
        <v>309</v>
      </c>
      <c r="N20" s="461">
        <v>14.58</v>
      </c>
      <c r="O20" s="461">
        <v>12.53</v>
      </c>
      <c r="P20" s="64">
        <f t="shared" si="2"/>
        <v>2.0500000000000007</v>
      </c>
      <c r="Q20" s="31">
        <f t="shared" si="6"/>
        <v>11.932479627473811</v>
      </c>
    </row>
    <row r="21" spans="1:17" x14ac:dyDescent="0.25">
      <c r="A21" s="143" t="s">
        <v>1229</v>
      </c>
      <c r="B21" s="8">
        <v>3</v>
      </c>
      <c r="C21" s="149">
        <v>42113</v>
      </c>
      <c r="D21" s="163"/>
      <c r="E21" s="28">
        <v>42140</v>
      </c>
      <c r="F21" s="37">
        <v>1682.05</v>
      </c>
      <c r="G21" s="62">
        <f t="shared" si="4"/>
        <v>2.5</v>
      </c>
      <c r="H21" s="22">
        <f t="shared" si="5"/>
        <v>1679.55</v>
      </c>
      <c r="I21" s="497">
        <f t="shared" si="0"/>
        <v>0.14862816206414792</v>
      </c>
      <c r="J21" s="22">
        <v>13.2</v>
      </c>
      <c r="K21" s="22">
        <v>12.58</v>
      </c>
      <c r="L21" s="65">
        <f t="shared" si="1"/>
        <v>0.61999999999999922</v>
      </c>
      <c r="M21" s="58">
        <v>543</v>
      </c>
      <c r="N21" s="22">
        <v>14.46</v>
      </c>
      <c r="O21" s="22">
        <v>12.58</v>
      </c>
      <c r="P21" s="65">
        <f t="shared" si="2"/>
        <v>1.8800000000000008</v>
      </c>
      <c r="Q21" s="32">
        <f t="shared" si="6"/>
        <v>75.200000000000031</v>
      </c>
    </row>
    <row r="22" spans="1:17" x14ac:dyDescent="0.25">
      <c r="A22" s="111" t="s">
        <v>1237</v>
      </c>
      <c r="B22" s="5">
        <v>3</v>
      </c>
      <c r="C22" s="144">
        <v>42113</v>
      </c>
      <c r="D22" s="159" t="s">
        <v>1299</v>
      </c>
      <c r="E22" s="27">
        <v>42140</v>
      </c>
      <c r="F22" s="34">
        <v>1675.7</v>
      </c>
      <c r="G22" s="61">
        <f t="shared" si="4"/>
        <v>3.1399999999999988</v>
      </c>
      <c r="H22" s="461">
        <f t="shared" si="5"/>
        <v>1672.56</v>
      </c>
      <c r="I22" s="496">
        <f t="shared" si="0"/>
        <v>0.18738437667840299</v>
      </c>
      <c r="J22" s="461">
        <v>13.93</v>
      </c>
      <c r="K22" s="461">
        <v>12.65</v>
      </c>
      <c r="L22" s="64">
        <f t="shared" si="1"/>
        <v>1.2799999999999994</v>
      </c>
      <c r="M22" s="462">
        <v>810</v>
      </c>
      <c r="N22" s="461">
        <v>14.42</v>
      </c>
      <c r="O22" s="461">
        <v>12.56</v>
      </c>
      <c r="P22" s="64">
        <f t="shared" si="2"/>
        <v>1.8599999999999994</v>
      </c>
      <c r="Q22" s="31">
        <f t="shared" si="6"/>
        <v>59.235668789808919</v>
      </c>
    </row>
    <row r="23" spans="1:17" x14ac:dyDescent="0.25">
      <c r="A23" s="111" t="s">
        <v>1230</v>
      </c>
      <c r="B23" s="5">
        <v>3</v>
      </c>
      <c r="C23" s="144">
        <v>42113</v>
      </c>
      <c r="D23" s="470" t="s">
        <v>1298</v>
      </c>
      <c r="E23" s="27">
        <v>42140</v>
      </c>
      <c r="F23" s="34">
        <v>1674.79</v>
      </c>
      <c r="G23" s="61">
        <f t="shared" si="4"/>
        <v>2.5599999999999987</v>
      </c>
      <c r="H23" s="461">
        <f t="shared" si="5"/>
        <v>1672.23</v>
      </c>
      <c r="I23" s="496">
        <f t="shared" si="0"/>
        <v>0.15285498480406493</v>
      </c>
      <c r="J23" s="461">
        <v>13.29</v>
      </c>
      <c r="K23" s="461">
        <v>12.59</v>
      </c>
      <c r="L23" s="64">
        <f t="shared" si="1"/>
        <v>0.69999999999999929</v>
      </c>
      <c r="M23" s="462">
        <v>757</v>
      </c>
      <c r="N23" s="461">
        <v>14.42</v>
      </c>
      <c r="O23" s="461">
        <v>12.56</v>
      </c>
      <c r="P23" s="64">
        <f t="shared" si="2"/>
        <v>1.8599999999999994</v>
      </c>
      <c r="Q23" s="31">
        <f t="shared" si="6"/>
        <v>72.656250000000014</v>
      </c>
    </row>
    <row r="24" spans="1:17" x14ac:dyDescent="0.25">
      <c r="A24" s="143" t="s">
        <v>1231</v>
      </c>
      <c r="B24" s="8">
        <v>3</v>
      </c>
      <c r="C24" s="149">
        <v>42113</v>
      </c>
      <c r="D24" s="161"/>
      <c r="E24" s="28">
        <v>42140</v>
      </c>
      <c r="F24" s="37">
        <v>1681.84</v>
      </c>
      <c r="G24" s="62">
        <f t="shared" si="4"/>
        <v>1.9700000000000006</v>
      </c>
      <c r="H24" s="22">
        <f t="shared" si="5"/>
        <v>1679.87</v>
      </c>
      <c r="I24" s="497">
        <f t="shared" si="0"/>
        <v>0.11713361556390624</v>
      </c>
      <c r="J24" s="22">
        <v>13.04</v>
      </c>
      <c r="K24" s="22">
        <v>12.61</v>
      </c>
      <c r="L24" s="65">
        <f t="shared" si="1"/>
        <v>0.42999999999999972</v>
      </c>
      <c r="M24" s="58">
        <v>208</v>
      </c>
      <c r="N24" s="22">
        <v>14.05</v>
      </c>
      <c r="O24" s="22">
        <v>12.51</v>
      </c>
      <c r="P24" s="65">
        <f t="shared" si="2"/>
        <v>1.5400000000000009</v>
      </c>
      <c r="Q24" s="32">
        <f t="shared" si="6"/>
        <v>78.172588832487321</v>
      </c>
    </row>
    <row r="25" spans="1:17" x14ac:dyDescent="0.25">
      <c r="A25" s="111" t="s">
        <v>1232</v>
      </c>
      <c r="B25" s="5">
        <v>3</v>
      </c>
      <c r="C25" s="144">
        <v>42113</v>
      </c>
      <c r="D25" s="159"/>
      <c r="E25" s="27">
        <v>42140</v>
      </c>
      <c r="F25" s="34">
        <v>1670.06</v>
      </c>
      <c r="G25" s="61">
        <f t="shared" si="4"/>
        <v>2.41</v>
      </c>
      <c r="H25" s="461">
        <f t="shared" si="5"/>
        <v>1667.6499999999999</v>
      </c>
      <c r="I25" s="496">
        <f t="shared" si="0"/>
        <v>0.14430619259188293</v>
      </c>
      <c r="J25" s="461">
        <v>13.44</v>
      </c>
      <c r="K25" s="461">
        <v>12.51</v>
      </c>
      <c r="L25" s="64">
        <f t="shared" si="1"/>
        <v>0.92999999999999972</v>
      </c>
      <c r="M25" s="462">
        <v>239</v>
      </c>
      <c r="N25" s="461">
        <v>14.13</v>
      </c>
      <c r="O25" s="461">
        <v>12.65</v>
      </c>
      <c r="P25" s="64">
        <f t="shared" si="2"/>
        <v>1.4800000000000004</v>
      </c>
      <c r="Q25" s="31">
        <f t="shared" si="6"/>
        <v>61.410788381742762</v>
      </c>
    </row>
    <row r="26" spans="1:17" x14ac:dyDescent="0.25">
      <c r="A26" s="111" t="s">
        <v>1233</v>
      </c>
      <c r="B26" s="5">
        <v>3</v>
      </c>
      <c r="C26" s="144">
        <v>42113</v>
      </c>
      <c r="D26" s="470"/>
      <c r="E26" s="27">
        <v>42140</v>
      </c>
      <c r="F26" s="34">
        <v>1672.71</v>
      </c>
      <c r="G26" s="61">
        <f t="shared" si="4"/>
        <v>2.4700000000000006</v>
      </c>
      <c r="H26" s="461">
        <f t="shared" si="5"/>
        <v>1670.24</v>
      </c>
      <c r="I26" s="496">
        <f t="shared" si="0"/>
        <v>0.14766456827543331</v>
      </c>
      <c r="J26" s="461">
        <v>13.63</v>
      </c>
      <c r="K26" s="461">
        <v>12.53</v>
      </c>
      <c r="L26" s="64">
        <f t="shared" si="1"/>
        <v>1.1000000000000014</v>
      </c>
      <c r="M26" s="462">
        <v>222</v>
      </c>
      <c r="N26" s="461">
        <v>13.95</v>
      </c>
      <c r="O26" s="461">
        <v>12.58</v>
      </c>
      <c r="P26" s="64">
        <f t="shared" si="2"/>
        <v>1.3699999999999992</v>
      </c>
      <c r="Q26" s="31">
        <f t="shared" si="6"/>
        <v>55.465587044534367</v>
      </c>
    </row>
    <row r="27" spans="1:17" x14ac:dyDescent="0.25">
      <c r="A27" s="143" t="s">
        <v>1238</v>
      </c>
      <c r="B27" s="8">
        <v>3</v>
      </c>
      <c r="C27" s="149">
        <v>42113</v>
      </c>
      <c r="D27" s="161"/>
      <c r="E27" s="28">
        <v>42140</v>
      </c>
      <c r="F27" s="37">
        <v>1679.54</v>
      </c>
      <c r="G27" s="62">
        <f t="shared" si="4"/>
        <v>2.4000000000000004</v>
      </c>
      <c r="H27" s="22">
        <f t="shared" si="5"/>
        <v>1677.1399999999999</v>
      </c>
      <c r="I27" s="497">
        <f t="shared" si="0"/>
        <v>0.14289626921657123</v>
      </c>
      <c r="J27" s="22">
        <v>15.05</v>
      </c>
      <c r="K27" s="22">
        <v>14.23</v>
      </c>
      <c r="L27" s="65">
        <f t="shared" si="1"/>
        <v>0.82000000000000028</v>
      </c>
      <c r="M27" s="58">
        <v>378</v>
      </c>
      <c r="N27" s="22">
        <v>14.21</v>
      </c>
      <c r="O27" s="22">
        <v>12.63</v>
      </c>
      <c r="P27" s="65">
        <f t="shared" si="2"/>
        <v>1.58</v>
      </c>
      <c r="Q27" s="32">
        <f t="shared" si="6"/>
        <v>65.833333333333329</v>
      </c>
    </row>
    <row r="28" spans="1:17" x14ac:dyDescent="0.25">
      <c r="A28" s="111" t="s">
        <v>1234</v>
      </c>
      <c r="B28" s="5">
        <v>3</v>
      </c>
      <c r="C28" s="144">
        <v>42113</v>
      </c>
      <c r="D28" s="159"/>
      <c r="E28" s="27">
        <v>42140</v>
      </c>
      <c r="F28" s="34">
        <v>1675.7</v>
      </c>
      <c r="G28" s="61">
        <f t="shared" si="4"/>
        <v>3.5400000000000009</v>
      </c>
      <c r="H28" s="461">
        <f t="shared" si="5"/>
        <v>1672.16</v>
      </c>
      <c r="I28" s="496">
        <f t="shared" si="0"/>
        <v>0.21125499791132071</v>
      </c>
      <c r="J28" s="461">
        <v>16.350000000000001</v>
      </c>
      <c r="K28" s="461">
        <v>14.28</v>
      </c>
      <c r="L28" s="64">
        <f t="shared" si="1"/>
        <v>2.0700000000000021</v>
      </c>
      <c r="M28" s="462">
        <v>308</v>
      </c>
      <c r="N28" s="461">
        <v>14.04</v>
      </c>
      <c r="O28" s="461">
        <v>12.57</v>
      </c>
      <c r="P28" s="64">
        <f t="shared" si="2"/>
        <v>1.4699999999999989</v>
      </c>
      <c r="Q28" s="31">
        <f t="shared" si="6"/>
        <v>41.525423728813514</v>
      </c>
    </row>
    <row r="29" spans="1:17" x14ac:dyDescent="0.25">
      <c r="A29" s="111" t="s">
        <v>1235</v>
      </c>
      <c r="B29" s="5">
        <v>3</v>
      </c>
      <c r="C29" s="144">
        <v>42113</v>
      </c>
      <c r="D29" s="470"/>
      <c r="E29" s="27">
        <v>42140</v>
      </c>
      <c r="F29" s="34">
        <v>1670.8</v>
      </c>
      <c r="G29" s="61">
        <f t="shared" si="4"/>
        <v>5.6899999999999995</v>
      </c>
      <c r="H29" s="461">
        <f t="shared" si="5"/>
        <v>1665.11</v>
      </c>
      <c r="I29" s="496">
        <f t="shared" si="0"/>
        <v>0.34055542255207089</v>
      </c>
      <c r="J29" s="461">
        <v>17.2</v>
      </c>
      <c r="K29" s="461">
        <v>13.4</v>
      </c>
      <c r="L29" s="64">
        <f t="shared" si="1"/>
        <v>3.7999999999999989</v>
      </c>
      <c r="M29" s="462">
        <v>295</v>
      </c>
      <c r="N29" s="461">
        <v>14.48</v>
      </c>
      <c r="O29" s="461">
        <v>12.59</v>
      </c>
      <c r="P29" s="64">
        <f t="shared" si="2"/>
        <v>1.8900000000000006</v>
      </c>
      <c r="Q29" s="31">
        <f t="shared" si="6"/>
        <v>33.216168717047466</v>
      </c>
    </row>
    <row r="30" spans="1:17" ht="15.75" thickBot="1" x14ac:dyDescent="0.3">
      <c r="A30" s="312" t="s">
        <v>1236</v>
      </c>
      <c r="B30" s="6">
        <v>3</v>
      </c>
      <c r="C30" s="156">
        <v>42113</v>
      </c>
      <c r="D30" s="373"/>
      <c r="E30" s="102">
        <v>42140</v>
      </c>
      <c r="F30" s="374">
        <v>1684.62</v>
      </c>
      <c r="G30" s="110">
        <f t="shared" si="4"/>
        <v>3.5299999999999994</v>
      </c>
      <c r="H30" s="26">
        <f t="shared" si="5"/>
        <v>1681.09</v>
      </c>
      <c r="I30" s="498">
        <f t="shared" si="0"/>
        <v>0.20954280490555732</v>
      </c>
      <c r="J30" s="26">
        <v>14.54</v>
      </c>
      <c r="K30" s="26">
        <v>12.66</v>
      </c>
      <c r="L30" s="69">
        <f t="shared" si="1"/>
        <v>1.879999999999999</v>
      </c>
      <c r="M30" s="60">
        <v>428</v>
      </c>
      <c r="N30" s="26">
        <v>14.18</v>
      </c>
      <c r="O30" s="26">
        <v>12.53</v>
      </c>
      <c r="P30" s="69">
        <f t="shared" si="2"/>
        <v>1.6500000000000004</v>
      </c>
      <c r="Q30" s="33">
        <f t="shared" si="6"/>
        <v>46.742209631728059</v>
      </c>
    </row>
    <row r="31" spans="1:17" ht="15.75" thickTop="1" x14ac:dyDescent="0.25"/>
    <row r="32" spans="1:17" x14ac:dyDescent="0.25">
      <c r="A32" s="199" t="s">
        <v>1394</v>
      </c>
      <c r="E32" s="2"/>
    </row>
    <row r="33" spans="1:5" x14ac:dyDescent="0.25">
      <c r="A33" s="199" t="s">
        <v>1393</v>
      </c>
      <c r="E33" s="2"/>
    </row>
    <row r="34" spans="1:5"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3"/>
  <pageSetup paperSize="3" scale="89"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6"/>
  <sheetViews>
    <sheetView topLeftCell="A13" workbookViewId="0">
      <selection activeCell="E26" sqref="E26"/>
    </sheetView>
  </sheetViews>
  <sheetFormatPr defaultRowHeight="15" x14ac:dyDescent="0.25"/>
  <cols>
    <col min="1" max="1" width="4.28515625" customWidth="1"/>
    <col min="2" max="2" width="17.140625" customWidth="1"/>
    <col min="3" max="3" width="10.5703125" customWidth="1"/>
    <col min="4" max="4" width="11.140625" customWidth="1"/>
    <col min="5" max="5" width="29.28515625" customWidth="1"/>
    <col min="6" max="6" width="11.140625" customWidth="1"/>
    <col min="7" max="7" width="11.5703125" customWidth="1"/>
    <col min="8" max="8" width="11.140625" customWidth="1"/>
    <col min="9" max="9" width="10.7109375" customWidth="1"/>
    <col min="10" max="10" width="10.140625" customWidth="1"/>
    <col min="11" max="11" width="13.140625" customWidth="1"/>
    <col min="12" max="12" width="9.7109375" customWidth="1"/>
    <col min="13" max="13" width="13.140625" customWidth="1"/>
    <col min="14" max="14" width="12.42578125" customWidth="1"/>
    <col min="15" max="15" width="15.140625" customWidth="1"/>
    <col min="16" max="16" width="9.28515625" customWidth="1"/>
    <col min="17" max="17" width="14.28515625" customWidth="1"/>
    <col min="18" max="18" width="14.7109375" customWidth="1"/>
  </cols>
  <sheetData>
    <row r="1" spans="1:18" ht="8.25" customHeight="1" x14ac:dyDescent="0.25">
      <c r="A1" s="2"/>
      <c r="B1" s="2"/>
      <c r="C1" s="2"/>
      <c r="D1" s="2"/>
      <c r="E1" s="2"/>
      <c r="F1" s="2"/>
      <c r="G1" s="2"/>
      <c r="H1" s="2"/>
      <c r="I1" s="2"/>
      <c r="J1" s="2"/>
      <c r="K1" s="2"/>
      <c r="L1" s="2"/>
      <c r="M1" s="2"/>
      <c r="N1" s="2"/>
      <c r="O1" s="2"/>
      <c r="P1" s="2"/>
      <c r="Q1" s="2"/>
      <c r="R1" s="2"/>
    </row>
    <row r="2" spans="1:18" ht="26.25" customHeight="1" x14ac:dyDescent="0.25">
      <c r="A2" s="2"/>
      <c r="B2" s="529" t="s">
        <v>52</v>
      </c>
      <c r="C2" s="530"/>
      <c r="D2" s="530"/>
      <c r="E2" s="530"/>
      <c r="F2" s="530"/>
      <c r="G2" s="530"/>
      <c r="H2" s="530"/>
      <c r="I2" s="530"/>
      <c r="J2" s="530"/>
      <c r="K2" s="530"/>
      <c r="L2" s="530"/>
      <c r="M2" s="530"/>
      <c r="N2" s="530"/>
      <c r="O2" s="530"/>
      <c r="P2" s="530"/>
      <c r="Q2" s="530"/>
      <c r="R2" s="530"/>
    </row>
    <row r="3" spans="1:18" ht="15.75" customHeight="1" thickBot="1" x14ac:dyDescent="0.3">
      <c r="A3" s="2"/>
      <c r="B3" s="2"/>
      <c r="C3" s="2"/>
      <c r="D3" s="2"/>
      <c r="E3" s="2"/>
      <c r="F3" s="2"/>
      <c r="G3" s="2"/>
      <c r="H3" s="2"/>
      <c r="I3" s="2"/>
      <c r="J3" s="2"/>
      <c r="K3" s="2"/>
      <c r="L3" s="2"/>
      <c r="M3" s="2"/>
      <c r="N3" s="2"/>
      <c r="O3" s="2"/>
      <c r="P3" s="2"/>
      <c r="Q3" s="2"/>
      <c r="R3" s="2"/>
    </row>
    <row r="4" spans="1:18" ht="17.25" thickTop="1" thickBot="1" x14ac:dyDescent="0.3">
      <c r="A4" s="3"/>
      <c r="B4" s="555" t="s">
        <v>7</v>
      </c>
      <c r="C4" s="556"/>
      <c r="D4" s="556"/>
      <c r="E4" s="557"/>
      <c r="F4" s="553" t="s">
        <v>8</v>
      </c>
      <c r="G4" s="553"/>
      <c r="H4" s="553"/>
      <c r="I4" s="553"/>
      <c r="J4" s="553"/>
      <c r="K4" s="553"/>
      <c r="L4" s="553"/>
      <c r="M4" s="553"/>
      <c r="N4" s="553"/>
      <c r="O4" s="553"/>
      <c r="P4" s="553"/>
      <c r="Q4" s="553"/>
      <c r="R4" s="554"/>
    </row>
    <row r="5" spans="1:18" ht="17.25" customHeight="1" x14ac:dyDescent="0.25">
      <c r="A5" s="3"/>
      <c r="B5" s="531" t="s">
        <v>0</v>
      </c>
      <c r="C5" s="535" t="s">
        <v>1</v>
      </c>
      <c r="D5" s="535" t="s">
        <v>19</v>
      </c>
      <c r="E5" s="533" t="s">
        <v>2</v>
      </c>
      <c r="F5" s="524" t="s">
        <v>22</v>
      </c>
      <c r="G5" s="539" t="s">
        <v>10</v>
      </c>
      <c r="H5" s="540" t="s">
        <v>9</v>
      </c>
      <c r="I5" s="540" t="s">
        <v>5</v>
      </c>
      <c r="J5" s="540" t="s">
        <v>6</v>
      </c>
      <c r="K5" s="541" t="s">
        <v>14</v>
      </c>
      <c r="L5" s="542"/>
      <c r="M5" s="543"/>
      <c r="N5" s="541" t="s">
        <v>15</v>
      </c>
      <c r="O5" s="544"/>
      <c r="P5" s="544"/>
      <c r="Q5" s="544"/>
      <c r="R5" s="545"/>
    </row>
    <row r="6" spans="1:18" ht="64.5" thickBot="1" x14ac:dyDescent="0.3">
      <c r="A6" s="3"/>
      <c r="B6" s="532"/>
      <c r="C6" s="536"/>
      <c r="D6" s="536"/>
      <c r="E6" s="534"/>
      <c r="F6" s="525"/>
      <c r="G6" s="534"/>
      <c r="H6" s="536"/>
      <c r="I6" s="536"/>
      <c r="J6" s="536"/>
      <c r="K6" s="17" t="s">
        <v>11</v>
      </c>
      <c r="L6" s="18" t="s">
        <v>21</v>
      </c>
      <c r="M6" s="19" t="s">
        <v>12</v>
      </c>
      <c r="N6" s="19" t="s">
        <v>17</v>
      </c>
      <c r="O6" s="18" t="s">
        <v>13</v>
      </c>
      <c r="P6" s="18" t="s">
        <v>3</v>
      </c>
      <c r="Q6" s="19" t="s">
        <v>20</v>
      </c>
      <c r="R6" s="20" t="s">
        <v>4</v>
      </c>
    </row>
    <row r="7" spans="1:18" x14ac:dyDescent="0.25">
      <c r="A7" s="3"/>
      <c r="B7" s="92" t="s">
        <v>53</v>
      </c>
      <c r="C7" s="5">
        <v>3</v>
      </c>
      <c r="D7" s="86">
        <v>41659</v>
      </c>
      <c r="E7" s="10" t="s">
        <v>89</v>
      </c>
      <c r="F7" s="27">
        <v>41708</v>
      </c>
      <c r="G7" s="34">
        <v>1700.56</v>
      </c>
      <c r="H7" s="61">
        <f>M7+Q7</f>
        <v>66.14</v>
      </c>
      <c r="I7" s="21">
        <f t="shared" ref="I7:I21" si="0">G7-H7</f>
        <v>1634.4199999999998</v>
      </c>
      <c r="J7" s="35">
        <f t="shared" ref="J7:J21" si="1">H7*100/G7</f>
        <v>3.8893070517947033</v>
      </c>
      <c r="K7" s="64">
        <v>56.05</v>
      </c>
      <c r="L7" s="21">
        <v>23.56</v>
      </c>
      <c r="M7" s="64">
        <f>K7-L7</f>
        <v>32.489999999999995</v>
      </c>
      <c r="N7" s="57">
        <v>2100</v>
      </c>
      <c r="O7" s="25">
        <v>48.52</v>
      </c>
      <c r="P7" s="25">
        <v>14.87</v>
      </c>
      <c r="Q7" s="64">
        <f>O7-P7</f>
        <v>33.650000000000006</v>
      </c>
      <c r="R7" s="53">
        <f>Q7*100/H7</f>
        <v>50.876927729059574</v>
      </c>
    </row>
    <row r="8" spans="1:18" x14ac:dyDescent="0.25">
      <c r="A8" s="3"/>
      <c r="B8" s="92" t="s">
        <v>54</v>
      </c>
      <c r="C8" s="5">
        <v>3</v>
      </c>
      <c r="D8" s="86">
        <v>41659</v>
      </c>
      <c r="E8" s="10" t="s">
        <v>89</v>
      </c>
      <c r="F8" s="27">
        <v>41708</v>
      </c>
      <c r="G8" s="34">
        <v>1699.07</v>
      </c>
      <c r="H8" s="61">
        <f t="shared" ref="H8:H21" si="2">M8+Q8</f>
        <v>64.75</v>
      </c>
      <c r="I8" s="21">
        <f t="shared" si="0"/>
        <v>1634.32</v>
      </c>
      <c r="J8" s="35">
        <f t="shared" si="1"/>
        <v>3.8109083204341201</v>
      </c>
      <c r="K8" s="64">
        <v>54.14</v>
      </c>
      <c r="L8" s="21">
        <v>23.19</v>
      </c>
      <c r="M8" s="64">
        <f>K8-L8</f>
        <v>30.95</v>
      </c>
      <c r="N8" s="57">
        <v>1897</v>
      </c>
      <c r="O8" s="25">
        <v>49.04</v>
      </c>
      <c r="P8" s="21">
        <v>15.24</v>
      </c>
      <c r="Q8" s="64">
        <f t="shared" ref="Q8:Q21" si="3">O8-P8</f>
        <v>33.799999999999997</v>
      </c>
      <c r="R8" s="53">
        <f t="shared" ref="R8:R21" si="4">Q8*100/H8</f>
        <v>52.200772200772192</v>
      </c>
    </row>
    <row r="9" spans="1:18" x14ac:dyDescent="0.25">
      <c r="A9" s="3"/>
      <c r="B9" s="93" t="s">
        <v>55</v>
      </c>
      <c r="C9" s="8">
        <v>3</v>
      </c>
      <c r="D9" s="87">
        <v>41659</v>
      </c>
      <c r="E9" s="11" t="s">
        <v>89</v>
      </c>
      <c r="F9" s="28">
        <v>41708</v>
      </c>
      <c r="G9" s="37">
        <v>1695.43</v>
      </c>
      <c r="H9" s="62">
        <f t="shared" si="2"/>
        <v>52.9</v>
      </c>
      <c r="I9" s="22">
        <f t="shared" si="0"/>
        <v>1642.53</v>
      </c>
      <c r="J9" s="38">
        <f t="shared" si="1"/>
        <v>3.1201524097131701</v>
      </c>
      <c r="K9" s="65">
        <v>47.25</v>
      </c>
      <c r="L9" s="22">
        <v>23.47</v>
      </c>
      <c r="M9" s="65">
        <f t="shared" ref="M9:M21" si="5">K9-L9</f>
        <v>23.78</v>
      </c>
      <c r="N9" s="58">
        <v>1598</v>
      </c>
      <c r="O9" s="22">
        <v>43.94</v>
      </c>
      <c r="P9" s="22">
        <v>14.82</v>
      </c>
      <c r="Q9" s="65">
        <f t="shared" si="3"/>
        <v>29.119999999999997</v>
      </c>
      <c r="R9" s="54">
        <f t="shared" si="4"/>
        <v>55.047258979206042</v>
      </c>
    </row>
    <row r="10" spans="1:18" x14ac:dyDescent="0.25">
      <c r="A10" s="3"/>
      <c r="B10" s="92" t="s">
        <v>56</v>
      </c>
      <c r="C10" s="5">
        <v>3</v>
      </c>
      <c r="D10" s="86">
        <v>41667</v>
      </c>
      <c r="E10" s="10"/>
      <c r="F10" s="27">
        <v>41708</v>
      </c>
      <c r="G10" s="40">
        <v>1725.04</v>
      </c>
      <c r="H10" s="61">
        <f t="shared" si="2"/>
        <v>108.9</v>
      </c>
      <c r="I10" s="21">
        <f t="shared" si="0"/>
        <v>1616.1399999999999</v>
      </c>
      <c r="J10" s="35">
        <f t="shared" si="1"/>
        <v>6.3128970922413394</v>
      </c>
      <c r="K10" s="66">
        <v>95.1</v>
      </c>
      <c r="L10" s="21">
        <v>23.82</v>
      </c>
      <c r="M10" s="64">
        <f t="shared" si="5"/>
        <v>71.28</v>
      </c>
      <c r="N10" s="57">
        <v>1998</v>
      </c>
      <c r="O10" s="21">
        <v>52.75</v>
      </c>
      <c r="P10" s="21">
        <v>15.13</v>
      </c>
      <c r="Q10" s="64">
        <f t="shared" si="3"/>
        <v>37.619999999999997</v>
      </c>
      <c r="R10" s="53">
        <f t="shared" si="4"/>
        <v>34.54545454545454</v>
      </c>
    </row>
    <row r="11" spans="1:18" x14ac:dyDescent="0.25">
      <c r="A11" s="3"/>
      <c r="B11" s="92" t="s">
        <v>57</v>
      </c>
      <c r="C11" s="5">
        <v>3</v>
      </c>
      <c r="D11" s="86">
        <v>41667</v>
      </c>
      <c r="E11" s="10"/>
      <c r="F11" s="27">
        <v>41708</v>
      </c>
      <c r="G11" s="40">
        <v>1722.74</v>
      </c>
      <c r="H11" s="61">
        <f t="shared" si="2"/>
        <v>106.3</v>
      </c>
      <c r="I11" s="21">
        <f t="shared" si="0"/>
        <v>1616.44</v>
      </c>
      <c r="J11" s="35">
        <f t="shared" si="1"/>
        <v>6.170402962722175</v>
      </c>
      <c r="K11" s="66">
        <v>92.97</v>
      </c>
      <c r="L11" s="21">
        <v>23.26</v>
      </c>
      <c r="M11" s="64">
        <f t="shared" si="5"/>
        <v>69.709999999999994</v>
      </c>
      <c r="N11" s="57">
        <v>2250</v>
      </c>
      <c r="O11" s="21">
        <v>51.46</v>
      </c>
      <c r="P11" s="21">
        <v>14.87</v>
      </c>
      <c r="Q11" s="64">
        <f t="shared" si="3"/>
        <v>36.590000000000003</v>
      </c>
      <c r="R11" s="53">
        <f t="shared" si="4"/>
        <v>34.421448730009409</v>
      </c>
    </row>
    <row r="12" spans="1:18" ht="15" customHeight="1" x14ac:dyDescent="0.25">
      <c r="A12" s="3"/>
      <c r="B12" s="93" t="s">
        <v>58</v>
      </c>
      <c r="C12" s="8">
        <v>3</v>
      </c>
      <c r="D12" s="87">
        <v>41667</v>
      </c>
      <c r="E12" s="11" t="s">
        <v>91</v>
      </c>
      <c r="F12" s="28">
        <v>41708</v>
      </c>
      <c r="G12" s="37">
        <v>1728.47</v>
      </c>
      <c r="H12" s="62">
        <f t="shared" si="2"/>
        <v>124.88999999999999</v>
      </c>
      <c r="I12" s="22">
        <f t="shared" si="0"/>
        <v>1603.58</v>
      </c>
      <c r="J12" s="38">
        <f t="shared" si="1"/>
        <v>7.2254652958975267</v>
      </c>
      <c r="K12" s="65">
        <v>110.83</v>
      </c>
      <c r="L12" s="22">
        <v>23.53</v>
      </c>
      <c r="M12" s="65">
        <f t="shared" si="5"/>
        <v>87.3</v>
      </c>
      <c r="N12" s="58">
        <v>2300</v>
      </c>
      <c r="O12" s="22">
        <v>51.72</v>
      </c>
      <c r="P12" s="22">
        <v>14.13</v>
      </c>
      <c r="Q12" s="65">
        <f t="shared" si="3"/>
        <v>37.589999999999996</v>
      </c>
      <c r="R12" s="54">
        <f t="shared" si="4"/>
        <v>30.098486668268077</v>
      </c>
    </row>
    <row r="13" spans="1:18" x14ac:dyDescent="0.25">
      <c r="A13" s="3"/>
      <c r="B13" s="92" t="s">
        <v>59</v>
      </c>
      <c r="C13" s="5">
        <v>3</v>
      </c>
      <c r="D13" s="86">
        <v>41667</v>
      </c>
      <c r="E13" s="10"/>
      <c r="F13" s="27">
        <v>41709</v>
      </c>
      <c r="G13" s="34">
        <v>1684.71</v>
      </c>
      <c r="H13" s="61">
        <f t="shared" si="2"/>
        <v>46.510000000000005</v>
      </c>
      <c r="I13" s="21">
        <f t="shared" si="0"/>
        <v>1638.2</v>
      </c>
      <c r="J13" s="35">
        <f t="shared" si="1"/>
        <v>2.760712526191452</v>
      </c>
      <c r="K13" s="64">
        <v>43.84</v>
      </c>
      <c r="L13" s="21">
        <v>23.82</v>
      </c>
      <c r="M13" s="64">
        <f t="shared" si="5"/>
        <v>20.020000000000003</v>
      </c>
      <c r="N13" s="57">
        <v>997</v>
      </c>
      <c r="O13" s="21">
        <v>41.21</v>
      </c>
      <c r="P13" s="21">
        <v>14.72</v>
      </c>
      <c r="Q13" s="64">
        <f t="shared" si="3"/>
        <v>26.490000000000002</v>
      </c>
      <c r="R13" s="53">
        <f t="shared" si="4"/>
        <v>56.955493442270473</v>
      </c>
    </row>
    <row r="14" spans="1:18" x14ac:dyDescent="0.25">
      <c r="A14" s="3"/>
      <c r="B14" s="92" t="s">
        <v>60</v>
      </c>
      <c r="C14" s="5">
        <v>3</v>
      </c>
      <c r="D14" s="86">
        <v>41667</v>
      </c>
      <c r="E14" s="10"/>
      <c r="F14" s="27">
        <v>41709</v>
      </c>
      <c r="G14" s="34">
        <v>1684.43</v>
      </c>
      <c r="H14" s="61">
        <f t="shared" si="2"/>
        <v>46.54</v>
      </c>
      <c r="I14" s="21">
        <f t="shared" si="0"/>
        <v>1637.89</v>
      </c>
      <c r="J14" s="35">
        <f t="shared" si="1"/>
        <v>2.7629524527584999</v>
      </c>
      <c r="K14" s="64">
        <v>43.79</v>
      </c>
      <c r="L14" s="21">
        <v>23.37</v>
      </c>
      <c r="M14" s="64">
        <f t="shared" si="5"/>
        <v>20.419999999999998</v>
      </c>
      <c r="N14" s="57">
        <v>732</v>
      </c>
      <c r="O14" s="21">
        <v>40.71</v>
      </c>
      <c r="P14" s="21">
        <v>14.59</v>
      </c>
      <c r="Q14" s="64">
        <f t="shared" si="3"/>
        <v>26.12</v>
      </c>
      <c r="R14" s="53">
        <f t="shared" si="4"/>
        <v>56.123764503652772</v>
      </c>
    </row>
    <row r="15" spans="1:18" x14ac:dyDescent="0.25">
      <c r="A15" s="3"/>
      <c r="B15" s="93" t="s">
        <v>61</v>
      </c>
      <c r="C15" s="8">
        <v>3</v>
      </c>
      <c r="D15" s="87">
        <v>41667</v>
      </c>
      <c r="E15" s="11"/>
      <c r="F15" s="28">
        <v>41709</v>
      </c>
      <c r="G15" s="37">
        <v>1690.28</v>
      </c>
      <c r="H15" s="62">
        <f t="shared" si="2"/>
        <v>53.11</v>
      </c>
      <c r="I15" s="22">
        <f t="shared" si="0"/>
        <v>1637.17</v>
      </c>
      <c r="J15" s="38">
        <f t="shared" si="1"/>
        <v>3.14208296850226</v>
      </c>
      <c r="K15" s="65">
        <v>50.19</v>
      </c>
      <c r="L15" s="22">
        <v>23.31</v>
      </c>
      <c r="M15" s="65">
        <f t="shared" si="5"/>
        <v>26.88</v>
      </c>
      <c r="N15" s="58">
        <v>963</v>
      </c>
      <c r="O15" s="22">
        <v>40.98</v>
      </c>
      <c r="P15" s="22">
        <v>14.75</v>
      </c>
      <c r="Q15" s="65">
        <f t="shared" si="3"/>
        <v>26.229999999999997</v>
      </c>
      <c r="R15" s="54">
        <f t="shared" si="4"/>
        <v>49.38806251176802</v>
      </c>
    </row>
    <row r="16" spans="1:18" x14ac:dyDescent="0.25">
      <c r="A16" s="3"/>
      <c r="B16" s="92" t="s">
        <v>62</v>
      </c>
      <c r="C16" s="5">
        <v>3</v>
      </c>
      <c r="D16" s="86">
        <v>41667</v>
      </c>
      <c r="E16" s="12"/>
      <c r="F16" s="27">
        <v>41709</v>
      </c>
      <c r="G16" s="34">
        <v>1680.54</v>
      </c>
      <c r="H16" s="61">
        <f t="shared" si="2"/>
        <v>48.5</v>
      </c>
      <c r="I16" s="21">
        <f t="shared" si="0"/>
        <v>1632.04</v>
      </c>
      <c r="J16" s="35">
        <f t="shared" si="1"/>
        <v>2.8859771263998479</v>
      </c>
      <c r="K16" s="64">
        <v>50.4</v>
      </c>
      <c r="L16" s="21">
        <v>23.53</v>
      </c>
      <c r="M16" s="64">
        <f t="shared" si="5"/>
        <v>26.869999999999997</v>
      </c>
      <c r="N16" s="57">
        <v>831</v>
      </c>
      <c r="O16" s="21">
        <v>35.78</v>
      </c>
      <c r="P16" s="21">
        <v>14.15</v>
      </c>
      <c r="Q16" s="64">
        <f t="shared" si="3"/>
        <v>21.630000000000003</v>
      </c>
      <c r="R16" s="53">
        <f t="shared" si="4"/>
        <v>44.597938144329909</v>
      </c>
    </row>
    <row r="17" spans="1:18" x14ac:dyDescent="0.25">
      <c r="A17" s="3"/>
      <c r="B17" s="92" t="s">
        <v>64</v>
      </c>
      <c r="C17" s="5">
        <v>3</v>
      </c>
      <c r="D17" s="86">
        <v>41667</v>
      </c>
      <c r="E17" s="13"/>
      <c r="F17" s="27">
        <v>41709</v>
      </c>
      <c r="G17" s="34">
        <v>1677.28</v>
      </c>
      <c r="H17" s="61">
        <f t="shared" si="2"/>
        <v>30.720000000000002</v>
      </c>
      <c r="I17" s="21">
        <f t="shared" si="0"/>
        <v>1646.56</v>
      </c>
      <c r="J17" s="35">
        <f t="shared" si="1"/>
        <v>1.8315367738242871</v>
      </c>
      <c r="K17" s="64">
        <v>39.46</v>
      </c>
      <c r="L17" s="21">
        <v>23.5</v>
      </c>
      <c r="M17" s="64">
        <f t="shared" si="5"/>
        <v>15.96</v>
      </c>
      <c r="N17" s="57">
        <v>956</v>
      </c>
      <c r="O17" s="21">
        <v>29.51</v>
      </c>
      <c r="P17" s="21">
        <v>14.75</v>
      </c>
      <c r="Q17" s="64">
        <f t="shared" si="3"/>
        <v>14.760000000000002</v>
      </c>
      <c r="R17" s="53">
        <f t="shared" si="4"/>
        <v>48.046875000000007</v>
      </c>
    </row>
    <row r="18" spans="1:18" x14ac:dyDescent="0.25">
      <c r="A18" s="3"/>
      <c r="B18" s="93" t="s">
        <v>63</v>
      </c>
      <c r="C18" s="8">
        <v>3</v>
      </c>
      <c r="D18" s="87">
        <v>41667</v>
      </c>
      <c r="E18" s="14"/>
      <c r="F18" s="28">
        <v>41709</v>
      </c>
      <c r="G18" s="37">
        <v>1673</v>
      </c>
      <c r="H18" s="62">
        <f t="shared" si="2"/>
        <v>34.510000000000005</v>
      </c>
      <c r="I18" s="22">
        <f t="shared" si="0"/>
        <v>1638.49</v>
      </c>
      <c r="J18" s="38">
        <f t="shared" si="1"/>
        <v>2.0627615062761508</v>
      </c>
      <c r="K18" s="65">
        <v>40.96</v>
      </c>
      <c r="L18" s="22">
        <v>23.54</v>
      </c>
      <c r="M18" s="65">
        <f t="shared" si="5"/>
        <v>17.420000000000002</v>
      </c>
      <c r="N18" s="58">
        <v>1220</v>
      </c>
      <c r="O18" s="22">
        <v>32.29</v>
      </c>
      <c r="P18" s="22">
        <v>15.2</v>
      </c>
      <c r="Q18" s="65">
        <f t="shared" si="3"/>
        <v>17.09</v>
      </c>
      <c r="R18" s="54">
        <f t="shared" si="4"/>
        <v>49.521877716603875</v>
      </c>
    </row>
    <row r="19" spans="1:18" x14ac:dyDescent="0.25">
      <c r="A19" s="3"/>
      <c r="B19" s="92" t="s">
        <v>65</v>
      </c>
      <c r="C19" s="5">
        <v>3</v>
      </c>
      <c r="D19" s="86">
        <v>41667</v>
      </c>
      <c r="E19" s="12"/>
      <c r="F19" s="27">
        <v>41709</v>
      </c>
      <c r="G19" s="34">
        <v>1708.45</v>
      </c>
      <c r="H19" s="61">
        <f t="shared" si="2"/>
        <v>67.569999999999993</v>
      </c>
      <c r="I19" s="21">
        <f t="shared" si="0"/>
        <v>1640.88</v>
      </c>
      <c r="J19" s="35">
        <f t="shared" si="1"/>
        <v>3.9550469724018842</v>
      </c>
      <c r="K19" s="64">
        <v>61.49</v>
      </c>
      <c r="L19" s="21">
        <v>23.59</v>
      </c>
      <c r="M19" s="64">
        <f t="shared" si="5"/>
        <v>37.900000000000006</v>
      </c>
      <c r="N19" s="57">
        <v>1341</v>
      </c>
      <c r="O19" s="21">
        <v>44.41</v>
      </c>
      <c r="P19" s="21">
        <v>14.74</v>
      </c>
      <c r="Q19" s="64">
        <f t="shared" si="3"/>
        <v>29.669999999999995</v>
      </c>
      <c r="R19" s="53">
        <f t="shared" si="4"/>
        <v>43.910019239307381</v>
      </c>
    </row>
    <row r="20" spans="1:18" x14ac:dyDescent="0.25">
      <c r="A20" s="3"/>
      <c r="B20" s="92" t="s">
        <v>66</v>
      </c>
      <c r="C20" s="5">
        <v>3</v>
      </c>
      <c r="D20" s="86">
        <v>41667</v>
      </c>
      <c r="E20" s="12"/>
      <c r="F20" s="27">
        <v>41709</v>
      </c>
      <c r="G20" s="34">
        <v>1724.75</v>
      </c>
      <c r="H20" s="61">
        <f>M20+Q20</f>
        <v>88.78</v>
      </c>
      <c r="I20" s="21">
        <f t="shared" si="0"/>
        <v>1635.97</v>
      </c>
      <c r="J20" s="35">
        <f t="shared" si="1"/>
        <v>5.1474126685026818</v>
      </c>
      <c r="K20" s="64">
        <v>76.97</v>
      </c>
      <c r="L20" s="21">
        <v>23.33</v>
      </c>
      <c r="M20" s="64">
        <f t="shared" si="5"/>
        <v>53.64</v>
      </c>
      <c r="N20" s="57">
        <v>1905</v>
      </c>
      <c r="O20" s="21">
        <v>50.46</v>
      </c>
      <c r="P20" s="21">
        <v>15.32</v>
      </c>
      <c r="Q20" s="64">
        <f t="shared" si="3"/>
        <v>35.14</v>
      </c>
      <c r="R20" s="53">
        <f t="shared" si="4"/>
        <v>39.580986708718179</v>
      </c>
    </row>
    <row r="21" spans="1:18" x14ac:dyDescent="0.25">
      <c r="A21" s="3"/>
      <c r="B21" s="93" t="s">
        <v>67</v>
      </c>
      <c r="C21" s="8">
        <v>3</v>
      </c>
      <c r="D21" s="87">
        <v>41667</v>
      </c>
      <c r="E21" s="52"/>
      <c r="F21" s="28">
        <v>41709</v>
      </c>
      <c r="G21" s="37">
        <v>1714.65</v>
      </c>
      <c r="H21" s="62">
        <f t="shared" si="2"/>
        <v>86.82</v>
      </c>
      <c r="I21" s="22">
        <f t="shared" si="0"/>
        <v>1627.8300000000002</v>
      </c>
      <c r="J21" s="38">
        <f t="shared" si="1"/>
        <v>5.0634240223952407</v>
      </c>
      <c r="K21" s="65">
        <v>77.489999999999995</v>
      </c>
      <c r="L21" s="22">
        <v>23.28</v>
      </c>
      <c r="M21" s="65">
        <f t="shared" si="5"/>
        <v>54.209999999999994</v>
      </c>
      <c r="N21" s="58">
        <v>1788</v>
      </c>
      <c r="O21" s="22">
        <v>47.33</v>
      </c>
      <c r="P21" s="22">
        <v>14.72</v>
      </c>
      <c r="Q21" s="65">
        <f t="shared" si="3"/>
        <v>32.61</v>
      </c>
      <c r="R21" s="54">
        <f t="shared" si="4"/>
        <v>37.560469937802353</v>
      </c>
    </row>
    <row r="22" spans="1:18" x14ac:dyDescent="0.25">
      <c r="A22" s="3"/>
      <c r="B22" s="92" t="s">
        <v>68</v>
      </c>
      <c r="C22" s="5">
        <v>3</v>
      </c>
      <c r="D22" s="86">
        <v>41678</v>
      </c>
      <c r="E22" s="10"/>
      <c r="F22" s="27">
        <v>41710</v>
      </c>
      <c r="G22" s="34">
        <v>1670.53</v>
      </c>
      <c r="H22" s="61">
        <f t="shared" ref="H22:H42" si="6">M22+Q22</f>
        <v>29.880000000000003</v>
      </c>
      <c r="I22" s="48">
        <f t="shared" ref="I22:I42" si="7">G22-H22</f>
        <v>1640.6499999999999</v>
      </c>
      <c r="J22" s="35">
        <f t="shared" ref="J22:J42" si="8">H22*100/G22</f>
        <v>1.7886539002591995</v>
      </c>
      <c r="K22" s="64">
        <v>48.49</v>
      </c>
      <c r="L22" s="21">
        <v>23.52</v>
      </c>
      <c r="M22" s="64">
        <f t="shared" ref="M22:M42" si="9">K22-L22</f>
        <v>24.970000000000002</v>
      </c>
      <c r="N22" s="57">
        <v>530</v>
      </c>
      <c r="O22" s="21">
        <v>28.14</v>
      </c>
      <c r="P22" s="21">
        <v>23.23</v>
      </c>
      <c r="Q22" s="64">
        <f t="shared" ref="Q22:Q42" si="10">O22-P22</f>
        <v>4.91</v>
      </c>
      <c r="R22" s="53">
        <f t="shared" ref="R22:R42" si="11">Q22*100/H22</f>
        <v>16.43239625167336</v>
      </c>
    </row>
    <row r="23" spans="1:18" x14ac:dyDescent="0.25">
      <c r="A23" s="3"/>
      <c r="B23" s="93" t="s">
        <v>69</v>
      </c>
      <c r="C23" s="8">
        <v>3</v>
      </c>
      <c r="D23" s="87">
        <v>41678</v>
      </c>
      <c r="E23" s="11"/>
      <c r="F23" s="28">
        <v>41710</v>
      </c>
      <c r="G23" s="37">
        <v>1701.56</v>
      </c>
      <c r="H23" s="62">
        <f t="shared" si="6"/>
        <v>60.410000000000011</v>
      </c>
      <c r="I23" s="22">
        <f t="shared" si="7"/>
        <v>1641.1499999999999</v>
      </c>
      <c r="J23" s="38">
        <f t="shared" si="8"/>
        <v>3.5502715155504365</v>
      </c>
      <c r="K23" s="65">
        <v>64.760000000000005</v>
      </c>
      <c r="L23" s="22">
        <v>23.65</v>
      </c>
      <c r="M23" s="65">
        <f t="shared" si="9"/>
        <v>41.110000000000007</v>
      </c>
      <c r="N23" s="58">
        <v>982</v>
      </c>
      <c r="O23" s="22">
        <v>42.59</v>
      </c>
      <c r="P23" s="22">
        <v>23.29</v>
      </c>
      <c r="Q23" s="65">
        <f t="shared" si="10"/>
        <v>19.300000000000004</v>
      </c>
      <c r="R23" s="54">
        <f t="shared" si="11"/>
        <v>31.948352921701709</v>
      </c>
    </row>
    <row r="24" spans="1:18" x14ac:dyDescent="0.25">
      <c r="A24" s="3"/>
      <c r="B24" s="93" t="s">
        <v>70</v>
      </c>
      <c r="C24" s="8">
        <v>3</v>
      </c>
      <c r="D24" s="87">
        <v>41678</v>
      </c>
      <c r="E24" s="11"/>
      <c r="F24" s="79">
        <v>41710</v>
      </c>
      <c r="G24" s="37">
        <v>1660.8</v>
      </c>
      <c r="H24" s="62">
        <f t="shared" si="6"/>
        <v>3.5500000000000007</v>
      </c>
      <c r="I24" s="22">
        <f t="shared" si="7"/>
        <v>1657.25</v>
      </c>
      <c r="J24" s="38">
        <f t="shared" si="8"/>
        <v>0.21375240847784205</v>
      </c>
      <c r="K24" s="65">
        <v>24.06</v>
      </c>
      <c r="L24" s="22">
        <v>23.4</v>
      </c>
      <c r="M24" s="65">
        <f t="shared" si="9"/>
        <v>0.66000000000000014</v>
      </c>
      <c r="N24" s="58">
        <v>783</v>
      </c>
      <c r="O24" s="22">
        <v>26.82</v>
      </c>
      <c r="P24" s="22">
        <v>23.93</v>
      </c>
      <c r="Q24" s="65">
        <f t="shared" si="10"/>
        <v>2.8900000000000006</v>
      </c>
      <c r="R24" s="54">
        <f t="shared" si="11"/>
        <v>81.408450704225345</v>
      </c>
    </row>
    <row r="25" spans="1:18" x14ac:dyDescent="0.25">
      <c r="A25" s="3"/>
      <c r="B25" s="92" t="s">
        <v>71</v>
      </c>
      <c r="C25" s="5">
        <v>3</v>
      </c>
      <c r="D25" s="86">
        <v>41678</v>
      </c>
      <c r="E25" s="10"/>
      <c r="F25" s="27">
        <v>41710</v>
      </c>
      <c r="G25" s="34">
        <v>1664.26</v>
      </c>
      <c r="H25" s="61">
        <f t="shared" si="6"/>
        <v>30.119999999999997</v>
      </c>
      <c r="I25" s="48">
        <f t="shared" si="7"/>
        <v>1634.14</v>
      </c>
      <c r="J25" s="35">
        <f t="shared" si="8"/>
        <v>1.8098133705070119</v>
      </c>
      <c r="K25" s="64">
        <v>47.5</v>
      </c>
      <c r="L25" s="21">
        <v>23.42</v>
      </c>
      <c r="M25" s="64">
        <f t="shared" si="9"/>
        <v>24.08</v>
      </c>
      <c r="N25" s="57">
        <v>837</v>
      </c>
      <c r="O25" s="21">
        <v>29.32</v>
      </c>
      <c r="P25" s="21">
        <v>23.28</v>
      </c>
      <c r="Q25" s="64">
        <f t="shared" si="10"/>
        <v>6.0399999999999991</v>
      </c>
      <c r="R25" s="53">
        <f t="shared" si="11"/>
        <v>20.053120849933595</v>
      </c>
    </row>
    <row r="26" spans="1:18" x14ac:dyDescent="0.25">
      <c r="A26" s="3"/>
      <c r="B26" s="92" t="s">
        <v>72</v>
      </c>
      <c r="C26" s="5">
        <v>3</v>
      </c>
      <c r="D26" s="86">
        <v>41678</v>
      </c>
      <c r="E26" s="10"/>
      <c r="F26" s="27">
        <v>41710</v>
      </c>
      <c r="G26" s="34">
        <v>1677.63</v>
      </c>
      <c r="H26" s="61">
        <f t="shared" si="6"/>
        <v>33.740000000000009</v>
      </c>
      <c r="I26" s="21">
        <f t="shared" si="7"/>
        <v>1643.89</v>
      </c>
      <c r="J26" s="35">
        <f t="shared" si="8"/>
        <v>2.0111705203173527</v>
      </c>
      <c r="K26" s="64">
        <v>38.340000000000003</v>
      </c>
      <c r="L26" s="21">
        <v>23.62</v>
      </c>
      <c r="M26" s="64">
        <f t="shared" si="9"/>
        <v>14.720000000000002</v>
      </c>
      <c r="N26" s="57">
        <v>844</v>
      </c>
      <c r="O26" s="21">
        <v>42.7</v>
      </c>
      <c r="P26" s="21">
        <v>23.68</v>
      </c>
      <c r="Q26" s="64">
        <f t="shared" si="10"/>
        <v>19.020000000000003</v>
      </c>
      <c r="R26" s="53">
        <f t="shared" si="11"/>
        <v>56.372258446947235</v>
      </c>
    </row>
    <row r="27" spans="1:18" x14ac:dyDescent="0.25">
      <c r="A27" s="3"/>
      <c r="B27" s="93" t="s">
        <v>73</v>
      </c>
      <c r="C27" s="8">
        <v>3</v>
      </c>
      <c r="D27" s="87">
        <v>41678</v>
      </c>
      <c r="E27" s="11"/>
      <c r="F27" s="28">
        <v>41710</v>
      </c>
      <c r="G27" s="37">
        <v>1683.13</v>
      </c>
      <c r="H27" s="62">
        <f t="shared" si="6"/>
        <v>20.059999999999999</v>
      </c>
      <c r="I27" s="22">
        <f t="shared" si="7"/>
        <v>1663.0700000000002</v>
      </c>
      <c r="J27" s="38">
        <f t="shared" si="8"/>
        <v>1.1918271315941131</v>
      </c>
      <c r="K27" s="65">
        <v>35.22</v>
      </c>
      <c r="L27" s="22">
        <v>23.49</v>
      </c>
      <c r="M27" s="65">
        <f t="shared" si="9"/>
        <v>11.73</v>
      </c>
      <c r="N27" s="58">
        <v>565</v>
      </c>
      <c r="O27" s="22">
        <v>31.54</v>
      </c>
      <c r="P27" s="22">
        <v>23.21</v>
      </c>
      <c r="Q27" s="65">
        <f t="shared" si="10"/>
        <v>8.3299999999999983</v>
      </c>
      <c r="R27" s="54">
        <f t="shared" si="11"/>
        <v>41.52542372881355</v>
      </c>
    </row>
    <row r="28" spans="1:18" x14ac:dyDescent="0.25">
      <c r="A28" s="3"/>
      <c r="B28" s="94" t="s">
        <v>74</v>
      </c>
      <c r="C28" s="77">
        <v>3</v>
      </c>
      <c r="D28" s="89">
        <v>41677</v>
      </c>
      <c r="E28" s="78"/>
      <c r="F28" s="79">
        <v>41710</v>
      </c>
      <c r="G28" s="80">
        <v>1656.22</v>
      </c>
      <c r="H28" s="81">
        <f t="shared" si="6"/>
        <v>4.0699999999999967</v>
      </c>
      <c r="I28" s="82">
        <f t="shared" si="7"/>
        <v>1652.15</v>
      </c>
      <c r="J28" s="83">
        <f t="shared" si="8"/>
        <v>0.24574030020166382</v>
      </c>
      <c r="K28" s="84">
        <v>23.79</v>
      </c>
      <c r="L28" s="82">
        <v>23.55</v>
      </c>
      <c r="M28" s="84">
        <f t="shared" si="9"/>
        <v>0.23999999999999844</v>
      </c>
      <c r="N28" s="85">
        <v>754</v>
      </c>
      <c r="O28" s="82">
        <v>27.61</v>
      </c>
      <c r="P28" s="82">
        <v>23.78</v>
      </c>
      <c r="Q28" s="84">
        <f t="shared" si="10"/>
        <v>3.8299999999999983</v>
      </c>
      <c r="R28" s="97">
        <f t="shared" si="11"/>
        <v>94.103194103194141</v>
      </c>
    </row>
    <row r="29" spans="1:18" x14ac:dyDescent="0.25">
      <c r="A29" s="3"/>
      <c r="B29" s="95" t="s">
        <v>75</v>
      </c>
      <c r="C29" s="70">
        <v>3</v>
      </c>
      <c r="D29" s="88">
        <v>41677</v>
      </c>
      <c r="E29" s="71"/>
      <c r="F29" s="27">
        <v>41710</v>
      </c>
      <c r="G29" s="73">
        <v>1669.45</v>
      </c>
      <c r="H29" s="74">
        <f t="shared" si="6"/>
        <v>32.049999999999997</v>
      </c>
      <c r="I29" s="48">
        <f t="shared" si="7"/>
        <v>1637.4</v>
      </c>
      <c r="J29" s="49">
        <f t="shared" si="8"/>
        <v>1.9197939441133305</v>
      </c>
      <c r="K29" s="67">
        <v>52.3</v>
      </c>
      <c r="L29" s="48">
        <v>23.45</v>
      </c>
      <c r="M29" s="67">
        <f t="shared" si="9"/>
        <v>28.849999999999998</v>
      </c>
      <c r="N29" s="59">
        <v>538</v>
      </c>
      <c r="O29" s="48">
        <v>26.72</v>
      </c>
      <c r="P29" s="48">
        <v>23.52</v>
      </c>
      <c r="Q29" s="67">
        <f t="shared" si="10"/>
        <v>3.1999999999999993</v>
      </c>
      <c r="R29" s="55">
        <f t="shared" si="11"/>
        <v>9.9843993759750376</v>
      </c>
    </row>
    <row r="30" spans="1:18" x14ac:dyDescent="0.25">
      <c r="A30" s="3"/>
      <c r="B30" s="93" t="s">
        <v>76</v>
      </c>
      <c r="C30" s="8">
        <v>3</v>
      </c>
      <c r="D30" s="87">
        <v>41678</v>
      </c>
      <c r="E30" s="11"/>
      <c r="F30" s="28">
        <v>41710</v>
      </c>
      <c r="G30" s="37">
        <v>1716.02</v>
      </c>
      <c r="H30" s="62">
        <f t="shared" si="6"/>
        <v>75.889999999999986</v>
      </c>
      <c r="I30" s="22">
        <f t="shared" si="7"/>
        <v>1640.13</v>
      </c>
      <c r="J30" s="38">
        <f t="shared" si="8"/>
        <v>4.4224426288737879</v>
      </c>
      <c r="K30" s="65">
        <v>77.739999999999995</v>
      </c>
      <c r="L30" s="22">
        <v>23.53</v>
      </c>
      <c r="M30" s="65">
        <f t="shared" si="9"/>
        <v>54.209999999999994</v>
      </c>
      <c r="N30" s="58">
        <v>905</v>
      </c>
      <c r="O30" s="22">
        <v>45.07</v>
      </c>
      <c r="P30" s="22">
        <v>23.39</v>
      </c>
      <c r="Q30" s="65">
        <f t="shared" si="10"/>
        <v>21.68</v>
      </c>
      <c r="R30" s="54">
        <f t="shared" si="11"/>
        <v>28.567663723810785</v>
      </c>
    </row>
    <row r="31" spans="1:18" x14ac:dyDescent="0.25">
      <c r="A31" s="3"/>
      <c r="B31" s="94" t="s">
        <v>77</v>
      </c>
      <c r="C31" s="77">
        <v>3</v>
      </c>
      <c r="D31" s="89">
        <v>41677</v>
      </c>
      <c r="E31" s="78"/>
      <c r="F31" s="79">
        <v>41710</v>
      </c>
      <c r="G31" s="80">
        <v>1657.23</v>
      </c>
      <c r="H31" s="81">
        <f t="shared" si="6"/>
        <v>5.4100000000000037</v>
      </c>
      <c r="I31" s="82">
        <f t="shared" si="7"/>
        <v>1651.82</v>
      </c>
      <c r="J31" s="83">
        <f t="shared" si="8"/>
        <v>0.3264483505608759</v>
      </c>
      <c r="K31" s="84">
        <v>24.35</v>
      </c>
      <c r="L31" s="82">
        <v>23.83</v>
      </c>
      <c r="M31" s="84">
        <f t="shared" si="9"/>
        <v>0.52000000000000313</v>
      </c>
      <c r="N31" s="85">
        <v>622</v>
      </c>
      <c r="O31" s="82">
        <v>28.53</v>
      </c>
      <c r="P31" s="82">
        <v>23.64</v>
      </c>
      <c r="Q31" s="84">
        <f t="shared" si="10"/>
        <v>4.8900000000000006</v>
      </c>
      <c r="R31" s="97">
        <f t="shared" si="11"/>
        <v>90.388170055452818</v>
      </c>
    </row>
    <row r="32" spans="1:18" x14ac:dyDescent="0.25">
      <c r="A32" s="3"/>
      <c r="B32" s="92" t="s">
        <v>78</v>
      </c>
      <c r="C32" s="5">
        <v>3</v>
      </c>
      <c r="D32" s="86">
        <v>41678</v>
      </c>
      <c r="E32" s="10"/>
      <c r="F32" s="72">
        <v>41710</v>
      </c>
      <c r="G32" s="34">
        <v>1664.64</v>
      </c>
      <c r="H32" s="61">
        <f t="shared" si="6"/>
        <v>31.380000000000003</v>
      </c>
      <c r="I32" s="21">
        <f t="shared" si="7"/>
        <v>1633.26</v>
      </c>
      <c r="J32" s="35">
        <f t="shared" si="8"/>
        <v>1.885092272202999</v>
      </c>
      <c r="K32" s="64">
        <v>48.71</v>
      </c>
      <c r="L32" s="21">
        <v>23.59</v>
      </c>
      <c r="M32" s="64">
        <f t="shared" si="9"/>
        <v>25.12</v>
      </c>
      <c r="N32" s="57">
        <v>938</v>
      </c>
      <c r="O32" s="21">
        <v>20.440000000000001</v>
      </c>
      <c r="P32" s="21">
        <v>14.18</v>
      </c>
      <c r="Q32" s="64">
        <f t="shared" si="10"/>
        <v>6.2600000000000016</v>
      </c>
      <c r="R32" s="53">
        <f t="shared" si="11"/>
        <v>19.949012109623965</v>
      </c>
    </row>
    <row r="33" spans="1:18" x14ac:dyDescent="0.25">
      <c r="A33" s="3"/>
      <c r="B33" s="92" t="s">
        <v>79</v>
      </c>
      <c r="C33" s="5">
        <v>3</v>
      </c>
      <c r="D33" s="86">
        <v>41678</v>
      </c>
      <c r="E33" s="10"/>
      <c r="F33" s="27">
        <v>41710</v>
      </c>
      <c r="G33" s="34">
        <v>1668.24</v>
      </c>
      <c r="H33" s="61">
        <f t="shared" si="6"/>
        <v>35.24</v>
      </c>
      <c r="I33" s="21">
        <f t="shared" si="7"/>
        <v>1633</v>
      </c>
      <c r="J33" s="35">
        <f t="shared" si="8"/>
        <v>2.1124058888409341</v>
      </c>
      <c r="K33" s="64">
        <v>47.74</v>
      </c>
      <c r="L33" s="21">
        <v>23.56</v>
      </c>
      <c r="M33" s="64">
        <f t="shared" si="9"/>
        <v>24.180000000000003</v>
      </c>
      <c r="N33" s="57">
        <v>1204</v>
      </c>
      <c r="O33" s="21">
        <v>34.47</v>
      </c>
      <c r="P33" s="21">
        <v>23.41</v>
      </c>
      <c r="Q33" s="64">
        <f t="shared" si="10"/>
        <v>11.059999999999999</v>
      </c>
      <c r="R33" s="53">
        <f t="shared" si="11"/>
        <v>31.384790011350731</v>
      </c>
    </row>
    <row r="34" spans="1:18" x14ac:dyDescent="0.25">
      <c r="A34" s="3"/>
      <c r="B34" s="92" t="s">
        <v>80</v>
      </c>
      <c r="C34" s="5">
        <v>3</v>
      </c>
      <c r="D34" s="86">
        <v>41678</v>
      </c>
      <c r="E34" s="10"/>
      <c r="F34" s="27">
        <v>41710</v>
      </c>
      <c r="G34" s="34">
        <v>1670.95</v>
      </c>
      <c r="H34" s="61">
        <f t="shared" si="6"/>
        <v>36.5</v>
      </c>
      <c r="I34" s="21">
        <f t="shared" si="7"/>
        <v>1634.45</v>
      </c>
      <c r="J34" s="35">
        <f t="shared" si="8"/>
        <v>2.1843861276519343</v>
      </c>
      <c r="K34" s="64">
        <v>41.37</v>
      </c>
      <c r="L34" s="21">
        <v>23.6</v>
      </c>
      <c r="M34" s="64">
        <f t="shared" si="9"/>
        <v>17.769999999999996</v>
      </c>
      <c r="N34" s="57">
        <v>780</v>
      </c>
      <c r="O34" s="21">
        <v>42.25</v>
      </c>
      <c r="P34" s="21">
        <v>23.52</v>
      </c>
      <c r="Q34" s="64">
        <f t="shared" si="10"/>
        <v>18.73</v>
      </c>
      <c r="R34" s="53">
        <f t="shared" si="11"/>
        <v>51.315068493150683</v>
      </c>
    </row>
    <row r="35" spans="1:18" x14ac:dyDescent="0.25">
      <c r="A35" s="3"/>
      <c r="B35" s="93" t="s">
        <v>81</v>
      </c>
      <c r="C35" s="8">
        <v>3</v>
      </c>
      <c r="D35" s="87">
        <v>41678</v>
      </c>
      <c r="E35" s="11"/>
      <c r="F35" s="28">
        <v>41710</v>
      </c>
      <c r="G35" s="37">
        <v>1672.78</v>
      </c>
      <c r="H35" s="62">
        <f t="shared" si="6"/>
        <v>20.880000000000003</v>
      </c>
      <c r="I35" s="22">
        <f t="shared" si="7"/>
        <v>1651.8999999999999</v>
      </c>
      <c r="J35" s="38">
        <f t="shared" si="8"/>
        <v>1.2482215234519785</v>
      </c>
      <c r="K35" s="65">
        <v>35.61</v>
      </c>
      <c r="L35" s="22">
        <v>23.58</v>
      </c>
      <c r="M35" s="65">
        <f t="shared" si="9"/>
        <v>12.030000000000001</v>
      </c>
      <c r="N35" s="58">
        <v>624</v>
      </c>
      <c r="O35" s="22">
        <v>30.6</v>
      </c>
      <c r="P35" s="22">
        <v>21.75</v>
      </c>
      <c r="Q35" s="65">
        <f t="shared" si="10"/>
        <v>8.8500000000000014</v>
      </c>
      <c r="R35" s="54">
        <f t="shared" si="11"/>
        <v>42.385057471264368</v>
      </c>
    </row>
    <row r="36" spans="1:18" x14ac:dyDescent="0.25">
      <c r="A36" s="3"/>
      <c r="B36" s="94" t="s">
        <v>82</v>
      </c>
      <c r="C36" s="77">
        <v>3</v>
      </c>
      <c r="D36" s="89">
        <v>41677</v>
      </c>
      <c r="E36" s="78"/>
      <c r="F36" s="79">
        <v>41710</v>
      </c>
      <c r="G36" s="80">
        <v>1652.31</v>
      </c>
      <c r="H36" s="81">
        <f t="shared" si="6"/>
        <v>2.1099999999999994</v>
      </c>
      <c r="I36" s="82">
        <f t="shared" si="7"/>
        <v>1650.2</v>
      </c>
      <c r="J36" s="83">
        <f t="shared" si="8"/>
        <v>0.12770000786777297</v>
      </c>
      <c r="K36" s="84">
        <v>23.81</v>
      </c>
      <c r="L36" s="82">
        <v>23.63</v>
      </c>
      <c r="M36" s="84">
        <f t="shared" si="9"/>
        <v>0.17999999999999972</v>
      </c>
      <c r="N36" s="85">
        <v>578</v>
      </c>
      <c r="O36" s="82">
        <v>25.71</v>
      </c>
      <c r="P36" s="82">
        <v>23.78</v>
      </c>
      <c r="Q36" s="84">
        <f t="shared" si="10"/>
        <v>1.9299999999999997</v>
      </c>
      <c r="R36" s="97">
        <f t="shared" si="11"/>
        <v>91.469194312796219</v>
      </c>
    </row>
    <row r="37" spans="1:18" x14ac:dyDescent="0.25">
      <c r="A37" s="3"/>
      <c r="B37" s="94" t="s">
        <v>83</v>
      </c>
      <c r="C37" s="77">
        <v>3</v>
      </c>
      <c r="D37" s="89">
        <v>41677</v>
      </c>
      <c r="E37" s="78"/>
      <c r="F37" s="79">
        <v>41710</v>
      </c>
      <c r="G37" s="80">
        <v>1673.47</v>
      </c>
      <c r="H37" s="81">
        <f t="shared" si="6"/>
        <v>31.3</v>
      </c>
      <c r="I37" s="82">
        <f t="shared" si="7"/>
        <v>1642.17</v>
      </c>
      <c r="J37" s="83">
        <f t="shared" si="8"/>
        <v>1.8703651693785965</v>
      </c>
      <c r="K37" s="84">
        <v>49.17</v>
      </c>
      <c r="L37" s="82">
        <v>23.8</v>
      </c>
      <c r="M37" s="84">
        <f t="shared" si="9"/>
        <v>25.37</v>
      </c>
      <c r="N37" s="85">
        <v>608</v>
      </c>
      <c r="O37" s="82">
        <v>29.36</v>
      </c>
      <c r="P37" s="82">
        <v>23.43</v>
      </c>
      <c r="Q37" s="84">
        <f t="shared" si="10"/>
        <v>5.93</v>
      </c>
      <c r="R37" s="97">
        <f t="shared" si="11"/>
        <v>18.945686900958467</v>
      </c>
    </row>
    <row r="38" spans="1:18" x14ac:dyDescent="0.25">
      <c r="A38" s="3"/>
      <c r="B38" s="92" t="s">
        <v>84</v>
      </c>
      <c r="C38" s="5">
        <v>3</v>
      </c>
      <c r="D38" s="86">
        <v>41678</v>
      </c>
      <c r="E38" s="10"/>
      <c r="F38" s="72">
        <v>41710</v>
      </c>
      <c r="G38" s="34">
        <v>1664.74</v>
      </c>
      <c r="H38" s="61">
        <f t="shared" si="6"/>
        <v>28.029999999999998</v>
      </c>
      <c r="I38" s="21">
        <f t="shared" si="7"/>
        <v>1636.71</v>
      </c>
      <c r="J38" s="35">
        <f t="shared" si="8"/>
        <v>1.6837464108509435</v>
      </c>
      <c r="K38" s="64">
        <v>45.64</v>
      </c>
      <c r="L38" s="21">
        <v>23.35</v>
      </c>
      <c r="M38" s="64">
        <f t="shared" si="9"/>
        <v>22.29</v>
      </c>
      <c r="N38" s="57">
        <v>763</v>
      </c>
      <c r="O38" s="21">
        <v>29.09</v>
      </c>
      <c r="P38" s="21">
        <v>23.35</v>
      </c>
      <c r="Q38" s="64">
        <f t="shared" si="10"/>
        <v>5.7399999999999984</v>
      </c>
      <c r="R38" s="53">
        <f t="shared" si="11"/>
        <v>20.478059222261859</v>
      </c>
    </row>
    <row r="39" spans="1:18" x14ac:dyDescent="0.25">
      <c r="A39" s="3"/>
      <c r="B39" s="92" t="s">
        <v>85</v>
      </c>
      <c r="C39" s="5">
        <v>3</v>
      </c>
      <c r="D39" s="86">
        <v>41678</v>
      </c>
      <c r="E39" s="10"/>
      <c r="F39" s="27">
        <v>41710</v>
      </c>
      <c r="G39" s="34">
        <v>1665.31</v>
      </c>
      <c r="H39" s="61">
        <f t="shared" si="6"/>
        <v>28.84</v>
      </c>
      <c r="I39" s="21">
        <f t="shared" si="7"/>
        <v>1636.47</v>
      </c>
      <c r="J39" s="35">
        <f t="shared" si="8"/>
        <v>1.7318096930901754</v>
      </c>
      <c r="K39" s="64">
        <v>42.68</v>
      </c>
      <c r="L39" s="21">
        <v>23.35</v>
      </c>
      <c r="M39" s="64">
        <f t="shared" si="9"/>
        <v>19.329999999999998</v>
      </c>
      <c r="N39" s="57">
        <v>729</v>
      </c>
      <c r="O39" s="21">
        <v>32.880000000000003</v>
      </c>
      <c r="P39" s="21">
        <v>23.37</v>
      </c>
      <c r="Q39" s="64">
        <f t="shared" si="10"/>
        <v>9.5100000000000016</v>
      </c>
      <c r="R39" s="53">
        <f t="shared" si="11"/>
        <v>32.975034674063807</v>
      </c>
    </row>
    <row r="40" spans="1:18" x14ac:dyDescent="0.25">
      <c r="A40" s="3"/>
      <c r="B40" s="92" t="s">
        <v>86</v>
      </c>
      <c r="C40" s="5">
        <v>3</v>
      </c>
      <c r="D40" s="86">
        <v>41678</v>
      </c>
      <c r="E40" s="10"/>
      <c r="F40" s="27">
        <v>41710</v>
      </c>
      <c r="G40" s="34">
        <v>1669.8</v>
      </c>
      <c r="H40" s="61">
        <f t="shared" si="6"/>
        <v>34.97</v>
      </c>
      <c r="I40" s="21">
        <f t="shared" si="7"/>
        <v>1634.83</v>
      </c>
      <c r="J40" s="35">
        <f t="shared" si="8"/>
        <v>2.0942627859623908</v>
      </c>
      <c r="K40" s="64">
        <v>39.24</v>
      </c>
      <c r="L40" s="21">
        <v>23.52</v>
      </c>
      <c r="M40" s="64">
        <f t="shared" si="9"/>
        <v>15.720000000000002</v>
      </c>
      <c r="N40" s="57">
        <v>2010</v>
      </c>
      <c r="O40" s="21">
        <v>43.19</v>
      </c>
      <c r="P40" s="21">
        <v>23.94</v>
      </c>
      <c r="Q40" s="64">
        <f t="shared" si="10"/>
        <v>19.249999999999996</v>
      </c>
      <c r="R40" s="53">
        <f t="shared" si="11"/>
        <v>55.047183299971394</v>
      </c>
    </row>
    <row r="41" spans="1:18" x14ac:dyDescent="0.25">
      <c r="A41" s="3"/>
      <c r="B41" s="93" t="s">
        <v>87</v>
      </c>
      <c r="C41" s="8">
        <v>3</v>
      </c>
      <c r="D41" s="87">
        <v>41678</v>
      </c>
      <c r="E41" s="11"/>
      <c r="F41" s="28">
        <v>41710</v>
      </c>
      <c r="G41" s="37">
        <v>1676.12</v>
      </c>
      <c r="H41" s="62">
        <f t="shared" si="6"/>
        <v>22.57</v>
      </c>
      <c r="I41" s="22">
        <f t="shared" si="7"/>
        <v>1653.55</v>
      </c>
      <c r="J41" s="38">
        <f t="shared" si="8"/>
        <v>1.3465622986421022</v>
      </c>
      <c r="K41" s="65">
        <v>35.85</v>
      </c>
      <c r="L41" s="22">
        <v>23.64</v>
      </c>
      <c r="M41" s="65">
        <f t="shared" si="9"/>
        <v>12.21</v>
      </c>
      <c r="N41" s="58">
        <v>624</v>
      </c>
      <c r="O41" s="22">
        <v>33.9</v>
      </c>
      <c r="P41" s="22">
        <v>23.54</v>
      </c>
      <c r="Q41" s="65">
        <f t="shared" si="10"/>
        <v>10.36</v>
      </c>
      <c r="R41" s="54">
        <f t="shared" si="11"/>
        <v>45.901639344262293</v>
      </c>
    </row>
    <row r="42" spans="1:18" ht="15.75" thickBot="1" x14ac:dyDescent="0.3">
      <c r="A42" s="3"/>
      <c r="B42" s="96" t="s">
        <v>88</v>
      </c>
      <c r="C42" s="6">
        <v>3</v>
      </c>
      <c r="D42" s="90">
        <v>41677</v>
      </c>
      <c r="E42" s="45"/>
      <c r="F42" s="91">
        <v>41710</v>
      </c>
      <c r="G42" s="42">
        <v>1656.49</v>
      </c>
      <c r="H42" s="63">
        <f t="shared" si="6"/>
        <v>2.4699999999999989</v>
      </c>
      <c r="I42" s="42">
        <f t="shared" si="7"/>
        <v>1654.02</v>
      </c>
      <c r="J42" s="43">
        <f t="shared" si="8"/>
        <v>0.14911046852078785</v>
      </c>
      <c r="K42" s="68">
        <v>23.99</v>
      </c>
      <c r="L42" s="24">
        <v>23.45</v>
      </c>
      <c r="M42" s="69">
        <f t="shared" si="9"/>
        <v>0.53999999999999915</v>
      </c>
      <c r="N42" s="60">
        <v>472</v>
      </c>
      <c r="O42" s="26">
        <v>25.34</v>
      </c>
      <c r="P42" s="26">
        <v>23.41</v>
      </c>
      <c r="Q42" s="69">
        <f t="shared" si="10"/>
        <v>1.9299999999999997</v>
      </c>
      <c r="R42" s="56">
        <f t="shared" si="11"/>
        <v>78.137651821862377</v>
      </c>
    </row>
    <row r="43" spans="1:18" ht="15.75" thickTop="1" x14ac:dyDescent="0.25">
      <c r="A43" s="2"/>
      <c r="B43" s="546" t="s">
        <v>16</v>
      </c>
      <c r="C43" s="547"/>
      <c r="D43" s="1"/>
      <c r="E43" s="1"/>
      <c r="F43" s="1"/>
      <c r="G43" s="2"/>
      <c r="H43" s="2"/>
      <c r="I43" s="2"/>
      <c r="J43" s="2"/>
      <c r="K43" s="2"/>
      <c r="L43" s="2"/>
      <c r="M43" s="2"/>
      <c r="N43" s="2"/>
      <c r="O43" s="16"/>
      <c r="P43" s="2"/>
      <c r="Q43" s="2"/>
      <c r="R43" s="2"/>
    </row>
    <row r="44" spans="1:18" x14ac:dyDescent="0.25">
      <c r="A44" s="2"/>
      <c r="B44" s="546" t="s">
        <v>90</v>
      </c>
      <c r="C44" s="547"/>
      <c r="D44" s="1"/>
      <c r="E44" s="1"/>
      <c r="F44" s="1"/>
      <c r="G44" s="2"/>
      <c r="H44" s="2"/>
      <c r="I44" s="2"/>
      <c r="J44" s="2"/>
      <c r="K44" s="2"/>
      <c r="L44" s="2"/>
      <c r="M44" s="2"/>
      <c r="N44" s="2"/>
      <c r="O44" s="16"/>
      <c r="P44" s="2"/>
      <c r="Q44" s="2"/>
      <c r="R44" s="2"/>
    </row>
    <row r="45" spans="1:18" x14ac:dyDescent="0.25">
      <c r="A45" s="2"/>
      <c r="B45" s="546" t="s">
        <v>302</v>
      </c>
      <c r="C45" s="547"/>
      <c r="D45" s="1"/>
      <c r="E45" s="1"/>
      <c r="F45" s="1"/>
      <c r="G45" s="2"/>
      <c r="H45" s="2"/>
      <c r="I45" s="2"/>
      <c r="J45" s="2"/>
      <c r="K45" s="2"/>
      <c r="L45" s="2"/>
      <c r="M45" s="2"/>
      <c r="N45" s="2"/>
      <c r="O45" s="2"/>
      <c r="P45" s="2"/>
      <c r="Q45" s="2"/>
      <c r="R45" s="2"/>
    </row>
    <row r="46" spans="1:18" x14ac:dyDescent="0.25">
      <c r="A46" s="2"/>
      <c r="B46" s="1"/>
      <c r="C46" s="1"/>
      <c r="D46" s="1"/>
      <c r="E46" s="1"/>
      <c r="F46" s="1"/>
      <c r="G46" s="2"/>
      <c r="H46" s="2"/>
      <c r="I46" s="2"/>
      <c r="J46" s="2"/>
      <c r="K46" s="2"/>
      <c r="L46" s="2"/>
      <c r="M46" s="2"/>
      <c r="N46" s="2"/>
      <c r="O46" s="2"/>
      <c r="P46" s="2"/>
      <c r="Q46" s="2"/>
      <c r="R46" s="2"/>
    </row>
  </sheetData>
  <mergeCells count="17">
    <mergeCell ref="B45:C45"/>
    <mergeCell ref="I5:I6"/>
    <mergeCell ref="J5:J6"/>
    <mergeCell ref="K5:M5"/>
    <mergeCell ref="N5:R5"/>
    <mergeCell ref="B43:C43"/>
    <mergeCell ref="B44:C44"/>
    <mergeCell ref="B2:R2"/>
    <mergeCell ref="B5:B6"/>
    <mergeCell ref="C5:C6"/>
    <mergeCell ref="D5:D6"/>
    <mergeCell ref="E5:E6"/>
    <mergeCell ref="F5:F6"/>
    <mergeCell ref="G5:G6"/>
    <mergeCell ref="H5:H6"/>
    <mergeCell ref="F4:R4"/>
    <mergeCell ref="B4:E4"/>
  </mergeCells>
  <printOptions horizontalCentered="1" verticalCentered="1"/>
  <pageMargins left="0.25" right="0.25" top="0.25" bottom="0.25" header="0.3" footer="0.3"/>
  <pageSetup paperSize="145" scale="82" fitToWidth="0" orientation="landscape" r:id="rId1"/>
  <headerFooter>
    <oddFoote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view="pageLayout" zoomScaleNormal="100" workbookViewId="0"/>
  </sheetViews>
  <sheetFormatPr defaultRowHeight="15" x14ac:dyDescent="0.25"/>
  <cols>
    <col min="1" max="1" width="19" customWidth="1"/>
    <col min="2" max="2" width="6.7109375" customWidth="1"/>
    <col min="3" max="3" width="11.42578125" customWidth="1"/>
    <col min="4" max="4" width="35.5703125" customWidth="1"/>
    <col min="5" max="5" width="11.140625" customWidth="1"/>
    <col min="6" max="6" width="11.5703125" customWidth="1"/>
    <col min="7" max="7" width="11.140625" customWidth="1"/>
    <col min="8" max="8" width="10.7109375" customWidth="1"/>
    <col min="9" max="9" width="8.8554687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1240</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64" t="s">
        <v>21</v>
      </c>
      <c r="L6" s="19" t="s">
        <v>12</v>
      </c>
      <c r="M6" s="19" t="s">
        <v>17</v>
      </c>
      <c r="N6" s="464" t="s">
        <v>13</v>
      </c>
      <c r="O6" s="464" t="s">
        <v>3</v>
      </c>
      <c r="P6" s="19" t="s">
        <v>20</v>
      </c>
      <c r="Q6" s="20" t="s">
        <v>4</v>
      </c>
    </row>
    <row r="7" spans="1:17" x14ac:dyDescent="0.25">
      <c r="A7" s="111" t="s">
        <v>1241</v>
      </c>
      <c r="B7" s="5">
        <v>3</v>
      </c>
      <c r="C7" s="144">
        <v>42106</v>
      </c>
      <c r="D7" s="159"/>
      <c r="E7" s="27">
        <v>42133</v>
      </c>
      <c r="F7" s="34">
        <v>1707.13</v>
      </c>
      <c r="G7" s="61">
        <f>L7+P7</f>
        <v>42.85</v>
      </c>
      <c r="H7" s="465">
        <f>F7-G7</f>
        <v>1664.2800000000002</v>
      </c>
      <c r="I7" s="35">
        <f t="shared" ref="I7:I30" si="0">G7*100/F7</f>
        <v>2.5100607452273698</v>
      </c>
      <c r="J7" s="465">
        <v>35.53</v>
      </c>
      <c r="K7" s="465">
        <v>12.58</v>
      </c>
      <c r="L7" s="64">
        <f t="shared" ref="L7:L30" si="1">J7-K7</f>
        <v>22.950000000000003</v>
      </c>
      <c r="M7" s="466">
        <v>1028</v>
      </c>
      <c r="N7" s="465">
        <v>32.47</v>
      </c>
      <c r="O7" s="465">
        <v>12.57</v>
      </c>
      <c r="P7" s="64">
        <f t="shared" ref="P7:P30" si="2">N7-O7</f>
        <v>19.899999999999999</v>
      </c>
      <c r="Q7" s="31">
        <f t="shared" ref="Q7:Q9" si="3">P7*100/G7</f>
        <v>46.441073512252032</v>
      </c>
    </row>
    <row r="8" spans="1:17" x14ac:dyDescent="0.25">
      <c r="A8" s="111" t="s">
        <v>1242</v>
      </c>
      <c r="B8" s="5">
        <v>3</v>
      </c>
      <c r="C8" s="144">
        <v>42106</v>
      </c>
      <c r="D8" s="494"/>
      <c r="E8" s="27">
        <v>42133</v>
      </c>
      <c r="F8" s="34">
        <v>1699.61</v>
      </c>
      <c r="G8" s="61">
        <f t="shared" ref="G8:G30" si="4">L8+P8</f>
        <v>34.679999999999993</v>
      </c>
      <c r="H8" s="465">
        <f t="shared" ref="H8:H30" si="5">F8-G8</f>
        <v>1664.9299999999998</v>
      </c>
      <c r="I8" s="35">
        <f t="shared" si="0"/>
        <v>2.040468107389342</v>
      </c>
      <c r="J8" s="465">
        <v>31.31</v>
      </c>
      <c r="K8" s="465">
        <v>12.69</v>
      </c>
      <c r="L8" s="64">
        <f t="shared" si="1"/>
        <v>18.619999999999997</v>
      </c>
      <c r="M8" s="466">
        <v>1059</v>
      </c>
      <c r="N8" s="465">
        <v>28.65</v>
      </c>
      <c r="O8" s="465">
        <v>12.59</v>
      </c>
      <c r="P8" s="64">
        <f t="shared" si="2"/>
        <v>16.059999999999999</v>
      </c>
      <c r="Q8" s="31">
        <f t="shared" si="3"/>
        <v>46.309111880046139</v>
      </c>
    </row>
    <row r="9" spans="1:17" x14ac:dyDescent="0.25">
      <c r="A9" s="143" t="s">
        <v>1243</v>
      </c>
      <c r="B9" s="8">
        <v>3</v>
      </c>
      <c r="C9" s="149">
        <v>42106</v>
      </c>
      <c r="D9" s="162"/>
      <c r="E9" s="28">
        <v>42133</v>
      </c>
      <c r="F9" s="37">
        <v>1704.86</v>
      </c>
      <c r="G9" s="62">
        <f t="shared" si="4"/>
        <v>44.26</v>
      </c>
      <c r="H9" s="22">
        <f t="shared" si="5"/>
        <v>1660.6</v>
      </c>
      <c r="I9" s="38">
        <f t="shared" si="0"/>
        <v>2.5961075982778645</v>
      </c>
      <c r="J9" s="22">
        <v>37.68</v>
      </c>
      <c r="K9" s="22">
        <v>12.64</v>
      </c>
      <c r="L9" s="65">
        <f t="shared" si="1"/>
        <v>25.04</v>
      </c>
      <c r="M9" s="58">
        <v>1139</v>
      </c>
      <c r="N9" s="22">
        <v>31.83</v>
      </c>
      <c r="O9" s="22">
        <v>12.61</v>
      </c>
      <c r="P9" s="65">
        <f t="shared" si="2"/>
        <v>19.22</v>
      </c>
      <c r="Q9" s="32">
        <f t="shared" si="3"/>
        <v>43.425214640759151</v>
      </c>
    </row>
    <row r="10" spans="1:17" x14ac:dyDescent="0.25">
      <c r="A10" s="111" t="s">
        <v>1244</v>
      </c>
      <c r="B10" s="5">
        <v>3</v>
      </c>
      <c r="C10" s="144">
        <v>42106</v>
      </c>
      <c r="D10" s="159" t="s">
        <v>1303</v>
      </c>
      <c r="E10" s="27">
        <v>42133</v>
      </c>
      <c r="F10" s="34">
        <v>1693.63</v>
      </c>
      <c r="G10" s="61">
        <f t="shared" si="4"/>
        <v>32.47</v>
      </c>
      <c r="H10" s="465">
        <f t="shared" si="5"/>
        <v>1661.16</v>
      </c>
      <c r="I10" s="35">
        <f t="shared" si="0"/>
        <v>1.9171838004759008</v>
      </c>
      <c r="J10" s="465">
        <v>31.16</v>
      </c>
      <c r="K10" s="465">
        <v>12.71</v>
      </c>
      <c r="L10" s="64">
        <f t="shared" si="1"/>
        <v>18.45</v>
      </c>
      <c r="M10" s="466">
        <v>844</v>
      </c>
      <c r="N10" s="465">
        <v>26.61</v>
      </c>
      <c r="O10" s="465">
        <v>12.59</v>
      </c>
      <c r="P10" s="64">
        <f t="shared" si="2"/>
        <v>14.02</v>
      </c>
      <c r="Q10" s="31">
        <f>P10*100/G10</f>
        <v>43.17831844779797</v>
      </c>
    </row>
    <row r="11" spans="1:17" x14ac:dyDescent="0.25">
      <c r="A11" s="111" t="s">
        <v>1245</v>
      </c>
      <c r="B11" s="5">
        <v>3</v>
      </c>
      <c r="C11" s="144">
        <v>42106</v>
      </c>
      <c r="D11" s="160"/>
      <c r="E11" s="27">
        <v>42133</v>
      </c>
      <c r="F11" s="34">
        <v>1698.84</v>
      </c>
      <c r="G11" s="61">
        <f t="shared" si="4"/>
        <v>50.45</v>
      </c>
      <c r="H11" s="465">
        <f t="shared" si="5"/>
        <v>1648.3899999999999</v>
      </c>
      <c r="I11" s="35">
        <f t="shared" si="0"/>
        <v>2.9696734242188789</v>
      </c>
      <c r="J11" s="465">
        <v>44.56</v>
      </c>
      <c r="K11" s="465">
        <v>12.58</v>
      </c>
      <c r="L11" s="64">
        <f t="shared" si="1"/>
        <v>31.980000000000004</v>
      </c>
      <c r="M11" s="466">
        <v>1078</v>
      </c>
      <c r="N11" s="465">
        <v>31.02</v>
      </c>
      <c r="O11" s="465">
        <v>12.55</v>
      </c>
      <c r="P11" s="64">
        <f t="shared" si="2"/>
        <v>18.47</v>
      </c>
      <c r="Q11" s="31">
        <f>P11*100/G11</f>
        <v>36.610505450941524</v>
      </c>
    </row>
    <row r="12" spans="1:17" x14ac:dyDescent="0.25">
      <c r="A12" s="143" t="s">
        <v>1246</v>
      </c>
      <c r="B12" s="8">
        <v>3</v>
      </c>
      <c r="C12" s="149">
        <v>42106</v>
      </c>
      <c r="D12" s="161"/>
      <c r="E12" s="28">
        <v>42133</v>
      </c>
      <c r="F12" s="37">
        <v>1703.69</v>
      </c>
      <c r="G12" s="62">
        <f t="shared" si="4"/>
        <v>36.28</v>
      </c>
      <c r="H12" s="22">
        <f t="shared" si="5"/>
        <v>1667.41</v>
      </c>
      <c r="I12" s="38">
        <f t="shared" si="0"/>
        <v>2.1294953894194366</v>
      </c>
      <c r="J12" s="22">
        <v>32.93</v>
      </c>
      <c r="K12" s="22">
        <v>12.58</v>
      </c>
      <c r="L12" s="65">
        <f t="shared" si="1"/>
        <v>20.350000000000001</v>
      </c>
      <c r="M12" s="58">
        <v>1041</v>
      </c>
      <c r="N12" s="22">
        <v>29.93</v>
      </c>
      <c r="O12" s="22">
        <v>14</v>
      </c>
      <c r="P12" s="65">
        <f t="shared" si="2"/>
        <v>15.93</v>
      </c>
      <c r="Q12" s="32">
        <f t="shared" ref="Q12:Q30" si="6">P12*100/G12</f>
        <v>43.908489525909587</v>
      </c>
    </row>
    <row r="13" spans="1:17" x14ac:dyDescent="0.25">
      <c r="A13" s="111" t="s">
        <v>1247</v>
      </c>
      <c r="B13" s="5">
        <v>3</v>
      </c>
      <c r="C13" s="144">
        <v>42106</v>
      </c>
      <c r="D13" s="164"/>
      <c r="E13" s="27">
        <v>42133</v>
      </c>
      <c r="F13" s="34">
        <v>1681.78</v>
      </c>
      <c r="G13" s="61">
        <f t="shared" si="4"/>
        <v>10.940000000000001</v>
      </c>
      <c r="H13" s="465">
        <f t="shared" si="5"/>
        <v>1670.84</v>
      </c>
      <c r="I13" s="496">
        <f t="shared" si="0"/>
        <v>0.65050125462307806</v>
      </c>
      <c r="J13" s="465">
        <v>15.42</v>
      </c>
      <c r="K13" s="465">
        <v>12.61</v>
      </c>
      <c r="L13" s="64">
        <f t="shared" si="1"/>
        <v>2.8100000000000005</v>
      </c>
      <c r="M13" s="466">
        <v>675</v>
      </c>
      <c r="N13" s="465">
        <v>20.73</v>
      </c>
      <c r="O13" s="465">
        <v>12.6</v>
      </c>
      <c r="P13" s="64">
        <f t="shared" si="2"/>
        <v>8.1300000000000008</v>
      </c>
      <c r="Q13" s="31">
        <f t="shared" si="6"/>
        <v>74.314442413162709</v>
      </c>
    </row>
    <row r="14" spans="1:17" x14ac:dyDescent="0.25">
      <c r="A14" s="111" t="s">
        <v>1248</v>
      </c>
      <c r="B14" s="5">
        <v>3</v>
      </c>
      <c r="C14" s="144">
        <v>42106</v>
      </c>
      <c r="D14" s="160"/>
      <c r="E14" s="27">
        <v>42133</v>
      </c>
      <c r="F14" s="34">
        <v>1678.94</v>
      </c>
      <c r="G14" s="61">
        <f t="shared" si="4"/>
        <v>10.460000000000003</v>
      </c>
      <c r="H14" s="465">
        <f t="shared" si="5"/>
        <v>1668.48</v>
      </c>
      <c r="I14" s="496">
        <f t="shared" si="0"/>
        <v>0.6230121386112667</v>
      </c>
      <c r="J14" s="465">
        <v>15.38</v>
      </c>
      <c r="K14" s="465">
        <v>12.59</v>
      </c>
      <c r="L14" s="64">
        <f t="shared" si="1"/>
        <v>2.7900000000000009</v>
      </c>
      <c r="M14" s="466">
        <v>956</v>
      </c>
      <c r="N14" s="465">
        <v>20.260000000000002</v>
      </c>
      <c r="O14" s="465">
        <v>12.59</v>
      </c>
      <c r="P14" s="64">
        <f t="shared" si="2"/>
        <v>7.6700000000000017</v>
      </c>
      <c r="Q14" s="31">
        <f t="shared" si="6"/>
        <v>73.326959847036335</v>
      </c>
    </row>
    <row r="15" spans="1:17" x14ac:dyDescent="0.25">
      <c r="A15" s="143" t="s">
        <v>1249</v>
      </c>
      <c r="B15" s="8">
        <v>3</v>
      </c>
      <c r="C15" s="149">
        <v>42106</v>
      </c>
      <c r="D15" s="161"/>
      <c r="E15" s="28">
        <v>42133</v>
      </c>
      <c r="F15" s="354">
        <v>1681.25</v>
      </c>
      <c r="G15" s="62">
        <f t="shared" si="4"/>
        <v>9.379999999999999</v>
      </c>
      <c r="H15" s="22">
        <f t="shared" si="5"/>
        <v>1671.87</v>
      </c>
      <c r="I15" s="497">
        <f t="shared" si="0"/>
        <v>0.55791821561338284</v>
      </c>
      <c r="J15" s="146">
        <v>15.09</v>
      </c>
      <c r="K15" s="146">
        <v>12.66</v>
      </c>
      <c r="L15" s="65">
        <f t="shared" si="1"/>
        <v>2.4299999999999997</v>
      </c>
      <c r="M15" s="467">
        <v>664</v>
      </c>
      <c r="N15" s="146">
        <v>21.06</v>
      </c>
      <c r="O15" s="146">
        <v>14.11</v>
      </c>
      <c r="P15" s="65">
        <f t="shared" si="2"/>
        <v>6.9499999999999993</v>
      </c>
      <c r="Q15" s="32">
        <f t="shared" si="6"/>
        <v>74.093816631130053</v>
      </c>
    </row>
    <row r="16" spans="1:17" x14ac:dyDescent="0.25">
      <c r="A16" s="111" t="s">
        <v>1250</v>
      </c>
      <c r="B16" s="5">
        <v>3</v>
      </c>
      <c r="C16" s="144">
        <v>42106</v>
      </c>
      <c r="D16" s="159" t="s">
        <v>1395</v>
      </c>
      <c r="E16" s="27">
        <v>42133</v>
      </c>
      <c r="F16" s="34">
        <v>1674.06</v>
      </c>
      <c r="G16" s="61">
        <f t="shared" si="4"/>
        <v>3.2999999999999989</v>
      </c>
      <c r="H16" s="465">
        <f t="shared" si="5"/>
        <v>1670.76</v>
      </c>
      <c r="I16" s="496">
        <f t="shared" si="0"/>
        <v>0.19712555105551766</v>
      </c>
      <c r="J16" s="465">
        <v>15.35</v>
      </c>
      <c r="K16" s="465">
        <v>13.42</v>
      </c>
      <c r="L16" s="64">
        <f t="shared" si="1"/>
        <v>1.9299999999999997</v>
      </c>
      <c r="M16" s="466">
        <v>639</v>
      </c>
      <c r="N16" s="465">
        <v>15.75</v>
      </c>
      <c r="O16" s="465">
        <v>14.38</v>
      </c>
      <c r="P16" s="64">
        <f t="shared" si="2"/>
        <v>1.3699999999999992</v>
      </c>
      <c r="Q16" s="31">
        <f t="shared" si="6"/>
        <v>41.515151515151501</v>
      </c>
    </row>
    <row r="17" spans="1:17" x14ac:dyDescent="0.25">
      <c r="A17" s="111" t="s">
        <v>1251</v>
      </c>
      <c r="B17" s="5">
        <v>3</v>
      </c>
      <c r="C17" s="144">
        <v>42106</v>
      </c>
      <c r="D17" s="450" t="s">
        <v>1396</v>
      </c>
      <c r="E17" s="27">
        <v>42133</v>
      </c>
      <c r="F17" s="34">
        <v>1678.8</v>
      </c>
      <c r="G17" s="61">
        <f t="shared" si="4"/>
        <v>1.6599999999999984</v>
      </c>
      <c r="H17" s="465">
        <f t="shared" si="5"/>
        <v>1677.1399999999999</v>
      </c>
      <c r="I17" s="496">
        <f t="shared" si="0"/>
        <v>9.8880152489873627E-2</v>
      </c>
      <c r="J17" s="465">
        <v>13.04</v>
      </c>
      <c r="K17" s="465">
        <v>12.71</v>
      </c>
      <c r="L17" s="64">
        <f t="shared" si="1"/>
        <v>0.32999999999999829</v>
      </c>
      <c r="M17" s="466">
        <v>699</v>
      </c>
      <c r="N17" s="465">
        <v>13.89</v>
      </c>
      <c r="O17" s="465">
        <v>12.56</v>
      </c>
      <c r="P17" s="64">
        <f t="shared" si="2"/>
        <v>1.33</v>
      </c>
      <c r="Q17" s="31">
        <f t="shared" si="6"/>
        <v>80.120481927710927</v>
      </c>
    </row>
    <row r="18" spans="1:17" x14ac:dyDescent="0.25">
      <c r="A18" s="143" t="s">
        <v>1252</v>
      </c>
      <c r="B18" s="8">
        <v>3</v>
      </c>
      <c r="C18" s="149">
        <v>42106</v>
      </c>
      <c r="D18" s="162" t="s">
        <v>1294</v>
      </c>
      <c r="E18" s="28">
        <v>42133</v>
      </c>
      <c r="F18" s="37">
        <v>1673.72</v>
      </c>
      <c r="G18" s="62">
        <f t="shared" si="4"/>
        <v>1.7099999999999991</v>
      </c>
      <c r="H18" s="22">
        <f t="shared" si="5"/>
        <v>1672.01</v>
      </c>
      <c r="I18" s="497">
        <f t="shared" si="0"/>
        <v>0.10216762660421093</v>
      </c>
      <c r="J18" s="22">
        <v>13.74</v>
      </c>
      <c r="K18" s="22">
        <v>13.4</v>
      </c>
      <c r="L18" s="65">
        <f t="shared" si="1"/>
        <v>0.33999999999999986</v>
      </c>
      <c r="M18" s="58">
        <v>567</v>
      </c>
      <c r="N18" s="22">
        <v>14.03</v>
      </c>
      <c r="O18" s="22">
        <v>12.66</v>
      </c>
      <c r="P18" s="65">
        <f t="shared" si="2"/>
        <v>1.3699999999999992</v>
      </c>
      <c r="Q18" s="32">
        <f t="shared" si="6"/>
        <v>80.116959064327474</v>
      </c>
    </row>
    <row r="19" spans="1:17" x14ac:dyDescent="0.25">
      <c r="A19" s="111" t="s">
        <v>1253</v>
      </c>
      <c r="B19" s="5">
        <v>3</v>
      </c>
      <c r="C19" s="144">
        <v>42106</v>
      </c>
      <c r="D19" s="450" t="s">
        <v>1309</v>
      </c>
      <c r="E19" s="27">
        <v>42133</v>
      </c>
      <c r="F19" s="34">
        <v>1681.72</v>
      </c>
      <c r="G19" s="61">
        <f t="shared" si="4"/>
        <v>0.77999999999999936</v>
      </c>
      <c r="H19" s="465">
        <f t="shared" si="5"/>
        <v>1680.94</v>
      </c>
      <c r="I19" s="496">
        <f t="shared" si="0"/>
        <v>4.6381086030968258E-2</v>
      </c>
      <c r="J19" s="465">
        <v>12.77</v>
      </c>
      <c r="K19" s="465">
        <v>12.74</v>
      </c>
      <c r="L19" s="64">
        <f t="shared" si="1"/>
        <v>2.9999999999999361E-2</v>
      </c>
      <c r="M19" s="466">
        <v>390</v>
      </c>
      <c r="N19" s="465">
        <v>13.36</v>
      </c>
      <c r="O19" s="465">
        <v>12.61</v>
      </c>
      <c r="P19" s="64">
        <f t="shared" si="2"/>
        <v>0.75</v>
      </c>
      <c r="Q19" s="31">
        <f t="shared" si="6"/>
        <v>96.153846153846231</v>
      </c>
    </row>
    <row r="20" spans="1:17" x14ac:dyDescent="0.25">
      <c r="A20" s="111" t="s">
        <v>1254</v>
      </c>
      <c r="B20" s="5">
        <v>3</v>
      </c>
      <c r="C20" s="144">
        <v>42106</v>
      </c>
      <c r="D20" s="450" t="s">
        <v>1397</v>
      </c>
      <c r="E20" s="27">
        <v>42133</v>
      </c>
      <c r="F20" s="34">
        <v>1676.08</v>
      </c>
      <c r="G20" s="61">
        <f t="shared" si="4"/>
        <v>0.87000000000000099</v>
      </c>
      <c r="H20" s="465">
        <f t="shared" si="5"/>
        <v>1675.21</v>
      </c>
      <c r="I20" s="496">
        <f t="shared" si="0"/>
        <v>5.1906830222901115E-2</v>
      </c>
      <c r="J20" s="465">
        <v>14.15</v>
      </c>
      <c r="K20" s="465">
        <v>14.05</v>
      </c>
      <c r="L20" s="64">
        <f t="shared" si="1"/>
        <v>9.9999999999999645E-2</v>
      </c>
      <c r="M20" s="466">
        <v>474</v>
      </c>
      <c r="N20" s="465">
        <v>14.8</v>
      </c>
      <c r="O20" s="465">
        <v>14.03</v>
      </c>
      <c r="P20" s="64">
        <f t="shared" si="2"/>
        <v>0.77000000000000135</v>
      </c>
      <c r="Q20" s="31">
        <f t="shared" si="6"/>
        <v>88.505747126436844</v>
      </c>
    </row>
    <row r="21" spans="1:17" x14ac:dyDescent="0.25">
      <c r="A21" s="143" t="s">
        <v>1255</v>
      </c>
      <c r="B21" s="8">
        <v>3</v>
      </c>
      <c r="C21" s="149">
        <v>42106</v>
      </c>
      <c r="D21" s="163" t="s">
        <v>1310</v>
      </c>
      <c r="E21" s="28">
        <v>42133</v>
      </c>
      <c r="F21" s="37">
        <v>1680.83</v>
      </c>
      <c r="G21" s="62">
        <f t="shared" si="4"/>
        <v>0.73000000000000043</v>
      </c>
      <c r="H21" s="22">
        <f t="shared" si="5"/>
        <v>1680.1</v>
      </c>
      <c r="I21" s="497">
        <f t="shared" si="0"/>
        <v>4.3430924007781896E-2</v>
      </c>
      <c r="J21" s="22">
        <v>12.72</v>
      </c>
      <c r="K21" s="22">
        <v>12.66</v>
      </c>
      <c r="L21" s="65">
        <f t="shared" si="1"/>
        <v>6.0000000000000497E-2</v>
      </c>
      <c r="M21" s="58">
        <v>490</v>
      </c>
      <c r="N21" s="22">
        <v>13.23</v>
      </c>
      <c r="O21" s="22">
        <v>12.56</v>
      </c>
      <c r="P21" s="65">
        <f t="shared" si="2"/>
        <v>0.66999999999999993</v>
      </c>
      <c r="Q21" s="32">
        <f t="shared" si="6"/>
        <v>91.780821917808169</v>
      </c>
    </row>
    <row r="22" spans="1:17" x14ac:dyDescent="0.25">
      <c r="A22" s="111" t="s">
        <v>1256</v>
      </c>
      <c r="B22" s="5">
        <v>3</v>
      </c>
      <c r="C22" s="144">
        <v>42106</v>
      </c>
      <c r="D22" s="159"/>
      <c r="E22" s="27">
        <v>42133</v>
      </c>
      <c r="F22" s="34">
        <v>1690.73</v>
      </c>
      <c r="G22" s="61">
        <f t="shared" si="4"/>
        <v>8.120000000000001</v>
      </c>
      <c r="H22" s="465">
        <f t="shared" si="5"/>
        <v>1682.6100000000001</v>
      </c>
      <c r="I22" s="496">
        <f t="shared" si="0"/>
        <v>0.48026592063783108</v>
      </c>
      <c r="J22" s="465">
        <v>15.66</v>
      </c>
      <c r="K22" s="465">
        <v>13.98</v>
      </c>
      <c r="L22" s="64">
        <f t="shared" si="1"/>
        <v>1.6799999999999997</v>
      </c>
      <c r="M22" s="466">
        <v>681</v>
      </c>
      <c r="N22" s="465">
        <v>19.010000000000002</v>
      </c>
      <c r="O22" s="465">
        <v>12.57</v>
      </c>
      <c r="P22" s="64">
        <f t="shared" si="2"/>
        <v>6.4400000000000013</v>
      </c>
      <c r="Q22" s="31">
        <f t="shared" si="6"/>
        <v>79.310344827586206</v>
      </c>
    </row>
    <row r="23" spans="1:17" x14ac:dyDescent="0.25">
      <c r="A23" s="111" t="s">
        <v>1257</v>
      </c>
      <c r="B23" s="5">
        <v>3</v>
      </c>
      <c r="C23" s="144">
        <v>42106</v>
      </c>
      <c r="D23" s="494"/>
      <c r="E23" s="27">
        <v>42133</v>
      </c>
      <c r="F23" s="34">
        <v>1683.32</v>
      </c>
      <c r="G23" s="61">
        <f t="shared" si="4"/>
        <v>8.64</v>
      </c>
      <c r="H23" s="465">
        <f t="shared" si="5"/>
        <v>1674.6799999999998</v>
      </c>
      <c r="I23" s="496">
        <f t="shared" si="0"/>
        <v>0.51327139224865148</v>
      </c>
      <c r="J23" s="465">
        <v>14.26</v>
      </c>
      <c r="K23" s="465">
        <v>12.52</v>
      </c>
      <c r="L23" s="64">
        <f t="shared" si="1"/>
        <v>1.7400000000000002</v>
      </c>
      <c r="M23" s="466">
        <v>582</v>
      </c>
      <c r="N23" s="465">
        <v>19.48</v>
      </c>
      <c r="O23" s="465">
        <v>12.58</v>
      </c>
      <c r="P23" s="64">
        <f t="shared" si="2"/>
        <v>6.9</v>
      </c>
      <c r="Q23" s="31">
        <f t="shared" si="6"/>
        <v>79.8611111111111</v>
      </c>
    </row>
    <row r="24" spans="1:17" x14ac:dyDescent="0.25">
      <c r="A24" s="143" t="s">
        <v>1258</v>
      </c>
      <c r="B24" s="8">
        <v>3</v>
      </c>
      <c r="C24" s="149">
        <v>42106</v>
      </c>
      <c r="D24" s="161"/>
      <c r="E24" s="28">
        <v>42133</v>
      </c>
      <c r="F24" s="37">
        <v>1689.29</v>
      </c>
      <c r="G24" s="62">
        <f t="shared" si="4"/>
        <v>9.1700000000000017</v>
      </c>
      <c r="H24" s="22">
        <f t="shared" si="5"/>
        <v>1680.12</v>
      </c>
      <c r="I24" s="497">
        <f t="shared" si="0"/>
        <v>0.54283160380988482</v>
      </c>
      <c r="J24" s="22">
        <v>14.56</v>
      </c>
      <c r="K24" s="22">
        <v>12.6</v>
      </c>
      <c r="L24" s="65">
        <f t="shared" si="1"/>
        <v>1.9600000000000009</v>
      </c>
      <c r="M24" s="58">
        <v>883</v>
      </c>
      <c r="N24" s="22">
        <v>19.73</v>
      </c>
      <c r="O24" s="22">
        <v>12.52</v>
      </c>
      <c r="P24" s="65">
        <f t="shared" si="2"/>
        <v>7.2100000000000009</v>
      </c>
      <c r="Q24" s="32">
        <f t="shared" si="6"/>
        <v>78.625954198473281</v>
      </c>
    </row>
    <row r="25" spans="1:17" x14ac:dyDescent="0.25">
      <c r="A25" s="111" t="s">
        <v>1259</v>
      </c>
      <c r="B25" s="5">
        <v>3</v>
      </c>
      <c r="C25" s="144">
        <v>42106</v>
      </c>
      <c r="D25" s="159"/>
      <c r="E25" s="27">
        <v>42133</v>
      </c>
      <c r="F25" s="34">
        <v>1673.71</v>
      </c>
      <c r="G25" s="61">
        <f t="shared" si="4"/>
        <v>3.5299999999999994</v>
      </c>
      <c r="H25" s="465">
        <f t="shared" si="5"/>
        <v>1670.18</v>
      </c>
      <c r="I25" s="496">
        <f t="shared" si="0"/>
        <v>0.21090869983449936</v>
      </c>
      <c r="J25" s="465">
        <v>13.24</v>
      </c>
      <c r="K25" s="465">
        <v>12.73</v>
      </c>
      <c r="L25" s="64">
        <f t="shared" si="1"/>
        <v>0.50999999999999979</v>
      </c>
      <c r="M25" s="466">
        <v>415</v>
      </c>
      <c r="N25" s="465">
        <v>15.61</v>
      </c>
      <c r="O25" s="465">
        <v>12.59</v>
      </c>
      <c r="P25" s="64">
        <f t="shared" si="2"/>
        <v>3.0199999999999996</v>
      </c>
      <c r="Q25" s="31">
        <f t="shared" si="6"/>
        <v>85.552407932011334</v>
      </c>
    </row>
    <row r="26" spans="1:17" x14ac:dyDescent="0.25">
      <c r="A26" s="111" t="s">
        <v>1260</v>
      </c>
      <c r="B26" s="5">
        <v>3</v>
      </c>
      <c r="C26" s="144">
        <v>42106</v>
      </c>
      <c r="D26" s="494"/>
      <c r="E26" s="27">
        <v>42133</v>
      </c>
      <c r="F26" s="34">
        <v>1678.85</v>
      </c>
      <c r="G26" s="61">
        <f t="shared" si="4"/>
        <v>3.5700000000000003</v>
      </c>
      <c r="H26" s="465">
        <f t="shared" si="5"/>
        <v>1675.28</v>
      </c>
      <c r="I26" s="496">
        <f t="shared" si="0"/>
        <v>0.21264556094945947</v>
      </c>
      <c r="J26" s="465">
        <v>13.17</v>
      </c>
      <c r="K26" s="465">
        <v>12.58</v>
      </c>
      <c r="L26" s="64">
        <f t="shared" si="1"/>
        <v>0.58999999999999986</v>
      </c>
      <c r="M26" s="466">
        <v>425</v>
      </c>
      <c r="N26" s="465">
        <v>15.59</v>
      </c>
      <c r="O26" s="465">
        <v>12.61</v>
      </c>
      <c r="P26" s="64">
        <f t="shared" si="2"/>
        <v>2.9800000000000004</v>
      </c>
      <c r="Q26" s="31">
        <f t="shared" si="6"/>
        <v>83.473389355742313</v>
      </c>
    </row>
    <row r="27" spans="1:17" x14ac:dyDescent="0.25">
      <c r="A27" s="143" t="s">
        <v>1261</v>
      </c>
      <c r="B27" s="8">
        <v>3</v>
      </c>
      <c r="C27" s="149">
        <v>42106</v>
      </c>
      <c r="D27" s="161"/>
      <c r="E27" s="28">
        <v>42133</v>
      </c>
      <c r="F27" s="37">
        <v>1673.08</v>
      </c>
      <c r="G27" s="62">
        <f t="shared" si="4"/>
        <v>3.4000000000000004</v>
      </c>
      <c r="H27" s="22">
        <f t="shared" si="5"/>
        <v>1669.6799999999998</v>
      </c>
      <c r="I27" s="497">
        <f t="shared" si="0"/>
        <v>0.20321801707031348</v>
      </c>
      <c r="J27" s="22">
        <v>13.58</v>
      </c>
      <c r="K27" s="22">
        <v>12.59</v>
      </c>
      <c r="L27" s="65">
        <f t="shared" si="1"/>
        <v>0.99000000000000021</v>
      </c>
      <c r="M27" s="58">
        <v>378</v>
      </c>
      <c r="N27" s="22">
        <v>15.01</v>
      </c>
      <c r="O27" s="22">
        <v>12.6</v>
      </c>
      <c r="P27" s="65">
        <f t="shared" si="2"/>
        <v>2.41</v>
      </c>
      <c r="Q27" s="32">
        <f t="shared" si="6"/>
        <v>70.882352941176464</v>
      </c>
    </row>
    <row r="28" spans="1:17" x14ac:dyDescent="0.25">
      <c r="A28" s="111" t="s">
        <v>1262</v>
      </c>
      <c r="B28" s="5">
        <v>3</v>
      </c>
      <c r="C28" s="144">
        <v>42106</v>
      </c>
      <c r="D28" s="159" t="s">
        <v>1312</v>
      </c>
      <c r="E28" s="27">
        <v>42133</v>
      </c>
      <c r="F28" s="34">
        <v>1676.48</v>
      </c>
      <c r="G28" s="61">
        <f t="shared" si="4"/>
        <v>3.1700000000000017</v>
      </c>
      <c r="H28" s="465">
        <f t="shared" si="5"/>
        <v>1673.31</v>
      </c>
      <c r="I28" s="496">
        <f t="shared" si="0"/>
        <v>0.18908665775911443</v>
      </c>
      <c r="J28" s="465">
        <v>13.32</v>
      </c>
      <c r="K28" s="465">
        <v>12.61</v>
      </c>
      <c r="L28" s="64">
        <f t="shared" si="1"/>
        <v>0.71000000000000085</v>
      </c>
      <c r="M28" s="466">
        <v>720</v>
      </c>
      <c r="N28" s="465">
        <v>15</v>
      </c>
      <c r="O28" s="465">
        <v>12.54</v>
      </c>
      <c r="P28" s="64">
        <f t="shared" si="2"/>
        <v>2.4600000000000009</v>
      </c>
      <c r="Q28" s="31">
        <f t="shared" si="6"/>
        <v>77.602523659305973</v>
      </c>
    </row>
    <row r="29" spans="1:17" x14ac:dyDescent="0.25">
      <c r="A29" s="111" t="s">
        <v>1263</v>
      </c>
      <c r="B29" s="5">
        <v>3</v>
      </c>
      <c r="C29" s="144">
        <v>42106</v>
      </c>
      <c r="D29" s="494"/>
      <c r="E29" s="27">
        <v>42133</v>
      </c>
      <c r="F29" s="34">
        <v>1675.14</v>
      </c>
      <c r="G29" s="61">
        <f t="shared" si="4"/>
        <v>3.3800000000000008</v>
      </c>
      <c r="H29" s="465">
        <f t="shared" si="5"/>
        <v>1671.76</v>
      </c>
      <c r="I29" s="496">
        <f t="shared" si="0"/>
        <v>0.20177418006853159</v>
      </c>
      <c r="J29" s="465">
        <v>13.24</v>
      </c>
      <c r="K29" s="465">
        <v>12.58</v>
      </c>
      <c r="L29" s="64">
        <f t="shared" si="1"/>
        <v>0.66000000000000014</v>
      </c>
      <c r="M29" s="466">
        <v>441</v>
      </c>
      <c r="N29" s="465">
        <v>15.33</v>
      </c>
      <c r="O29" s="465">
        <v>12.61</v>
      </c>
      <c r="P29" s="64">
        <f t="shared" si="2"/>
        <v>2.7200000000000006</v>
      </c>
      <c r="Q29" s="31">
        <f t="shared" si="6"/>
        <v>80.473372781065081</v>
      </c>
    </row>
    <row r="30" spans="1:17" ht="15.75" thickBot="1" x14ac:dyDescent="0.3">
      <c r="A30" s="312" t="s">
        <v>1264</v>
      </c>
      <c r="B30" s="6">
        <v>3</v>
      </c>
      <c r="C30" s="156">
        <v>42106</v>
      </c>
      <c r="D30" s="373"/>
      <c r="E30" s="102">
        <v>42133</v>
      </c>
      <c r="F30" s="374">
        <v>1669.44</v>
      </c>
      <c r="G30" s="110">
        <f t="shared" si="4"/>
        <v>3.2200000000000006</v>
      </c>
      <c r="H30" s="26">
        <f t="shared" si="5"/>
        <v>1666.22</v>
      </c>
      <c r="I30" s="498">
        <f t="shared" si="0"/>
        <v>0.19287904926202801</v>
      </c>
      <c r="J30" s="26">
        <v>13.24</v>
      </c>
      <c r="K30" s="26">
        <v>12.61</v>
      </c>
      <c r="L30" s="69">
        <f t="shared" si="1"/>
        <v>0.63000000000000078</v>
      </c>
      <c r="M30" s="60">
        <v>390</v>
      </c>
      <c r="N30" s="26">
        <v>15.23</v>
      </c>
      <c r="O30" s="26">
        <v>12.64</v>
      </c>
      <c r="P30" s="69">
        <f t="shared" si="2"/>
        <v>2.59</v>
      </c>
      <c r="Q30" s="33">
        <f t="shared" si="6"/>
        <v>80.434782608695642</v>
      </c>
    </row>
    <row r="31" spans="1:17" ht="15.75" thickTop="1" x14ac:dyDescent="0.25"/>
    <row r="32" spans="1:17" x14ac:dyDescent="0.25">
      <c r="A32" s="199" t="s">
        <v>1398</v>
      </c>
      <c r="E32" s="2"/>
    </row>
    <row r="33" spans="1:5" x14ac:dyDescent="0.25">
      <c r="A33" s="199" t="s">
        <v>1389</v>
      </c>
      <c r="E33" s="2"/>
    </row>
    <row r="34" spans="1:5"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3"/>
  <pageSetup paperSize="3" scale="88" orientation="landscape" r:id="rId1"/>
  <headerFooter>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view="pageLayout" zoomScaleNormal="100" workbookViewId="0"/>
  </sheetViews>
  <sheetFormatPr defaultRowHeight="15" x14ac:dyDescent="0.25"/>
  <cols>
    <col min="1" max="1" width="16.85546875" customWidth="1"/>
    <col min="2" max="2" width="6.7109375" customWidth="1"/>
    <col min="3" max="3" width="11.42578125" customWidth="1"/>
    <col min="4" max="4" width="36" customWidth="1"/>
    <col min="5" max="5" width="11.140625" customWidth="1"/>
    <col min="6" max="6" width="11.5703125" customWidth="1"/>
    <col min="7" max="7" width="10" customWidth="1"/>
    <col min="8" max="8" width="10.7109375" customWidth="1"/>
    <col min="9" max="9" width="9.710937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3.425781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1265</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64" t="s">
        <v>21</v>
      </c>
      <c r="L6" s="19" t="s">
        <v>12</v>
      </c>
      <c r="M6" s="19" t="s">
        <v>17</v>
      </c>
      <c r="N6" s="464" t="s">
        <v>13</v>
      </c>
      <c r="O6" s="464" t="s">
        <v>3</v>
      </c>
      <c r="P6" s="19" t="s">
        <v>20</v>
      </c>
      <c r="Q6" s="20" t="s">
        <v>4</v>
      </c>
    </row>
    <row r="7" spans="1:17" x14ac:dyDescent="0.25">
      <c r="A7" s="111" t="s">
        <v>1266</v>
      </c>
      <c r="B7" s="5">
        <v>3</v>
      </c>
      <c r="C7" s="144">
        <v>42134</v>
      </c>
      <c r="D7" s="159" t="s">
        <v>1399</v>
      </c>
      <c r="E7" s="27">
        <v>42160</v>
      </c>
      <c r="F7" s="34">
        <v>1644.81</v>
      </c>
      <c r="G7" s="61">
        <f>L7+P7</f>
        <v>2.4900000000000002</v>
      </c>
      <c r="H7" s="465">
        <f>F7-G7</f>
        <v>1642.32</v>
      </c>
      <c r="I7" s="496">
        <f t="shared" ref="I7:I30" si="0">G7*100/F7</f>
        <v>0.15138526638335129</v>
      </c>
      <c r="J7" s="465">
        <v>14.93</v>
      </c>
      <c r="K7" s="465">
        <v>14.18</v>
      </c>
      <c r="L7" s="64">
        <f t="shared" ref="L7:L30" si="1">J7-K7</f>
        <v>0.75</v>
      </c>
      <c r="M7" s="466">
        <v>420</v>
      </c>
      <c r="N7" s="465">
        <v>14.32</v>
      </c>
      <c r="O7" s="465">
        <v>12.58</v>
      </c>
      <c r="P7" s="64">
        <f t="shared" ref="P7:P30" si="2">N7-O7</f>
        <v>1.7400000000000002</v>
      </c>
      <c r="Q7" s="31">
        <f t="shared" ref="Q7:Q9" si="3">P7*100/G7</f>
        <v>69.879518072289159</v>
      </c>
    </row>
    <row r="8" spans="1:17" x14ac:dyDescent="0.25">
      <c r="A8" s="111" t="s">
        <v>1267</v>
      </c>
      <c r="B8" s="5">
        <v>3</v>
      </c>
      <c r="C8" s="144">
        <v>42134</v>
      </c>
      <c r="D8" s="463" t="s">
        <v>1403</v>
      </c>
      <c r="E8" s="27">
        <v>42160</v>
      </c>
      <c r="F8" s="34">
        <v>1650.9</v>
      </c>
      <c r="G8" s="61">
        <f t="shared" ref="G8:G30" si="4">L8+P8</f>
        <v>3.1099999999999994</v>
      </c>
      <c r="H8" s="465">
        <f t="shared" ref="H8:H30" si="5">F8-G8</f>
        <v>1647.7900000000002</v>
      </c>
      <c r="I8" s="496">
        <f t="shared" si="0"/>
        <v>0.18838209461505842</v>
      </c>
      <c r="J8" s="465">
        <v>13.87</v>
      </c>
      <c r="K8" s="465">
        <v>12.56</v>
      </c>
      <c r="L8" s="64">
        <f t="shared" si="1"/>
        <v>1.3099999999999987</v>
      </c>
      <c r="M8" s="466">
        <v>604</v>
      </c>
      <c r="N8" s="465">
        <v>14.3</v>
      </c>
      <c r="O8" s="465">
        <v>12.5</v>
      </c>
      <c r="P8" s="64">
        <f t="shared" si="2"/>
        <v>1.8000000000000007</v>
      </c>
      <c r="Q8" s="31">
        <f t="shared" si="3"/>
        <v>57.87781350482318</v>
      </c>
    </row>
    <row r="9" spans="1:17" x14ac:dyDescent="0.25">
      <c r="A9" s="143" t="s">
        <v>1268</v>
      </c>
      <c r="B9" s="8">
        <v>3</v>
      </c>
      <c r="C9" s="149">
        <v>42134</v>
      </c>
      <c r="D9" s="162" t="s">
        <v>1400</v>
      </c>
      <c r="E9" s="28">
        <v>42160</v>
      </c>
      <c r="F9" s="37">
        <v>1665.58</v>
      </c>
      <c r="G9" s="62">
        <f t="shared" si="4"/>
        <v>3.6100000000000012</v>
      </c>
      <c r="H9" s="22">
        <f t="shared" si="5"/>
        <v>1661.97</v>
      </c>
      <c r="I9" s="497">
        <f t="shared" si="0"/>
        <v>0.21674131533760019</v>
      </c>
      <c r="J9" s="22">
        <v>13.29</v>
      </c>
      <c r="K9" s="22">
        <v>12.54</v>
      </c>
      <c r="L9" s="65">
        <f t="shared" si="1"/>
        <v>0.75</v>
      </c>
      <c r="M9" s="58">
        <v>524</v>
      </c>
      <c r="N9" s="22">
        <v>15.38</v>
      </c>
      <c r="O9" s="22">
        <v>12.52</v>
      </c>
      <c r="P9" s="65">
        <f t="shared" si="2"/>
        <v>2.8600000000000012</v>
      </c>
      <c r="Q9" s="32">
        <f t="shared" si="3"/>
        <v>79.224376731301945</v>
      </c>
    </row>
    <row r="10" spans="1:17" x14ac:dyDescent="0.25">
      <c r="A10" s="111" t="s">
        <v>1269</v>
      </c>
      <c r="B10" s="5">
        <v>3</v>
      </c>
      <c r="C10" s="144">
        <v>42134</v>
      </c>
      <c r="D10" s="159" t="s">
        <v>286</v>
      </c>
      <c r="E10" s="27">
        <v>42160</v>
      </c>
      <c r="F10" s="34">
        <v>1689.86</v>
      </c>
      <c r="G10" s="61">
        <f t="shared" si="4"/>
        <v>1.1099999999999994</v>
      </c>
      <c r="H10" s="465">
        <f t="shared" si="5"/>
        <v>1688.75</v>
      </c>
      <c r="I10" s="496">
        <f t="shared" si="0"/>
        <v>6.5685914809510818E-2</v>
      </c>
      <c r="J10" s="465">
        <v>12.69</v>
      </c>
      <c r="K10" s="465">
        <v>12.54</v>
      </c>
      <c r="L10" s="64">
        <f t="shared" si="1"/>
        <v>0.15000000000000036</v>
      </c>
      <c r="M10" s="466">
        <v>263</v>
      </c>
      <c r="N10" s="465">
        <v>13.54</v>
      </c>
      <c r="O10" s="465">
        <v>12.58</v>
      </c>
      <c r="P10" s="64">
        <f t="shared" si="2"/>
        <v>0.95999999999999908</v>
      </c>
      <c r="Q10" s="31">
        <f>P10*100/G10</f>
        <v>86.486486486486456</v>
      </c>
    </row>
    <row r="11" spans="1:17" x14ac:dyDescent="0.25">
      <c r="A11" s="111" t="s">
        <v>1270</v>
      </c>
      <c r="B11" s="5">
        <v>3</v>
      </c>
      <c r="C11" s="144">
        <v>42134</v>
      </c>
      <c r="D11" s="160" t="s">
        <v>1401</v>
      </c>
      <c r="E11" s="27">
        <v>42160</v>
      </c>
      <c r="F11" s="34">
        <v>1673.99</v>
      </c>
      <c r="G11" s="61">
        <f t="shared" si="4"/>
        <v>1.1500000000000004</v>
      </c>
      <c r="H11" s="465">
        <f t="shared" si="5"/>
        <v>1672.84</v>
      </c>
      <c r="I11" s="496">
        <f t="shared" si="0"/>
        <v>6.8698140371208929E-2</v>
      </c>
      <c r="J11" s="465">
        <v>12.73</v>
      </c>
      <c r="K11" s="465">
        <v>12.56</v>
      </c>
      <c r="L11" s="64">
        <f t="shared" si="1"/>
        <v>0.16999999999999993</v>
      </c>
      <c r="M11" s="466">
        <v>275</v>
      </c>
      <c r="N11" s="465">
        <v>13.52</v>
      </c>
      <c r="O11" s="465">
        <v>12.54</v>
      </c>
      <c r="P11" s="64">
        <f t="shared" si="2"/>
        <v>0.98000000000000043</v>
      </c>
      <c r="Q11" s="31">
        <f>P11*100/G11</f>
        <v>85.217391304347842</v>
      </c>
    </row>
    <row r="12" spans="1:17" x14ac:dyDescent="0.25">
      <c r="A12" s="143" t="s">
        <v>1271</v>
      </c>
      <c r="B12" s="8">
        <v>3</v>
      </c>
      <c r="C12" s="149">
        <v>42134</v>
      </c>
      <c r="D12" s="161" t="s">
        <v>1402</v>
      </c>
      <c r="E12" s="28">
        <v>42160</v>
      </c>
      <c r="F12" s="37">
        <v>1685.64</v>
      </c>
      <c r="G12" s="62">
        <f t="shared" si="4"/>
        <v>1.1600000000000001</v>
      </c>
      <c r="H12" s="22">
        <f t="shared" si="5"/>
        <v>1684.48</v>
      </c>
      <c r="I12" s="497">
        <f t="shared" si="0"/>
        <v>6.8816591917609929E-2</v>
      </c>
      <c r="J12" s="22">
        <v>12.73</v>
      </c>
      <c r="K12" s="22">
        <v>12.58</v>
      </c>
      <c r="L12" s="65">
        <f t="shared" si="1"/>
        <v>0.15000000000000036</v>
      </c>
      <c r="M12" s="58">
        <v>297</v>
      </c>
      <c r="N12" s="22">
        <v>13.56</v>
      </c>
      <c r="O12" s="22">
        <v>12.55</v>
      </c>
      <c r="P12" s="65">
        <f t="shared" si="2"/>
        <v>1.0099999999999998</v>
      </c>
      <c r="Q12" s="32">
        <f t="shared" ref="Q12:Q30" si="6">P12*100/G12</f>
        <v>87.068965517241338</v>
      </c>
    </row>
    <row r="13" spans="1:17" x14ac:dyDescent="0.25">
      <c r="A13" s="111" t="s">
        <v>1272</v>
      </c>
      <c r="B13" s="5">
        <v>3</v>
      </c>
      <c r="C13" s="144">
        <v>42134</v>
      </c>
      <c r="D13" s="468"/>
      <c r="E13" s="27">
        <v>42160</v>
      </c>
      <c r="F13" s="34">
        <v>1690.47</v>
      </c>
      <c r="G13" s="61">
        <f t="shared" si="4"/>
        <v>26.64</v>
      </c>
      <c r="H13" s="465">
        <f t="shared" si="5"/>
        <v>1663.83</v>
      </c>
      <c r="I13" s="35">
        <f t="shared" si="0"/>
        <v>1.5758930948197838</v>
      </c>
      <c r="J13" s="465">
        <v>25.96</v>
      </c>
      <c r="K13" s="465">
        <v>13.36</v>
      </c>
      <c r="L13" s="64">
        <f t="shared" si="1"/>
        <v>12.600000000000001</v>
      </c>
      <c r="M13" s="466">
        <v>813</v>
      </c>
      <c r="N13" s="465">
        <v>26.66</v>
      </c>
      <c r="O13" s="465">
        <v>12.62</v>
      </c>
      <c r="P13" s="64">
        <f t="shared" si="2"/>
        <v>14.040000000000001</v>
      </c>
      <c r="Q13" s="31">
        <f t="shared" si="6"/>
        <v>52.702702702702702</v>
      </c>
    </row>
    <row r="14" spans="1:17" x14ac:dyDescent="0.25">
      <c r="A14" s="111" t="s">
        <v>1273</v>
      </c>
      <c r="B14" s="5">
        <v>2</v>
      </c>
      <c r="C14" s="144">
        <v>42134</v>
      </c>
      <c r="D14" s="160"/>
      <c r="E14" s="27">
        <v>42160</v>
      </c>
      <c r="F14" s="34">
        <v>1704.96</v>
      </c>
      <c r="G14" s="61">
        <f t="shared" si="4"/>
        <v>27.770000000000003</v>
      </c>
      <c r="H14" s="465">
        <f t="shared" si="5"/>
        <v>1677.19</v>
      </c>
      <c r="I14" s="35">
        <f t="shared" si="0"/>
        <v>1.628777214714715</v>
      </c>
      <c r="J14" s="465">
        <v>27.78</v>
      </c>
      <c r="K14" s="465">
        <v>12.62</v>
      </c>
      <c r="L14" s="64">
        <f t="shared" si="1"/>
        <v>15.160000000000002</v>
      </c>
      <c r="M14" s="466">
        <v>814</v>
      </c>
      <c r="N14" s="465">
        <v>25.25</v>
      </c>
      <c r="O14" s="465">
        <v>12.64</v>
      </c>
      <c r="P14" s="64">
        <f t="shared" si="2"/>
        <v>12.61</v>
      </c>
      <c r="Q14" s="31">
        <f t="shared" si="6"/>
        <v>45.408714440043205</v>
      </c>
    </row>
    <row r="15" spans="1:17" x14ac:dyDescent="0.25">
      <c r="A15" s="143" t="s">
        <v>1274</v>
      </c>
      <c r="B15" s="8">
        <v>0</v>
      </c>
      <c r="C15" s="149">
        <v>42134</v>
      </c>
      <c r="D15" s="161" t="s">
        <v>470</v>
      </c>
      <c r="E15" s="28">
        <v>42160</v>
      </c>
      <c r="F15" s="354">
        <v>1692.51</v>
      </c>
      <c r="G15" s="62">
        <f t="shared" si="4"/>
        <v>32.79</v>
      </c>
      <c r="H15" s="22">
        <f t="shared" si="5"/>
        <v>1659.72</v>
      </c>
      <c r="I15" s="38">
        <f t="shared" si="0"/>
        <v>1.9373593065919847</v>
      </c>
      <c r="J15" s="146">
        <v>30.98</v>
      </c>
      <c r="K15" s="146">
        <v>12.63</v>
      </c>
      <c r="L15" s="65">
        <f t="shared" si="1"/>
        <v>18.350000000000001</v>
      </c>
      <c r="M15" s="467">
        <v>912</v>
      </c>
      <c r="N15" s="146">
        <v>27</v>
      </c>
      <c r="O15" s="146">
        <v>12.56</v>
      </c>
      <c r="P15" s="65">
        <f t="shared" si="2"/>
        <v>14.44</v>
      </c>
      <c r="Q15" s="32">
        <f t="shared" si="6"/>
        <v>44.037816407441291</v>
      </c>
    </row>
    <row r="16" spans="1:17" x14ac:dyDescent="0.25">
      <c r="A16" s="111" t="s">
        <v>1275</v>
      </c>
      <c r="B16" s="5">
        <v>3</v>
      </c>
      <c r="C16" s="144">
        <v>42134</v>
      </c>
      <c r="D16" s="159"/>
      <c r="E16" s="27">
        <v>42160</v>
      </c>
      <c r="F16" s="34">
        <v>1697.29</v>
      </c>
      <c r="G16" s="61">
        <f t="shared" si="4"/>
        <v>13.909999999999997</v>
      </c>
      <c r="H16" s="465">
        <f t="shared" si="5"/>
        <v>1683.3799999999999</v>
      </c>
      <c r="I16" s="496">
        <f t="shared" si="0"/>
        <v>0.81954174006799052</v>
      </c>
      <c r="J16" s="465">
        <v>17.399999999999999</v>
      </c>
      <c r="K16" s="465">
        <v>12.55</v>
      </c>
      <c r="L16" s="64">
        <f t="shared" si="1"/>
        <v>4.8499999999999979</v>
      </c>
      <c r="M16" s="466">
        <v>624</v>
      </c>
      <c r="N16" s="465">
        <v>21.61</v>
      </c>
      <c r="O16" s="465">
        <v>12.55</v>
      </c>
      <c r="P16" s="64">
        <f t="shared" si="2"/>
        <v>9.0599999999999987</v>
      </c>
      <c r="Q16" s="31">
        <f t="shared" si="6"/>
        <v>65.132997843278218</v>
      </c>
    </row>
    <row r="17" spans="1:17" x14ac:dyDescent="0.25">
      <c r="A17" s="111" t="s">
        <v>1276</v>
      </c>
      <c r="B17" s="5">
        <v>3</v>
      </c>
      <c r="C17" s="144">
        <v>42134</v>
      </c>
      <c r="D17" s="450"/>
      <c r="E17" s="27">
        <v>42160</v>
      </c>
      <c r="F17" s="34">
        <v>1677.95</v>
      </c>
      <c r="G17" s="61">
        <f t="shared" si="4"/>
        <v>18.079999999999998</v>
      </c>
      <c r="H17" s="465">
        <f t="shared" si="5"/>
        <v>1659.8700000000001</v>
      </c>
      <c r="I17" s="35">
        <f t="shared" si="0"/>
        <v>1.0775052891921688</v>
      </c>
      <c r="J17" s="465">
        <v>20.39</v>
      </c>
      <c r="K17" s="465">
        <v>14.25</v>
      </c>
      <c r="L17" s="64">
        <f t="shared" si="1"/>
        <v>6.1400000000000006</v>
      </c>
      <c r="M17" s="466">
        <v>487</v>
      </c>
      <c r="N17" s="465">
        <v>24.56</v>
      </c>
      <c r="O17" s="465">
        <v>12.62</v>
      </c>
      <c r="P17" s="64">
        <f t="shared" si="2"/>
        <v>11.94</v>
      </c>
      <c r="Q17" s="31">
        <f t="shared" si="6"/>
        <v>66.039823008849567</v>
      </c>
    </row>
    <row r="18" spans="1:17" x14ac:dyDescent="0.25">
      <c r="A18" s="143" t="s">
        <v>1277</v>
      </c>
      <c r="B18" s="8">
        <v>3</v>
      </c>
      <c r="C18" s="149">
        <v>42134</v>
      </c>
      <c r="D18" s="162"/>
      <c r="E18" s="28">
        <v>42160</v>
      </c>
      <c r="F18" s="37">
        <v>1689.17</v>
      </c>
      <c r="G18" s="62">
        <f t="shared" si="4"/>
        <v>18.649999999999999</v>
      </c>
      <c r="H18" s="22">
        <f t="shared" si="5"/>
        <v>1670.52</v>
      </c>
      <c r="I18" s="38">
        <f t="shared" si="0"/>
        <v>1.1040925424912824</v>
      </c>
      <c r="J18" s="22">
        <v>18.72</v>
      </c>
      <c r="K18" s="22">
        <v>12.56</v>
      </c>
      <c r="L18" s="65">
        <f t="shared" si="1"/>
        <v>6.1599999999999984</v>
      </c>
      <c r="M18" s="58">
        <v>779</v>
      </c>
      <c r="N18" s="22">
        <v>25.07</v>
      </c>
      <c r="O18" s="22">
        <v>12.58</v>
      </c>
      <c r="P18" s="65">
        <f t="shared" si="2"/>
        <v>12.49</v>
      </c>
      <c r="Q18" s="32">
        <f t="shared" si="6"/>
        <v>66.970509383378015</v>
      </c>
    </row>
    <row r="19" spans="1:17" x14ac:dyDescent="0.25">
      <c r="A19" s="111" t="s">
        <v>1278</v>
      </c>
      <c r="B19" s="5">
        <v>3</v>
      </c>
      <c r="C19" s="144">
        <v>42134</v>
      </c>
      <c r="D19" s="450" t="s">
        <v>1405</v>
      </c>
      <c r="E19" s="27">
        <v>42163</v>
      </c>
      <c r="F19" s="34">
        <v>1686.44</v>
      </c>
      <c r="G19" s="61">
        <f t="shared" si="4"/>
        <v>9.68</v>
      </c>
      <c r="H19" s="465">
        <f t="shared" si="5"/>
        <v>1676.76</v>
      </c>
      <c r="I19" s="496">
        <f t="shared" si="0"/>
        <v>0.57399018049856498</v>
      </c>
      <c r="J19" s="465">
        <v>14.79</v>
      </c>
      <c r="K19" s="465">
        <v>12.52</v>
      </c>
      <c r="L19" s="64">
        <f t="shared" si="1"/>
        <v>2.2699999999999996</v>
      </c>
      <c r="M19" s="466">
        <v>705</v>
      </c>
      <c r="N19" s="465">
        <v>20</v>
      </c>
      <c r="O19" s="465">
        <v>12.59</v>
      </c>
      <c r="P19" s="64">
        <f t="shared" si="2"/>
        <v>7.41</v>
      </c>
      <c r="Q19" s="31">
        <f t="shared" si="6"/>
        <v>76.549586776859513</v>
      </c>
    </row>
    <row r="20" spans="1:17" x14ac:dyDescent="0.25">
      <c r="A20" s="111" t="s">
        <v>1279</v>
      </c>
      <c r="B20" s="5">
        <v>3</v>
      </c>
      <c r="C20" s="144">
        <v>42134</v>
      </c>
      <c r="D20" s="450"/>
      <c r="E20" s="27">
        <v>42163</v>
      </c>
      <c r="F20" s="34">
        <v>1677.15</v>
      </c>
      <c r="G20" s="61">
        <f t="shared" si="4"/>
        <v>7.5300000000000011</v>
      </c>
      <c r="H20" s="465">
        <f t="shared" si="5"/>
        <v>1669.6200000000001</v>
      </c>
      <c r="I20" s="496">
        <f t="shared" si="0"/>
        <v>0.4489759413290404</v>
      </c>
      <c r="J20" s="465">
        <v>14</v>
      </c>
      <c r="K20" s="465">
        <v>12.63</v>
      </c>
      <c r="L20" s="64">
        <f t="shared" si="1"/>
        <v>1.3699999999999992</v>
      </c>
      <c r="M20" s="466">
        <v>645</v>
      </c>
      <c r="N20" s="465">
        <v>18.760000000000002</v>
      </c>
      <c r="O20" s="465">
        <v>12.6</v>
      </c>
      <c r="P20" s="64">
        <f t="shared" si="2"/>
        <v>6.1600000000000019</v>
      </c>
      <c r="Q20" s="31">
        <f t="shared" si="6"/>
        <v>81.806108897742376</v>
      </c>
    </row>
    <row r="21" spans="1:17" x14ac:dyDescent="0.25">
      <c r="A21" s="143" t="s">
        <v>1280</v>
      </c>
      <c r="B21" s="8">
        <v>3</v>
      </c>
      <c r="C21" s="149">
        <v>42134</v>
      </c>
      <c r="D21" s="163"/>
      <c r="E21" s="28">
        <v>42163</v>
      </c>
      <c r="F21" s="37">
        <v>1679.38</v>
      </c>
      <c r="G21" s="62">
        <f t="shared" si="4"/>
        <v>12.58</v>
      </c>
      <c r="H21" s="22">
        <f t="shared" si="5"/>
        <v>1666.8000000000002</v>
      </c>
      <c r="I21" s="497">
        <f t="shared" si="0"/>
        <v>0.74908597220402762</v>
      </c>
      <c r="J21" s="22">
        <v>15.12</v>
      </c>
      <c r="K21" s="22">
        <v>12.62</v>
      </c>
      <c r="L21" s="65">
        <f t="shared" si="1"/>
        <v>2.5</v>
      </c>
      <c r="M21" s="58">
        <v>868</v>
      </c>
      <c r="N21" s="22">
        <v>22.7</v>
      </c>
      <c r="O21" s="22">
        <v>12.62</v>
      </c>
      <c r="P21" s="65">
        <f t="shared" si="2"/>
        <v>10.08</v>
      </c>
      <c r="Q21" s="32">
        <f t="shared" si="6"/>
        <v>80.127186009538946</v>
      </c>
    </row>
    <row r="22" spans="1:17" x14ac:dyDescent="0.25">
      <c r="A22" s="111" t="s">
        <v>1281</v>
      </c>
      <c r="B22" s="5">
        <v>3</v>
      </c>
      <c r="C22" s="144">
        <v>42134</v>
      </c>
      <c r="D22" s="159"/>
      <c r="E22" s="27">
        <v>42163</v>
      </c>
      <c r="F22" s="34">
        <v>1692.84</v>
      </c>
      <c r="G22" s="61">
        <f t="shared" si="4"/>
        <v>9.9500000000000011</v>
      </c>
      <c r="H22" s="465">
        <f t="shared" si="5"/>
        <v>1682.8899999999999</v>
      </c>
      <c r="I22" s="496">
        <f t="shared" si="0"/>
        <v>0.58776966517804408</v>
      </c>
      <c r="J22" s="465">
        <v>16.59</v>
      </c>
      <c r="K22" s="465">
        <v>14.09</v>
      </c>
      <c r="L22" s="64">
        <f t="shared" si="1"/>
        <v>2.5</v>
      </c>
      <c r="M22" s="466">
        <v>861</v>
      </c>
      <c r="N22" s="465">
        <v>20.03</v>
      </c>
      <c r="O22" s="465">
        <v>12.58</v>
      </c>
      <c r="P22" s="64">
        <f t="shared" si="2"/>
        <v>7.4500000000000011</v>
      </c>
      <c r="Q22" s="31">
        <f t="shared" si="6"/>
        <v>74.874371859296488</v>
      </c>
    </row>
    <row r="23" spans="1:17" x14ac:dyDescent="0.25">
      <c r="A23" s="111" t="s">
        <v>1282</v>
      </c>
      <c r="B23" s="5">
        <v>3</v>
      </c>
      <c r="C23" s="144">
        <v>42134</v>
      </c>
      <c r="D23" s="463"/>
      <c r="E23" s="27">
        <v>42163</v>
      </c>
      <c r="F23" s="34">
        <v>1664.41</v>
      </c>
      <c r="G23" s="61">
        <f t="shared" si="4"/>
        <v>10</v>
      </c>
      <c r="H23" s="465">
        <f t="shared" si="5"/>
        <v>1654.41</v>
      </c>
      <c r="I23" s="496">
        <f t="shared" si="0"/>
        <v>0.60081350148100521</v>
      </c>
      <c r="J23" s="465">
        <v>16.059999999999999</v>
      </c>
      <c r="K23" s="465">
        <v>14.03</v>
      </c>
      <c r="L23" s="64">
        <f t="shared" si="1"/>
        <v>2.0299999999999994</v>
      </c>
      <c r="M23" s="466">
        <v>733</v>
      </c>
      <c r="N23" s="465">
        <v>20.59</v>
      </c>
      <c r="O23" s="465">
        <v>12.62</v>
      </c>
      <c r="P23" s="64">
        <f t="shared" si="2"/>
        <v>7.9700000000000006</v>
      </c>
      <c r="Q23" s="31">
        <f t="shared" si="6"/>
        <v>79.700000000000017</v>
      </c>
    </row>
    <row r="24" spans="1:17" x14ac:dyDescent="0.25">
      <c r="A24" s="143" t="s">
        <v>1283</v>
      </c>
      <c r="B24" s="8">
        <v>3</v>
      </c>
      <c r="C24" s="149">
        <v>42134</v>
      </c>
      <c r="D24" s="161"/>
      <c r="E24" s="28">
        <v>42164</v>
      </c>
      <c r="F24" s="37">
        <v>1686.16</v>
      </c>
      <c r="G24" s="62">
        <f t="shared" si="4"/>
        <v>8.379999999999999</v>
      </c>
      <c r="H24" s="22">
        <f t="shared" si="5"/>
        <v>1677.78</v>
      </c>
      <c r="I24" s="497">
        <f t="shared" si="0"/>
        <v>0.4969872372728566</v>
      </c>
      <c r="J24" s="22">
        <v>15.45</v>
      </c>
      <c r="K24" s="22">
        <v>13.41</v>
      </c>
      <c r="L24" s="65">
        <f t="shared" si="1"/>
        <v>2.0399999999999991</v>
      </c>
      <c r="M24" s="58">
        <v>618</v>
      </c>
      <c r="N24" s="22">
        <v>18.84</v>
      </c>
      <c r="O24" s="22">
        <v>12.5</v>
      </c>
      <c r="P24" s="65">
        <f t="shared" si="2"/>
        <v>6.34</v>
      </c>
      <c r="Q24" s="32">
        <f t="shared" si="6"/>
        <v>75.656324582338911</v>
      </c>
    </row>
    <row r="25" spans="1:17" x14ac:dyDescent="0.25">
      <c r="A25" s="111" t="s">
        <v>1284</v>
      </c>
      <c r="B25" s="5">
        <v>3</v>
      </c>
      <c r="C25" s="144">
        <v>42134</v>
      </c>
      <c r="D25" s="159" t="s">
        <v>1406</v>
      </c>
      <c r="E25" s="27">
        <v>42164</v>
      </c>
      <c r="F25" s="34">
        <v>1678</v>
      </c>
      <c r="G25" s="61">
        <f t="shared" si="4"/>
        <v>5.0500000000000007</v>
      </c>
      <c r="H25" s="465">
        <f t="shared" si="5"/>
        <v>1672.95</v>
      </c>
      <c r="I25" s="496">
        <f t="shared" si="0"/>
        <v>0.30095351609058407</v>
      </c>
      <c r="J25" s="465">
        <v>13.54</v>
      </c>
      <c r="K25" s="465">
        <v>12.6</v>
      </c>
      <c r="L25" s="64">
        <f t="shared" si="1"/>
        <v>0.9399999999999995</v>
      </c>
      <c r="M25" s="466">
        <v>727</v>
      </c>
      <c r="N25" s="465">
        <v>17.62</v>
      </c>
      <c r="O25" s="465">
        <v>13.51</v>
      </c>
      <c r="P25" s="64">
        <f t="shared" si="2"/>
        <v>4.1100000000000012</v>
      </c>
      <c r="Q25" s="31">
        <f t="shared" si="6"/>
        <v>81.386138613861391</v>
      </c>
    </row>
    <row r="26" spans="1:17" x14ac:dyDescent="0.25">
      <c r="A26" s="111" t="s">
        <v>1285</v>
      </c>
      <c r="B26" s="5">
        <v>3</v>
      </c>
      <c r="C26" s="144">
        <v>42134</v>
      </c>
      <c r="D26" s="463"/>
      <c r="E26" s="27">
        <v>42164</v>
      </c>
      <c r="F26" s="34">
        <v>1649.98</v>
      </c>
      <c r="G26" s="61">
        <f t="shared" si="4"/>
        <v>4.8600000000000012</v>
      </c>
      <c r="H26" s="465">
        <f t="shared" si="5"/>
        <v>1645.1200000000001</v>
      </c>
      <c r="I26" s="496">
        <f t="shared" si="0"/>
        <v>0.29454902483666473</v>
      </c>
      <c r="J26" s="465">
        <v>13.22</v>
      </c>
      <c r="K26" s="465">
        <v>12.58</v>
      </c>
      <c r="L26" s="64">
        <f t="shared" si="1"/>
        <v>0.64000000000000057</v>
      </c>
      <c r="M26" s="466">
        <v>679</v>
      </c>
      <c r="N26" s="465">
        <v>17.71</v>
      </c>
      <c r="O26" s="465">
        <v>13.49</v>
      </c>
      <c r="P26" s="64">
        <f t="shared" si="2"/>
        <v>4.2200000000000006</v>
      </c>
      <c r="Q26" s="31">
        <f t="shared" si="6"/>
        <v>86.831275720164598</v>
      </c>
    </row>
    <row r="27" spans="1:17" x14ac:dyDescent="0.25">
      <c r="A27" s="143" t="s">
        <v>1286</v>
      </c>
      <c r="B27" s="8">
        <v>3</v>
      </c>
      <c r="C27" s="149">
        <v>42134</v>
      </c>
      <c r="D27" s="161"/>
      <c r="E27" s="28">
        <v>42164</v>
      </c>
      <c r="F27" s="37">
        <v>1666.44</v>
      </c>
      <c r="G27" s="62">
        <f t="shared" si="4"/>
        <v>4.6499999999999986</v>
      </c>
      <c r="H27" s="22">
        <f t="shared" si="5"/>
        <v>1661.79</v>
      </c>
      <c r="I27" s="497">
        <f t="shared" si="0"/>
        <v>0.27903794916108582</v>
      </c>
      <c r="J27" s="22">
        <v>13.28</v>
      </c>
      <c r="K27" s="22">
        <v>12.58</v>
      </c>
      <c r="L27" s="65">
        <f t="shared" si="1"/>
        <v>0.69999999999999929</v>
      </c>
      <c r="M27" s="58">
        <v>478</v>
      </c>
      <c r="N27" s="22">
        <v>16.489999999999998</v>
      </c>
      <c r="O27" s="22">
        <v>12.54</v>
      </c>
      <c r="P27" s="65">
        <f t="shared" si="2"/>
        <v>3.9499999999999993</v>
      </c>
      <c r="Q27" s="32">
        <f t="shared" si="6"/>
        <v>84.946236559139805</v>
      </c>
    </row>
    <row r="28" spans="1:17" x14ac:dyDescent="0.25">
      <c r="A28" s="111" t="s">
        <v>1287</v>
      </c>
      <c r="B28" s="5">
        <v>3</v>
      </c>
      <c r="C28" s="144">
        <v>42134</v>
      </c>
      <c r="D28" s="159"/>
      <c r="E28" s="27">
        <v>42164</v>
      </c>
      <c r="F28" s="34">
        <v>1679</v>
      </c>
      <c r="G28" s="61">
        <f t="shared" si="4"/>
        <v>2.5700000000000003</v>
      </c>
      <c r="H28" s="465">
        <f t="shared" si="5"/>
        <v>1676.43</v>
      </c>
      <c r="I28" s="496">
        <f t="shared" si="0"/>
        <v>0.15306730196545562</v>
      </c>
      <c r="J28" s="465">
        <v>14.99</v>
      </c>
      <c r="K28" s="465">
        <v>14.3</v>
      </c>
      <c r="L28" s="64">
        <f t="shared" si="1"/>
        <v>0.6899999999999995</v>
      </c>
      <c r="M28" s="466">
        <v>447</v>
      </c>
      <c r="N28" s="465">
        <v>14.49</v>
      </c>
      <c r="O28" s="465">
        <v>12.61</v>
      </c>
      <c r="P28" s="64">
        <f t="shared" si="2"/>
        <v>1.8800000000000008</v>
      </c>
      <c r="Q28" s="31">
        <f t="shared" si="6"/>
        <v>73.15175097276267</v>
      </c>
    </row>
    <row r="29" spans="1:17" x14ac:dyDescent="0.25">
      <c r="A29" s="111" t="s">
        <v>1288</v>
      </c>
      <c r="B29" s="5">
        <v>3</v>
      </c>
      <c r="C29" s="144">
        <v>42134</v>
      </c>
      <c r="D29" s="463"/>
      <c r="E29" s="27">
        <v>42164</v>
      </c>
      <c r="F29" s="34">
        <v>1663.12</v>
      </c>
      <c r="G29" s="61">
        <f t="shared" si="4"/>
        <v>5.26</v>
      </c>
      <c r="H29" s="465">
        <f t="shared" si="5"/>
        <v>1657.86</v>
      </c>
      <c r="I29" s="496">
        <f t="shared" si="0"/>
        <v>0.31627302900572418</v>
      </c>
      <c r="J29" s="465">
        <v>14.33</v>
      </c>
      <c r="K29" s="465">
        <v>13.41</v>
      </c>
      <c r="L29" s="64">
        <f t="shared" si="1"/>
        <v>0.91999999999999993</v>
      </c>
      <c r="M29" s="466">
        <v>563</v>
      </c>
      <c r="N29" s="465">
        <v>16.95</v>
      </c>
      <c r="O29" s="465">
        <v>12.61</v>
      </c>
      <c r="P29" s="64">
        <f t="shared" si="2"/>
        <v>4.34</v>
      </c>
      <c r="Q29" s="31">
        <f t="shared" si="6"/>
        <v>82.50950570342205</v>
      </c>
    </row>
    <row r="30" spans="1:17" ht="15.75" thickBot="1" x14ac:dyDescent="0.3">
      <c r="A30" s="312" t="s">
        <v>1289</v>
      </c>
      <c r="B30" s="6">
        <v>3</v>
      </c>
      <c r="C30" s="156">
        <v>42134</v>
      </c>
      <c r="D30" s="373"/>
      <c r="E30" s="102">
        <v>42164</v>
      </c>
      <c r="F30" s="374">
        <v>1678.79</v>
      </c>
      <c r="G30" s="110">
        <f t="shared" si="4"/>
        <v>4.93</v>
      </c>
      <c r="H30" s="26">
        <f t="shared" si="5"/>
        <v>1673.86</v>
      </c>
      <c r="I30" s="498">
        <f t="shared" si="0"/>
        <v>0.29366388887234257</v>
      </c>
      <c r="J30" s="26">
        <v>13.63</v>
      </c>
      <c r="K30" s="26">
        <v>12.57</v>
      </c>
      <c r="L30" s="69">
        <f t="shared" si="1"/>
        <v>1.0600000000000005</v>
      </c>
      <c r="M30" s="60">
        <v>1137</v>
      </c>
      <c r="N30" s="26">
        <v>16.489999999999998</v>
      </c>
      <c r="O30" s="26">
        <v>12.62</v>
      </c>
      <c r="P30" s="69">
        <f t="shared" si="2"/>
        <v>3.8699999999999992</v>
      </c>
      <c r="Q30" s="33">
        <f t="shared" si="6"/>
        <v>78.498985801217032</v>
      </c>
    </row>
    <row r="31" spans="1:17" ht="15.75" thickTop="1" x14ac:dyDescent="0.25"/>
    <row r="32" spans="1:17" x14ac:dyDescent="0.25">
      <c r="A32" s="199" t="s">
        <v>1031</v>
      </c>
      <c r="E32" s="2"/>
    </row>
    <row r="33" spans="1:5" x14ac:dyDescent="0.25">
      <c r="A33" s="199" t="s">
        <v>1404</v>
      </c>
      <c r="E33" s="2"/>
    </row>
    <row r="34" spans="1:5"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45" right="0.45" top="0.75" bottom="0.75" header="0.3" footer="0.3"/>
  <pageSetup paperSize="3" scale="92" orientation="landscape" r:id="rId1"/>
  <headerFooter>
    <oddFooter>Page &amp;P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view="pageLayout" zoomScaleNormal="100" workbookViewId="0">
      <selection activeCell="D37" sqref="D37"/>
    </sheetView>
  </sheetViews>
  <sheetFormatPr defaultRowHeight="15" x14ac:dyDescent="0.25"/>
  <cols>
    <col min="1" max="1" width="19" customWidth="1"/>
    <col min="2" max="2" width="6.7109375" customWidth="1"/>
    <col min="3" max="3" width="11.42578125" customWidth="1"/>
    <col min="4" max="4" width="34.1406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1314</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86" t="s">
        <v>21</v>
      </c>
      <c r="L6" s="19" t="s">
        <v>12</v>
      </c>
      <c r="M6" s="19" t="s">
        <v>17</v>
      </c>
      <c r="N6" s="486" t="s">
        <v>13</v>
      </c>
      <c r="O6" s="486" t="s">
        <v>3</v>
      </c>
      <c r="P6" s="19" t="s">
        <v>20</v>
      </c>
      <c r="Q6" s="20" t="s">
        <v>4</v>
      </c>
    </row>
    <row r="7" spans="1:17" x14ac:dyDescent="0.25">
      <c r="A7" s="111" t="s">
        <v>1339</v>
      </c>
      <c r="B7" s="5">
        <v>3</v>
      </c>
      <c r="C7" s="144">
        <v>42143</v>
      </c>
      <c r="D7" s="159" t="s">
        <v>479</v>
      </c>
      <c r="E7" s="27">
        <v>42184</v>
      </c>
      <c r="F7" s="34">
        <v>1684.46</v>
      </c>
      <c r="G7" s="61">
        <f t="shared" ref="G7:G30" si="0">L7+P7</f>
        <v>12.06</v>
      </c>
      <c r="H7" s="487">
        <f t="shared" ref="H7:H30" si="1">F7-G7</f>
        <v>1672.4</v>
      </c>
      <c r="I7" s="496">
        <f t="shared" ref="I7:I30" si="2">G7*100/F7</f>
        <v>0.71595644895099908</v>
      </c>
      <c r="J7" s="487">
        <v>15</v>
      </c>
      <c r="K7" s="487">
        <v>12.61</v>
      </c>
      <c r="L7" s="64">
        <f t="shared" ref="L7:L30" si="3">J7-K7</f>
        <v>2.3900000000000006</v>
      </c>
      <c r="M7" s="488">
        <v>883</v>
      </c>
      <c r="N7" s="487">
        <v>22.29</v>
      </c>
      <c r="O7" s="487">
        <v>12.62</v>
      </c>
      <c r="P7" s="64">
        <f t="shared" ref="P7:P30" si="4">N7-O7</f>
        <v>9.67</v>
      </c>
      <c r="Q7" s="31">
        <f t="shared" ref="Q7:Q30" si="5">P7*100/G7</f>
        <v>80.182421227197338</v>
      </c>
    </row>
    <row r="8" spans="1:17" x14ac:dyDescent="0.25">
      <c r="A8" s="111" t="s">
        <v>1340</v>
      </c>
      <c r="B8" s="5">
        <v>3</v>
      </c>
      <c r="C8" s="144">
        <v>42143</v>
      </c>
      <c r="D8" s="485"/>
      <c r="E8" s="27">
        <v>42184</v>
      </c>
      <c r="F8" s="34">
        <v>1686.5</v>
      </c>
      <c r="G8" s="61">
        <f t="shared" si="0"/>
        <v>22.15</v>
      </c>
      <c r="H8" s="487">
        <f t="shared" si="1"/>
        <v>1664.35</v>
      </c>
      <c r="I8" s="35">
        <f t="shared" si="2"/>
        <v>1.3133708864512303</v>
      </c>
      <c r="J8" s="487">
        <v>14.83</v>
      </c>
      <c r="K8" s="487">
        <v>12.54</v>
      </c>
      <c r="L8" s="64">
        <f t="shared" si="3"/>
        <v>2.2900000000000009</v>
      </c>
      <c r="M8" s="488">
        <v>1091</v>
      </c>
      <c r="N8" s="487">
        <v>32.43</v>
      </c>
      <c r="O8" s="487">
        <v>12.57</v>
      </c>
      <c r="P8" s="64">
        <f t="shared" si="4"/>
        <v>19.86</v>
      </c>
      <c r="Q8" s="31">
        <f t="shared" si="5"/>
        <v>89.661399548532742</v>
      </c>
    </row>
    <row r="9" spans="1:17" x14ac:dyDescent="0.25">
      <c r="A9" s="143" t="s">
        <v>1341</v>
      </c>
      <c r="B9" s="8">
        <v>3</v>
      </c>
      <c r="C9" s="149">
        <v>42143</v>
      </c>
      <c r="D9" s="162"/>
      <c r="E9" s="28">
        <v>42184</v>
      </c>
      <c r="F9" s="37">
        <v>1688.67</v>
      </c>
      <c r="G9" s="62">
        <f t="shared" si="0"/>
        <v>14.71</v>
      </c>
      <c r="H9" s="22">
        <f t="shared" si="1"/>
        <v>1673.96</v>
      </c>
      <c r="I9" s="497">
        <f t="shared" si="2"/>
        <v>0.87109974121646028</v>
      </c>
      <c r="J9" s="22">
        <v>16.07</v>
      </c>
      <c r="K9" s="22">
        <v>13.82</v>
      </c>
      <c r="L9" s="65">
        <f t="shared" si="3"/>
        <v>2.25</v>
      </c>
      <c r="M9" s="58">
        <v>848</v>
      </c>
      <c r="N9" s="22">
        <v>24.96</v>
      </c>
      <c r="O9" s="22">
        <v>12.5</v>
      </c>
      <c r="P9" s="65">
        <f t="shared" si="4"/>
        <v>12.46</v>
      </c>
      <c r="Q9" s="32">
        <f t="shared" si="5"/>
        <v>84.704282800815761</v>
      </c>
    </row>
    <row r="10" spans="1:17" x14ac:dyDescent="0.25">
      <c r="A10" s="111" t="s">
        <v>1342</v>
      </c>
      <c r="B10" s="5">
        <v>3</v>
      </c>
      <c r="C10" s="144">
        <v>42143</v>
      </c>
      <c r="D10" s="159"/>
      <c r="E10" s="27">
        <v>42184</v>
      </c>
      <c r="F10" s="34">
        <v>1670.22</v>
      </c>
      <c r="G10" s="61">
        <f t="shared" si="0"/>
        <v>17.299999999999997</v>
      </c>
      <c r="H10" s="487">
        <f t="shared" si="1"/>
        <v>1652.92</v>
      </c>
      <c r="I10" s="35">
        <f t="shared" si="2"/>
        <v>1.0357916921124162</v>
      </c>
      <c r="J10" s="487">
        <v>17.04</v>
      </c>
      <c r="K10" s="487">
        <v>12.65</v>
      </c>
      <c r="L10" s="64">
        <f t="shared" si="3"/>
        <v>4.3899999999999988</v>
      </c>
      <c r="M10" s="488">
        <v>1121</v>
      </c>
      <c r="N10" s="487">
        <v>25.54</v>
      </c>
      <c r="O10" s="487">
        <v>12.63</v>
      </c>
      <c r="P10" s="64">
        <f t="shared" si="4"/>
        <v>12.909999999999998</v>
      </c>
      <c r="Q10" s="31">
        <f t="shared" si="5"/>
        <v>74.624277456647391</v>
      </c>
    </row>
    <row r="11" spans="1:17" x14ac:dyDescent="0.25">
      <c r="A11" s="111" t="s">
        <v>1343</v>
      </c>
      <c r="B11" s="5">
        <v>3</v>
      </c>
      <c r="C11" s="144">
        <v>42143</v>
      </c>
      <c r="D11" s="485"/>
      <c r="E11" s="27">
        <v>42184</v>
      </c>
      <c r="F11" s="34">
        <v>1689.66</v>
      </c>
      <c r="G11" s="61">
        <f t="shared" si="0"/>
        <v>19.89</v>
      </c>
      <c r="H11" s="487">
        <f t="shared" si="1"/>
        <v>1669.77</v>
      </c>
      <c r="I11" s="35">
        <f t="shared" si="2"/>
        <v>1.1771599019921166</v>
      </c>
      <c r="J11" s="487">
        <v>18.309999999999999</v>
      </c>
      <c r="K11" s="487">
        <v>13.44</v>
      </c>
      <c r="L11" s="64">
        <f t="shared" si="3"/>
        <v>4.8699999999999992</v>
      </c>
      <c r="M11" s="488">
        <v>1252</v>
      </c>
      <c r="N11" s="487">
        <v>27.56</v>
      </c>
      <c r="O11" s="487">
        <v>12.54</v>
      </c>
      <c r="P11" s="64">
        <f t="shared" si="4"/>
        <v>15.02</v>
      </c>
      <c r="Q11" s="31">
        <f t="shared" si="5"/>
        <v>75.515334338863752</v>
      </c>
    </row>
    <row r="12" spans="1:17" x14ac:dyDescent="0.25">
      <c r="A12" s="143" t="s">
        <v>1344</v>
      </c>
      <c r="B12" s="8">
        <v>3</v>
      </c>
      <c r="C12" s="149">
        <v>42143</v>
      </c>
      <c r="D12" s="162"/>
      <c r="E12" s="28">
        <v>42184</v>
      </c>
      <c r="F12" s="37">
        <v>1695.67</v>
      </c>
      <c r="G12" s="62">
        <f t="shared" si="0"/>
        <v>18.509999999999998</v>
      </c>
      <c r="H12" s="22">
        <f t="shared" si="1"/>
        <v>1677.16</v>
      </c>
      <c r="I12" s="38">
        <f t="shared" si="2"/>
        <v>1.0916039087794203</v>
      </c>
      <c r="J12" s="22">
        <v>18.61</v>
      </c>
      <c r="K12" s="22">
        <v>12.61</v>
      </c>
      <c r="L12" s="65">
        <f t="shared" si="3"/>
        <v>6</v>
      </c>
      <c r="M12" s="58">
        <v>972</v>
      </c>
      <c r="N12" s="22">
        <v>25.16</v>
      </c>
      <c r="O12" s="22">
        <v>12.65</v>
      </c>
      <c r="P12" s="65">
        <f t="shared" si="4"/>
        <v>12.51</v>
      </c>
      <c r="Q12" s="32">
        <f t="shared" si="5"/>
        <v>67.585089141004872</v>
      </c>
    </row>
    <row r="13" spans="1:17" x14ac:dyDescent="0.25">
      <c r="A13" s="111" t="s">
        <v>1345</v>
      </c>
      <c r="B13" s="5">
        <v>3</v>
      </c>
      <c r="C13" s="144">
        <v>42143</v>
      </c>
      <c r="D13" s="159" t="s">
        <v>1554</v>
      </c>
      <c r="E13" s="27">
        <v>42184</v>
      </c>
      <c r="F13" s="34">
        <v>1695.43</v>
      </c>
      <c r="G13" s="61">
        <f t="shared" si="0"/>
        <v>26.040000000000003</v>
      </c>
      <c r="H13" s="487">
        <f t="shared" si="1"/>
        <v>1669.39</v>
      </c>
      <c r="I13" s="35">
        <f t="shared" si="2"/>
        <v>1.5358935491291297</v>
      </c>
      <c r="J13" s="487">
        <v>21.14</v>
      </c>
      <c r="K13" s="487">
        <v>13.52</v>
      </c>
      <c r="L13" s="64">
        <f t="shared" si="3"/>
        <v>7.620000000000001</v>
      </c>
      <c r="M13" s="488">
        <v>1441</v>
      </c>
      <c r="N13" s="487">
        <v>31.04</v>
      </c>
      <c r="O13" s="487">
        <v>12.62</v>
      </c>
      <c r="P13" s="64">
        <f t="shared" si="4"/>
        <v>18.420000000000002</v>
      </c>
      <c r="Q13" s="31">
        <f t="shared" si="5"/>
        <v>70.7373271889401</v>
      </c>
    </row>
    <row r="14" spans="1:17" x14ac:dyDescent="0.25">
      <c r="A14" s="143" t="s">
        <v>1346</v>
      </c>
      <c r="B14" s="8">
        <v>3</v>
      </c>
      <c r="C14" s="149">
        <v>42143</v>
      </c>
      <c r="D14" s="406"/>
      <c r="E14" s="28">
        <v>42184</v>
      </c>
      <c r="F14" s="37">
        <v>1689.28</v>
      </c>
      <c r="G14" s="62">
        <f t="shared" si="0"/>
        <v>22.06</v>
      </c>
      <c r="H14" s="22">
        <f t="shared" si="1"/>
        <v>1667.22</v>
      </c>
      <c r="I14" s="38">
        <f t="shared" si="2"/>
        <v>1.305881795794658</v>
      </c>
      <c r="J14" s="22">
        <v>23.19</v>
      </c>
      <c r="K14" s="22">
        <v>12.63</v>
      </c>
      <c r="L14" s="65">
        <f t="shared" si="3"/>
        <v>10.56</v>
      </c>
      <c r="M14" s="58">
        <v>1029</v>
      </c>
      <c r="N14" s="22">
        <v>24.06</v>
      </c>
      <c r="O14" s="22">
        <v>12.56</v>
      </c>
      <c r="P14" s="65">
        <f t="shared" si="4"/>
        <v>11.499999999999998</v>
      </c>
      <c r="Q14" s="32">
        <f t="shared" si="5"/>
        <v>52.130553037171346</v>
      </c>
    </row>
    <row r="15" spans="1:17" x14ac:dyDescent="0.25">
      <c r="A15" s="111" t="s">
        <v>1347</v>
      </c>
      <c r="B15" s="5">
        <v>3</v>
      </c>
      <c r="C15" s="144">
        <v>42143</v>
      </c>
      <c r="D15" s="450" t="s">
        <v>1578</v>
      </c>
      <c r="E15" s="27">
        <v>42184</v>
      </c>
      <c r="F15" s="34">
        <v>1698.44</v>
      </c>
      <c r="G15" s="61">
        <f t="shared" si="0"/>
        <v>33.380000000000003</v>
      </c>
      <c r="H15" s="487">
        <f t="shared" si="1"/>
        <v>1665.06</v>
      </c>
      <c r="I15" s="35">
        <f t="shared" si="2"/>
        <v>1.965332893714232</v>
      </c>
      <c r="J15" s="487">
        <v>24.6</v>
      </c>
      <c r="K15" s="487">
        <v>12.62</v>
      </c>
      <c r="L15" s="64">
        <f t="shared" si="3"/>
        <v>11.980000000000002</v>
      </c>
      <c r="M15" s="488">
        <v>1611</v>
      </c>
      <c r="N15" s="487">
        <v>34</v>
      </c>
      <c r="O15" s="487">
        <v>12.6</v>
      </c>
      <c r="P15" s="64">
        <f t="shared" si="4"/>
        <v>21.4</v>
      </c>
      <c r="Q15" s="31">
        <f t="shared" si="5"/>
        <v>64.110245656081474</v>
      </c>
    </row>
    <row r="16" spans="1:17" x14ac:dyDescent="0.25">
      <c r="A16" s="111" t="s">
        <v>1348</v>
      </c>
      <c r="B16" s="5">
        <v>3</v>
      </c>
      <c r="C16" s="144">
        <v>42143</v>
      </c>
      <c r="D16" s="159"/>
      <c r="E16" s="27">
        <v>42184</v>
      </c>
      <c r="F16" s="34">
        <v>1692.34</v>
      </c>
      <c r="G16" s="61">
        <f t="shared" si="0"/>
        <v>26.810000000000002</v>
      </c>
      <c r="H16" s="487">
        <f t="shared" si="1"/>
        <v>1665.53</v>
      </c>
      <c r="I16" s="35">
        <f t="shared" si="2"/>
        <v>1.5841970289658107</v>
      </c>
      <c r="J16" s="487">
        <v>23.81</v>
      </c>
      <c r="K16" s="487">
        <v>13.38</v>
      </c>
      <c r="L16" s="64">
        <f t="shared" si="3"/>
        <v>10.429999999999998</v>
      </c>
      <c r="M16" s="488">
        <v>1109</v>
      </c>
      <c r="N16" s="487">
        <v>30.48</v>
      </c>
      <c r="O16" s="487">
        <v>14.1</v>
      </c>
      <c r="P16" s="64">
        <f t="shared" si="4"/>
        <v>16.380000000000003</v>
      </c>
      <c r="Q16" s="31">
        <f t="shared" si="5"/>
        <v>61.096605744125327</v>
      </c>
    </row>
    <row r="17" spans="1:17" x14ac:dyDescent="0.25">
      <c r="A17" s="143" t="s">
        <v>1349</v>
      </c>
      <c r="B17" s="8">
        <v>3</v>
      </c>
      <c r="C17" s="149">
        <v>42143</v>
      </c>
      <c r="D17" s="406" t="s">
        <v>1555</v>
      </c>
      <c r="E17" s="28">
        <v>42184</v>
      </c>
      <c r="F17" s="37">
        <v>1712.15</v>
      </c>
      <c r="G17" s="62">
        <f t="shared" si="0"/>
        <v>44.290000000000006</v>
      </c>
      <c r="H17" s="22">
        <f t="shared" si="1"/>
        <v>1667.8600000000001</v>
      </c>
      <c r="I17" s="38">
        <f t="shared" si="2"/>
        <v>2.586806062552931</v>
      </c>
      <c r="J17" s="22">
        <v>23.26</v>
      </c>
      <c r="K17" s="22">
        <v>12.53</v>
      </c>
      <c r="L17" s="65">
        <f t="shared" si="3"/>
        <v>10.730000000000002</v>
      </c>
      <c r="M17" s="58">
        <v>1609</v>
      </c>
      <c r="N17" s="22">
        <v>46.09</v>
      </c>
      <c r="O17" s="22">
        <v>12.53</v>
      </c>
      <c r="P17" s="65">
        <f t="shared" si="4"/>
        <v>33.56</v>
      </c>
      <c r="Q17" s="32">
        <f t="shared" si="5"/>
        <v>75.77331226010385</v>
      </c>
    </row>
    <row r="18" spans="1:17" x14ac:dyDescent="0.25">
      <c r="A18" s="111" t="s">
        <v>1350</v>
      </c>
      <c r="B18" s="5">
        <v>3</v>
      </c>
      <c r="C18" s="144">
        <v>42143</v>
      </c>
      <c r="D18" s="450"/>
      <c r="E18" s="27">
        <v>42184</v>
      </c>
      <c r="F18" s="34">
        <v>1695.09</v>
      </c>
      <c r="G18" s="61">
        <f t="shared" si="0"/>
        <v>29.9</v>
      </c>
      <c r="H18" s="487">
        <f t="shared" si="1"/>
        <v>1665.1899999999998</v>
      </c>
      <c r="I18" s="35">
        <f t="shared" si="2"/>
        <v>1.7639181400397619</v>
      </c>
      <c r="J18" s="487">
        <v>28.02</v>
      </c>
      <c r="K18" s="487">
        <v>12.62</v>
      </c>
      <c r="L18" s="64">
        <f t="shared" si="3"/>
        <v>15.4</v>
      </c>
      <c r="M18" s="488">
        <v>1218</v>
      </c>
      <c r="N18" s="487">
        <v>27.89</v>
      </c>
      <c r="O18" s="487">
        <v>13.39</v>
      </c>
      <c r="P18" s="64">
        <f t="shared" si="4"/>
        <v>14.5</v>
      </c>
      <c r="Q18" s="31">
        <f t="shared" si="5"/>
        <v>48.494983277591977</v>
      </c>
    </row>
    <row r="19" spans="1:17" x14ac:dyDescent="0.25">
      <c r="A19" s="143" t="s">
        <v>1351</v>
      </c>
      <c r="B19" s="8">
        <v>3</v>
      </c>
      <c r="C19" s="149">
        <v>42143</v>
      </c>
      <c r="D19" s="489"/>
      <c r="E19" s="28">
        <v>42184</v>
      </c>
      <c r="F19" s="37">
        <v>1693.53</v>
      </c>
      <c r="G19" s="62">
        <f t="shared" si="0"/>
        <v>38.06</v>
      </c>
      <c r="H19" s="22">
        <f t="shared" si="1"/>
        <v>1655.47</v>
      </c>
      <c r="I19" s="38">
        <f t="shared" si="2"/>
        <v>2.2473767810431466</v>
      </c>
      <c r="J19" s="22">
        <v>37.82</v>
      </c>
      <c r="K19" s="22">
        <v>14.22</v>
      </c>
      <c r="L19" s="65">
        <f t="shared" si="3"/>
        <v>23.6</v>
      </c>
      <c r="M19" s="58">
        <v>806</v>
      </c>
      <c r="N19" s="22">
        <v>27.84</v>
      </c>
      <c r="O19" s="22">
        <v>13.38</v>
      </c>
      <c r="P19" s="65">
        <f t="shared" si="4"/>
        <v>14.459999999999999</v>
      </c>
      <c r="Q19" s="32">
        <f t="shared" si="5"/>
        <v>37.992643194955335</v>
      </c>
    </row>
    <row r="20" spans="1:17" x14ac:dyDescent="0.25">
      <c r="A20" s="111" t="s">
        <v>1352</v>
      </c>
      <c r="B20" s="5">
        <v>3</v>
      </c>
      <c r="C20" s="144">
        <v>42143</v>
      </c>
      <c r="D20" s="485"/>
      <c r="E20" s="27">
        <v>42184</v>
      </c>
      <c r="F20" s="34">
        <v>1704.67</v>
      </c>
      <c r="G20" s="61">
        <f t="shared" si="0"/>
        <v>49.81</v>
      </c>
      <c r="H20" s="487">
        <f t="shared" si="1"/>
        <v>1654.8600000000001</v>
      </c>
      <c r="I20" s="35">
        <f t="shared" si="2"/>
        <v>2.9219731678272041</v>
      </c>
      <c r="J20" s="487">
        <v>45.5</v>
      </c>
      <c r="K20" s="487">
        <v>12.55</v>
      </c>
      <c r="L20" s="64">
        <f t="shared" si="3"/>
        <v>32.950000000000003</v>
      </c>
      <c r="M20" s="488">
        <v>1248</v>
      </c>
      <c r="N20" s="487">
        <v>31.14</v>
      </c>
      <c r="O20" s="487">
        <v>14.28</v>
      </c>
      <c r="P20" s="64">
        <f t="shared" si="4"/>
        <v>16.86</v>
      </c>
      <c r="Q20" s="31">
        <f>P20*100/G20</f>
        <v>33.84862477414174</v>
      </c>
    </row>
    <row r="21" spans="1:17" x14ac:dyDescent="0.25">
      <c r="A21" s="111" t="s">
        <v>1353</v>
      </c>
      <c r="B21" s="5">
        <v>3</v>
      </c>
      <c r="C21" s="144">
        <v>42143</v>
      </c>
      <c r="D21" s="450" t="s">
        <v>780</v>
      </c>
      <c r="E21" s="27">
        <v>42184</v>
      </c>
      <c r="F21" s="34">
        <v>1700.38</v>
      </c>
      <c r="G21" s="61">
        <f t="shared" si="0"/>
        <v>49.879999999999995</v>
      </c>
      <c r="H21" s="487">
        <f t="shared" si="1"/>
        <v>1650.5</v>
      </c>
      <c r="I21" s="35">
        <f t="shared" si="2"/>
        <v>2.9334619320387207</v>
      </c>
      <c r="J21" s="487">
        <v>39.26</v>
      </c>
      <c r="K21" s="487">
        <v>14</v>
      </c>
      <c r="L21" s="64">
        <f t="shared" si="3"/>
        <v>25.259999999999998</v>
      </c>
      <c r="M21" s="488">
        <v>1075</v>
      </c>
      <c r="N21" s="487">
        <v>37.159999999999997</v>
      </c>
      <c r="O21" s="487">
        <v>12.54</v>
      </c>
      <c r="P21" s="64">
        <f t="shared" si="4"/>
        <v>24.619999999999997</v>
      </c>
      <c r="Q21" s="31">
        <f t="shared" si="5"/>
        <v>49.358460304731352</v>
      </c>
    </row>
    <row r="22" spans="1:17" x14ac:dyDescent="0.25">
      <c r="A22" s="143" t="s">
        <v>1354</v>
      </c>
      <c r="B22" s="8">
        <v>3</v>
      </c>
      <c r="C22" s="149">
        <v>42143</v>
      </c>
      <c r="D22" s="489"/>
      <c r="E22" s="28">
        <v>42184</v>
      </c>
      <c r="F22" s="37">
        <v>1715.6</v>
      </c>
      <c r="G22" s="62">
        <f t="shared" si="0"/>
        <v>55.01</v>
      </c>
      <c r="H22" s="22">
        <f t="shared" si="1"/>
        <v>1660.59</v>
      </c>
      <c r="I22" s="38">
        <f t="shared" si="2"/>
        <v>3.2064583819072046</v>
      </c>
      <c r="J22" s="22">
        <v>52.33</v>
      </c>
      <c r="K22" s="22">
        <v>14.04</v>
      </c>
      <c r="L22" s="65">
        <f t="shared" si="3"/>
        <v>38.29</v>
      </c>
      <c r="M22" s="58">
        <v>797</v>
      </c>
      <c r="N22" s="22">
        <v>29.29</v>
      </c>
      <c r="O22" s="22">
        <v>12.57</v>
      </c>
      <c r="P22" s="65">
        <f t="shared" si="4"/>
        <v>16.72</v>
      </c>
      <c r="Q22" s="32">
        <f t="shared" si="5"/>
        <v>30.39447373204872</v>
      </c>
    </row>
    <row r="23" spans="1:17" x14ac:dyDescent="0.25">
      <c r="A23" s="111" t="s">
        <v>1355</v>
      </c>
      <c r="B23" s="5">
        <v>3</v>
      </c>
      <c r="C23" s="144">
        <v>42143</v>
      </c>
      <c r="D23" s="485"/>
      <c r="E23" s="27">
        <v>42185</v>
      </c>
      <c r="F23" s="34">
        <v>1702.69</v>
      </c>
      <c r="G23" s="61">
        <f t="shared" si="0"/>
        <v>66.319999999999993</v>
      </c>
      <c r="H23" s="487">
        <f t="shared" si="1"/>
        <v>1636.3700000000001</v>
      </c>
      <c r="I23" s="35">
        <f t="shared" si="2"/>
        <v>3.8950131850189988</v>
      </c>
      <c r="J23" s="487">
        <v>52.77</v>
      </c>
      <c r="K23" s="487">
        <v>13.4</v>
      </c>
      <c r="L23" s="64">
        <f t="shared" si="3"/>
        <v>39.370000000000005</v>
      </c>
      <c r="M23" s="488">
        <v>1013</v>
      </c>
      <c r="N23" s="487">
        <v>39.51</v>
      </c>
      <c r="O23" s="487">
        <v>12.56</v>
      </c>
      <c r="P23" s="64">
        <f t="shared" si="4"/>
        <v>26.949999999999996</v>
      </c>
      <c r="Q23" s="31">
        <f t="shared" si="5"/>
        <v>40.636308805790108</v>
      </c>
    </row>
    <row r="24" spans="1:17" x14ac:dyDescent="0.25">
      <c r="A24" s="145" t="s">
        <v>1356</v>
      </c>
      <c r="B24" s="8">
        <v>3</v>
      </c>
      <c r="C24" s="149">
        <v>42143</v>
      </c>
      <c r="D24" s="162"/>
      <c r="E24" s="28">
        <v>42185</v>
      </c>
      <c r="F24" s="37">
        <v>1729.34</v>
      </c>
      <c r="G24" s="62">
        <f t="shared" si="0"/>
        <v>80.819999999999993</v>
      </c>
      <c r="H24" s="22">
        <f t="shared" si="1"/>
        <v>1648.52</v>
      </c>
      <c r="I24" s="38">
        <f t="shared" si="2"/>
        <v>4.673459238784738</v>
      </c>
      <c r="J24" s="22">
        <v>53.89</v>
      </c>
      <c r="K24" s="22">
        <v>14.31</v>
      </c>
      <c r="L24" s="65">
        <f t="shared" si="3"/>
        <v>39.58</v>
      </c>
      <c r="M24" s="58">
        <v>1169</v>
      </c>
      <c r="N24" s="22">
        <v>54.5</v>
      </c>
      <c r="O24" s="22">
        <v>13.26</v>
      </c>
      <c r="P24" s="65">
        <f t="shared" si="4"/>
        <v>41.24</v>
      </c>
      <c r="Q24" s="32">
        <f t="shared" si="5"/>
        <v>51.026973521405594</v>
      </c>
    </row>
    <row r="25" spans="1:17" x14ac:dyDescent="0.25">
      <c r="A25" s="111" t="s">
        <v>1357</v>
      </c>
      <c r="B25" s="5">
        <v>3</v>
      </c>
      <c r="C25" s="144">
        <v>42143</v>
      </c>
      <c r="D25" s="159"/>
      <c r="E25" s="27">
        <v>42185</v>
      </c>
      <c r="F25" s="34">
        <v>1683.15</v>
      </c>
      <c r="G25" s="61">
        <f t="shared" si="0"/>
        <v>8</v>
      </c>
      <c r="H25" s="487">
        <f t="shared" si="1"/>
        <v>1675.15</v>
      </c>
      <c r="I25" s="496">
        <f t="shared" si="2"/>
        <v>0.47529929002168553</v>
      </c>
      <c r="J25" s="487">
        <v>12.79</v>
      </c>
      <c r="K25" s="487">
        <v>12.53</v>
      </c>
      <c r="L25" s="64">
        <f t="shared" si="3"/>
        <v>0.25999999999999979</v>
      </c>
      <c r="M25" s="488">
        <v>755</v>
      </c>
      <c r="N25" s="487">
        <v>21.3</v>
      </c>
      <c r="O25" s="487">
        <v>13.56</v>
      </c>
      <c r="P25" s="64">
        <f t="shared" si="4"/>
        <v>7.74</v>
      </c>
      <c r="Q25" s="31">
        <f t="shared" si="5"/>
        <v>96.75</v>
      </c>
    </row>
    <row r="26" spans="1:17" x14ac:dyDescent="0.25">
      <c r="A26" s="111" t="s">
        <v>1358</v>
      </c>
      <c r="B26" s="5">
        <v>3</v>
      </c>
      <c r="C26" s="144">
        <v>42143</v>
      </c>
      <c r="D26" s="485" t="s">
        <v>1206</v>
      </c>
      <c r="E26" s="27">
        <v>42185</v>
      </c>
      <c r="F26" s="34">
        <v>1679.18</v>
      </c>
      <c r="G26" s="61">
        <f t="shared" si="0"/>
        <v>8.6699999999999982</v>
      </c>
      <c r="H26" s="487">
        <f t="shared" si="1"/>
        <v>1670.51</v>
      </c>
      <c r="I26" s="496">
        <f t="shared" si="2"/>
        <v>0.51632344358555948</v>
      </c>
      <c r="J26" s="487">
        <v>12.86</v>
      </c>
      <c r="K26" s="487">
        <v>12.59</v>
      </c>
      <c r="L26" s="64">
        <f t="shared" si="3"/>
        <v>0.26999999999999957</v>
      </c>
      <c r="M26" s="488">
        <v>483</v>
      </c>
      <c r="N26" s="487">
        <v>21.74</v>
      </c>
      <c r="O26" s="487">
        <v>13.34</v>
      </c>
      <c r="P26" s="64">
        <f t="shared" si="4"/>
        <v>8.3999999999999986</v>
      </c>
      <c r="Q26" s="31">
        <f t="shared" si="5"/>
        <v>96.885813148788941</v>
      </c>
    </row>
    <row r="27" spans="1:17" x14ac:dyDescent="0.25">
      <c r="A27" s="145" t="s">
        <v>1359</v>
      </c>
      <c r="B27" s="8">
        <v>3</v>
      </c>
      <c r="C27" s="149">
        <v>42143</v>
      </c>
      <c r="D27" s="162" t="s">
        <v>1556</v>
      </c>
      <c r="E27" s="28">
        <v>42185</v>
      </c>
      <c r="F27" s="37">
        <v>1682.5</v>
      </c>
      <c r="G27" s="62">
        <f t="shared" si="0"/>
        <v>11.87</v>
      </c>
      <c r="H27" s="22">
        <f t="shared" si="1"/>
        <v>1670.63</v>
      </c>
      <c r="I27" s="497">
        <f t="shared" si="2"/>
        <v>0.70549777117384849</v>
      </c>
      <c r="J27" s="22">
        <v>12.82</v>
      </c>
      <c r="K27" s="22">
        <v>12.63</v>
      </c>
      <c r="L27" s="65">
        <f t="shared" si="3"/>
        <v>0.1899999999999995</v>
      </c>
      <c r="M27" s="58">
        <v>795</v>
      </c>
      <c r="N27" s="22">
        <v>24.2</v>
      </c>
      <c r="O27" s="22">
        <v>12.52</v>
      </c>
      <c r="P27" s="65">
        <f t="shared" si="4"/>
        <v>11.68</v>
      </c>
      <c r="Q27" s="32">
        <f t="shared" si="5"/>
        <v>98.399326032013491</v>
      </c>
    </row>
    <row r="28" spans="1:17" x14ac:dyDescent="0.25">
      <c r="A28" s="111" t="s">
        <v>1360</v>
      </c>
      <c r="B28" s="5">
        <v>3</v>
      </c>
      <c r="C28" s="144">
        <v>42143</v>
      </c>
      <c r="D28" s="159"/>
      <c r="E28" s="27">
        <v>42185</v>
      </c>
      <c r="F28" s="34">
        <v>1680.04</v>
      </c>
      <c r="G28" s="61">
        <f t="shared" si="0"/>
        <v>3.8899999999999988</v>
      </c>
      <c r="H28" s="487">
        <f t="shared" si="1"/>
        <v>1676.1499999999999</v>
      </c>
      <c r="I28" s="496">
        <f t="shared" si="2"/>
        <v>0.23154210614032994</v>
      </c>
      <c r="J28" s="487">
        <v>12.73</v>
      </c>
      <c r="K28" s="487">
        <v>12.57</v>
      </c>
      <c r="L28" s="64">
        <f t="shared" si="3"/>
        <v>0.16000000000000014</v>
      </c>
      <c r="M28" s="488">
        <v>613</v>
      </c>
      <c r="N28" s="487">
        <v>16.29</v>
      </c>
      <c r="O28" s="487">
        <v>12.56</v>
      </c>
      <c r="P28" s="64">
        <f t="shared" si="4"/>
        <v>3.7299999999999986</v>
      </c>
      <c r="Q28" s="31">
        <f t="shared" si="5"/>
        <v>95.886889460154237</v>
      </c>
    </row>
    <row r="29" spans="1:17" x14ac:dyDescent="0.25">
      <c r="A29" s="111" t="s">
        <v>1361</v>
      </c>
      <c r="B29" s="5">
        <v>3</v>
      </c>
      <c r="C29" s="144">
        <v>42143</v>
      </c>
      <c r="D29" s="485" t="s">
        <v>336</v>
      </c>
      <c r="E29" s="27">
        <v>42185</v>
      </c>
      <c r="F29" s="34">
        <v>1646.19</v>
      </c>
      <c r="G29" s="61">
        <f t="shared" si="0"/>
        <v>3.9199999999999982</v>
      </c>
      <c r="H29" s="487">
        <f t="shared" si="1"/>
        <v>1642.27</v>
      </c>
      <c r="I29" s="496">
        <f t="shared" si="2"/>
        <v>0.2381256112599395</v>
      </c>
      <c r="J29" s="487">
        <v>13.57</v>
      </c>
      <c r="K29" s="487">
        <v>13.41</v>
      </c>
      <c r="L29" s="64">
        <f t="shared" si="3"/>
        <v>0.16000000000000014</v>
      </c>
      <c r="M29" s="488">
        <v>452</v>
      </c>
      <c r="N29" s="487">
        <v>17.239999999999998</v>
      </c>
      <c r="O29" s="487">
        <v>13.48</v>
      </c>
      <c r="P29" s="64">
        <f t="shared" si="4"/>
        <v>3.759999999999998</v>
      </c>
      <c r="Q29" s="31">
        <f t="shared" si="5"/>
        <v>95.918367346938766</v>
      </c>
    </row>
    <row r="30" spans="1:17" ht="15.75" thickBot="1" x14ac:dyDescent="0.3">
      <c r="A30" s="312" t="s">
        <v>1362</v>
      </c>
      <c r="B30" s="6">
        <v>3</v>
      </c>
      <c r="C30" s="156">
        <v>42143</v>
      </c>
      <c r="D30" s="165" t="s">
        <v>1557</v>
      </c>
      <c r="E30" s="102">
        <v>42185</v>
      </c>
      <c r="F30" s="374">
        <v>1682.97</v>
      </c>
      <c r="G30" s="110">
        <f t="shared" si="0"/>
        <v>3.7999999999999989</v>
      </c>
      <c r="H30" s="26">
        <f t="shared" si="1"/>
        <v>1679.17</v>
      </c>
      <c r="I30" s="498">
        <f t="shared" si="2"/>
        <v>0.22579130941133821</v>
      </c>
      <c r="J30" s="26">
        <v>12.75</v>
      </c>
      <c r="K30" s="26">
        <v>12.55</v>
      </c>
      <c r="L30" s="69">
        <f t="shared" si="3"/>
        <v>0.19999999999999929</v>
      </c>
      <c r="M30" s="60">
        <v>397</v>
      </c>
      <c r="N30" s="26">
        <v>16.09</v>
      </c>
      <c r="O30" s="26">
        <v>12.49</v>
      </c>
      <c r="P30" s="69">
        <f t="shared" si="4"/>
        <v>3.5999999999999996</v>
      </c>
      <c r="Q30" s="33">
        <f t="shared" si="5"/>
        <v>94.736842105263165</v>
      </c>
    </row>
    <row r="31" spans="1:17" ht="15.75" thickTop="1" x14ac:dyDescent="0.25"/>
    <row r="32" spans="1:17" x14ac:dyDescent="0.25">
      <c r="A32" s="199" t="s">
        <v>1561</v>
      </c>
      <c r="E32" s="2"/>
    </row>
    <row r="33" spans="1:5" x14ac:dyDescent="0.25">
      <c r="A33" s="199" t="s">
        <v>1571</v>
      </c>
      <c r="B33" s="507"/>
      <c r="C33" s="507"/>
      <c r="E33" s="2"/>
    </row>
    <row r="34" spans="1:5"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88" orientation="landscape" r:id="rId1"/>
  <headerFooter>
    <oddFooter>&amp;C&amp;"Arial,Regular"Page &amp;P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zoomScaleNormal="100" workbookViewId="0">
      <selection activeCell="A31" sqref="A31:XFD46"/>
    </sheetView>
  </sheetViews>
  <sheetFormatPr defaultRowHeight="15" x14ac:dyDescent="0.25"/>
  <cols>
    <col min="1" max="1" width="19" customWidth="1"/>
    <col min="2" max="2" width="6.7109375" customWidth="1"/>
    <col min="3" max="3" width="11.42578125" customWidth="1"/>
    <col min="4" max="4" width="30.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1314</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504" t="s">
        <v>21</v>
      </c>
      <c r="L6" s="19" t="s">
        <v>12</v>
      </c>
      <c r="M6" s="19" t="s">
        <v>17</v>
      </c>
      <c r="N6" s="504" t="s">
        <v>13</v>
      </c>
      <c r="O6" s="504" t="s">
        <v>3</v>
      </c>
      <c r="P6" s="19" t="s">
        <v>20</v>
      </c>
      <c r="Q6" s="20" t="s">
        <v>4</v>
      </c>
    </row>
    <row r="7" spans="1:17" x14ac:dyDescent="0.25">
      <c r="A7" s="111" t="s">
        <v>1315</v>
      </c>
      <c r="B7" s="5">
        <v>3</v>
      </c>
      <c r="C7" s="144">
        <v>42146</v>
      </c>
      <c r="D7" s="159" t="s">
        <v>1558</v>
      </c>
      <c r="E7" s="27">
        <v>42170</v>
      </c>
      <c r="F7" s="34">
        <v>1656.73</v>
      </c>
      <c r="G7" s="61">
        <f>L7+P7</f>
        <v>1.3900000000000006</v>
      </c>
      <c r="H7" s="505">
        <f>F7-G7</f>
        <v>1655.34</v>
      </c>
      <c r="I7" s="496">
        <f t="shared" ref="I7:I30" si="0">G7*100/F7</f>
        <v>8.3900213070325316E-2</v>
      </c>
      <c r="J7" s="505">
        <v>12.76</v>
      </c>
      <c r="K7" s="505">
        <v>12.62</v>
      </c>
      <c r="L7" s="64">
        <f t="shared" ref="L7:L30" si="1">J7-K7</f>
        <v>0.14000000000000057</v>
      </c>
      <c r="M7" s="506">
        <v>286</v>
      </c>
      <c r="N7" s="505">
        <v>15.43</v>
      </c>
      <c r="O7" s="505">
        <v>14.18</v>
      </c>
      <c r="P7" s="64">
        <f t="shared" ref="P7:P30" si="2">N7-O7</f>
        <v>1.25</v>
      </c>
      <c r="Q7" s="31">
        <f t="shared" ref="Q7:Q9" si="3">P7*100/G7</f>
        <v>89.928057553956805</v>
      </c>
    </row>
    <row r="8" spans="1:17" x14ac:dyDescent="0.25">
      <c r="A8" s="111" t="s">
        <v>1316</v>
      </c>
      <c r="B8" s="5">
        <v>3</v>
      </c>
      <c r="C8" s="144">
        <v>42146</v>
      </c>
      <c r="D8" s="503" t="s">
        <v>477</v>
      </c>
      <c r="E8" s="27">
        <v>42170</v>
      </c>
      <c r="F8" s="34">
        <v>1678.3</v>
      </c>
      <c r="G8" s="61">
        <f t="shared" ref="G8:G30" si="4">L8+P8</f>
        <v>1.58</v>
      </c>
      <c r="H8" s="505">
        <f t="shared" ref="H8:H30" si="5">F8-G8</f>
        <v>1676.72</v>
      </c>
      <c r="I8" s="496">
        <f t="shared" si="0"/>
        <v>9.4142882678901266E-2</v>
      </c>
      <c r="J8" s="505">
        <v>12.96</v>
      </c>
      <c r="K8" s="505">
        <v>12.64</v>
      </c>
      <c r="L8" s="64">
        <f t="shared" si="1"/>
        <v>0.32000000000000028</v>
      </c>
      <c r="M8" s="506">
        <v>453</v>
      </c>
      <c r="N8" s="505">
        <v>13.83</v>
      </c>
      <c r="O8" s="505">
        <v>12.57</v>
      </c>
      <c r="P8" s="64">
        <f t="shared" si="2"/>
        <v>1.2599999999999998</v>
      </c>
      <c r="Q8" s="31">
        <f t="shared" si="3"/>
        <v>79.746835443037952</v>
      </c>
    </row>
    <row r="9" spans="1:17" x14ac:dyDescent="0.25">
      <c r="A9" s="143" t="s">
        <v>1317</v>
      </c>
      <c r="B9" s="8">
        <v>3</v>
      </c>
      <c r="C9" s="149">
        <v>42146</v>
      </c>
      <c r="D9" s="162" t="s">
        <v>338</v>
      </c>
      <c r="E9" s="28">
        <v>42170</v>
      </c>
      <c r="F9" s="37">
        <v>1668.76</v>
      </c>
      <c r="G9" s="62">
        <f t="shared" si="4"/>
        <v>1.879999999999999</v>
      </c>
      <c r="H9" s="22">
        <f t="shared" si="5"/>
        <v>1666.8799999999999</v>
      </c>
      <c r="I9" s="497">
        <f t="shared" si="0"/>
        <v>0.11265850092284084</v>
      </c>
      <c r="J9" s="22">
        <v>12.77</v>
      </c>
      <c r="K9" s="22">
        <v>12.61</v>
      </c>
      <c r="L9" s="65">
        <f t="shared" si="1"/>
        <v>0.16000000000000014</v>
      </c>
      <c r="M9" s="58">
        <v>406</v>
      </c>
      <c r="N9" s="22">
        <v>14.28</v>
      </c>
      <c r="O9" s="22">
        <v>12.56</v>
      </c>
      <c r="P9" s="65">
        <f t="shared" si="2"/>
        <v>1.7199999999999989</v>
      </c>
      <c r="Q9" s="32">
        <f t="shared" si="3"/>
        <v>91.489361702127653</v>
      </c>
    </row>
    <row r="10" spans="1:17" x14ac:dyDescent="0.25">
      <c r="A10" s="111" t="s">
        <v>1318</v>
      </c>
      <c r="B10" s="5">
        <v>3</v>
      </c>
      <c r="C10" s="144">
        <v>42146</v>
      </c>
      <c r="D10" s="159" t="s">
        <v>1579</v>
      </c>
      <c r="E10" s="27">
        <v>42170</v>
      </c>
      <c r="F10" s="34">
        <v>1676.3</v>
      </c>
      <c r="G10" s="61">
        <f t="shared" si="4"/>
        <v>2.3200000000000003</v>
      </c>
      <c r="H10" s="505">
        <f t="shared" si="5"/>
        <v>1673.98</v>
      </c>
      <c r="I10" s="496">
        <f t="shared" si="0"/>
        <v>0.1384000477241544</v>
      </c>
      <c r="J10" s="505">
        <v>13.07</v>
      </c>
      <c r="K10" s="505">
        <v>12.55</v>
      </c>
      <c r="L10" s="64">
        <f t="shared" si="1"/>
        <v>0.51999999999999957</v>
      </c>
      <c r="M10" s="506">
        <v>528</v>
      </c>
      <c r="N10" s="505">
        <v>14.34</v>
      </c>
      <c r="O10" s="505">
        <v>12.54</v>
      </c>
      <c r="P10" s="64">
        <f t="shared" si="2"/>
        <v>1.8000000000000007</v>
      </c>
      <c r="Q10" s="31">
        <f>P10*100/G10</f>
        <v>77.586206896551744</v>
      </c>
    </row>
    <row r="11" spans="1:17" x14ac:dyDescent="0.25">
      <c r="A11" s="111" t="s">
        <v>1319</v>
      </c>
      <c r="B11" s="5">
        <v>3</v>
      </c>
      <c r="C11" s="144">
        <v>42146</v>
      </c>
      <c r="D11" s="160" t="s">
        <v>481</v>
      </c>
      <c r="E11" s="27">
        <v>42170</v>
      </c>
      <c r="F11" s="34">
        <v>1666.71</v>
      </c>
      <c r="G11" s="61">
        <f t="shared" si="4"/>
        <v>2.1799999999999997</v>
      </c>
      <c r="H11" s="505">
        <f t="shared" si="5"/>
        <v>1664.53</v>
      </c>
      <c r="I11" s="496">
        <f t="shared" si="0"/>
        <v>0.13079659928841847</v>
      </c>
      <c r="J11" s="505">
        <v>12.89</v>
      </c>
      <c r="K11" s="505">
        <v>12.63</v>
      </c>
      <c r="L11" s="64">
        <f t="shared" si="1"/>
        <v>0.25999999999999979</v>
      </c>
      <c r="M11" s="506">
        <v>528</v>
      </c>
      <c r="N11" s="505">
        <v>15.37</v>
      </c>
      <c r="O11" s="505">
        <v>13.45</v>
      </c>
      <c r="P11" s="64">
        <f t="shared" si="2"/>
        <v>1.92</v>
      </c>
      <c r="Q11" s="31">
        <f>P11*100/G11</f>
        <v>88.073394495412856</v>
      </c>
    </row>
    <row r="12" spans="1:17" x14ac:dyDescent="0.25">
      <c r="A12" s="143" t="s">
        <v>1320</v>
      </c>
      <c r="B12" s="8">
        <v>3</v>
      </c>
      <c r="C12" s="149">
        <v>42146</v>
      </c>
      <c r="D12" s="161"/>
      <c r="E12" s="28">
        <v>42170</v>
      </c>
      <c r="F12" s="37">
        <v>1662.75</v>
      </c>
      <c r="G12" s="62">
        <f t="shared" si="4"/>
        <v>2.2199999999999989</v>
      </c>
      <c r="H12" s="22">
        <f t="shared" si="5"/>
        <v>1660.53</v>
      </c>
      <c r="I12" s="497">
        <f t="shared" si="0"/>
        <v>0.13351375732972479</v>
      </c>
      <c r="J12" s="22">
        <v>12.82</v>
      </c>
      <c r="K12" s="22">
        <v>12.56</v>
      </c>
      <c r="L12" s="65">
        <f t="shared" si="1"/>
        <v>0.25999999999999979</v>
      </c>
      <c r="M12" s="58">
        <v>447</v>
      </c>
      <c r="N12" s="22">
        <v>14.52</v>
      </c>
      <c r="O12" s="22">
        <v>12.56</v>
      </c>
      <c r="P12" s="65">
        <f t="shared" si="2"/>
        <v>1.9599999999999991</v>
      </c>
      <c r="Q12" s="32">
        <f t="shared" ref="Q12:Q30" si="6">P12*100/G12</f>
        <v>88.2882882882883</v>
      </c>
    </row>
    <row r="13" spans="1:17" x14ac:dyDescent="0.25">
      <c r="A13" s="111" t="s">
        <v>1321</v>
      </c>
      <c r="B13" s="5">
        <v>3</v>
      </c>
      <c r="C13" s="144">
        <v>42146</v>
      </c>
      <c r="D13" s="468"/>
      <c r="E13" s="27">
        <v>42170</v>
      </c>
      <c r="F13" s="34">
        <v>1670.85</v>
      </c>
      <c r="G13" s="61">
        <f t="shared" si="4"/>
        <v>1.9800000000000004</v>
      </c>
      <c r="H13" s="505">
        <f t="shared" si="5"/>
        <v>1668.87</v>
      </c>
      <c r="I13" s="496">
        <f t="shared" si="0"/>
        <v>0.11850255857796933</v>
      </c>
      <c r="J13" s="505">
        <v>13.2</v>
      </c>
      <c r="K13" s="505">
        <v>12.58</v>
      </c>
      <c r="L13" s="64">
        <f t="shared" si="1"/>
        <v>0.61999999999999922</v>
      </c>
      <c r="M13" s="506">
        <v>340</v>
      </c>
      <c r="N13" s="505">
        <v>13.88</v>
      </c>
      <c r="O13" s="505">
        <v>12.52</v>
      </c>
      <c r="P13" s="64">
        <f t="shared" si="2"/>
        <v>1.3600000000000012</v>
      </c>
      <c r="Q13" s="31">
        <f t="shared" si="6"/>
        <v>68.686868686868735</v>
      </c>
    </row>
    <row r="14" spans="1:17" x14ac:dyDescent="0.25">
      <c r="A14" s="111" t="s">
        <v>1322</v>
      </c>
      <c r="B14" s="5">
        <v>3</v>
      </c>
      <c r="C14" s="144">
        <v>42146</v>
      </c>
      <c r="D14" s="160"/>
      <c r="E14" s="27">
        <v>42172</v>
      </c>
      <c r="F14" s="34">
        <v>1666.9</v>
      </c>
      <c r="G14" s="61">
        <f t="shared" si="4"/>
        <v>1.5999999999999996</v>
      </c>
      <c r="H14" s="505">
        <f t="shared" si="5"/>
        <v>1665.3000000000002</v>
      </c>
      <c r="I14" s="496">
        <f t="shared" si="0"/>
        <v>9.5986561881336585E-2</v>
      </c>
      <c r="J14" s="505">
        <v>12.92</v>
      </c>
      <c r="K14" s="505">
        <v>12.66</v>
      </c>
      <c r="L14" s="64">
        <f t="shared" si="1"/>
        <v>0.25999999999999979</v>
      </c>
      <c r="M14" s="506">
        <v>531</v>
      </c>
      <c r="N14" s="505">
        <v>13.9</v>
      </c>
      <c r="O14" s="505">
        <v>12.56</v>
      </c>
      <c r="P14" s="64">
        <f t="shared" si="2"/>
        <v>1.3399999999999999</v>
      </c>
      <c r="Q14" s="31">
        <f t="shared" si="6"/>
        <v>83.750000000000014</v>
      </c>
    </row>
    <row r="15" spans="1:17" x14ac:dyDescent="0.25">
      <c r="A15" s="143" t="s">
        <v>1323</v>
      </c>
      <c r="B15" s="8">
        <v>3</v>
      </c>
      <c r="C15" s="149">
        <v>42146</v>
      </c>
      <c r="D15" s="161"/>
      <c r="E15" s="28">
        <v>42172</v>
      </c>
      <c r="F15" s="354">
        <v>1675.35</v>
      </c>
      <c r="G15" s="62">
        <f t="shared" si="4"/>
        <v>1.7300000000000004</v>
      </c>
      <c r="H15" s="22">
        <f t="shared" si="5"/>
        <v>1673.62</v>
      </c>
      <c r="I15" s="497">
        <f t="shared" si="0"/>
        <v>0.10326200495418872</v>
      </c>
      <c r="J15" s="146">
        <v>12.71</v>
      </c>
      <c r="K15" s="146">
        <v>12.51</v>
      </c>
      <c r="L15" s="65">
        <f t="shared" si="1"/>
        <v>0.20000000000000107</v>
      </c>
      <c r="M15" s="467">
        <v>309</v>
      </c>
      <c r="N15" s="146">
        <v>14.1</v>
      </c>
      <c r="O15" s="146">
        <v>12.57</v>
      </c>
      <c r="P15" s="65">
        <f t="shared" si="2"/>
        <v>1.5299999999999994</v>
      </c>
      <c r="Q15" s="32">
        <f t="shared" si="6"/>
        <v>88.439306358381444</v>
      </c>
    </row>
    <row r="16" spans="1:17" x14ac:dyDescent="0.25">
      <c r="A16" s="111" t="s">
        <v>1324</v>
      </c>
      <c r="B16" s="5">
        <v>3</v>
      </c>
      <c r="C16" s="144">
        <v>42146</v>
      </c>
      <c r="D16" s="159" t="s">
        <v>1559</v>
      </c>
      <c r="E16" s="27">
        <v>42177</v>
      </c>
      <c r="F16" s="34">
        <v>1677.7</v>
      </c>
      <c r="G16" s="61">
        <f t="shared" si="4"/>
        <v>1.7400000000000002</v>
      </c>
      <c r="H16" s="505">
        <f t="shared" si="5"/>
        <v>1675.96</v>
      </c>
      <c r="I16" s="496">
        <f t="shared" si="0"/>
        <v>0.1037134171782798</v>
      </c>
      <c r="J16" s="505">
        <v>12.83</v>
      </c>
      <c r="K16" s="505">
        <v>12.53</v>
      </c>
      <c r="L16" s="64">
        <f t="shared" si="1"/>
        <v>0.30000000000000071</v>
      </c>
      <c r="M16" s="506">
        <v>413</v>
      </c>
      <c r="N16" s="505">
        <v>14.79</v>
      </c>
      <c r="O16" s="505">
        <v>13.35</v>
      </c>
      <c r="P16" s="64">
        <f t="shared" si="2"/>
        <v>1.4399999999999995</v>
      </c>
      <c r="Q16" s="31">
        <f t="shared" si="6"/>
        <v>82.758620689655132</v>
      </c>
    </row>
    <row r="17" spans="1:17" x14ac:dyDescent="0.25">
      <c r="A17" s="111" t="s">
        <v>1325</v>
      </c>
      <c r="B17" s="5">
        <v>3</v>
      </c>
      <c r="C17" s="144">
        <v>42146</v>
      </c>
      <c r="D17" s="450"/>
      <c r="E17" s="27">
        <v>42177</v>
      </c>
      <c r="F17" s="34">
        <v>1679.72</v>
      </c>
      <c r="G17" s="61">
        <f t="shared" si="4"/>
        <v>2.7200000000000006</v>
      </c>
      <c r="H17" s="505">
        <f t="shared" si="5"/>
        <v>1677</v>
      </c>
      <c r="I17" s="496">
        <f t="shared" si="0"/>
        <v>0.16193175052985023</v>
      </c>
      <c r="J17" s="505">
        <v>12.88</v>
      </c>
      <c r="K17" s="505">
        <v>12.55</v>
      </c>
      <c r="L17" s="64">
        <f t="shared" si="1"/>
        <v>0.33000000000000007</v>
      </c>
      <c r="M17" s="506">
        <v>387</v>
      </c>
      <c r="N17" s="505">
        <v>15.97</v>
      </c>
      <c r="O17" s="505">
        <v>13.58</v>
      </c>
      <c r="P17" s="64">
        <f t="shared" si="2"/>
        <v>2.3900000000000006</v>
      </c>
      <c r="Q17" s="31">
        <f t="shared" si="6"/>
        <v>87.867647058823536</v>
      </c>
    </row>
    <row r="18" spans="1:17" x14ac:dyDescent="0.25">
      <c r="A18" s="143" t="s">
        <v>1326</v>
      </c>
      <c r="B18" s="8">
        <v>3</v>
      </c>
      <c r="C18" s="149">
        <v>42146</v>
      </c>
      <c r="D18" s="162"/>
      <c r="E18" s="28">
        <v>42177</v>
      </c>
      <c r="F18" s="37">
        <v>1681.57</v>
      </c>
      <c r="G18" s="62">
        <f t="shared" si="4"/>
        <v>2.1599999999999984</v>
      </c>
      <c r="H18" s="22">
        <f t="shared" si="5"/>
        <v>1679.4099999999999</v>
      </c>
      <c r="I18" s="497">
        <f t="shared" si="0"/>
        <v>0.1284513876912646</v>
      </c>
      <c r="J18" s="22">
        <v>13.01</v>
      </c>
      <c r="K18" s="22">
        <v>12.57</v>
      </c>
      <c r="L18" s="65">
        <f t="shared" si="1"/>
        <v>0.4399999999999995</v>
      </c>
      <c r="M18" s="58">
        <v>525</v>
      </c>
      <c r="N18" s="22">
        <v>14.29</v>
      </c>
      <c r="O18" s="22">
        <v>12.57</v>
      </c>
      <c r="P18" s="65">
        <f t="shared" si="2"/>
        <v>1.7199999999999989</v>
      </c>
      <c r="Q18" s="32">
        <f t="shared" si="6"/>
        <v>79.629629629629633</v>
      </c>
    </row>
    <row r="19" spans="1:17" x14ac:dyDescent="0.25">
      <c r="A19" s="111" t="s">
        <v>1327</v>
      </c>
      <c r="B19" s="5">
        <v>3</v>
      </c>
      <c r="C19" s="144">
        <v>42146</v>
      </c>
      <c r="D19" s="450"/>
      <c r="E19" s="27">
        <v>42177</v>
      </c>
      <c r="F19" s="34">
        <v>1680.51</v>
      </c>
      <c r="G19" s="61">
        <f t="shared" si="4"/>
        <v>3.5599999999999987</v>
      </c>
      <c r="H19" s="505">
        <f t="shared" si="5"/>
        <v>1676.95</v>
      </c>
      <c r="I19" s="496">
        <f t="shared" si="0"/>
        <v>0.21184045319575598</v>
      </c>
      <c r="J19" s="505">
        <v>13.09</v>
      </c>
      <c r="K19" s="505">
        <v>12.49</v>
      </c>
      <c r="L19" s="64">
        <f t="shared" si="1"/>
        <v>0.59999999999999964</v>
      </c>
      <c r="M19" s="506">
        <v>509</v>
      </c>
      <c r="N19" s="505">
        <v>15.52</v>
      </c>
      <c r="O19" s="505">
        <v>12.56</v>
      </c>
      <c r="P19" s="64">
        <f t="shared" si="2"/>
        <v>2.9599999999999991</v>
      </c>
      <c r="Q19" s="31">
        <f t="shared" si="6"/>
        <v>83.146067415730329</v>
      </c>
    </row>
    <row r="20" spans="1:17" x14ac:dyDescent="0.25">
      <c r="A20" s="111" t="s">
        <v>1328</v>
      </c>
      <c r="B20" s="5">
        <v>3</v>
      </c>
      <c r="C20" s="144">
        <v>42146</v>
      </c>
      <c r="D20" s="450"/>
      <c r="E20" s="27">
        <v>42177</v>
      </c>
      <c r="F20" s="34">
        <v>1670.3</v>
      </c>
      <c r="G20" s="61">
        <f t="shared" si="4"/>
        <v>4.5</v>
      </c>
      <c r="H20" s="505">
        <f t="shared" si="5"/>
        <v>1665.8</v>
      </c>
      <c r="I20" s="496">
        <f t="shared" si="0"/>
        <v>0.26941268035682214</v>
      </c>
      <c r="J20" s="505">
        <v>14.08</v>
      </c>
      <c r="K20" s="505">
        <v>12.62</v>
      </c>
      <c r="L20" s="64">
        <f t="shared" si="1"/>
        <v>1.4600000000000009</v>
      </c>
      <c r="M20" s="506">
        <v>457</v>
      </c>
      <c r="N20" s="505">
        <v>16.59</v>
      </c>
      <c r="O20" s="505">
        <v>13.55</v>
      </c>
      <c r="P20" s="64">
        <f t="shared" si="2"/>
        <v>3.0399999999999991</v>
      </c>
      <c r="Q20" s="31">
        <f t="shared" si="6"/>
        <v>67.555555555555529</v>
      </c>
    </row>
    <row r="21" spans="1:17" x14ac:dyDescent="0.25">
      <c r="A21" s="143" t="s">
        <v>1329</v>
      </c>
      <c r="B21" s="8">
        <v>3</v>
      </c>
      <c r="C21" s="149">
        <v>42146</v>
      </c>
      <c r="D21" s="163"/>
      <c r="E21" s="28">
        <v>42177</v>
      </c>
      <c r="F21" s="37">
        <v>1680.96</v>
      </c>
      <c r="G21" s="62">
        <f t="shared" si="4"/>
        <v>3.4400000000000013</v>
      </c>
      <c r="H21" s="22">
        <f t="shared" si="5"/>
        <v>1677.52</v>
      </c>
      <c r="I21" s="497">
        <f t="shared" si="0"/>
        <v>0.20464496478202937</v>
      </c>
      <c r="J21" s="22">
        <v>13.39</v>
      </c>
      <c r="K21" s="22">
        <v>12.58</v>
      </c>
      <c r="L21" s="65">
        <f t="shared" si="1"/>
        <v>0.8100000000000005</v>
      </c>
      <c r="M21" s="58">
        <v>480</v>
      </c>
      <c r="N21" s="22">
        <v>15.24</v>
      </c>
      <c r="O21" s="22">
        <v>12.61</v>
      </c>
      <c r="P21" s="65">
        <f t="shared" si="2"/>
        <v>2.6300000000000008</v>
      </c>
      <c r="Q21" s="32">
        <f t="shared" si="6"/>
        <v>76.453488372093005</v>
      </c>
    </row>
    <row r="22" spans="1:17" x14ac:dyDescent="0.25">
      <c r="A22" s="111" t="s">
        <v>1330</v>
      </c>
      <c r="B22" s="5">
        <v>3</v>
      </c>
      <c r="C22" s="144">
        <v>42146</v>
      </c>
      <c r="D22" s="159"/>
      <c r="E22" s="27">
        <v>42177</v>
      </c>
      <c r="F22" s="34">
        <v>1668.39</v>
      </c>
      <c r="G22" s="61">
        <f t="shared" si="4"/>
        <v>3.370000000000001</v>
      </c>
      <c r="H22" s="505">
        <f t="shared" si="5"/>
        <v>1665.0200000000002</v>
      </c>
      <c r="I22" s="496">
        <f t="shared" si="0"/>
        <v>0.20199114116004058</v>
      </c>
      <c r="J22" s="505">
        <v>13.66</v>
      </c>
      <c r="K22" s="505">
        <v>12.62</v>
      </c>
      <c r="L22" s="64">
        <f t="shared" si="1"/>
        <v>1.0400000000000009</v>
      </c>
      <c r="M22" s="506">
        <v>480</v>
      </c>
      <c r="N22" s="505">
        <v>15</v>
      </c>
      <c r="O22" s="505">
        <v>12.67</v>
      </c>
      <c r="P22" s="64">
        <f t="shared" si="2"/>
        <v>2.33</v>
      </c>
      <c r="Q22" s="31">
        <f t="shared" si="6"/>
        <v>69.139465875370902</v>
      </c>
    </row>
    <row r="23" spans="1:17" x14ac:dyDescent="0.25">
      <c r="A23" s="111" t="s">
        <v>1331</v>
      </c>
      <c r="B23" s="5">
        <v>3</v>
      </c>
      <c r="C23" s="144">
        <v>42146</v>
      </c>
      <c r="D23" s="503"/>
      <c r="E23" s="27">
        <v>42178</v>
      </c>
      <c r="F23" s="34">
        <v>1684.41</v>
      </c>
      <c r="G23" s="61">
        <f t="shared" si="4"/>
        <v>3.9800000000000004</v>
      </c>
      <c r="H23" s="505">
        <f t="shared" si="5"/>
        <v>1680.43</v>
      </c>
      <c r="I23" s="496">
        <f t="shared" si="0"/>
        <v>0.23628451505274847</v>
      </c>
      <c r="J23" s="505">
        <v>13.39</v>
      </c>
      <c r="K23" s="505">
        <v>12.61</v>
      </c>
      <c r="L23" s="64">
        <f t="shared" si="1"/>
        <v>0.78000000000000114</v>
      </c>
      <c r="M23" s="506">
        <v>491</v>
      </c>
      <c r="N23" s="505">
        <v>16.63</v>
      </c>
      <c r="O23" s="505">
        <v>13.43</v>
      </c>
      <c r="P23" s="64">
        <f t="shared" si="2"/>
        <v>3.1999999999999993</v>
      </c>
      <c r="Q23" s="31">
        <f t="shared" si="6"/>
        <v>80.402010050251235</v>
      </c>
    </row>
    <row r="24" spans="1:17" x14ac:dyDescent="0.25">
      <c r="A24" s="143" t="s">
        <v>1332</v>
      </c>
      <c r="B24" s="8">
        <v>3</v>
      </c>
      <c r="C24" s="149">
        <v>42146</v>
      </c>
      <c r="D24" s="161"/>
      <c r="E24" s="28">
        <v>42178</v>
      </c>
      <c r="F24" s="37">
        <v>1688.87</v>
      </c>
      <c r="G24" s="62">
        <f t="shared" si="4"/>
        <v>2.6300000000000008</v>
      </c>
      <c r="H24" s="22">
        <f t="shared" si="5"/>
        <v>1686.2399999999998</v>
      </c>
      <c r="I24" s="497">
        <f t="shared" si="0"/>
        <v>0.15572542587647367</v>
      </c>
      <c r="J24" s="22">
        <v>12.98</v>
      </c>
      <c r="K24" s="22">
        <v>12.6</v>
      </c>
      <c r="L24" s="65">
        <f t="shared" si="1"/>
        <v>0.38000000000000078</v>
      </c>
      <c r="M24" s="58">
        <v>575</v>
      </c>
      <c r="N24" s="22">
        <v>14.82</v>
      </c>
      <c r="O24" s="22">
        <v>12.57</v>
      </c>
      <c r="P24" s="65">
        <f t="shared" si="2"/>
        <v>2.25</v>
      </c>
      <c r="Q24" s="32">
        <f t="shared" si="6"/>
        <v>85.551330798479057</v>
      </c>
    </row>
    <row r="25" spans="1:17" x14ac:dyDescent="0.25">
      <c r="A25" s="111" t="s">
        <v>1333</v>
      </c>
      <c r="B25" s="5">
        <v>3</v>
      </c>
      <c r="C25" s="144">
        <v>42146</v>
      </c>
      <c r="D25" s="159"/>
      <c r="E25" s="27">
        <v>42178</v>
      </c>
      <c r="F25" s="34">
        <v>1674.6</v>
      </c>
      <c r="G25" s="61">
        <f t="shared" si="4"/>
        <v>3.0299999999999994</v>
      </c>
      <c r="H25" s="505">
        <f t="shared" si="5"/>
        <v>1671.57</v>
      </c>
      <c r="I25" s="496">
        <f t="shared" si="0"/>
        <v>0.18093873163740593</v>
      </c>
      <c r="J25" s="505">
        <v>13.3</v>
      </c>
      <c r="K25" s="505">
        <v>12.55</v>
      </c>
      <c r="L25" s="64">
        <f t="shared" si="1"/>
        <v>0.75</v>
      </c>
      <c r="M25" s="506">
        <v>476</v>
      </c>
      <c r="N25" s="505">
        <v>14.86</v>
      </c>
      <c r="O25" s="505">
        <v>12.58</v>
      </c>
      <c r="P25" s="64">
        <f t="shared" si="2"/>
        <v>2.2799999999999994</v>
      </c>
      <c r="Q25" s="31">
        <f t="shared" si="6"/>
        <v>75.247524752475243</v>
      </c>
    </row>
    <row r="26" spans="1:17" x14ac:dyDescent="0.25">
      <c r="A26" s="111" t="s">
        <v>1334</v>
      </c>
      <c r="B26" s="5">
        <v>3</v>
      </c>
      <c r="C26" s="144">
        <v>42146</v>
      </c>
      <c r="D26" s="503" t="s">
        <v>289</v>
      </c>
      <c r="E26" s="27">
        <v>42178</v>
      </c>
      <c r="F26" s="34">
        <v>1672.52</v>
      </c>
      <c r="G26" s="61">
        <f t="shared" si="4"/>
        <v>2.8100000000000005</v>
      </c>
      <c r="H26" s="505">
        <f t="shared" si="5"/>
        <v>1669.71</v>
      </c>
      <c r="I26" s="496">
        <f t="shared" si="0"/>
        <v>0.16800994905890515</v>
      </c>
      <c r="J26" s="505">
        <v>13.38</v>
      </c>
      <c r="K26" s="505">
        <v>12.58</v>
      </c>
      <c r="L26" s="64">
        <f t="shared" si="1"/>
        <v>0.80000000000000071</v>
      </c>
      <c r="M26" s="506">
        <v>481</v>
      </c>
      <c r="N26" s="505">
        <v>14.57</v>
      </c>
      <c r="O26" s="505">
        <v>12.56</v>
      </c>
      <c r="P26" s="64">
        <f t="shared" si="2"/>
        <v>2.0099999999999998</v>
      </c>
      <c r="Q26" s="31">
        <f t="shared" si="6"/>
        <v>71.530249110320256</v>
      </c>
    </row>
    <row r="27" spans="1:17" x14ac:dyDescent="0.25">
      <c r="A27" s="143" t="s">
        <v>1335</v>
      </c>
      <c r="B27" s="8">
        <v>3</v>
      </c>
      <c r="C27" s="149">
        <v>42146</v>
      </c>
      <c r="D27" s="161"/>
      <c r="E27" s="28">
        <v>42178</v>
      </c>
      <c r="F27" s="37">
        <v>1671.18</v>
      </c>
      <c r="G27" s="62">
        <f t="shared" si="4"/>
        <v>3.5100000000000016</v>
      </c>
      <c r="H27" s="22">
        <f t="shared" si="5"/>
        <v>1667.67</v>
      </c>
      <c r="I27" s="497">
        <f t="shared" si="0"/>
        <v>0.21003123541449764</v>
      </c>
      <c r="J27" s="22">
        <v>13.55</v>
      </c>
      <c r="K27" s="22">
        <v>12.62</v>
      </c>
      <c r="L27" s="65">
        <f t="shared" si="1"/>
        <v>0.93000000000000149</v>
      </c>
      <c r="M27" s="58">
        <v>740</v>
      </c>
      <c r="N27" s="22">
        <v>15.19</v>
      </c>
      <c r="O27" s="22">
        <v>12.61</v>
      </c>
      <c r="P27" s="65">
        <f t="shared" si="2"/>
        <v>2.58</v>
      </c>
      <c r="Q27" s="32">
        <f t="shared" si="6"/>
        <v>73.504273504273471</v>
      </c>
    </row>
    <row r="28" spans="1:17" x14ac:dyDescent="0.25">
      <c r="A28" s="111" t="s">
        <v>1336</v>
      </c>
      <c r="B28" s="5">
        <v>3</v>
      </c>
      <c r="C28" s="144">
        <v>42146</v>
      </c>
      <c r="D28" s="159"/>
      <c r="E28" s="27">
        <v>42178</v>
      </c>
      <c r="F28" s="34">
        <v>1689.48</v>
      </c>
      <c r="G28" s="61">
        <f t="shared" si="4"/>
        <v>19.700000000000003</v>
      </c>
      <c r="H28" s="505">
        <f t="shared" si="5"/>
        <v>1669.78</v>
      </c>
      <c r="I28" s="496">
        <f t="shared" si="0"/>
        <v>1.1660392546819141</v>
      </c>
      <c r="J28" s="505">
        <v>28.88</v>
      </c>
      <c r="K28" s="505">
        <v>12.6</v>
      </c>
      <c r="L28" s="64">
        <f t="shared" si="1"/>
        <v>16.28</v>
      </c>
      <c r="M28" s="506">
        <v>408</v>
      </c>
      <c r="N28" s="505">
        <v>16.010000000000002</v>
      </c>
      <c r="O28" s="505">
        <v>12.59</v>
      </c>
      <c r="P28" s="64">
        <f t="shared" si="2"/>
        <v>3.4200000000000017</v>
      </c>
      <c r="Q28" s="31">
        <f t="shared" si="6"/>
        <v>17.360406091370564</v>
      </c>
    </row>
    <row r="29" spans="1:17" x14ac:dyDescent="0.25">
      <c r="A29" s="111" t="s">
        <v>1337</v>
      </c>
      <c r="B29" s="5">
        <v>3</v>
      </c>
      <c r="C29" s="144">
        <v>42146</v>
      </c>
      <c r="D29" s="503"/>
      <c r="E29" s="27">
        <v>42178</v>
      </c>
      <c r="F29" s="34">
        <v>1667.71</v>
      </c>
      <c r="G29" s="61">
        <f t="shared" si="4"/>
        <v>7.6200000000000028</v>
      </c>
      <c r="H29" s="505">
        <f t="shared" si="5"/>
        <v>1660.0900000000001</v>
      </c>
      <c r="I29" s="496">
        <f t="shared" si="0"/>
        <v>0.45691397185361976</v>
      </c>
      <c r="J29" s="505">
        <v>17.12</v>
      </c>
      <c r="K29" s="505">
        <v>12.62</v>
      </c>
      <c r="L29" s="64">
        <f t="shared" si="1"/>
        <v>4.5000000000000018</v>
      </c>
      <c r="M29" s="506">
        <v>448</v>
      </c>
      <c r="N29" s="505">
        <v>15.74</v>
      </c>
      <c r="O29" s="505">
        <v>12.62</v>
      </c>
      <c r="P29" s="64">
        <f t="shared" si="2"/>
        <v>3.120000000000001</v>
      </c>
      <c r="Q29" s="31">
        <f t="shared" si="6"/>
        <v>40.944881889763778</v>
      </c>
    </row>
    <row r="30" spans="1:17" x14ac:dyDescent="0.25">
      <c r="A30" s="143" t="s">
        <v>1338</v>
      </c>
      <c r="B30" s="8">
        <v>3</v>
      </c>
      <c r="C30" s="149">
        <v>42146</v>
      </c>
      <c r="D30" s="161"/>
      <c r="E30" s="28">
        <v>42178</v>
      </c>
      <c r="F30" s="37">
        <v>1681.79</v>
      </c>
      <c r="G30" s="62">
        <f t="shared" si="4"/>
        <v>6</v>
      </c>
      <c r="H30" s="22">
        <f t="shared" si="5"/>
        <v>1675.79</v>
      </c>
      <c r="I30" s="497">
        <f t="shared" si="0"/>
        <v>0.3567627349431261</v>
      </c>
      <c r="J30" s="22">
        <v>15.61</v>
      </c>
      <c r="K30" s="22">
        <v>12.56</v>
      </c>
      <c r="L30" s="65">
        <f t="shared" si="1"/>
        <v>3.0499999999999989</v>
      </c>
      <c r="M30" s="58">
        <v>510</v>
      </c>
      <c r="N30" s="22">
        <v>15.57</v>
      </c>
      <c r="O30" s="22">
        <v>12.62</v>
      </c>
      <c r="P30" s="65">
        <f t="shared" si="2"/>
        <v>2.9500000000000011</v>
      </c>
      <c r="Q30" s="32">
        <f t="shared" si="6"/>
        <v>49.166666666666686</v>
      </c>
    </row>
    <row r="32" spans="1:17" x14ac:dyDescent="0.25">
      <c r="A32" s="199" t="s">
        <v>1560</v>
      </c>
      <c r="E32" s="2"/>
    </row>
    <row r="33" spans="1:5" x14ac:dyDescent="0.25">
      <c r="A33" s="199" t="s">
        <v>1571</v>
      </c>
      <c r="B33" s="507"/>
      <c r="C33" s="507"/>
      <c r="E33" s="2"/>
    </row>
    <row r="34" spans="1:5"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87" orientation="landscape" r:id="rId1"/>
  <headerFooter>
    <oddFooter>&amp;C&amp;"Arial,Regular"Page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view="pageLayout" zoomScaleNormal="100" workbookViewId="0">
      <selection activeCell="C38" sqref="C38"/>
    </sheetView>
  </sheetViews>
  <sheetFormatPr defaultRowHeight="15" x14ac:dyDescent="0.25"/>
  <cols>
    <col min="1" max="1" width="16.5703125" customWidth="1"/>
    <col min="2" max="2" width="6.7109375" customWidth="1"/>
    <col min="3" max="3" width="11.42578125" customWidth="1"/>
    <col min="4" max="4" width="34.2851562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1363</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9.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491" t="s">
        <v>21</v>
      </c>
      <c r="L6" s="19" t="s">
        <v>12</v>
      </c>
      <c r="M6" s="19" t="s">
        <v>17</v>
      </c>
      <c r="N6" s="491" t="s">
        <v>13</v>
      </c>
      <c r="O6" s="491" t="s">
        <v>3</v>
      </c>
      <c r="P6" s="19" t="s">
        <v>20</v>
      </c>
      <c r="Q6" s="20" t="s">
        <v>4</v>
      </c>
    </row>
    <row r="7" spans="1:17" x14ac:dyDescent="0.25">
      <c r="A7" s="111" t="s">
        <v>1364</v>
      </c>
      <c r="B7" s="5">
        <v>3</v>
      </c>
      <c r="C7" s="144">
        <v>42162</v>
      </c>
      <c r="D7" s="159"/>
      <c r="E7" s="27">
        <v>42186</v>
      </c>
      <c r="F7" s="34">
        <v>1692.47</v>
      </c>
      <c r="G7" s="61">
        <f>L7+P7</f>
        <v>24</v>
      </c>
      <c r="H7" s="492">
        <f>F7-G7</f>
        <v>1668.47</v>
      </c>
      <c r="I7" s="35">
        <f t="shared" ref="I7:I30" si="0">G7*100/F7</f>
        <v>1.4180458146968631</v>
      </c>
      <c r="J7" s="492">
        <v>21.14</v>
      </c>
      <c r="K7" s="492">
        <v>12.62</v>
      </c>
      <c r="L7" s="64">
        <f t="shared" ref="L7:L30" si="1">J7-K7</f>
        <v>8.5200000000000014</v>
      </c>
      <c r="M7" s="493">
        <v>665</v>
      </c>
      <c r="N7" s="492">
        <v>28.08</v>
      </c>
      <c r="O7" s="492">
        <v>12.6</v>
      </c>
      <c r="P7" s="64">
        <f t="shared" ref="P7:P30" si="2">N7-O7</f>
        <v>15.479999999999999</v>
      </c>
      <c r="Q7" s="31">
        <f t="shared" ref="Q7:Q9" si="3">P7*100/G7</f>
        <v>64.499999999999986</v>
      </c>
    </row>
    <row r="8" spans="1:17" x14ac:dyDescent="0.25">
      <c r="A8" s="111" t="s">
        <v>1365</v>
      </c>
      <c r="B8" s="5">
        <v>3</v>
      </c>
      <c r="C8" s="144">
        <v>42162</v>
      </c>
      <c r="D8" s="490"/>
      <c r="E8" s="27">
        <v>42186</v>
      </c>
      <c r="F8" s="34">
        <v>1687.7</v>
      </c>
      <c r="G8" s="61">
        <f t="shared" ref="G8:G30" si="4">L8+P8</f>
        <v>21.729999999999997</v>
      </c>
      <c r="H8" s="492">
        <f t="shared" ref="H8:H30" si="5">F8-G8</f>
        <v>1665.97</v>
      </c>
      <c r="I8" s="35">
        <f t="shared" si="0"/>
        <v>1.2875511050542154</v>
      </c>
      <c r="J8" s="492">
        <v>19.899999999999999</v>
      </c>
      <c r="K8" s="492">
        <v>12.57</v>
      </c>
      <c r="L8" s="64">
        <f t="shared" si="1"/>
        <v>7.3299999999999983</v>
      </c>
      <c r="M8" s="493">
        <v>743</v>
      </c>
      <c r="N8" s="492">
        <v>27</v>
      </c>
      <c r="O8" s="492">
        <v>12.6</v>
      </c>
      <c r="P8" s="64">
        <f t="shared" si="2"/>
        <v>14.4</v>
      </c>
      <c r="Q8" s="31">
        <f t="shared" si="3"/>
        <v>66.267832489645656</v>
      </c>
    </row>
    <row r="9" spans="1:17" x14ac:dyDescent="0.25">
      <c r="A9" s="143" t="s">
        <v>1366</v>
      </c>
      <c r="B9" s="8">
        <v>3</v>
      </c>
      <c r="C9" s="149">
        <v>42162</v>
      </c>
      <c r="D9" s="162"/>
      <c r="E9" s="28">
        <v>42186</v>
      </c>
      <c r="F9" s="37">
        <v>1694.62</v>
      </c>
      <c r="G9" s="62">
        <f t="shared" si="4"/>
        <v>24.76</v>
      </c>
      <c r="H9" s="22">
        <f t="shared" si="5"/>
        <v>1669.86</v>
      </c>
      <c r="I9" s="38">
        <f t="shared" si="0"/>
        <v>1.4610945226658485</v>
      </c>
      <c r="J9" s="22">
        <v>22.25</v>
      </c>
      <c r="K9" s="22">
        <v>12.57</v>
      </c>
      <c r="L9" s="65">
        <f t="shared" si="1"/>
        <v>9.68</v>
      </c>
      <c r="M9" s="58">
        <v>876</v>
      </c>
      <c r="N9" s="22">
        <v>27.62</v>
      </c>
      <c r="O9" s="22">
        <v>12.54</v>
      </c>
      <c r="P9" s="65">
        <f t="shared" si="2"/>
        <v>15.080000000000002</v>
      </c>
      <c r="Q9" s="32">
        <f t="shared" si="3"/>
        <v>60.904684975767374</v>
      </c>
    </row>
    <row r="10" spans="1:17" x14ac:dyDescent="0.25">
      <c r="A10" s="111" t="s">
        <v>1367</v>
      </c>
      <c r="B10" s="5">
        <v>3</v>
      </c>
      <c r="C10" s="144">
        <v>42162</v>
      </c>
      <c r="D10" s="159"/>
      <c r="E10" s="27">
        <v>42186</v>
      </c>
      <c r="F10" s="34">
        <v>1684.44</v>
      </c>
      <c r="G10" s="61">
        <f t="shared" si="4"/>
        <v>14.090000000000003</v>
      </c>
      <c r="H10" s="492">
        <f t="shared" si="5"/>
        <v>1670.3500000000001</v>
      </c>
      <c r="I10" s="496">
        <f t="shared" si="0"/>
        <v>0.83647977963002562</v>
      </c>
      <c r="J10" s="492">
        <v>17.690000000000001</v>
      </c>
      <c r="K10" s="492">
        <v>14.09</v>
      </c>
      <c r="L10" s="64">
        <f t="shared" si="1"/>
        <v>3.6000000000000014</v>
      </c>
      <c r="M10" s="493">
        <v>747</v>
      </c>
      <c r="N10" s="492">
        <v>23.03</v>
      </c>
      <c r="O10" s="492">
        <v>12.54</v>
      </c>
      <c r="P10" s="64">
        <f t="shared" si="2"/>
        <v>10.490000000000002</v>
      </c>
      <c r="Q10" s="31">
        <f>P10*100/G10</f>
        <v>74.449964513839603</v>
      </c>
    </row>
    <row r="11" spans="1:17" x14ac:dyDescent="0.25">
      <c r="A11" s="111" t="s">
        <v>1368</v>
      </c>
      <c r="B11" s="5">
        <v>3</v>
      </c>
      <c r="C11" s="144">
        <v>42162</v>
      </c>
      <c r="D11" s="160"/>
      <c r="E11" s="27">
        <v>42187</v>
      </c>
      <c r="F11" s="34">
        <v>1678.85</v>
      </c>
      <c r="G11" s="61">
        <f t="shared" si="4"/>
        <v>16.490000000000002</v>
      </c>
      <c r="H11" s="492">
        <f t="shared" si="5"/>
        <v>1662.36</v>
      </c>
      <c r="I11" s="35">
        <f t="shared" si="0"/>
        <v>0.98221997200464628</v>
      </c>
      <c r="J11" s="492">
        <v>16.68</v>
      </c>
      <c r="K11" s="492">
        <v>12.58</v>
      </c>
      <c r="L11" s="64">
        <f t="shared" si="1"/>
        <v>4.0999999999999996</v>
      </c>
      <c r="M11" s="493">
        <v>505</v>
      </c>
      <c r="N11" s="492">
        <v>25</v>
      </c>
      <c r="O11" s="492">
        <v>12.61</v>
      </c>
      <c r="P11" s="64">
        <f t="shared" si="2"/>
        <v>12.39</v>
      </c>
      <c r="Q11" s="31">
        <f>P11*100/G11</f>
        <v>75.136446331109752</v>
      </c>
    </row>
    <row r="12" spans="1:17" x14ac:dyDescent="0.25">
      <c r="A12" s="143" t="s">
        <v>1369</v>
      </c>
      <c r="B12" s="8">
        <v>3</v>
      </c>
      <c r="C12" s="149">
        <v>42162</v>
      </c>
      <c r="D12" s="161" t="s">
        <v>294</v>
      </c>
      <c r="E12" s="28">
        <v>42194</v>
      </c>
      <c r="F12" s="37">
        <v>1688.86</v>
      </c>
      <c r="G12" s="62">
        <f t="shared" si="4"/>
        <v>15.269999999999998</v>
      </c>
      <c r="H12" s="22">
        <f t="shared" si="5"/>
        <v>1673.59</v>
      </c>
      <c r="I12" s="497">
        <f t="shared" si="0"/>
        <v>0.90416020274030995</v>
      </c>
      <c r="J12" s="22">
        <v>16.86</v>
      </c>
      <c r="K12" s="22">
        <v>12.59</v>
      </c>
      <c r="L12" s="65">
        <f t="shared" si="1"/>
        <v>4.2699999999999996</v>
      </c>
      <c r="M12" s="58">
        <v>756</v>
      </c>
      <c r="N12" s="22">
        <v>23.58</v>
      </c>
      <c r="O12" s="22">
        <v>12.58</v>
      </c>
      <c r="P12" s="65">
        <f t="shared" si="2"/>
        <v>10.999999999999998</v>
      </c>
      <c r="Q12" s="32">
        <f t="shared" ref="Q12:Q30" si="6">P12*100/G12</f>
        <v>72.036673215455139</v>
      </c>
    </row>
    <row r="13" spans="1:17" x14ac:dyDescent="0.25">
      <c r="A13" s="111" t="s">
        <v>1370</v>
      </c>
      <c r="B13" s="5">
        <v>3</v>
      </c>
      <c r="C13" s="144">
        <v>42162</v>
      </c>
      <c r="D13" s="468"/>
      <c r="E13" s="27">
        <v>42194</v>
      </c>
      <c r="F13" s="34">
        <v>1684.89</v>
      </c>
      <c r="G13" s="61">
        <f t="shared" si="4"/>
        <v>16.91</v>
      </c>
      <c r="H13" s="492">
        <f t="shared" si="5"/>
        <v>1667.98</v>
      </c>
      <c r="I13" s="35">
        <f t="shared" si="0"/>
        <v>1.0036263494946256</v>
      </c>
      <c r="J13" s="492">
        <v>16.03</v>
      </c>
      <c r="K13" s="492">
        <v>12.54</v>
      </c>
      <c r="L13" s="64">
        <f t="shared" si="1"/>
        <v>3.490000000000002</v>
      </c>
      <c r="M13" s="493">
        <v>1278</v>
      </c>
      <c r="N13" s="492">
        <v>25.99</v>
      </c>
      <c r="O13" s="492">
        <v>12.57</v>
      </c>
      <c r="P13" s="64">
        <f t="shared" si="2"/>
        <v>13.419999999999998</v>
      </c>
      <c r="Q13" s="31">
        <f t="shared" si="6"/>
        <v>79.361324659964509</v>
      </c>
    </row>
    <row r="14" spans="1:17" x14ac:dyDescent="0.25">
      <c r="A14" s="111" t="s">
        <v>1371</v>
      </c>
      <c r="B14" s="5">
        <v>3</v>
      </c>
      <c r="C14" s="144">
        <v>42162</v>
      </c>
      <c r="D14" s="160"/>
      <c r="E14" s="27">
        <v>42194</v>
      </c>
      <c r="F14" s="34">
        <v>1681.84</v>
      </c>
      <c r="G14" s="61">
        <f t="shared" si="4"/>
        <v>15.049999999999997</v>
      </c>
      <c r="H14" s="492">
        <f t="shared" si="5"/>
        <v>1666.79</v>
      </c>
      <c r="I14" s="496">
        <f t="shared" si="0"/>
        <v>0.89485325595776044</v>
      </c>
      <c r="J14" s="492">
        <v>15.7</v>
      </c>
      <c r="K14" s="492">
        <v>12.6</v>
      </c>
      <c r="L14" s="64">
        <f t="shared" si="1"/>
        <v>3.0999999999999996</v>
      </c>
      <c r="M14" s="493">
        <v>776</v>
      </c>
      <c r="N14" s="492">
        <v>24.58</v>
      </c>
      <c r="O14" s="492">
        <v>12.63</v>
      </c>
      <c r="P14" s="64">
        <f t="shared" si="2"/>
        <v>11.949999999999998</v>
      </c>
      <c r="Q14" s="31">
        <f t="shared" si="6"/>
        <v>79.401993355481721</v>
      </c>
    </row>
    <row r="15" spans="1:17" x14ac:dyDescent="0.25">
      <c r="A15" s="143" t="s">
        <v>1372</v>
      </c>
      <c r="B15" s="8">
        <v>3</v>
      </c>
      <c r="C15" s="149">
        <v>42162</v>
      </c>
      <c r="D15" s="161"/>
      <c r="E15" s="28">
        <v>42194</v>
      </c>
      <c r="F15" s="354">
        <v>1686.51</v>
      </c>
      <c r="G15" s="62">
        <f t="shared" si="4"/>
        <v>13.749999999999998</v>
      </c>
      <c r="H15" s="22">
        <f t="shared" si="5"/>
        <v>1672.76</v>
      </c>
      <c r="I15" s="497">
        <f t="shared" si="0"/>
        <v>0.81529312011194699</v>
      </c>
      <c r="J15" s="146">
        <v>15.76</v>
      </c>
      <c r="K15" s="146">
        <v>12.57</v>
      </c>
      <c r="L15" s="65">
        <f t="shared" si="1"/>
        <v>3.1899999999999995</v>
      </c>
      <c r="M15" s="467">
        <v>754</v>
      </c>
      <c r="N15" s="146">
        <v>23.11</v>
      </c>
      <c r="O15" s="146">
        <v>12.55</v>
      </c>
      <c r="P15" s="65">
        <f t="shared" si="2"/>
        <v>10.559999999999999</v>
      </c>
      <c r="Q15" s="32">
        <f t="shared" si="6"/>
        <v>76.8</v>
      </c>
    </row>
    <row r="16" spans="1:17" x14ac:dyDescent="0.25">
      <c r="A16" s="111" t="s">
        <v>1373</v>
      </c>
      <c r="B16" s="5">
        <v>3</v>
      </c>
      <c r="C16" s="144">
        <v>42162</v>
      </c>
      <c r="D16" s="159" t="s">
        <v>1562</v>
      </c>
      <c r="E16" s="27">
        <v>42194</v>
      </c>
      <c r="F16" s="34">
        <v>1679.4</v>
      </c>
      <c r="G16" s="61">
        <f t="shared" si="4"/>
        <v>5.7800000000000011</v>
      </c>
      <c r="H16" s="492">
        <f t="shared" si="5"/>
        <v>1673.6200000000001</v>
      </c>
      <c r="I16" s="496">
        <f t="shared" si="0"/>
        <v>0.34417053709658219</v>
      </c>
      <c r="J16" s="492">
        <v>13.01</v>
      </c>
      <c r="K16" s="492">
        <v>12.61</v>
      </c>
      <c r="L16" s="64">
        <f t="shared" si="1"/>
        <v>0.40000000000000036</v>
      </c>
      <c r="M16" s="493">
        <v>750</v>
      </c>
      <c r="N16" s="492">
        <v>17.98</v>
      </c>
      <c r="O16" s="492">
        <v>12.6</v>
      </c>
      <c r="P16" s="64">
        <f t="shared" si="2"/>
        <v>5.3800000000000008</v>
      </c>
      <c r="Q16" s="31">
        <f t="shared" si="6"/>
        <v>93.079584775086502</v>
      </c>
    </row>
    <row r="17" spans="1:17" x14ac:dyDescent="0.25">
      <c r="A17" s="111" t="s">
        <v>1374</v>
      </c>
      <c r="B17" s="5">
        <v>3</v>
      </c>
      <c r="C17" s="144">
        <v>42162</v>
      </c>
      <c r="D17" s="450"/>
      <c r="E17" s="27">
        <v>42196</v>
      </c>
      <c r="F17" s="34">
        <v>1677.38</v>
      </c>
      <c r="G17" s="61">
        <f t="shared" si="4"/>
        <v>4.4399999999999995</v>
      </c>
      <c r="H17" s="492">
        <f t="shared" si="5"/>
        <v>1672.94</v>
      </c>
      <c r="I17" s="496">
        <f t="shared" si="0"/>
        <v>0.26469851792676669</v>
      </c>
      <c r="J17" s="492">
        <v>12.94</v>
      </c>
      <c r="K17" s="492">
        <v>12.57</v>
      </c>
      <c r="L17" s="64">
        <f t="shared" si="1"/>
        <v>0.36999999999999922</v>
      </c>
      <c r="M17" s="493">
        <v>724</v>
      </c>
      <c r="N17" s="492">
        <v>16.61</v>
      </c>
      <c r="O17" s="492">
        <v>12.54</v>
      </c>
      <c r="P17" s="64">
        <f t="shared" si="2"/>
        <v>4.07</v>
      </c>
      <c r="Q17" s="31">
        <f t="shared" si="6"/>
        <v>91.666666666666671</v>
      </c>
    </row>
    <row r="18" spans="1:17" x14ac:dyDescent="0.25">
      <c r="A18" s="143" t="s">
        <v>1375</v>
      </c>
      <c r="B18" s="8">
        <v>3</v>
      </c>
      <c r="C18" s="149">
        <v>42162</v>
      </c>
      <c r="D18" s="162" t="s">
        <v>481</v>
      </c>
      <c r="E18" s="28">
        <v>42196</v>
      </c>
      <c r="F18" s="37">
        <v>1663.87</v>
      </c>
      <c r="G18" s="62">
        <f t="shared" si="4"/>
        <v>4.1400000000000023</v>
      </c>
      <c r="H18" s="22">
        <f t="shared" si="5"/>
        <v>1659.7299999999998</v>
      </c>
      <c r="I18" s="497">
        <f t="shared" si="0"/>
        <v>0.2488175157914983</v>
      </c>
      <c r="J18" s="22">
        <v>13.8</v>
      </c>
      <c r="K18" s="22">
        <v>13.35</v>
      </c>
      <c r="L18" s="65">
        <f t="shared" si="1"/>
        <v>0.45000000000000107</v>
      </c>
      <c r="M18" s="58">
        <v>679</v>
      </c>
      <c r="N18" s="22">
        <v>16.28</v>
      </c>
      <c r="O18" s="22">
        <v>12.59</v>
      </c>
      <c r="P18" s="65">
        <f t="shared" si="2"/>
        <v>3.6900000000000013</v>
      </c>
      <c r="Q18" s="32">
        <f t="shared" si="6"/>
        <v>89.130434782608674</v>
      </c>
    </row>
    <row r="19" spans="1:17" x14ac:dyDescent="0.25">
      <c r="A19" s="111" t="s">
        <v>1376</v>
      </c>
      <c r="B19" s="5">
        <v>3</v>
      </c>
      <c r="C19" s="144">
        <v>42162</v>
      </c>
      <c r="D19" s="450" t="s">
        <v>1580</v>
      </c>
      <c r="E19" s="27">
        <v>42196</v>
      </c>
      <c r="F19" s="34">
        <v>1683.88</v>
      </c>
      <c r="G19" s="61">
        <f t="shared" si="4"/>
        <v>3.0499999999999989</v>
      </c>
      <c r="H19" s="492">
        <f t="shared" si="5"/>
        <v>1680.8300000000002</v>
      </c>
      <c r="I19" s="496">
        <f t="shared" si="0"/>
        <v>0.18112929662446248</v>
      </c>
      <c r="J19" s="492">
        <v>12.91</v>
      </c>
      <c r="K19" s="492">
        <v>12.55</v>
      </c>
      <c r="L19" s="64">
        <f t="shared" si="1"/>
        <v>0.35999999999999943</v>
      </c>
      <c r="M19" s="493">
        <v>706</v>
      </c>
      <c r="N19" s="492">
        <v>15.29</v>
      </c>
      <c r="O19" s="492">
        <v>12.6</v>
      </c>
      <c r="P19" s="64">
        <f t="shared" si="2"/>
        <v>2.6899999999999995</v>
      </c>
      <c r="Q19" s="31">
        <f t="shared" si="6"/>
        <v>88.196721311475429</v>
      </c>
    </row>
    <row r="20" spans="1:17" x14ac:dyDescent="0.25">
      <c r="A20" s="111" t="s">
        <v>1377</v>
      </c>
      <c r="B20" s="5">
        <v>3</v>
      </c>
      <c r="C20" s="144">
        <v>42162</v>
      </c>
      <c r="D20" s="450" t="s">
        <v>1563</v>
      </c>
      <c r="E20" s="27">
        <v>42196</v>
      </c>
      <c r="F20" s="34">
        <v>1690.17</v>
      </c>
      <c r="G20" s="61">
        <f t="shared" si="4"/>
        <v>2.7799999999999994</v>
      </c>
      <c r="H20" s="492">
        <f t="shared" si="5"/>
        <v>1687.39</v>
      </c>
      <c r="I20" s="496">
        <f t="shared" si="0"/>
        <v>0.16448049604477652</v>
      </c>
      <c r="J20" s="492">
        <v>13.74</v>
      </c>
      <c r="K20" s="492">
        <v>13.57</v>
      </c>
      <c r="L20" s="64">
        <f t="shared" si="1"/>
        <v>0.16999999999999993</v>
      </c>
      <c r="M20" s="493">
        <v>746</v>
      </c>
      <c r="N20" s="492">
        <v>15.24</v>
      </c>
      <c r="O20" s="492">
        <v>12.63</v>
      </c>
      <c r="P20" s="64">
        <f t="shared" si="2"/>
        <v>2.6099999999999994</v>
      </c>
      <c r="Q20" s="31">
        <f t="shared" si="6"/>
        <v>93.884892086330936</v>
      </c>
    </row>
    <row r="21" spans="1:17" ht="15" customHeight="1" x14ac:dyDescent="0.25">
      <c r="A21" s="143" t="s">
        <v>1378</v>
      </c>
      <c r="B21" s="8">
        <v>3</v>
      </c>
      <c r="C21" s="149">
        <v>42162</v>
      </c>
      <c r="D21" s="163" t="s">
        <v>1581</v>
      </c>
      <c r="E21" s="28">
        <v>42196</v>
      </c>
      <c r="F21" s="37">
        <v>1658.55</v>
      </c>
      <c r="G21" s="62">
        <f t="shared" si="4"/>
        <v>2.9700000000000006</v>
      </c>
      <c r="H21" s="22">
        <f t="shared" si="5"/>
        <v>1655.58</v>
      </c>
      <c r="I21" s="497">
        <f t="shared" si="0"/>
        <v>0.17907208103463873</v>
      </c>
      <c r="J21" s="22">
        <v>13.05</v>
      </c>
      <c r="K21" s="22">
        <v>12.52</v>
      </c>
      <c r="L21" s="65">
        <f t="shared" si="1"/>
        <v>0.53000000000000114</v>
      </c>
      <c r="M21" s="58">
        <v>799</v>
      </c>
      <c r="N21" s="22">
        <v>14.94</v>
      </c>
      <c r="O21" s="22">
        <v>12.5</v>
      </c>
      <c r="P21" s="65">
        <f t="shared" si="2"/>
        <v>2.4399999999999995</v>
      </c>
      <c r="Q21" s="32">
        <f t="shared" si="6"/>
        <v>82.154882154882117</v>
      </c>
    </row>
    <row r="22" spans="1:17" x14ac:dyDescent="0.25">
      <c r="A22" s="111" t="s">
        <v>1379</v>
      </c>
      <c r="B22" s="5">
        <v>3</v>
      </c>
      <c r="C22" s="144">
        <v>42162</v>
      </c>
      <c r="D22" s="159" t="s">
        <v>1564</v>
      </c>
      <c r="E22" s="27">
        <v>42196</v>
      </c>
      <c r="F22" s="34">
        <v>1686.99</v>
      </c>
      <c r="G22" s="61">
        <f t="shared" si="4"/>
        <v>16.79</v>
      </c>
      <c r="H22" s="492">
        <f t="shared" si="5"/>
        <v>1670.2</v>
      </c>
      <c r="I22" s="35">
        <f t="shared" si="0"/>
        <v>0.99526375378632947</v>
      </c>
      <c r="J22" s="492">
        <v>15.1</v>
      </c>
      <c r="K22" s="492">
        <v>12.56</v>
      </c>
      <c r="L22" s="64">
        <f t="shared" si="1"/>
        <v>2.5399999999999991</v>
      </c>
      <c r="M22" s="493">
        <v>1038</v>
      </c>
      <c r="N22" s="492">
        <v>26.92</v>
      </c>
      <c r="O22" s="492">
        <v>12.67</v>
      </c>
      <c r="P22" s="64">
        <f t="shared" si="2"/>
        <v>14.250000000000002</v>
      </c>
      <c r="Q22" s="31">
        <f t="shared" si="6"/>
        <v>84.871947587849931</v>
      </c>
    </row>
    <row r="23" spans="1:17" x14ac:dyDescent="0.25">
      <c r="A23" s="111" t="s">
        <v>1380</v>
      </c>
      <c r="B23" s="5">
        <v>3</v>
      </c>
      <c r="C23" s="144">
        <v>42162</v>
      </c>
      <c r="D23" s="490"/>
      <c r="E23" s="27">
        <v>42196</v>
      </c>
      <c r="F23" s="34">
        <v>1683.16</v>
      </c>
      <c r="G23" s="61">
        <f t="shared" si="4"/>
        <v>11.190000000000003</v>
      </c>
      <c r="H23" s="492">
        <f t="shared" si="5"/>
        <v>1671.97</v>
      </c>
      <c r="I23" s="496">
        <f t="shared" si="0"/>
        <v>0.66482093205637027</v>
      </c>
      <c r="J23" s="492">
        <v>14.88</v>
      </c>
      <c r="K23" s="492">
        <v>12.6</v>
      </c>
      <c r="L23" s="64">
        <f t="shared" si="1"/>
        <v>2.2800000000000011</v>
      </c>
      <c r="M23" s="493">
        <v>889</v>
      </c>
      <c r="N23" s="492">
        <v>21.51</v>
      </c>
      <c r="O23" s="492">
        <v>12.6</v>
      </c>
      <c r="P23" s="64">
        <f t="shared" si="2"/>
        <v>8.9100000000000019</v>
      </c>
      <c r="Q23" s="31">
        <f t="shared" si="6"/>
        <v>79.624664879356573</v>
      </c>
    </row>
    <row r="24" spans="1:17" x14ac:dyDescent="0.25">
      <c r="A24" s="143" t="s">
        <v>1381</v>
      </c>
      <c r="B24" s="8">
        <v>3</v>
      </c>
      <c r="C24" s="149">
        <v>42162</v>
      </c>
      <c r="D24" s="161"/>
      <c r="E24" s="28">
        <v>42196</v>
      </c>
      <c r="F24" s="37">
        <v>1685.35</v>
      </c>
      <c r="G24" s="62">
        <f t="shared" si="4"/>
        <v>15.120000000000003</v>
      </c>
      <c r="H24" s="22">
        <f t="shared" si="5"/>
        <v>1670.23</v>
      </c>
      <c r="I24" s="497">
        <f t="shared" si="0"/>
        <v>0.89714302667101808</v>
      </c>
      <c r="J24" s="22">
        <v>15.76</v>
      </c>
      <c r="K24" s="22">
        <v>12.54</v>
      </c>
      <c r="L24" s="65">
        <f t="shared" si="1"/>
        <v>3.2200000000000006</v>
      </c>
      <c r="M24" s="58">
        <v>1095</v>
      </c>
      <c r="N24" s="22">
        <v>24.44</v>
      </c>
      <c r="O24" s="22">
        <v>12.54</v>
      </c>
      <c r="P24" s="65">
        <f t="shared" si="2"/>
        <v>11.900000000000002</v>
      </c>
      <c r="Q24" s="32">
        <f t="shared" si="6"/>
        <v>78.703703703703709</v>
      </c>
    </row>
    <row r="25" spans="1:17" x14ac:dyDescent="0.25">
      <c r="A25" s="111" t="s">
        <v>1382</v>
      </c>
      <c r="B25" s="5">
        <v>3</v>
      </c>
      <c r="C25" s="144">
        <v>42162</v>
      </c>
      <c r="D25" s="159"/>
      <c r="E25" s="27">
        <v>42196</v>
      </c>
      <c r="F25" s="34">
        <v>1678.72</v>
      </c>
      <c r="G25" s="61">
        <f t="shared" si="4"/>
        <v>6.2499999999999982</v>
      </c>
      <c r="H25" s="492">
        <f t="shared" si="5"/>
        <v>1672.47</v>
      </c>
      <c r="I25" s="496">
        <f t="shared" si="0"/>
        <v>0.37230747235989309</v>
      </c>
      <c r="J25" s="492">
        <v>13.18</v>
      </c>
      <c r="K25" s="492">
        <v>12.59</v>
      </c>
      <c r="L25" s="64">
        <f t="shared" si="1"/>
        <v>0.58999999999999986</v>
      </c>
      <c r="M25" s="493">
        <v>809</v>
      </c>
      <c r="N25" s="492">
        <v>18.22</v>
      </c>
      <c r="O25" s="492">
        <v>12.56</v>
      </c>
      <c r="P25" s="64">
        <f t="shared" si="2"/>
        <v>5.6599999999999984</v>
      </c>
      <c r="Q25" s="31">
        <f t="shared" si="6"/>
        <v>90.56</v>
      </c>
    </row>
    <row r="26" spans="1:17" x14ac:dyDescent="0.25">
      <c r="A26" s="111" t="s">
        <v>1383</v>
      </c>
      <c r="B26" s="5">
        <v>3</v>
      </c>
      <c r="C26" s="144">
        <v>42162</v>
      </c>
      <c r="D26" s="490"/>
      <c r="E26" s="27">
        <v>42196</v>
      </c>
      <c r="F26" s="34">
        <v>1682.75</v>
      </c>
      <c r="G26" s="61">
        <f t="shared" si="4"/>
        <v>8.9</v>
      </c>
      <c r="H26" s="492">
        <f t="shared" si="5"/>
        <v>1673.85</v>
      </c>
      <c r="I26" s="496">
        <f t="shared" si="0"/>
        <v>0.52889615213192687</v>
      </c>
      <c r="J26" s="492">
        <v>14.34</v>
      </c>
      <c r="K26" s="492">
        <v>13.56</v>
      </c>
      <c r="L26" s="64">
        <f t="shared" si="1"/>
        <v>0.77999999999999936</v>
      </c>
      <c r="M26" s="493">
        <v>1062</v>
      </c>
      <c r="N26" s="492">
        <v>20.73</v>
      </c>
      <c r="O26" s="492">
        <v>12.61</v>
      </c>
      <c r="P26" s="64">
        <f t="shared" si="2"/>
        <v>8.120000000000001</v>
      </c>
      <c r="Q26" s="31">
        <f t="shared" si="6"/>
        <v>91.23595505617979</v>
      </c>
    </row>
    <row r="27" spans="1:17" x14ac:dyDescent="0.25">
      <c r="A27" s="143" t="s">
        <v>1384</v>
      </c>
      <c r="B27" s="8">
        <v>3</v>
      </c>
      <c r="C27" s="149">
        <v>42162</v>
      </c>
      <c r="D27" s="161"/>
      <c r="E27" s="28">
        <v>42196</v>
      </c>
      <c r="F27" s="37">
        <v>1678.88</v>
      </c>
      <c r="G27" s="62">
        <f t="shared" si="4"/>
        <v>7.0100000000000016</v>
      </c>
      <c r="H27" s="22">
        <f t="shared" si="5"/>
        <v>1671.8700000000001</v>
      </c>
      <c r="I27" s="497">
        <f t="shared" si="0"/>
        <v>0.41754026493853047</v>
      </c>
      <c r="J27" s="22">
        <v>13.13</v>
      </c>
      <c r="K27" s="22">
        <v>12.56</v>
      </c>
      <c r="L27" s="65">
        <f t="shared" si="1"/>
        <v>0.57000000000000028</v>
      </c>
      <c r="M27" s="58">
        <v>656</v>
      </c>
      <c r="N27" s="22">
        <v>19.010000000000002</v>
      </c>
      <c r="O27" s="22">
        <v>12.57</v>
      </c>
      <c r="P27" s="65">
        <f t="shared" si="2"/>
        <v>6.4400000000000013</v>
      </c>
      <c r="Q27" s="32">
        <f t="shared" si="6"/>
        <v>91.868758915834519</v>
      </c>
    </row>
    <row r="28" spans="1:17" x14ac:dyDescent="0.25">
      <c r="A28" s="111" t="s">
        <v>1385</v>
      </c>
      <c r="B28" s="5">
        <v>3</v>
      </c>
      <c r="C28" s="144">
        <v>42162</v>
      </c>
      <c r="D28" s="159" t="s">
        <v>1565</v>
      </c>
      <c r="E28" s="27">
        <v>42196</v>
      </c>
      <c r="F28" s="34">
        <v>1688.54</v>
      </c>
      <c r="G28" s="61">
        <f t="shared" si="4"/>
        <v>5.1800000000000015</v>
      </c>
      <c r="H28" s="492">
        <f t="shared" si="5"/>
        <v>1683.36</v>
      </c>
      <c r="I28" s="496">
        <f t="shared" si="0"/>
        <v>0.30677389934499633</v>
      </c>
      <c r="J28" s="492">
        <v>13.25</v>
      </c>
      <c r="K28" s="492">
        <v>12.68</v>
      </c>
      <c r="L28" s="64">
        <f t="shared" si="1"/>
        <v>0.57000000000000028</v>
      </c>
      <c r="M28" s="493">
        <v>660</v>
      </c>
      <c r="N28" s="492">
        <v>17.21</v>
      </c>
      <c r="O28" s="492">
        <v>12.6</v>
      </c>
      <c r="P28" s="64">
        <f t="shared" si="2"/>
        <v>4.6100000000000012</v>
      </c>
      <c r="Q28" s="31">
        <f t="shared" si="6"/>
        <v>88.996138996138995</v>
      </c>
    </row>
    <row r="29" spans="1:17" x14ac:dyDescent="0.25">
      <c r="A29" s="111" t="s">
        <v>1386</v>
      </c>
      <c r="B29" s="5">
        <v>3</v>
      </c>
      <c r="C29" s="144">
        <v>42162</v>
      </c>
      <c r="D29" s="490"/>
      <c r="E29" s="27">
        <v>42196</v>
      </c>
      <c r="F29" s="34">
        <v>1679.38</v>
      </c>
      <c r="G29" s="61">
        <f t="shared" si="4"/>
        <v>10.149999999999999</v>
      </c>
      <c r="H29" s="492">
        <f t="shared" si="5"/>
        <v>1669.23</v>
      </c>
      <c r="I29" s="496">
        <f t="shared" si="0"/>
        <v>0.6043897152520572</v>
      </c>
      <c r="J29" s="492">
        <v>13.79</v>
      </c>
      <c r="K29" s="492">
        <v>12.64</v>
      </c>
      <c r="L29" s="64">
        <f t="shared" si="1"/>
        <v>1.1499999999999986</v>
      </c>
      <c r="M29" s="493">
        <v>1081</v>
      </c>
      <c r="N29" s="492">
        <v>21.52</v>
      </c>
      <c r="O29" s="492">
        <v>12.52</v>
      </c>
      <c r="P29" s="64">
        <f t="shared" si="2"/>
        <v>9</v>
      </c>
      <c r="Q29" s="31">
        <f t="shared" si="6"/>
        <v>88.66995073891627</v>
      </c>
    </row>
    <row r="30" spans="1:17" ht="15.75" thickBot="1" x14ac:dyDescent="0.3">
      <c r="A30" s="312" t="s">
        <v>1387</v>
      </c>
      <c r="B30" s="6">
        <v>3</v>
      </c>
      <c r="C30" s="156">
        <v>42162</v>
      </c>
      <c r="D30" s="373" t="s">
        <v>1582</v>
      </c>
      <c r="E30" s="102">
        <v>42196</v>
      </c>
      <c r="F30" s="374">
        <v>1678.75</v>
      </c>
      <c r="G30" s="110">
        <f t="shared" si="4"/>
        <v>7.51</v>
      </c>
      <c r="H30" s="26">
        <f t="shared" si="5"/>
        <v>1671.24</v>
      </c>
      <c r="I30" s="498">
        <f t="shared" si="0"/>
        <v>0.44735666418466119</v>
      </c>
      <c r="J30" s="26">
        <v>14.18</v>
      </c>
      <c r="K30" s="26">
        <v>12.63</v>
      </c>
      <c r="L30" s="69">
        <f t="shared" si="1"/>
        <v>1.5499999999999989</v>
      </c>
      <c r="M30" s="60">
        <v>949</v>
      </c>
      <c r="N30" s="26">
        <v>18.510000000000002</v>
      </c>
      <c r="O30" s="26">
        <v>12.55</v>
      </c>
      <c r="P30" s="69">
        <f t="shared" si="2"/>
        <v>5.9600000000000009</v>
      </c>
      <c r="Q30" s="33">
        <f t="shared" si="6"/>
        <v>79.360852197070585</v>
      </c>
    </row>
    <row r="31" spans="1:17" ht="15.75" thickTop="1" x14ac:dyDescent="0.25"/>
    <row r="32" spans="1:17" x14ac:dyDescent="0.25">
      <c r="A32" s="199" t="s">
        <v>1560</v>
      </c>
      <c r="E32" s="2"/>
    </row>
    <row r="33" spans="1:5" x14ac:dyDescent="0.25">
      <c r="A33" s="199" t="s">
        <v>1572</v>
      </c>
      <c r="E33" s="2"/>
    </row>
    <row r="34" spans="1:5"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88" orientation="landscape" r:id="rId1"/>
  <headerFooter>
    <oddFooter>&amp;C&amp;"Arial,Regular"Page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2"/>
  <sheetViews>
    <sheetView showWhiteSpace="0" view="pageLayout" zoomScaleNormal="100" workbookViewId="0">
      <selection activeCell="D5" sqref="D5:D6"/>
    </sheetView>
  </sheetViews>
  <sheetFormatPr defaultRowHeight="15" x14ac:dyDescent="0.25"/>
  <cols>
    <col min="1" max="1" width="15.42578125" customWidth="1"/>
    <col min="2" max="2" width="6.7109375" customWidth="1"/>
    <col min="3" max="3" width="11.42578125" customWidth="1"/>
    <col min="4" max="4" width="30.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1431</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500" t="s">
        <v>21</v>
      </c>
      <c r="L6" s="19" t="s">
        <v>12</v>
      </c>
      <c r="M6" s="19" t="s">
        <v>17</v>
      </c>
      <c r="N6" s="500" t="s">
        <v>13</v>
      </c>
      <c r="O6" s="500" t="s">
        <v>3</v>
      </c>
      <c r="P6" s="19" t="s">
        <v>20</v>
      </c>
      <c r="Q6" s="20" t="s">
        <v>4</v>
      </c>
    </row>
    <row r="7" spans="1:17" x14ac:dyDescent="0.25">
      <c r="A7" s="111" t="s">
        <v>1432</v>
      </c>
      <c r="B7" s="5">
        <v>3</v>
      </c>
      <c r="C7" s="144">
        <v>42171</v>
      </c>
      <c r="D7" s="159"/>
      <c r="E7" s="27">
        <v>42203</v>
      </c>
      <c r="F7" s="34">
        <v>1685.72</v>
      </c>
      <c r="G7" s="61">
        <f>L7+P7</f>
        <v>22.34</v>
      </c>
      <c r="H7" s="501">
        <f>F7-G7</f>
        <v>1663.38</v>
      </c>
      <c r="I7" s="35">
        <f t="shared" ref="I7:I9" si="0">G7*100/F7</f>
        <v>1.3252497449161189</v>
      </c>
      <c r="J7" s="501">
        <v>20.79</v>
      </c>
      <c r="K7" s="501">
        <v>12.6</v>
      </c>
      <c r="L7" s="64">
        <f t="shared" ref="L7:L9" si="1">J7-K7</f>
        <v>8.19</v>
      </c>
      <c r="M7" s="502">
        <v>818</v>
      </c>
      <c r="N7" s="501">
        <v>26.73</v>
      </c>
      <c r="O7" s="501">
        <v>12.58</v>
      </c>
      <c r="P7" s="64">
        <f t="shared" ref="P7:P9" si="2">N7-O7</f>
        <v>14.15</v>
      </c>
      <c r="Q7" s="31">
        <f t="shared" ref="Q7:Q9" si="3">P7*100/G7</f>
        <v>63.339301700984784</v>
      </c>
    </row>
    <row r="8" spans="1:17" x14ac:dyDescent="0.25">
      <c r="A8" s="111" t="s">
        <v>1433</v>
      </c>
      <c r="B8" s="5">
        <v>3</v>
      </c>
      <c r="C8" s="144">
        <v>42171</v>
      </c>
      <c r="D8" s="499"/>
      <c r="E8" s="27">
        <v>42203</v>
      </c>
      <c r="F8" s="34">
        <v>1688.16</v>
      </c>
      <c r="G8" s="61">
        <f t="shared" ref="G8:G10" si="4">L8+P8</f>
        <v>24.47</v>
      </c>
      <c r="H8" s="501">
        <f t="shared" ref="H8:H10" si="5">F8-G8</f>
        <v>1663.69</v>
      </c>
      <c r="I8" s="35">
        <f t="shared" si="0"/>
        <v>1.4495071557198369</v>
      </c>
      <c r="J8" s="501">
        <v>20.67</v>
      </c>
      <c r="K8" s="501">
        <v>12.61</v>
      </c>
      <c r="L8" s="64">
        <f t="shared" si="1"/>
        <v>8.0600000000000023</v>
      </c>
      <c r="M8" s="502">
        <v>1058</v>
      </c>
      <c r="N8" s="501">
        <v>28.99</v>
      </c>
      <c r="O8" s="501">
        <v>12.58</v>
      </c>
      <c r="P8" s="64">
        <f t="shared" si="2"/>
        <v>16.409999999999997</v>
      </c>
      <c r="Q8" s="31">
        <f t="shared" si="3"/>
        <v>67.061708214139742</v>
      </c>
    </row>
    <row r="9" spans="1:17" x14ac:dyDescent="0.25">
      <c r="A9" s="143" t="s">
        <v>1434</v>
      </c>
      <c r="B9" s="8">
        <v>3</v>
      </c>
      <c r="C9" s="149">
        <v>42171</v>
      </c>
      <c r="D9" s="162"/>
      <c r="E9" s="28">
        <v>42203</v>
      </c>
      <c r="F9" s="37">
        <v>1690</v>
      </c>
      <c r="G9" s="62">
        <f t="shared" si="4"/>
        <v>25.55</v>
      </c>
      <c r="H9" s="22">
        <f t="shared" si="5"/>
        <v>1664.45</v>
      </c>
      <c r="I9" s="38">
        <f t="shared" si="0"/>
        <v>1.5118343195266273</v>
      </c>
      <c r="J9" s="22">
        <v>24.19</v>
      </c>
      <c r="K9" s="22">
        <v>13.99</v>
      </c>
      <c r="L9" s="65">
        <f t="shared" si="1"/>
        <v>10.200000000000001</v>
      </c>
      <c r="M9" s="58">
        <v>1067</v>
      </c>
      <c r="N9" s="22">
        <v>27.91</v>
      </c>
      <c r="O9" s="22">
        <v>12.56</v>
      </c>
      <c r="P9" s="65">
        <f t="shared" si="2"/>
        <v>15.35</v>
      </c>
      <c r="Q9" s="32">
        <f t="shared" si="3"/>
        <v>60.078277886497062</v>
      </c>
    </row>
    <row r="10" spans="1:17" x14ac:dyDescent="0.25">
      <c r="A10" s="111" t="s">
        <v>1435</v>
      </c>
      <c r="B10" s="5">
        <v>3</v>
      </c>
      <c r="C10" s="144">
        <v>42171</v>
      </c>
      <c r="D10" s="159"/>
      <c r="E10" s="27">
        <v>42203</v>
      </c>
      <c r="F10" s="34">
        <v>1695.09</v>
      </c>
      <c r="G10" s="61">
        <f t="shared" si="4"/>
        <v>31.380000000000003</v>
      </c>
      <c r="H10" s="501">
        <f t="shared" si="5"/>
        <v>1663.7099999999998</v>
      </c>
      <c r="I10" s="35">
        <f t="shared" ref="I10:I18" si="6">G10*100/F10</f>
        <v>1.8512291382758441</v>
      </c>
      <c r="J10" s="501">
        <v>28.47</v>
      </c>
      <c r="K10" s="501">
        <v>12.62</v>
      </c>
      <c r="L10" s="64">
        <f t="shared" ref="L10:L18" si="7">J10-K10</f>
        <v>15.85</v>
      </c>
      <c r="M10" s="502">
        <v>1101</v>
      </c>
      <c r="N10" s="501">
        <v>28.14</v>
      </c>
      <c r="O10" s="501">
        <v>12.61</v>
      </c>
      <c r="P10" s="64">
        <f t="shared" ref="P10:P18" si="8">N10-O10</f>
        <v>15.530000000000001</v>
      </c>
      <c r="Q10" s="31">
        <f t="shared" ref="Q10:Q18" si="9">P10*100/G10</f>
        <v>49.490121096239641</v>
      </c>
    </row>
    <row r="11" spans="1:17" x14ac:dyDescent="0.25">
      <c r="A11" s="111" t="s">
        <v>1436</v>
      </c>
      <c r="B11" s="5">
        <v>3</v>
      </c>
      <c r="C11" s="144">
        <v>42171</v>
      </c>
      <c r="D11" s="499" t="s">
        <v>1566</v>
      </c>
      <c r="E11" s="27">
        <v>42203</v>
      </c>
      <c r="F11" s="34">
        <v>1693.01</v>
      </c>
      <c r="G11" s="61">
        <f t="shared" ref="G11:G19" si="10">L11+P11</f>
        <v>26.53</v>
      </c>
      <c r="H11" s="501">
        <f t="shared" ref="H11:H19" si="11">F11-G11</f>
        <v>1666.48</v>
      </c>
      <c r="I11" s="35">
        <f t="shared" si="6"/>
        <v>1.5670315001092729</v>
      </c>
      <c r="J11" s="501">
        <v>26.76</v>
      </c>
      <c r="K11" s="501">
        <v>14.04</v>
      </c>
      <c r="L11" s="64">
        <f t="shared" si="7"/>
        <v>12.720000000000002</v>
      </c>
      <c r="M11" s="502">
        <v>1057</v>
      </c>
      <c r="N11" s="501">
        <v>26.43</v>
      </c>
      <c r="O11" s="501">
        <v>12.62</v>
      </c>
      <c r="P11" s="64">
        <f t="shared" si="8"/>
        <v>13.81</v>
      </c>
      <c r="Q11" s="31">
        <f t="shared" si="9"/>
        <v>52.054278175650204</v>
      </c>
    </row>
    <row r="12" spans="1:17" x14ac:dyDescent="0.25">
      <c r="A12" s="143" t="s">
        <v>1437</v>
      </c>
      <c r="B12" s="8">
        <v>3</v>
      </c>
      <c r="C12" s="149">
        <v>42171</v>
      </c>
      <c r="D12" s="162"/>
      <c r="E12" s="28">
        <v>42203</v>
      </c>
      <c r="F12" s="37">
        <v>1708.43</v>
      </c>
      <c r="G12" s="62">
        <f t="shared" si="10"/>
        <v>28.689999999999998</v>
      </c>
      <c r="H12" s="22">
        <f t="shared" si="11"/>
        <v>1679.74</v>
      </c>
      <c r="I12" s="38">
        <f t="shared" si="6"/>
        <v>1.6793196092318678</v>
      </c>
      <c r="J12" s="22">
        <v>26.13</v>
      </c>
      <c r="K12" s="22">
        <v>12.64</v>
      </c>
      <c r="L12" s="65">
        <f t="shared" si="7"/>
        <v>13.489999999999998</v>
      </c>
      <c r="M12" s="58">
        <v>1197</v>
      </c>
      <c r="N12" s="22">
        <v>27.75</v>
      </c>
      <c r="O12" s="22">
        <v>12.55</v>
      </c>
      <c r="P12" s="65">
        <f t="shared" si="8"/>
        <v>15.2</v>
      </c>
      <c r="Q12" s="32">
        <f t="shared" si="9"/>
        <v>52.980132450331133</v>
      </c>
    </row>
    <row r="13" spans="1:17" x14ac:dyDescent="0.25">
      <c r="A13" s="111" t="s">
        <v>1438</v>
      </c>
      <c r="B13" s="5">
        <v>3</v>
      </c>
      <c r="C13" s="144">
        <v>42171</v>
      </c>
      <c r="D13" s="159" t="s">
        <v>398</v>
      </c>
      <c r="E13" s="27">
        <v>42203</v>
      </c>
      <c r="F13" s="34">
        <v>1694.08</v>
      </c>
      <c r="G13" s="61">
        <f t="shared" si="10"/>
        <v>33.85</v>
      </c>
      <c r="H13" s="501">
        <f t="shared" si="11"/>
        <v>1660.23</v>
      </c>
      <c r="I13" s="35">
        <f t="shared" si="6"/>
        <v>1.9981346807706839</v>
      </c>
      <c r="J13" s="501">
        <v>27.62</v>
      </c>
      <c r="K13" s="501">
        <v>12.6</v>
      </c>
      <c r="L13" s="64">
        <f t="shared" si="7"/>
        <v>15.020000000000001</v>
      </c>
      <c r="M13" s="502">
        <v>1395</v>
      </c>
      <c r="N13" s="501">
        <v>31.42</v>
      </c>
      <c r="O13" s="501">
        <v>12.59</v>
      </c>
      <c r="P13" s="64">
        <f t="shared" si="8"/>
        <v>18.830000000000002</v>
      </c>
      <c r="Q13" s="31">
        <f t="shared" si="9"/>
        <v>55.62776957163959</v>
      </c>
    </row>
    <row r="14" spans="1:17" x14ac:dyDescent="0.25">
      <c r="A14" s="111" t="s">
        <v>1439</v>
      </c>
      <c r="B14" s="5">
        <v>3</v>
      </c>
      <c r="C14" s="144">
        <v>42171</v>
      </c>
      <c r="D14" s="499"/>
      <c r="E14" s="27">
        <v>42203</v>
      </c>
      <c r="F14" s="34">
        <v>1707.58</v>
      </c>
      <c r="G14" s="61">
        <f t="shared" si="10"/>
        <v>39.42</v>
      </c>
      <c r="H14" s="501">
        <f t="shared" si="11"/>
        <v>1668.1599999999999</v>
      </c>
      <c r="I14" s="35">
        <f t="shared" si="6"/>
        <v>2.3085302006348165</v>
      </c>
      <c r="J14" s="501">
        <v>30.56</v>
      </c>
      <c r="K14" s="501">
        <v>12.7</v>
      </c>
      <c r="L14" s="64">
        <f t="shared" si="7"/>
        <v>17.86</v>
      </c>
      <c r="M14" s="502">
        <v>1266</v>
      </c>
      <c r="N14" s="501">
        <v>35.630000000000003</v>
      </c>
      <c r="O14" s="501">
        <v>14.07</v>
      </c>
      <c r="P14" s="64">
        <f t="shared" si="8"/>
        <v>21.560000000000002</v>
      </c>
      <c r="Q14" s="31">
        <f t="shared" si="9"/>
        <v>54.693049213597156</v>
      </c>
    </row>
    <row r="15" spans="1:17" x14ac:dyDescent="0.25">
      <c r="A15" s="143" t="s">
        <v>1440</v>
      </c>
      <c r="B15" s="8">
        <v>3</v>
      </c>
      <c r="C15" s="149">
        <v>42171</v>
      </c>
      <c r="D15" s="162"/>
      <c r="E15" s="28">
        <v>42203</v>
      </c>
      <c r="F15" s="37">
        <v>1695.45</v>
      </c>
      <c r="G15" s="62">
        <f t="shared" si="10"/>
        <v>32.46</v>
      </c>
      <c r="H15" s="22">
        <f t="shared" si="11"/>
        <v>1662.99</v>
      </c>
      <c r="I15" s="38">
        <f t="shared" si="6"/>
        <v>1.9145359639033885</v>
      </c>
      <c r="J15" s="22">
        <v>31.36</v>
      </c>
      <c r="K15" s="22">
        <v>12.62</v>
      </c>
      <c r="L15" s="65">
        <f t="shared" si="7"/>
        <v>18.740000000000002</v>
      </c>
      <c r="M15" s="58">
        <v>889</v>
      </c>
      <c r="N15" s="22">
        <v>26.35</v>
      </c>
      <c r="O15" s="22">
        <v>12.63</v>
      </c>
      <c r="P15" s="65">
        <f t="shared" si="8"/>
        <v>13.72</v>
      </c>
      <c r="Q15" s="32">
        <f t="shared" si="9"/>
        <v>42.267406038200861</v>
      </c>
    </row>
    <row r="16" spans="1:17" x14ac:dyDescent="0.25">
      <c r="A16" s="111" t="s">
        <v>1441</v>
      </c>
      <c r="B16" s="5">
        <v>3</v>
      </c>
      <c r="C16" s="144">
        <v>42171</v>
      </c>
      <c r="D16" s="159"/>
      <c r="E16" s="27">
        <v>42204</v>
      </c>
      <c r="F16" s="34">
        <v>1686.7</v>
      </c>
      <c r="G16" s="61">
        <f t="shared" si="10"/>
        <v>13.659999999999998</v>
      </c>
      <c r="H16" s="501">
        <f t="shared" si="11"/>
        <v>1673.04</v>
      </c>
      <c r="I16" s="496">
        <f t="shared" si="6"/>
        <v>0.80986541767949238</v>
      </c>
      <c r="J16" s="501">
        <v>12.75</v>
      </c>
      <c r="K16" s="501">
        <v>12.57</v>
      </c>
      <c r="L16" s="64">
        <f t="shared" si="7"/>
        <v>0.17999999999999972</v>
      </c>
      <c r="M16" s="502">
        <v>1169</v>
      </c>
      <c r="N16" s="501">
        <v>26.04</v>
      </c>
      <c r="O16" s="501">
        <v>12.56</v>
      </c>
      <c r="P16" s="64">
        <f t="shared" si="8"/>
        <v>13.479999999999999</v>
      </c>
      <c r="Q16" s="31">
        <f t="shared" si="9"/>
        <v>98.682284040995597</v>
      </c>
    </row>
    <row r="17" spans="1:17" x14ac:dyDescent="0.25">
      <c r="A17" s="111" t="s">
        <v>1442</v>
      </c>
      <c r="B17" s="5">
        <v>3</v>
      </c>
      <c r="C17" s="144">
        <v>42171</v>
      </c>
      <c r="D17" s="499"/>
      <c r="E17" s="27">
        <v>42204</v>
      </c>
      <c r="F17" s="34">
        <v>1679.48</v>
      </c>
      <c r="G17" s="61">
        <f t="shared" si="10"/>
        <v>15.38</v>
      </c>
      <c r="H17" s="501">
        <f t="shared" si="11"/>
        <v>1664.1</v>
      </c>
      <c r="I17" s="496">
        <f t="shared" si="6"/>
        <v>0.91575963988853692</v>
      </c>
      <c r="J17" s="501">
        <v>12.91</v>
      </c>
      <c r="K17" s="501">
        <v>12.57</v>
      </c>
      <c r="L17" s="64">
        <f t="shared" si="7"/>
        <v>0.33999999999999986</v>
      </c>
      <c r="M17" s="502">
        <v>1162</v>
      </c>
      <c r="N17" s="501">
        <v>27.67</v>
      </c>
      <c r="O17" s="501">
        <v>12.63</v>
      </c>
      <c r="P17" s="64">
        <f t="shared" si="8"/>
        <v>15.040000000000001</v>
      </c>
      <c r="Q17" s="31">
        <f t="shared" si="9"/>
        <v>97.789336801040307</v>
      </c>
    </row>
    <row r="18" spans="1:17" x14ac:dyDescent="0.25">
      <c r="A18" s="143" t="s">
        <v>1443</v>
      </c>
      <c r="B18" s="8">
        <v>3</v>
      </c>
      <c r="C18" s="149">
        <v>42171</v>
      </c>
      <c r="D18" s="162"/>
      <c r="E18" s="28">
        <v>42204</v>
      </c>
      <c r="F18" s="37">
        <v>1695.87</v>
      </c>
      <c r="G18" s="62">
        <f t="shared" si="10"/>
        <v>16.559999999999995</v>
      </c>
      <c r="H18" s="22">
        <f t="shared" si="11"/>
        <v>1679.31</v>
      </c>
      <c r="I18" s="497">
        <f t="shared" si="6"/>
        <v>0.97648994321498683</v>
      </c>
      <c r="J18" s="22">
        <v>12.81</v>
      </c>
      <c r="K18" s="22">
        <v>12.59</v>
      </c>
      <c r="L18" s="65">
        <f t="shared" si="7"/>
        <v>0.22000000000000064</v>
      </c>
      <c r="M18" s="58">
        <v>1221</v>
      </c>
      <c r="N18" s="22">
        <v>28.9</v>
      </c>
      <c r="O18" s="22">
        <v>12.56</v>
      </c>
      <c r="P18" s="65">
        <f t="shared" si="8"/>
        <v>16.339999999999996</v>
      </c>
      <c r="Q18" s="32">
        <f t="shared" si="9"/>
        <v>98.671497584541058</v>
      </c>
    </row>
    <row r="19" spans="1:17" x14ac:dyDescent="0.25">
      <c r="A19" s="111" t="s">
        <v>1444</v>
      </c>
      <c r="B19" s="5">
        <v>3</v>
      </c>
      <c r="C19" s="144">
        <v>42171</v>
      </c>
      <c r="D19" s="159" t="s">
        <v>1584</v>
      </c>
      <c r="E19" s="27">
        <v>42204</v>
      </c>
      <c r="F19" s="34">
        <v>1691.27</v>
      </c>
      <c r="G19" s="61">
        <f t="shared" si="10"/>
        <v>19.32</v>
      </c>
      <c r="H19" s="501">
        <f t="shared" si="11"/>
        <v>1671.95</v>
      </c>
      <c r="I19" s="35">
        <f t="shared" ref="I19:I33" si="12">G19*100/F19</f>
        <v>1.1423368238069616</v>
      </c>
      <c r="J19" s="501">
        <v>19.54</v>
      </c>
      <c r="K19" s="501">
        <v>12.58</v>
      </c>
      <c r="L19" s="64">
        <f t="shared" ref="L19:L33" si="13">J19-K19</f>
        <v>6.9599999999999991</v>
      </c>
      <c r="M19" s="502">
        <v>1103</v>
      </c>
      <c r="N19" s="501">
        <v>24.96</v>
      </c>
      <c r="O19" s="501">
        <v>12.6</v>
      </c>
      <c r="P19" s="64">
        <f t="shared" ref="P19:P33" si="14">N19-O19</f>
        <v>12.360000000000001</v>
      </c>
      <c r="Q19" s="31">
        <f t="shared" ref="Q19:Q33" si="15">P19*100/G19</f>
        <v>63.975155279503113</v>
      </c>
    </row>
    <row r="20" spans="1:17" x14ac:dyDescent="0.25">
      <c r="A20" s="111" t="s">
        <v>1445</v>
      </c>
      <c r="B20" s="5">
        <v>3</v>
      </c>
      <c r="C20" s="144">
        <v>42171</v>
      </c>
      <c r="D20" s="499" t="s">
        <v>398</v>
      </c>
      <c r="E20" s="27">
        <v>42204</v>
      </c>
      <c r="F20" s="34">
        <v>1697.29</v>
      </c>
      <c r="G20" s="61">
        <f t="shared" ref="G20:G33" si="16">L20+P20</f>
        <v>20.060000000000002</v>
      </c>
      <c r="H20" s="501">
        <f t="shared" ref="H20:H33" si="17">F20-G20</f>
        <v>1677.23</v>
      </c>
      <c r="I20" s="35">
        <f t="shared" si="12"/>
        <v>1.1818840622403952</v>
      </c>
      <c r="J20" s="501">
        <v>18.64</v>
      </c>
      <c r="K20" s="501">
        <v>12.58</v>
      </c>
      <c r="L20" s="64">
        <f t="shared" si="13"/>
        <v>6.0600000000000005</v>
      </c>
      <c r="M20" s="502">
        <v>1050</v>
      </c>
      <c r="N20" s="501">
        <v>26.62</v>
      </c>
      <c r="O20" s="501">
        <v>12.62</v>
      </c>
      <c r="P20" s="64">
        <f t="shared" si="14"/>
        <v>14.000000000000002</v>
      </c>
      <c r="Q20" s="31">
        <f t="shared" si="15"/>
        <v>69.79062811565305</v>
      </c>
    </row>
    <row r="21" spans="1:17" x14ac:dyDescent="0.25">
      <c r="A21" s="143" t="s">
        <v>1446</v>
      </c>
      <c r="B21" s="8">
        <v>3</v>
      </c>
      <c r="C21" s="149">
        <v>42171</v>
      </c>
      <c r="D21" s="162"/>
      <c r="E21" s="28">
        <v>42204</v>
      </c>
      <c r="F21" s="37">
        <v>1704.26</v>
      </c>
      <c r="G21" s="62">
        <f t="shared" si="16"/>
        <v>22.189999999999998</v>
      </c>
      <c r="H21" s="22">
        <f t="shared" si="17"/>
        <v>1682.07</v>
      </c>
      <c r="I21" s="38">
        <f t="shared" si="12"/>
        <v>1.3020313801884689</v>
      </c>
      <c r="J21" s="22">
        <v>18.36</v>
      </c>
      <c r="K21" s="22">
        <v>12.62</v>
      </c>
      <c r="L21" s="65">
        <f t="shared" si="13"/>
        <v>5.74</v>
      </c>
      <c r="M21" s="58">
        <v>1413</v>
      </c>
      <c r="N21" s="22">
        <v>30.61</v>
      </c>
      <c r="O21" s="22">
        <v>14.16</v>
      </c>
      <c r="P21" s="65">
        <f t="shared" si="14"/>
        <v>16.45</v>
      </c>
      <c r="Q21" s="32">
        <f t="shared" si="15"/>
        <v>74.13249211356468</v>
      </c>
    </row>
    <row r="22" spans="1:17" x14ac:dyDescent="0.25">
      <c r="A22" s="111" t="s">
        <v>1447</v>
      </c>
      <c r="B22" s="5">
        <v>3</v>
      </c>
      <c r="C22" s="144">
        <v>42171</v>
      </c>
      <c r="D22" s="159"/>
      <c r="E22" s="27">
        <v>42208</v>
      </c>
      <c r="F22" s="34">
        <v>1690.52</v>
      </c>
      <c r="G22" s="61">
        <f t="shared" si="16"/>
        <v>25.71</v>
      </c>
      <c r="H22" s="501">
        <f t="shared" si="17"/>
        <v>1664.81</v>
      </c>
      <c r="I22" s="35">
        <f t="shared" si="12"/>
        <v>1.520833826278305</v>
      </c>
      <c r="J22" s="501">
        <v>17.3</v>
      </c>
      <c r="K22" s="501">
        <v>12.58</v>
      </c>
      <c r="L22" s="64">
        <f t="shared" si="13"/>
        <v>4.7200000000000006</v>
      </c>
      <c r="M22" s="502">
        <v>1080</v>
      </c>
      <c r="N22" s="501">
        <v>33.56</v>
      </c>
      <c r="O22" s="501">
        <v>12.57</v>
      </c>
      <c r="P22" s="64">
        <f t="shared" si="14"/>
        <v>20.990000000000002</v>
      </c>
      <c r="Q22" s="31">
        <f t="shared" si="15"/>
        <v>81.641384675223648</v>
      </c>
    </row>
    <row r="23" spans="1:17" x14ac:dyDescent="0.25">
      <c r="A23" s="111" t="s">
        <v>1448</v>
      </c>
      <c r="B23" s="5">
        <v>3</v>
      </c>
      <c r="C23" s="144">
        <v>42171</v>
      </c>
      <c r="D23" s="499"/>
      <c r="E23" s="27">
        <v>42208</v>
      </c>
      <c r="F23" s="34">
        <v>1681.1</v>
      </c>
      <c r="G23" s="61">
        <f t="shared" si="16"/>
        <v>16.400000000000006</v>
      </c>
      <c r="H23" s="501">
        <f t="shared" si="17"/>
        <v>1664.6999999999998</v>
      </c>
      <c r="I23" s="496">
        <f t="shared" si="12"/>
        <v>0.97555172208672924</v>
      </c>
      <c r="J23" s="501">
        <v>18.850000000000001</v>
      </c>
      <c r="K23" s="501">
        <v>14.03</v>
      </c>
      <c r="L23" s="64">
        <f t="shared" si="13"/>
        <v>4.8200000000000021</v>
      </c>
      <c r="M23" s="502">
        <v>720</v>
      </c>
      <c r="N23" s="501">
        <v>24.17</v>
      </c>
      <c r="O23" s="501">
        <v>12.59</v>
      </c>
      <c r="P23" s="64">
        <f t="shared" si="14"/>
        <v>11.580000000000002</v>
      </c>
      <c r="Q23" s="31">
        <f t="shared" si="15"/>
        <v>70.609756097560961</v>
      </c>
    </row>
    <row r="24" spans="1:17" x14ac:dyDescent="0.25">
      <c r="A24" s="143" t="s">
        <v>1449</v>
      </c>
      <c r="B24" s="8">
        <v>3</v>
      </c>
      <c r="C24" s="149">
        <v>42171</v>
      </c>
      <c r="D24" s="162"/>
      <c r="E24" s="28">
        <v>42208</v>
      </c>
      <c r="F24" s="37">
        <v>1686.7</v>
      </c>
      <c r="G24" s="62">
        <f t="shared" si="16"/>
        <v>18.799999999999997</v>
      </c>
      <c r="H24" s="22">
        <f t="shared" si="17"/>
        <v>1667.9</v>
      </c>
      <c r="I24" s="38">
        <f t="shared" si="12"/>
        <v>1.1146024782118928</v>
      </c>
      <c r="J24" s="22">
        <v>18.71</v>
      </c>
      <c r="K24" s="22">
        <v>12.58</v>
      </c>
      <c r="L24" s="65">
        <f t="shared" si="13"/>
        <v>6.1300000000000008</v>
      </c>
      <c r="M24" s="58">
        <v>833</v>
      </c>
      <c r="N24" s="22">
        <v>25.24</v>
      </c>
      <c r="O24" s="22">
        <v>12.57</v>
      </c>
      <c r="P24" s="65">
        <f t="shared" si="14"/>
        <v>12.669999999999998</v>
      </c>
      <c r="Q24" s="32">
        <f t="shared" si="15"/>
        <v>67.393617021276597</v>
      </c>
    </row>
    <row r="25" spans="1:17" x14ac:dyDescent="0.25">
      <c r="A25" s="111" t="s">
        <v>1450</v>
      </c>
      <c r="B25" s="5">
        <v>3</v>
      </c>
      <c r="C25" s="144">
        <v>42171</v>
      </c>
      <c r="D25" s="159"/>
      <c r="E25" s="27">
        <v>42208</v>
      </c>
      <c r="F25" s="34">
        <v>1687.34</v>
      </c>
      <c r="G25" s="61">
        <f t="shared" si="16"/>
        <v>13.14</v>
      </c>
      <c r="H25" s="501">
        <f t="shared" si="17"/>
        <v>1674.1999999999998</v>
      </c>
      <c r="I25" s="496">
        <f t="shared" si="12"/>
        <v>0.77874050280322882</v>
      </c>
      <c r="J25" s="501">
        <v>16.190000000000001</v>
      </c>
      <c r="K25" s="501">
        <v>13.98</v>
      </c>
      <c r="L25" s="64">
        <f t="shared" si="13"/>
        <v>2.2100000000000009</v>
      </c>
      <c r="M25" s="502">
        <v>676</v>
      </c>
      <c r="N25" s="501">
        <v>23.48</v>
      </c>
      <c r="O25" s="501">
        <v>12.55</v>
      </c>
      <c r="P25" s="64">
        <f t="shared" si="14"/>
        <v>10.93</v>
      </c>
      <c r="Q25" s="31">
        <f t="shared" si="15"/>
        <v>83.181126331811257</v>
      </c>
    </row>
    <row r="26" spans="1:17" x14ac:dyDescent="0.25">
      <c r="A26" s="111" t="s">
        <v>1451</v>
      </c>
      <c r="B26" s="5">
        <v>3</v>
      </c>
      <c r="C26" s="144">
        <v>42171</v>
      </c>
      <c r="D26" s="499"/>
      <c r="E26" s="27">
        <v>42209</v>
      </c>
      <c r="F26" s="34">
        <v>1691.57</v>
      </c>
      <c r="G26" s="61">
        <f t="shared" si="16"/>
        <v>26.880000000000003</v>
      </c>
      <c r="H26" s="501">
        <f t="shared" si="17"/>
        <v>1664.6899999999998</v>
      </c>
      <c r="I26" s="35">
        <f t="shared" si="12"/>
        <v>1.5890563204596917</v>
      </c>
      <c r="J26" s="501">
        <v>14.62</v>
      </c>
      <c r="K26" s="501">
        <v>12.48</v>
      </c>
      <c r="L26" s="64">
        <f t="shared" si="13"/>
        <v>2.1399999999999988</v>
      </c>
      <c r="M26" s="502">
        <v>1226</v>
      </c>
      <c r="N26" s="501">
        <v>37.31</v>
      </c>
      <c r="O26" s="501">
        <v>12.57</v>
      </c>
      <c r="P26" s="64">
        <f t="shared" si="14"/>
        <v>24.740000000000002</v>
      </c>
      <c r="Q26" s="31">
        <f t="shared" si="15"/>
        <v>92.038690476190467</v>
      </c>
    </row>
    <row r="27" spans="1:17" x14ac:dyDescent="0.25">
      <c r="A27" s="143" t="s">
        <v>1452</v>
      </c>
      <c r="B27" s="8">
        <v>3</v>
      </c>
      <c r="C27" s="149">
        <v>42171</v>
      </c>
      <c r="D27" s="162"/>
      <c r="E27" s="28">
        <v>42209</v>
      </c>
      <c r="F27" s="37">
        <v>1694.5</v>
      </c>
      <c r="G27" s="62">
        <f t="shared" si="16"/>
        <v>13.480000000000002</v>
      </c>
      <c r="H27" s="22">
        <f t="shared" si="17"/>
        <v>1681.02</v>
      </c>
      <c r="I27" s="497">
        <f t="shared" si="12"/>
        <v>0.79551490115078205</v>
      </c>
      <c r="J27" s="22">
        <v>14.44</v>
      </c>
      <c r="K27" s="22">
        <v>12.62</v>
      </c>
      <c r="L27" s="65">
        <f t="shared" si="13"/>
        <v>1.8200000000000003</v>
      </c>
      <c r="M27" s="58">
        <v>888</v>
      </c>
      <c r="N27" s="22">
        <v>24.19</v>
      </c>
      <c r="O27" s="22">
        <v>12.53</v>
      </c>
      <c r="P27" s="65">
        <f t="shared" si="14"/>
        <v>11.660000000000002</v>
      </c>
      <c r="Q27" s="32">
        <f t="shared" si="15"/>
        <v>86.498516320474778</v>
      </c>
    </row>
    <row r="28" spans="1:17" x14ac:dyDescent="0.25">
      <c r="A28" s="111" t="s">
        <v>1453</v>
      </c>
      <c r="B28" s="5">
        <v>3</v>
      </c>
      <c r="C28" s="144">
        <v>42171</v>
      </c>
      <c r="D28" s="159" t="s">
        <v>1573</v>
      </c>
      <c r="E28" s="27">
        <v>42209</v>
      </c>
      <c r="F28" s="34">
        <v>1686.31</v>
      </c>
      <c r="G28" s="61">
        <f t="shared" si="16"/>
        <v>18.900000000000002</v>
      </c>
      <c r="H28" s="501">
        <f t="shared" si="17"/>
        <v>1667.4099999999999</v>
      </c>
      <c r="I28" s="35">
        <f t="shared" si="12"/>
        <v>1.1207903647609279</v>
      </c>
      <c r="J28" s="501">
        <v>15.89</v>
      </c>
      <c r="K28" s="501">
        <v>12.59</v>
      </c>
      <c r="L28" s="64">
        <f t="shared" si="13"/>
        <v>3.3000000000000007</v>
      </c>
      <c r="M28" s="502">
        <v>1018</v>
      </c>
      <c r="N28" s="501">
        <v>28.14</v>
      </c>
      <c r="O28" s="501">
        <v>12.54</v>
      </c>
      <c r="P28" s="64">
        <f t="shared" si="14"/>
        <v>15.600000000000001</v>
      </c>
      <c r="Q28" s="31">
        <f t="shared" si="15"/>
        <v>82.539682539682545</v>
      </c>
    </row>
    <row r="29" spans="1:17" x14ac:dyDescent="0.25">
      <c r="A29" s="111" t="s">
        <v>1454</v>
      </c>
      <c r="B29" s="5">
        <v>3</v>
      </c>
      <c r="C29" s="144">
        <v>42171</v>
      </c>
      <c r="D29" s="499"/>
      <c r="E29" s="27">
        <v>42209</v>
      </c>
      <c r="F29" s="34">
        <v>1690.97</v>
      </c>
      <c r="G29" s="61">
        <f t="shared" si="16"/>
        <v>15.980000000000002</v>
      </c>
      <c r="H29" s="501">
        <f t="shared" si="17"/>
        <v>1674.99</v>
      </c>
      <c r="I29" s="496">
        <f t="shared" si="12"/>
        <v>0.94501972240784882</v>
      </c>
      <c r="J29" s="501">
        <v>16.09</v>
      </c>
      <c r="K29" s="501">
        <v>12.62</v>
      </c>
      <c r="L29" s="64">
        <f t="shared" si="13"/>
        <v>3.4700000000000006</v>
      </c>
      <c r="M29" s="502">
        <v>887</v>
      </c>
      <c r="N29" s="501">
        <v>25.12</v>
      </c>
      <c r="O29" s="501">
        <v>12.61</v>
      </c>
      <c r="P29" s="64">
        <f t="shared" si="14"/>
        <v>12.510000000000002</v>
      </c>
      <c r="Q29" s="31">
        <f t="shared" si="15"/>
        <v>78.285356695869837</v>
      </c>
    </row>
    <row r="30" spans="1:17" x14ac:dyDescent="0.25">
      <c r="A30" s="143" t="s">
        <v>1455</v>
      </c>
      <c r="B30" s="8">
        <v>3</v>
      </c>
      <c r="C30" s="149">
        <v>42171</v>
      </c>
      <c r="D30" s="162" t="s">
        <v>1574</v>
      </c>
      <c r="E30" s="28">
        <v>42212</v>
      </c>
      <c r="F30" s="37">
        <v>1699.51</v>
      </c>
      <c r="G30" s="62">
        <f t="shared" si="16"/>
        <v>18.120000000000005</v>
      </c>
      <c r="H30" s="22">
        <f t="shared" si="17"/>
        <v>1681.3899999999999</v>
      </c>
      <c r="I30" s="38">
        <f t="shared" si="12"/>
        <v>1.0661896664332664</v>
      </c>
      <c r="J30" s="22">
        <v>18.420000000000002</v>
      </c>
      <c r="K30" s="22">
        <v>12.68</v>
      </c>
      <c r="L30" s="65">
        <f t="shared" si="13"/>
        <v>5.740000000000002</v>
      </c>
      <c r="M30" s="58">
        <v>841</v>
      </c>
      <c r="N30" s="22">
        <v>24.98</v>
      </c>
      <c r="O30" s="22">
        <v>12.6</v>
      </c>
      <c r="P30" s="65">
        <f t="shared" si="14"/>
        <v>12.38</v>
      </c>
      <c r="Q30" s="32">
        <f t="shared" si="15"/>
        <v>68.3222958057395</v>
      </c>
    </row>
    <row r="31" spans="1:17" x14ac:dyDescent="0.25">
      <c r="A31" s="111" t="s">
        <v>1456</v>
      </c>
      <c r="B31" s="5">
        <v>3</v>
      </c>
      <c r="C31" s="144">
        <v>42171</v>
      </c>
      <c r="D31" s="159"/>
      <c r="E31" s="27">
        <v>42212</v>
      </c>
      <c r="F31" s="34">
        <v>1662.6</v>
      </c>
      <c r="G31" s="61">
        <f t="shared" si="16"/>
        <v>6.9899999999999984</v>
      </c>
      <c r="H31" s="501">
        <f t="shared" si="17"/>
        <v>1655.61</v>
      </c>
      <c r="I31" s="496">
        <f t="shared" si="12"/>
        <v>0.42042583904727532</v>
      </c>
      <c r="J31" s="501">
        <v>12.94</v>
      </c>
      <c r="K31" s="501">
        <v>12.55</v>
      </c>
      <c r="L31" s="64">
        <f t="shared" si="13"/>
        <v>0.38999999999999879</v>
      </c>
      <c r="M31" s="502">
        <v>625</v>
      </c>
      <c r="N31" s="501">
        <v>19.23</v>
      </c>
      <c r="O31" s="501">
        <v>12.63</v>
      </c>
      <c r="P31" s="64">
        <f t="shared" si="14"/>
        <v>6.6</v>
      </c>
      <c r="Q31" s="31">
        <f t="shared" si="15"/>
        <v>94.420600858369113</v>
      </c>
    </row>
    <row r="32" spans="1:17" x14ac:dyDescent="0.25">
      <c r="A32" s="111" t="s">
        <v>1457</v>
      </c>
      <c r="B32" s="5">
        <v>3</v>
      </c>
      <c r="C32" s="144">
        <v>42171</v>
      </c>
      <c r="D32" s="499" t="s">
        <v>477</v>
      </c>
      <c r="E32" s="27">
        <v>42212</v>
      </c>
      <c r="F32" s="34">
        <v>1682.51</v>
      </c>
      <c r="G32" s="61">
        <f t="shared" si="16"/>
        <v>6.15</v>
      </c>
      <c r="H32" s="501">
        <f t="shared" si="17"/>
        <v>1676.36</v>
      </c>
      <c r="I32" s="496">
        <f t="shared" si="12"/>
        <v>0.36552531634284491</v>
      </c>
      <c r="J32" s="501">
        <v>12.77</v>
      </c>
      <c r="K32" s="501">
        <v>12.61</v>
      </c>
      <c r="L32" s="64">
        <f t="shared" si="13"/>
        <v>0.16000000000000014</v>
      </c>
      <c r="M32" s="502">
        <v>669</v>
      </c>
      <c r="N32" s="501">
        <v>18.55</v>
      </c>
      <c r="O32" s="501">
        <v>12.56</v>
      </c>
      <c r="P32" s="64">
        <f t="shared" si="14"/>
        <v>5.99</v>
      </c>
      <c r="Q32" s="31">
        <f t="shared" si="15"/>
        <v>97.39837398373983</v>
      </c>
    </row>
    <row r="33" spans="1:17" x14ac:dyDescent="0.25">
      <c r="A33" s="143" t="s">
        <v>1458</v>
      </c>
      <c r="B33" s="8">
        <v>3</v>
      </c>
      <c r="C33" s="149">
        <v>42171</v>
      </c>
      <c r="D33" s="162" t="s">
        <v>151</v>
      </c>
      <c r="E33" s="28">
        <v>42212</v>
      </c>
      <c r="F33" s="37">
        <v>1687.03</v>
      </c>
      <c r="G33" s="62">
        <f t="shared" si="16"/>
        <v>6.6899999999999977</v>
      </c>
      <c r="H33" s="22">
        <f t="shared" si="17"/>
        <v>1680.34</v>
      </c>
      <c r="I33" s="497">
        <f t="shared" si="12"/>
        <v>0.39655489232556612</v>
      </c>
      <c r="J33" s="22">
        <v>12.82</v>
      </c>
      <c r="K33" s="22">
        <v>12.56</v>
      </c>
      <c r="L33" s="65">
        <f t="shared" si="13"/>
        <v>0.25999999999999979</v>
      </c>
      <c r="M33" s="58">
        <v>593</v>
      </c>
      <c r="N33" s="22">
        <v>19.059999999999999</v>
      </c>
      <c r="O33" s="22">
        <v>12.63</v>
      </c>
      <c r="P33" s="65">
        <f t="shared" si="14"/>
        <v>6.4299999999999979</v>
      </c>
      <c r="Q33" s="32">
        <f t="shared" si="15"/>
        <v>96.1136023916293</v>
      </c>
    </row>
    <row r="34" spans="1:17" x14ac:dyDescent="0.25">
      <c r="A34" s="152"/>
      <c r="B34" s="508"/>
      <c r="C34" s="509"/>
      <c r="D34" s="523"/>
      <c r="E34" s="510"/>
      <c r="F34" s="511"/>
      <c r="G34" s="512"/>
      <c r="H34" s="511"/>
      <c r="I34" s="513"/>
      <c r="J34" s="511"/>
      <c r="K34" s="511"/>
      <c r="L34" s="514"/>
      <c r="M34" s="515"/>
      <c r="N34" s="511"/>
      <c r="O34" s="511"/>
      <c r="P34" s="514"/>
      <c r="Q34" s="516"/>
    </row>
    <row r="35" spans="1:17" x14ac:dyDescent="0.25">
      <c r="A35" s="111" t="s">
        <v>1407</v>
      </c>
      <c r="B35" s="5">
        <v>3</v>
      </c>
      <c r="C35" s="144">
        <v>42172</v>
      </c>
      <c r="D35" s="159"/>
      <c r="E35" s="27">
        <v>42196</v>
      </c>
      <c r="F35" s="34">
        <v>1678.55</v>
      </c>
      <c r="G35" s="61">
        <f>L35+P35</f>
        <v>5.370000000000001</v>
      </c>
      <c r="H35" s="501">
        <f>F35-G35</f>
        <v>1673.18</v>
      </c>
      <c r="I35" s="496">
        <f t="shared" ref="I35:I58" si="18">G35*100/F35</f>
        <v>0.31991897768907696</v>
      </c>
      <c r="J35" s="501">
        <v>14.08</v>
      </c>
      <c r="K35" s="501">
        <v>12.59</v>
      </c>
      <c r="L35" s="64">
        <f t="shared" ref="L35:L58" si="19">J35-K35</f>
        <v>1.4900000000000002</v>
      </c>
      <c r="M35" s="502">
        <v>465</v>
      </c>
      <c r="N35" s="501">
        <v>16.46</v>
      </c>
      <c r="O35" s="501">
        <v>12.58</v>
      </c>
      <c r="P35" s="64">
        <f t="shared" ref="P35:P58" si="20">N35-O35</f>
        <v>3.8800000000000008</v>
      </c>
      <c r="Q35" s="31">
        <f t="shared" ref="Q35:Q37" si="21">P35*100/G35</f>
        <v>72.253258845437614</v>
      </c>
    </row>
    <row r="36" spans="1:17" x14ac:dyDescent="0.25">
      <c r="A36" s="111" t="s">
        <v>1408</v>
      </c>
      <c r="B36" s="5">
        <v>3</v>
      </c>
      <c r="C36" s="144">
        <v>42172</v>
      </c>
      <c r="D36" s="499"/>
      <c r="E36" s="27">
        <v>42196</v>
      </c>
      <c r="F36" s="34">
        <v>1683.89</v>
      </c>
      <c r="G36" s="61">
        <f t="shared" ref="G36:G58" si="22">L36+P36</f>
        <v>5.5899999999999981</v>
      </c>
      <c r="H36" s="501">
        <f t="shared" ref="H36:H58" si="23">F36-G36</f>
        <v>1678.3000000000002</v>
      </c>
      <c r="I36" s="496">
        <f t="shared" si="18"/>
        <v>0.3319694279317531</v>
      </c>
      <c r="J36" s="501">
        <v>14.28</v>
      </c>
      <c r="K36" s="501">
        <v>12.59</v>
      </c>
      <c r="L36" s="64">
        <f t="shared" si="19"/>
        <v>1.6899999999999995</v>
      </c>
      <c r="M36" s="502">
        <v>411</v>
      </c>
      <c r="N36" s="501">
        <v>16.45</v>
      </c>
      <c r="O36" s="501">
        <v>12.55</v>
      </c>
      <c r="P36" s="64">
        <f t="shared" si="20"/>
        <v>3.8999999999999986</v>
      </c>
      <c r="Q36" s="31">
        <f t="shared" si="21"/>
        <v>69.767441860465127</v>
      </c>
    </row>
    <row r="37" spans="1:17" x14ac:dyDescent="0.25">
      <c r="A37" s="143" t="s">
        <v>1409</v>
      </c>
      <c r="B37" s="8">
        <v>3</v>
      </c>
      <c r="C37" s="149">
        <v>42172</v>
      </c>
      <c r="D37" s="162"/>
      <c r="E37" s="28">
        <v>42196</v>
      </c>
      <c r="F37" s="37">
        <v>1679.44</v>
      </c>
      <c r="G37" s="62">
        <f t="shared" si="22"/>
        <v>5.7399999999999984</v>
      </c>
      <c r="H37" s="22">
        <f t="shared" si="23"/>
        <v>1673.7</v>
      </c>
      <c r="I37" s="497">
        <f t="shared" si="18"/>
        <v>0.34178059353117696</v>
      </c>
      <c r="J37" s="22">
        <v>15.23</v>
      </c>
      <c r="K37" s="22">
        <v>13.48</v>
      </c>
      <c r="L37" s="65">
        <f t="shared" si="19"/>
        <v>1.75</v>
      </c>
      <c r="M37" s="58">
        <v>437</v>
      </c>
      <c r="N37" s="22">
        <v>16.559999999999999</v>
      </c>
      <c r="O37" s="22">
        <v>12.57</v>
      </c>
      <c r="P37" s="65">
        <f t="shared" si="20"/>
        <v>3.9899999999999984</v>
      </c>
      <c r="Q37" s="32">
        <f t="shared" si="21"/>
        <v>69.512195121951208</v>
      </c>
    </row>
    <row r="38" spans="1:17" x14ac:dyDescent="0.25">
      <c r="A38" s="111" t="s">
        <v>1410</v>
      </c>
      <c r="B38" s="5">
        <v>3</v>
      </c>
      <c r="C38" s="144">
        <v>42172</v>
      </c>
      <c r="D38" s="159"/>
      <c r="E38" s="27">
        <v>42196</v>
      </c>
      <c r="F38" s="34">
        <v>1685.22</v>
      </c>
      <c r="G38" s="61">
        <f t="shared" si="22"/>
        <v>4.5799999999999983</v>
      </c>
      <c r="H38" s="501">
        <f t="shared" si="23"/>
        <v>1680.64</v>
      </c>
      <c r="I38" s="496">
        <f t="shared" si="18"/>
        <v>0.27177460509607043</v>
      </c>
      <c r="J38" s="501">
        <v>13.58</v>
      </c>
      <c r="K38" s="501">
        <v>12.59</v>
      </c>
      <c r="L38" s="64">
        <f t="shared" si="19"/>
        <v>0.99000000000000021</v>
      </c>
      <c r="M38" s="502">
        <v>530</v>
      </c>
      <c r="N38" s="501">
        <v>16.22</v>
      </c>
      <c r="O38" s="501">
        <v>12.63</v>
      </c>
      <c r="P38" s="64">
        <f t="shared" si="20"/>
        <v>3.5899999999999981</v>
      </c>
      <c r="Q38" s="31">
        <f>P38*100/G38</f>
        <v>78.384279475982524</v>
      </c>
    </row>
    <row r="39" spans="1:17" x14ac:dyDescent="0.25">
      <c r="A39" s="111" t="s">
        <v>1411</v>
      </c>
      <c r="B39" s="5">
        <v>3</v>
      </c>
      <c r="C39" s="144">
        <v>42172</v>
      </c>
      <c r="D39" s="160"/>
      <c r="E39" s="27">
        <v>42196</v>
      </c>
      <c r="F39" s="34">
        <v>1674.48</v>
      </c>
      <c r="G39" s="61">
        <f t="shared" si="22"/>
        <v>4.9399999999999995</v>
      </c>
      <c r="H39" s="501">
        <f t="shared" si="23"/>
        <v>1669.54</v>
      </c>
      <c r="I39" s="496">
        <f t="shared" si="18"/>
        <v>0.29501696048922649</v>
      </c>
      <c r="J39" s="501">
        <v>13.73</v>
      </c>
      <c r="K39" s="501">
        <v>12.53</v>
      </c>
      <c r="L39" s="64">
        <f t="shared" si="19"/>
        <v>1.2000000000000011</v>
      </c>
      <c r="M39" s="502">
        <v>587</v>
      </c>
      <c r="N39" s="501">
        <v>16.309999999999999</v>
      </c>
      <c r="O39" s="501">
        <v>12.57</v>
      </c>
      <c r="P39" s="64">
        <f t="shared" si="20"/>
        <v>3.7399999999999984</v>
      </c>
      <c r="Q39" s="31">
        <f>P39*100/G39</f>
        <v>75.708502024291477</v>
      </c>
    </row>
    <row r="40" spans="1:17" x14ac:dyDescent="0.25">
      <c r="A40" s="143" t="s">
        <v>1412</v>
      </c>
      <c r="B40" s="8">
        <v>3</v>
      </c>
      <c r="C40" s="149">
        <v>42172</v>
      </c>
      <c r="D40" s="161"/>
      <c r="E40" s="28">
        <v>42196</v>
      </c>
      <c r="F40" s="37">
        <v>1682.97</v>
      </c>
      <c r="G40" s="62">
        <f t="shared" si="22"/>
        <v>4.5400000000000009</v>
      </c>
      <c r="H40" s="22">
        <f t="shared" si="23"/>
        <v>1678.43</v>
      </c>
      <c r="I40" s="497">
        <f t="shared" si="18"/>
        <v>0.26976119598091475</v>
      </c>
      <c r="J40" s="22">
        <v>13.57</v>
      </c>
      <c r="K40" s="22">
        <v>12.58</v>
      </c>
      <c r="L40" s="65">
        <f t="shared" si="19"/>
        <v>0.99000000000000021</v>
      </c>
      <c r="M40" s="58">
        <v>493</v>
      </c>
      <c r="N40" s="22">
        <v>16.190000000000001</v>
      </c>
      <c r="O40" s="22">
        <v>12.64</v>
      </c>
      <c r="P40" s="65">
        <f t="shared" si="20"/>
        <v>3.5500000000000007</v>
      </c>
      <c r="Q40" s="32">
        <f t="shared" ref="Q40:Q58" si="24">P40*100/G40</f>
        <v>78.193832599118934</v>
      </c>
    </row>
    <row r="41" spans="1:17" x14ac:dyDescent="0.25">
      <c r="A41" s="111" t="s">
        <v>1413</v>
      </c>
      <c r="B41" s="5">
        <v>3</v>
      </c>
      <c r="C41" s="144">
        <v>42172</v>
      </c>
      <c r="D41" s="468"/>
      <c r="E41" s="27">
        <v>42196</v>
      </c>
      <c r="F41" s="34">
        <v>1668.32</v>
      </c>
      <c r="G41" s="61">
        <f t="shared" si="22"/>
        <v>4.7099999999999973</v>
      </c>
      <c r="H41" s="501">
        <f t="shared" si="23"/>
        <v>1663.61</v>
      </c>
      <c r="I41" s="496">
        <f t="shared" si="18"/>
        <v>0.28231993862088794</v>
      </c>
      <c r="J41" s="501">
        <v>14.26</v>
      </c>
      <c r="K41" s="501">
        <v>13.32</v>
      </c>
      <c r="L41" s="64">
        <f t="shared" si="19"/>
        <v>0.9399999999999995</v>
      </c>
      <c r="M41" s="502">
        <v>2070</v>
      </c>
      <c r="N41" s="501">
        <v>16.329999999999998</v>
      </c>
      <c r="O41" s="501">
        <v>12.56</v>
      </c>
      <c r="P41" s="64">
        <f t="shared" si="20"/>
        <v>3.7699999999999978</v>
      </c>
      <c r="Q41" s="31">
        <f t="shared" si="24"/>
        <v>80.042462845010618</v>
      </c>
    </row>
    <row r="42" spans="1:17" x14ac:dyDescent="0.25">
      <c r="A42" s="111" t="s">
        <v>1414</v>
      </c>
      <c r="B42" s="5">
        <v>3</v>
      </c>
      <c r="C42" s="144">
        <v>42172</v>
      </c>
      <c r="D42" s="160"/>
      <c r="E42" s="27">
        <v>42196</v>
      </c>
      <c r="F42" s="34">
        <v>1679.62</v>
      </c>
      <c r="G42" s="61">
        <f t="shared" si="22"/>
        <v>5.1300000000000008</v>
      </c>
      <c r="H42" s="501">
        <f t="shared" si="23"/>
        <v>1674.4899999999998</v>
      </c>
      <c r="I42" s="496">
        <f t="shared" si="18"/>
        <v>0.30542622736095076</v>
      </c>
      <c r="J42" s="501">
        <v>13.61</v>
      </c>
      <c r="K42" s="501">
        <v>12.62</v>
      </c>
      <c r="L42" s="64">
        <f t="shared" si="19"/>
        <v>0.99000000000000021</v>
      </c>
      <c r="M42" s="502">
        <v>558</v>
      </c>
      <c r="N42" s="501">
        <v>16.73</v>
      </c>
      <c r="O42" s="501">
        <v>12.59</v>
      </c>
      <c r="P42" s="64">
        <f t="shared" si="20"/>
        <v>4.1400000000000006</v>
      </c>
      <c r="Q42" s="31">
        <f t="shared" si="24"/>
        <v>80.701754385964918</v>
      </c>
    </row>
    <row r="43" spans="1:17" x14ac:dyDescent="0.25">
      <c r="A43" s="143" t="s">
        <v>1415</v>
      </c>
      <c r="B43" s="8">
        <v>3</v>
      </c>
      <c r="C43" s="149">
        <v>42172</v>
      </c>
      <c r="D43" s="161"/>
      <c r="E43" s="28">
        <v>42196</v>
      </c>
      <c r="F43" s="354">
        <v>1679.28</v>
      </c>
      <c r="G43" s="62">
        <f t="shared" si="22"/>
        <v>4.0600000000000005</v>
      </c>
      <c r="H43" s="22">
        <f t="shared" si="23"/>
        <v>1675.22</v>
      </c>
      <c r="I43" s="497">
        <f t="shared" si="18"/>
        <v>0.2417702825020247</v>
      </c>
      <c r="J43" s="146">
        <v>14.37</v>
      </c>
      <c r="K43" s="146">
        <v>13.51</v>
      </c>
      <c r="L43" s="65">
        <f t="shared" si="19"/>
        <v>0.85999999999999943</v>
      </c>
      <c r="M43" s="467">
        <v>560</v>
      </c>
      <c r="N43" s="146">
        <v>17.28</v>
      </c>
      <c r="O43" s="146">
        <v>14.08</v>
      </c>
      <c r="P43" s="65">
        <f t="shared" si="20"/>
        <v>3.2000000000000011</v>
      </c>
      <c r="Q43" s="32">
        <f t="shared" si="24"/>
        <v>78.817733990147801</v>
      </c>
    </row>
    <row r="44" spans="1:17" x14ac:dyDescent="0.25">
      <c r="A44" s="111" t="s">
        <v>1416</v>
      </c>
      <c r="B44" s="5">
        <v>3</v>
      </c>
      <c r="C44" s="144">
        <v>42172</v>
      </c>
      <c r="D44" s="159" t="s">
        <v>1567</v>
      </c>
      <c r="E44" s="27">
        <v>42199</v>
      </c>
      <c r="F44" s="34">
        <v>1683.36</v>
      </c>
      <c r="G44" s="61">
        <f t="shared" si="22"/>
        <v>1.8299999999999983</v>
      </c>
      <c r="H44" s="501">
        <f t="shared" si="23"/>
        <v>1681.53</v>
      </c>
      <c r="I44" s="496">
        <f t="shared" si="18"/>
        <v>0.10871114913031071</v>
      </c>
      <c r="J44" s="501">
        <v>12.68</v>
      </c>
      <c r="K44" s="501">
        <v>12.57</v>
      </c>
      <c r="L44" s="64">
        <f t="shared" si="19"/>
        <v>0.10999999999999943</v>
      </c>
      <c r="M44" s="502">
        <v>439</v>
      </c>
      <c r="N44" s="501">
        <v>14.28</v>
      </c>
      <c r="O44" s="501">
        <v>12.56</v>
      </c>
      <c r="P44" s="64">
        <f t="shared" si="20"/>
        <v>1.7199999999999989</v>
      </c>
      <c r="Q44" s="31">
        <f t="shared" si="24"/>
        <v>93.989071038251396</v>
      </c>
    </row>
    <row r="45" spans="1:17" x14ac:dyDescent="0.25">
      <c r="A45" s="111" t="s">
        <v>1417</v>
      </c>
      <c r="B45" s="5">
        <v>3</v>
      </c>
      <c r="C45" s="144">
        <v>42172</v>
      </c>
      <c r="D45" s="450"/>
      <c r="E45" s="27">
        <v>42199</v>
      </c>
      <c r="F45" s="34">
        <v>1682.68</v>
      </c>
      <c r="G45" s="61">
        <f t="shared" si="22"/>
        <v>1.5899999999999999</v>
      </c>
      <c r="H45" s="501">
        <f t="shared" si="23"/>
        <v>1681.0900000000001</v>
      </c>
      <c r="I45" s="496">
        <f t="shared" si="18"/>
        <v>9.4492119713789902E-2</v>
      </c>
      <c r="J45" s="501">
        <v>12.67</v>
      </c>
      <c r="K45" s="501">
        <v>12.58</v>
      </c>
      <c r="L45" s="64">
        <f t="shared" si="19"/>
        <v>8.9999999999999858E-2</v>
      </c>
      <c r="M45" s="502">
        <v>461</v>
      </c>
      <c r="N45" s="501">
        <v>14.04</v>
      </c>
      <c r="O45" s="501">
        <v>12.54</v>
      </c>
      <c r="P45" s="64">
        <f t="shared" si="20"/>
        <v>1.5</v>
      </c>
      <c r="Q45" s="31">
        <f t="shared" si="24"/>
        <v>94.339622641509436</v>
      </c>
    </row>
    <row r="46" spans="1:17" x14ac:dyDescent="0.25">
      <c r="A46" s="143" t="s">
        <v>1418</v>
      </c>
      <c r="B46" s="8">
        <v>3</v>
      </c>
      <c r="C46" s="149">
        <v>42172</v>
      </c>
      <c r="D46" s="162"/>
      <c r="E46" s="28">
        <v>42199</v>
      </c>
      <c r="F46" s="37">
        <v>1691.14</v>
      </c>
      <c r="G46" s="62">
        <f t="shared" si="22"/>
        <v>1.6899999999999995</v>
      </c>
      <c r="H46" s="22">
        <f t="shared" si="23"/>
        <v>1689.45</v>
      </c>
      <c r="I46" s="497">
        <f t="shared" si="18"/>
        <v>9.993258985063326E-2</v>
      </c>
      <c r="J46" s="22">
        <v>12.7</v>
      </c>
      <c r="K46" s="22">
        <v>12.6</v>
      </c>
      <c r="L46" s="65">
        <f t="shared" si="19"/>
        <v>9.9999999999999645E-2</v>
      </c>
      <c r="M46" s="58">
        <v>397</v>
      </c>
      <c r="N46" s="22">
        <v>14.15</v>
      </c>
      <c r="O46" s="22">
        <v>12.56</v>
      </c>
      <c r="P46" s="65">
        <f t="shared" si="20"/>
        <v>1.5899999999999999</v>
      </c>
      <c r="Q46" s="32">
        <f t="shared" si="24"/>
        <v>94.082840236686422</v>
      </c>
    </row>
    <row r="47" spans="1:17" x14ac:dyDescent="0.25">
      <c r="A47" s="111" t="s">
        <v>1419</v>
      </c>
      <c r="B47" s="5">
        <v>3</v>
      </c>
      <c r="C47" s="144">
        <v>42172</v>
      </c>
      <c r="D47" s="450" t="s">
        <v>1568</v>
      </c>
      <c r="E47" s="27">
        <v>42199</v>
      </c>
      <c r="F47" s="34">
        <v>1685.54</v>
      </c>
      <c r="G47" s="61">
        <f t="shared" si="22"/>
        <v>1.009999999999998</v>
      </c>
      <c r="H47" s="501">
        <f t="shared" si="23"/>
        <v>1684.53</v>
      </c>
      <c r="I47" s="496">
        <f t="shared" si="18"/>
        <v>5.9921449505796247E-2</v>
      </c>
      <c r="J47" s="501">
        <v>12.61</v>
      </c>
      <c r="K47" s="501">
        <v>12.55</v>
      </c>
      <c r="L47" s="64">
        <f t="shared" si="19"/>
        <v>5.9999999999998721E-2</v>
      </c>
      <c r="M47" s="502">
        <v>309</v>
      </c>
      <c r="N47" s="501">
        <v>14.36</v>
      </c>
      <c r="O47" s="501">
        <v>13.41</v>
      </c>
      <c r="P47" s="64">
        <f t="shared" si="20"/>
        <v>0.94999999999999929</v>
      </c>
      <c r="Q47" s="31">
        <f t="shared" si="24"/>
        <v>94.059405940594175</v>
      </c>
    </row>
    <row r="48" spans="1:17" x14ac:dyDescent="0.25">
      <c r="A48" s="111" t="s">
        <v>1420</v>
      </c>
      <c r="B48" s="5">
        <v>3</v>
      </c>
      <c r="C48" s="144">
        <v>42172</v>
      </c>
      <c r="D48" s="450" t="s">
        <v>1569</v>
      </c>
      <c r="E48" s="27">
        <v>42199</v>
      </c>
      <c r="F48" s="34">
        <v>1688.4</v>
      </c>
      <c r="G48" s="61">
        <f t="shared" si="22"/>
        <v>1.2900000000000009</v>
      </c>
      <c r="H48" s="501">
        <f t="shared" si="23"/>
        <v>1687.1100000000001</v>
      </c>
      <c r="I48" s="496">
        <f t="shared" si="18"/>
        <v>7.6403695806680924E-2</v>
      </c>
      <c r="J48" s="501">
        <v>12.62</v>
      </c>
      <c r="K48" s="501">
        <v>12.54</v>
      </c>
      <c r="L48" s="64">
        <f t="shared" si="19"/>
        <v>8.0000000000000071E-2</v>
      </c>
      <c r="M48" s="502">
        <v>399</v>
      </c>
      <c r="N48" s="501">
        <v>14.55</v>
      </c>
      <c r="O48" s="501">
        <v>13.34</v>
      </c>
      <c r="P48" s="64">
        <f t="shared" si="20"/>
        <v>1.2100000000000009</v>
      </c>
      <c r="Q48" s="31">
        <f t="shared" si="24"/>
        <v>93.798449612403104</v>
      </c>
    </row>
    <row r="49" spans="1:17" x14ac:dyDescent="0.25">
      <c r="A49" s="143" t="s">
        <v>1421</v>
      </c>
      <c r="B49" s="8">
        <v>3</v>
      </c>
      <c r="C49" s="149">
        <v>42172</v>
      </c>
      <c r="D49" s="163"/>
      <c r="E49" s="28">
        <v>42201</v>
      </c>
      <c r="F49" s="37">
        <v>1683.59</v>
      </c>
      <c r="G49" s="62">
        <f t="shared" si="22"/>
        <v>1.0299999999999994</v>
      </c>
      <c r="H49" s="22">
        <f t="shared" si="23"/>
        <v>1682.56</v>
      </c>
      <c r="I49" s="497">
        <f t="shared" si="18"/>
        <v>6.1178790560647157E-2</v>
      </c>
      <c r="J49" s="22">
        <v>13.83</v>
      </c>
      <c r="K49" s="22">
        <v>13.81</v>
      </c>
      <c r="L49" s="65">
        <f t="shared" si="19"/>
        <v>1.9999999999999574E-2</v>
      </c>
      <c r="M49" s="58">
        <v>247</v>
      </c>
      <c r="N49" s="22">
        <v>13.6</v>
      </c>
      <c r="O49" s="22">
        <v>12.59</v>
      </c>
      <c r="P49" s="65">
        <f t="shared" si="20"/>
        <v>1.0099999999999998</v>
      </c>
      <c r="Q49" s="32">
        <f t="shared" si="24"/>
        <v>98.058252427184499</v>
      </c>
    </row>
    <row r="50" spans="1:17" x14ac:dyDescent="0.25">
      <c r="A50" s="111" t="s">
        <v>1422</v>
      </c>
      <c r="B50" s="5">
        <v>3</v>
      </c>
      <c r="C50" s="144">
        <v>42172</v>
      </c>
      <c r="D50" s="159"/>
      <c r="E50" s="27">
        <v>42201</v>
      </c>
      <c r="F50" s="34">
        <v>1685.93</v>
      </c>
      <c r="G50" s="61">
        <f t="shared" si="22"/>
        <v>5.92</v>
      </c>
      <c r="H50" s="501">
        <f t="shared" si="23"/>
        <v>1680.01</v>
      </c>
      <c r="I50" s="496">
        <f t="shared" si="18"/>
        <v>0.35114150646824005</v>
      </c>
      <c r="J50" s="501">
        <v>13.27</v>
      </c>
      <c r="K50" s="501">
        <v>12.62</v>
      </c>
      <c r="L50" s="64">
        <f t="shared" si="19"/>
        <v>0.65000000000000036</v>
      </c>
      <c r="M50" s="502">
        <v>537</v>
      </c>
      <c r="N50" s="501">
        <v>17.82</v>
      </c>
      <c r="O50" s="501">
        <v>12.55</v>
      </c>
      <c r="P50" s="64">
        <f t="shared" si="20"/>
        <v>5.27</v>
      </c>
      <c r="Q50" s="31">
        <f t="shared" si="24"/>
        <v>89.020270270270274</v>
      </c>
    </row>
    <row r="51" spans="1:17" x14ac:dyDescent="0.25">
      <c r="A51" s="111" t="s">
        <v>1423</v>
      </c>
      <c r="B51" s="5">
        <v>3</v>
      </c>
      <c r="C51" s="144">
        <v>42172</v>
      </c>
      <c r="D51" s="499" t="s">
        <v>781</v>
      </c>
      <c r="E51" s="27">
        <v>42201</v>
      </c>
      <c r="F51" s="34">
        <v>1679.8</v>
      </c>
      <c r="G51" s="61">
        <f t="shared" si="22"/>
        <v>3.5400000000000009</v>
      </c>
      <c r="H51" s="501">
        <f t="shared" si="23"/>
        <v>1676.26</v>
      </c>
      <c r="I51" s="496">
        <f t="shared" si="18"/>
        <v>0.21073937373496851</v>
      </c>
      <c r="J51" s="501">
        <v>13.44</v>
      </c>
      <c r="K51" s="501">
        <v>12.62</v>
      </c>
      <c r="L51" s="64">
        <f t="shared" si="19"/>
        <v>0.82000000000000028</v>
      </c>
      <c r="M51" s="502">
        <v>520</v>
      </c>
      <c r="N51" s="501">
        <v>15.34</v>
      </c>
      <c r="O51" s="501">
        <v>12.62</v>
      </c>
      <c r="P51" s="64">
        <f t="shared" si="20"/>
        <v>2.7200000000000006</v>
      </c>
      <c r="Q51" s="31">
        <f t="shared" si="24"/>
        <v>76.836158192090394</v>
      </c>
    </row>
    <row r="52" spans="1:17" x14ac:dyDescent="0.25">
      <c r="A52" s="143" t="s">
        <v>1424</v>
      </c>
      <c r="B52" s="8">
        <v>3</v>
      </c>
      <c r="C52" s="149">
        <v>42172</v>
      </c>
      <c r="D52" s="161" t="s">
        <v>1583</v>
      </c>
      <c r="E52" s="28">
        <v>42203</v>
      </c>
      <c r="F52" s="37">
        <v>1675.47</v>
      </c>
      <c r="G52" s="62">
        <f t="shared" si="22"/>
        <v>4.49</v>
      </c>
      <c r="H52" s="22">
        <f t="shared" si="23"/>
        <v>1670.98</v>
      </c>
      <c r="I52" s="497">
        <f t="shared" si="18"/>
        <v>0.26798450584015232</v>
      </c>
      <c r="J52" s="22">
        <v>13.56</v>
      </c>
      <c r="K52" s="22">
        <v>12.57</v>
      </c>
      <c r="L52" s="65">
        <f t="shared" si="19"/>
        <v>0.99000000000000021</v>
      </c>
      <c r="M52" s="58">
        <v>714</v>
      </c>
      <c r="N52" s="22">
        <v>16.07</v>
      </c>
      <c r="O52" s="22">
        <v>12.57</v>
      </c>
      <c r="P52" s="65">
        <f t="shared" si="20"/>
        <v>3.5</v>
      </c>
      <c r="Q52" s="32">
        <f t="shared" si="24"/>
        <v>77.951002227171486</v>
      </c>
    </row>
    <row r="53" spans="1:17" x14ac:dyDescent="0.25">
      <c r="A53" s="111" t="s">
        <v>1425</v>
      </c>
      <c r="B53" s="5">
        <v>3</v>
      </c>
      <c r="C53" s="144">
        <v>42172</v>
      </c>
      <c r="D53" s="159"/>
      <c r="E53" s="27">
        <v>42203</v>
      </c>
      <c r="F53" s="34">
        <v>1675.42</v>
      </c>
      <c r="G53" s="61">
        <f t="shared" si="22"/>
        <v>2.2400000000000002</v>
      </c>
      <c r="H53" s="501">
        <f t="shared" si="23"/>
        <v>1673.18</v>
      </c>
      <c r="I53" s="496">
        <f t="shared" si="18"/>
        <v>0.13369781905432668</v>
      </c>
      <c r="J53" s="501">
        <v>12.86</v>
      </c>
      <c r="K53" s="501">
        <v>12.59</v>
      </c>
      <c r="L53" s="64">
        <f t="shared" si="19"/>
        <v>0.26999999999999957</v>
      </c>
      <c r="M53" s="502">
        <v>307</v>
      </c>
      <c r="N53" s="501">
        <v>14.49</v>
      </c>
      <c r="O53" s="501">
        <v>12.52</v>
      </c>
      <c r="P53" s="64">
        <f t="shared" si="20"/>
        <v>1.9700000000000006</v>
      </c>
      <c r="Q53" s="31">
        <f t="shared" si="24"/>
        <v>87.946428571428584</v>
      </c>
    </row>
    <row r="54" spans="1:17" x14ac:dyDescent="0.25">
      <c r="A54" s="111" t="s">
        <v>1426</v>
      </c>
      <c r="B54" s="5">
        <v>3</v>
      </c>
      <c r="C54" s="144">
        <v>42172</v>
      </c>
      <c r="D54" s="499"/>
      <c r="E54" s="27">
        <v>42203</v>
      </c>
      <c r="F54" s="34">
        <v>1669.56</v>
      </c>
      <c r="G54" s="61">
        <f t="shared" si="22"/>
        <v>2.629999999999999</v>
      </c>
      <c r="H54" s="501">
        <f t="shared" si="23"/>
        <v>1666.9299999999998</v>
      </c>
      <c r="I54" s="496">
        <f t="shared" si="18"/>
        <v>0.15752653393708516</v>
      </c>
      <c r="J54" s="501">
        <v>12.86</v>
      </c>
      <c r="K54" s="501">
        <v>12.68</v>
      </c>
      <c r="L54" s="64">
        <f t="shared" si="19"/>
        <v>0.17999999999999972</v>
      </c>
      <c r="M54" s="502">
        <v>343</v>
      </c>
      <c r="N54" s="501">
        <v>15.01</v>
      </c>
      <c r="O54" s="501">
        <v>12.56</v>
      </c>
      <c r="P54" s="64">
        <f t="shared" si="20"/>
        <v>2.4499999999999993</v>
      </c>
      <c r="Q54" s="31">
        <f t="shared" si="24"/>
        <v>93.155893536121681</v>
      </c>
    </row>
    <row r="55" spans="1:17" x14ac:dyDescent="0.25">
      <c r="A55" s="143" t="s">
        <v>1427</v>
      </c>
      <c r="B55" s="8">
        <v>3</v>
      </c>
      <c r="C55" s="149">
        <v>42172</v>
      </c>
      <c r="D55" s="161"/>
      <c r="E55" s="28">
        <v>42203</v>
      </c>
      <c r="F55" s="37">
        <v>1675.25</v>
      </c>
      <c r="G55" s="62">
        <f t="shared" si="22"/>
        <v>1.9400000000000013</v>
      </c>
      <c r="H55" s="22">
        <f t="shared" si="23"/>
        <v>1673.31</v>
      </c>
      <c r="I55" s="497">
        <f t="shared" si="18"/>
        <v>0.11580361140128345</v>
      </c>
      <c r="J55" s="22">
        <v>12.76</v>
      </c>
      <c r="K55" s="22">
        <v>12.54</v>
      </c>
      <c r="L55" s="65">
        <f t="shared" si="19"/>
        <v>0.22000000000000064</v>
      </c>
      <c r="M55" s="58">
        <v>354</v>
      </c>
      <c r="N55" s="22">
        <v>14.3</v>
      </c>
      <c r="O55" s="22">
        <v>12.58</v>
      </c>
      <c r="P55" s="65">
        <f t="shared" si="20"/>
        <v>1.7200000000000006</v>
      </c>
      <c r="Q55" s="32">
        <f t="shared" si="24"/>
        <v>88.659793814432959</v>
      </c>
    </row>
    <row r="56" spans="1:17" x14ac:dyDescent="0.25">
      <c r="A56" s="111" t="s">
        <v>1428</v>
      </c>
      <c r="B56" s="5">
        <v>3</v>
      </c>
      <c r="C56" s="144">
        <v>42172</v>
      </c>
      <c r="D56" s="159"/>
      <c r="E56" s="27">
        <v>42203</v>
      </c>
      <c r="F56" s="34">
        <v>1672.33</v>
      </c>
      <c r="G56" s="61">
        <f t="shared" si="22"/>
        <v>1.6500000000000004</v>
      </c>
      <c r="H56" s="501">
        <f t="shared" si="23"/>
        <v>1670.6799999999998</v>
      </c>
      <c r="I56" s="496">
        <f t="shared" si="18"/>
        <v>9.8664737222916549E-2</v>
      </c>
      <c r="J56" s="501">
        <v>12.86</v>
      </c>
      <c r="K56" s="501">
        <v>12.6</v>
      </c>
      <c r="L56" s="64">
        <f t="shared" si="19"/>
        <v>0.25999999999999979</v>
      </c>
      <c r="M56" s="502">
        <v>357</v>
      </c>
      <c r="N56" s="501">
        <v>13.97</v>
      </c>
      <c r="O56" s="501">
        <v>12.58</v>
      </c>
      <c r="P56" s="64">
        <f t="shared" si="20"/>
        <v>1.3900000000000006</v>
      </c>
      <c r="Q56" s="31">
        <f t="shared" si="24"/>
        <v>84.242424242424264</v>
      </c>
    </row>
    <row r="57" spans="1:17" x14ac:dyDescent="0.25">
      <c r="A57" s="111" t="s">
        <v>1429</v>
      </c>
      <c r="B57" s="5">
        <v>3</v>
      </c>
      <c r="C57" s="144">
        <v>42172</v>
      </c>
      <c r="D57" s="499"/>
      <c r="E57" s="27">
        <v>42203</v>
      </c>
      <c r="F57" s="34">
        <v>1670.34</v>
      </c>
      <c r="G57" s="61">
        <f t="shared" si="22"/>
        <v>3.8200000000000003</v>
      </c>
      <c r="H57" s="501">
        <f t="shared" si="23"/>
        <v>1666.52</v>
      </c>
      <c r="I57" s="496">
        <f t="shared" si="18"/>
        <v>0.22869595411712587</v>
      </c>
      <c r="J57" s="501">
        <v>12.94</v>
      </c>
      <c r="K57" s="501">
        <v>12.59</v>
      </c>
      <c r="L57" s="64">
        <f t="shared" si="19"/>
        <v>0.34999999999999964</v>
      </c>
      <c r="M57" s="502">
        <v>647</v>
      </c>
      <c r="N57" s="501">
        <v>16.09</v>
      </c>
      <c r="O57" s="501">
        <v>12.62</v>
      </c>
      <c r="P57" s="64">
        <f t="shared" si="20"/>
        <v>3.4700000000000006</v>
      </c>
      <c r="Q57" s="31">
        <f t="shared" si="24"/>
        <v>90.837696335078547</v>
      </c>
    </row>
    <row r="58" spans="1:17" ht="15.75" thickBot="1" x14ac:dyDescent="0.3">
      <c r="A58" s="312" t="s">
        <v>1430</v>
      </c>
      <c r="B58" s="6">
        <v>3</v>
      </c>
      <c r="C58" s="156">
        <v>42172</v>
      </c>
      <c r="D58" s="373"/>
      <c r="E58" s="102">
        <v>42203</v>
      </c>
      <c r="F58" s="374">
        <v>1678.73</v>
      </c>
      <c r="G58" s="110">
        <f t="shared" si="22"/>
        <v>2.16</v>
      </c>
      <c r="H58" s="26">
        <f t="shared" si="23"/>
        <v>1676.57</v>
      </c>
      <c r="I58" s="498">
        <f t="shared" si="18"/>
        <v>0.12866869597850755</v>
      </c>
      <c r="J58" s="26">
        <v>12.75</v>
      </c>
      <c r="K58" s="26">
        <v>12.5</v>
      </c>
      <c r="L58" s="69">
        <f t="shared" si="19"/>
        <v>0.25</v>
      </c>
      <c r="M58" s="60">
        <v>286</v>
      </c>
      <c r="N58" s="26">
        <v>14.49</v>
      </c>
      <c r="O58" s="26">
        <v>12.58</v>
      </c>
      <c r="P58" s="69">
        <f t="shared" si="20"/>
        <v>1.9100000000000001</v>
      </c>
      <c r="Q58" s="33">
        <f t="shared" si="24"/>
        <v>88.425925925925924</v>
      </c>
    </row>
    <row r="59" spans="1:17" ht="15.75" thickTop="1" x14ac:dyDescent="0.25"/>
    <row r="60" spans="1:17" x14ac:dyDescent="0.25">
      <c r="A60" s="199" t="s">
        <v>1561</v>
      </c>
      <c r="E60" s="2"/>
    </row>
    <row r="61" spans="1:17" x14ac:dyDescent="0.25">
      <c r="A61" s="199" t="s">
        <v>1572</v>
      </c>
      <c r="E61" s="2"/>
    </row>
    <row r="62" spans="1:17" x14ac:dyDescent="0.25">
      <c r="A62"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5541666666666663" right="0.7" top="0.5" bottom="0.5" header="0.3" footer="0.3"/>
  <pageSetup paperSize="3" scale="74" orientation="landscape" r:id="rId1"/>
  <headerFooter>
    <oddFooter>&amp;C&amp;"Arial,Regular"Page &amp;P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view="pageLayout" topLeftCell="A52" zoomScaleNormal="100" workbookViewId="0">
      <selection activeCell="F39" sqref="F39"/>
    </sheetView>
  </sheetViews>
  <sheetFormatPr defaultRowHeight="15" x14ac:dyDescent="0.25"/>
  <cols>
    <col min="1" max="1" width="19" customWidth="1"/>
    <col min="2" max="2" width="6.7109375" customWidth="1"/>
    <col min="3" max="3" width="11.42578125" customWidth="1"/>
    <col min="4" max="4" width="30.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1459</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518" t="s">
        <v>21</v>
      </c>
      <c r="L6" s="19" t="s">
        <v>12</v>
      </c>
      <c r="M6" s="19" t="s">
        <v>17</v>
      </c>
      <c r="N6" s="518" t="s">
        <v>13</v>
      </c>
      <c r="O6" s="518" t="s">
        <v>3</v>
      </c>
      <c r="P6" s="19" t="s">
        <v>20</v>
      </c>
      <c r="Q6" s="20" t="s">
        <v>4</v>
      </c>
    </row>
    <row r="7" spans="1:17" x14ac:dyDescent="0.25">
      <c r="A7" s="111" t="s">
        <v>1460</v>
      </c>
      <c r="B7" s="5">
        <v>3</v>
      </c>
      <c r="C7" s="144">
        <v>42175</v>
      </c>
      <c r="D7" s="159" t="s">
        <v>295</v>
      </c>
      <c r="E7" s="27">
        <v>42215</v>
      </c>
      <c r="F7" s="34">
        <v>1673.86</v>
      </c>
      <c r="G7" s="61">
        <f>L7+P7</f>
        <v>1.6400000000000006</v>
      </c>
      <c r="H7" s="519">
        <f>F7-G7</f>
        <v>1672.2199999999998</v>
      </c>
      <c r="I7" s="496">
        <f t="shared" ref="I7:I30" si="0">G7*100/F7</f>
        <v>9.7977130703882087E-2</v>
      </c>
      <c r="J7" s="519">
        <v>12.72</v>
      </c>
      <c r="K7" s="519">
        <v>12.54</v>
      </c>
      <c r="L7" s="64">
        <f t="shared" ref="L7:L30" si="1">J7-K7</f>
        <v>0.18000000000000149</v>
      </c>
      <c r="M7" s="520">
        <v>341</v>
      </c>
      <c r="N7" s="519">
        <v>14.03</v>
      </c>
      <c r="O7" s="519">
        <v>12.57</v>
      </c>
      <c r="P7" s="64">
        <f t="shared" ref="P7:P30" si="2">N7-O7</f>
        <v>1.4599999999999991</v>
      </c>
      <c r="Q7" s="31">
        <f t="shared" ref="Q7:Q9" si="3">P7*100/G7</f>
        <v>89.02439024390236</v>
      </c>
    </row>
    <row r="8" spans="1:17" x14ac:dyDescent="0.25">
      <c r="A8" s="111" t="s">
        <v>1461</v>
      </c>
      <c r="B8" s="5">
        <v>3</v>
      </c>
      <c r="C8" s="144">
        <v>42175</v>
      </c>
      <c r="D8" s="517" t="s">
        <v>1570</v>
      </c>
      <c r="E8" s="27">
        <v>42215</v>
      </c>
      <c r="F8" s="34">
        <v>1675.1</v>
      </c>
      <c r="G8" s="61">
        <f t="shared" ref="G8:G30" si="4">L8+P8</f>
        <v>1.370000000000001</v>
      </c>
      <c r="H8" s="519">
        <f t="shared" ref="H8:H30" si="5">F8-G8</f>
        <v>1673.73</v>
      </c>
      <c r="I8" s="496">
        <f t="shared" si="0"/>
        <v>8.1786162020177966E-2</v>
      </c>
      <c r="J8" s="519">
        <v>12.71</v>
      </c>
      <c r="K8" s="519">
        <v>12.57</v>
      </c>
      <c r="L8" s="64">
        <f t="shared" si="1"/>
        <v>0.14000000000000057</v>
      </c>
      <c r="M8" s="520">
        <v>334</v>
      </c>
      <c r="N8" s="519">
        <v>14.64</v>
      </c>
      <c r="O8" s="519">
        <v>13.41</v>
      </c>
      <c r="P8" s="64">
        <f t="shared" si="2"/>
        <v>1.2300000000000004</v>
      </c>
      <c r="Q8" s="31">
        <f t="shared" si="3"/>
        <v>89.781021897810191</v>
      </c>
    </row>
    <row r="9" spans="1:17" x14ac:dyDescent="0.25">
      <c r="A9" s="143" t="s">
        <v>1462</v>
      </c>
      <c r="B9" s="8">
        <v>3</v>
      </c>
      <c r="C9" s="149">
        <v>42175</v>
      </c>
      <c r="D9" s="162"/>
      <c r="E9" s="28">
        <v>42215</v>
      </c>
      <c r="F9" s="37">
        <v>1677.2</v>
      </c>
      <c r="G9" s="62">
        <f t="shared" si="4"/>
        <v>1.67</v>
      </c>
      <c r="H9" s="22">
        <f t="shared" si="5"/>
        <v>1675.53</v>
      </c>
      <c r="I9" s="497">
        <f t="shared" si="0"/>
        <v>9.9570713093250648E-2</v>
      </c>
      <c r="J9" s="22">
        <v>12.86</v>
      </c>
      <c r="K9" s="22">
        <v>12.6</v>
      </c>
      <c r="L9" s="65">
        <f t="shared" si="1"/>
        <v>0.25999999999999979</v>
      </c>
      <c r="M9" s="58">
        <v>252</v>
      </c>
      <c r="N9" s="22">
        <v>14.83</v>
      </c>
      <c r="O9" s="22">
        <v>13.42</v>
      </c>
      <c r="P9" s="65">
        <f t="shared" si="2"/>
        <v>1.4100000000000001</v>
      </c>
      <c r="Q9" s="32">
        <f t="shared" si="3"/>
        <v>84.431137724550908</v>
      </c>
    </row>
    <row r="10" spans="1:17" x14ac:dyDescent="0.25">
      <c r="A10" s="111" t="s">
        <v>1463</v>
      </c>
      <c r="B10" s="5">
        <v>3</v>
      </c>
      <c r="C10" s="144">
        <v>42175</v>
      </c>
      <c r="D10" s="159"/>
      <c r="E10" s="27">
        <v>42215</v>
      </c>
      <c r="F10" s="34">
        <v>1684.37</v>
      </c>
      <c r="G10" s="61">
        <f t="shared" si="4"/>
        <v>1.7100000000000009</v>
      </c>
      <c r="H10" s="519">
        <f t="shared" si="5"/>
        <v>1682.6599999999999</v>
      </c>
      <c r="I10" s="496">
        <f t="shared" si="0"/>
        <v>0.10152163716998053</v>
      </c>
      <c r="J10" s="519">
        <v>12.85</v>
      </c>
      <c r="K10" s="519">
        <v>12.59</v>
      </c>
      <c r="L10" s="64">
        <f t="shared" si="1"/>
        <v>0.25999999999999979</v>
      </c>
      <c r="M10" s="520">
        <v>290</v>
      </c>
      <c r="N10" s="519">
        <v>14.07</v>
      </c>
      <c r="O10" s="519">
        <v>12.62</v>
      </c>
      <c r="P10" s="64">
        <f t="shared" si="2"/>
        <v>1.4500000000000011</v>
      </c>
      <c r="Q10" s="31">
        <f>P10*100/G10</f>
        <v>84.795321637426923</v>
      </c>
    </row>
    <row r="11" spans="1:17" x14ac:dyDescent="0.25">
      <c r="A11" s="111" t="s">
        <v>1464</v>
      </c>
      <c r="B11" s="5">
        <v>3</v>
      </c>
      <c r="C11" s="144">
        <v>42175</v>
      </c>
      <c r="D11" s="160" t="s">
        <v>889</v>
      </c>
      <c r="E11" s="27">
        <v>42215</v>
      </c>
      <c r="F11" s="34">
        <v>1676.81</v>
      </c>
      <c r="G11" s="61">
        <f t="shared" si="4"/>
        <v>1.8900000000000006</v>
      </c>
      <c r="H11" s="519">
        <f t="shared" si="5"/>
        <v>1674.9199999999998</v>
      </c>
      <c r="I11" s="496">
        <f t="shared" si="0"/>
        <v>0.11271402245931265</v>
      </c>
      <c r="J11" s="519">
        <v>12.74</v>
      </c>
      <c r="K11" s="519">
        <v>12.56</v>
      </c>
      <c r="L11" s="64">
        <f t="shared" si="1"/>
        <v>0.17999999999999972</v>
      </c>
      <c r="M11" s="520">
        <v>389</v>
      </c>
      <c r="N11" s="519">
        <v>14.31</v>
      </c>
      <c r="O11" s="519">
        <v>12.6</v>
      </c>
      <c r="P11" s="64">
        <f t="shared" si="2"/>
        <v>1.7100000000000009</v>
      </c>
      <c r="Q11" s="31">
        <f>P11*100/G11</f>
        <v>90.476190476190496</v>
      </c>
    </row>
    <row r="12" spans="1:17" x14ac:dyDescent="0.25">
      <c r="A12" s="143" t="s">
        <v>1465</v>
      </c>
      <c r="B12" s="8">
        <v>3</v>
      </c>
      <c r="C12" s="149">
        <v>42175</v>
      </c>
      <c r="D12" s="161" t="s">
        <v>1575</v>
      </c>
      <c r="E12" s="28">
        <v>42215</v>
      </c>
      <c r="F12" s="37">
        <v>1669.57</v>
      </c>
      <c r="G12" s="62">
        <f t="shared" si="4"/>
        <v>1.5899999999999999</v>
      </c>
      <c r="H12" s="22">
        <f t="shared" si="5"/>
        <v>1667.98</v>
      </c>
      <c r="I12" s="497">
        <f t="shared" si="0"/>
        <v>9.5234102193978099E-2</v>
      </c>
      <c r="J12" s="22">
        <v>12.93</v>
      </c>
      <c r="K12" s="22">
        <v>12.59</v>
      </c>
      <c r="L12" s="65">
        <f t="shared" si="1"/>
        <v>0.33999999999999986</v>
      </c>
      <c r="M12" s="58">
        <v>476</v>
      </c>
      <c r="N12" s="22">
        <v>13.83</v>
      </c>
      <c r="O12" s="22">
        <v>12.58</v>
      </c>
      <c r="P12" s="65">
        <f t="shared" si="2"/>
        <v>1.25</v>
      </c>
      <c r="Q12" s="32">
        <f t="shared" ref="Q12:Q30" si="6">P12*100/G12</f>
        <v>78.616352201257868</v>
      </c>
    </row>
    <row r="13" spans="1:17" x14ac:dyDescent="0.25">
      <c r="A13" s="111" t="s">
        <v>1466</v>
      </c>
      <c r="B13" s="5">
        <v>3</v>
      </c>
      <c r="C13" s="144">
        <v>42175</v>
      </c>
      <c r="D13" s="468"/>
      <c r="E13" s="27">
        <v>42215</v>
      </c>
      <c r="F13" s="34">
        <v>1674.35</v>
      </c>
      <c r="G13" s="61">
        <f t="shared" si="4"/>
        <v>1.5599999999999987</v>
      </c>
      <c r="H13" s="519">
        <f t="shared" si="5"/>
        <v>1672.79</v>
      </c>
      <c r="I13" s="496">
        <f t="shared" si="0"/>
        <v>9.3170484068444415E-2</v>
      </c>
      <c r="J13" s="519">
        <v>12.94</v>
      </c>
      <c r="K13" s="519">
        <v>12.64</v>
      </c>
      <c r="L13" s="64">
        <f t="shared" si="1"/>
        <v>0.29999999999999893</v>
      </c>
      <c r="M13" s="520">
        <v>356</v>
      </c>
      <c r="N13" s="519">
        <v>13.87</v>
      </c>
      <c r="O13" s="519">
        <v>12.61</v>
      </c>
      <c r="P13" s="64">
        <f t="shared" si="2"/>
        <v>1.2599999999999998</v>
      </c>
      <c r="Q13" s="31">
        <f t="shared" si="6"/>
        <v>80.769230769230816</v>
      </c>
    </row>
    <row r="14" spans="1:17" x14ac:dyDescent="0.25">
      <c r="A14" s="111" t="s">
        <v>1467</v>
      </c>
      <c r="B14" s="5">
        <v>3</v>
      </c>
      <c r="C14" s="144">
        <v>42175</v>
      </c>
      <c r="D14" s="160"/>
      <c r="E14" s="27">
        <v>42215</v>
      </c>
      <c r="F14" s="34">
        <v>1678.57</v>
      </c>
      <c r="G14" s="61">
        <f t="shared" si="4"/>
        <v>1.4399999999999995</v>
      </c>
      <c r="H14" s="519">
        <f t="shared" si="5"/>
        <v>1677.1299999999999</v>
      </c>
      <c r="I14" s="496">
        <f t="shared" si="0"/>
        <v>8.5787307053027242E-2</v>
      </c>
      <c r="J14" s="519">
        <v>14.02</v>
      </c>
      <c r="K14" s="519">
        <v>13.78</v>
      </c>
      <c r="L14" s="64">
        <f t="shared" si="1"/>
        <v>0.24000000000000021</v>
      </c>
      <c r="M14" s="520">
        <v>377</v>
      </c>
      <c r="N14" s="519">
        <v>13.75</v>
      </c>
      <c r="O14" s="519">
        <v>12.55</v>
      </c>
      <c r="P14" s="64">
        <f t="shared" si="2"/>
        <v>1.1999999999999993</v>
      </c>
      <c r="Q14" s="31">
        <f t="shared" si="6"/>
        <v>83.333333333333314</v>
      </c>
    </row>
    <row r="15" spans="1:17" x14ac:dyDescent="0.25">
      <c r="A15" s="143" t="s">
        <v>1468</v>
      </c>
      <c r="B15" s="8">
        <v>3</v>
      </c>
      <c r="C15" s="149">
        <v>42175</v>
      </c>
      <c r="D15" s="161"/>
      <c r="E15" s="28">
        <v>42215</v>
      </c>
      <c r="F15" s="354">
        <v>1683.49</v>
      </c>
      <c r="G15" s="62">
        <f t="shared" si="4"/>
        <v>1.9400000000000013</v>
      </c>
      <c r="H15" s="22">
        <f t="shared" si="5"/>
        <v>1681.55</v>
      </c>
      <c r="I15" s="497">
        <f t="shared" si="0"/>
        <v>0.11523679974339028</v>
      </c>
      <c r="J15" s="146">
        <v>13.08</v>
      </c>
      <c r="K15" s="146">
        <v>12.57</v>
      </c>
      <c r="L15" s="65">
        <f t="shared" si="1"/>
        <v>0.50999999999999979</v>
      </c>
      <c r="M15" s="467">
        <v>254</v>
      </c>
      <c r="N15" s="146">
        <v>13.97</v>
      </c>
      <c r="O15" s="146">
        <v>12.54</v>
      </c>
      <c r="P15" s="65">
        <f t="shared" si="2"/>
        <v>1.4300000000000015</v>
      </c>
      <c r="Q15" s="32">
        <f t="shared" si="6"/>
        <v>73.711340206185596</v>
      </c>
    </row>
    <row r="16" spans="1:17" x14ac:dyDescent="0.25">
      <c r="A16" s="111" t="s">
        <v>1469</v>
      </c>
      <c r="B16" s="5">
        <v>3</v>
      </c>
      <c r="C16" s="144">
        <v>42175</v>
      </c>
      <c r="D16" s="159"/>
      <c r="E16" s="27">
        <v>42215</v>
      </c>
      <c r="F16" s="34">
        <v>1673.09</v>
      </c>
      <c r="G16" s="61">
        <f t="shared" si="4"/>
        <v>1.8200000000000003</v>
      </c>
      <c r="H16" s="519">
        <f t="shared" si="5"/>
        <v>1671.27</v>
      </c>
      <c r="I16" s="496">
        <f t="shared" si="0"/>
        <v>0.1087807589549875</v>
      </c>
      <c r="J16" s="519">
        <v>13.81</v>
      </c>
      <c r="K16" s="519">
        <v>13.43</v>
      </c>
      <c r="L16" s="64">
        <f t="shared" si="1"/>
        <v>0.38000000000000078</v>
      </c>
      <c r="M16" s="520">
        <v>292</v>
      </c>
      <c r="N16" s="519">
        <v>14.04</v>
      </c>
      <c r="O16" s="519">
        <v>12.6</v>
      </c>
      <c r="P16" s="64">
        <f t="shared" si="2"/>
        <v>1.4399999999999995</v>
      </c>
      <c r="Q16" s="31">
        <f t="shared" si="6"/>
        <v>79.120879120879081</v>
      </c>
    </row>
    <row r="17" spans="1:17" x14ac:dyDescent="0.25">
      <c r="A17" s="111" t="s">
        <v>1470</v>
      </c>
      <c r="B17" s="5">
        <v>3</v>
      </c>
      <c r="C17" s="144">
        <v>42175</v>
      </c>
      <c r="D17" s="450"/>
      <c r="E17" s="27">
        <v>42215</v>
      </c>
      <c r="F17" s="34">
        <v>1681.25</v>
      </c>
      <c r="G17" s="61">
        <f t="shared" si="4"/>
        <v>2.4299999999999997</v>
      </c>
      <c r="H17" s="519">
        <f t="shared" si="5"/>
        <v>1678.82</v>
      </c>
      <c r="I17" s="496">
        <f t="shared" si="0"/>
        <v>0.14453531598513009</v>
      </c>
      <c r="J17" s="519">
        <v>12.87</v>
      </c>
      <c r="K17" s="519">
        <v>12.61</v>
      </c>
      <c r="L17" s="64">
        <f t="shared" si="1"/>
        <v>0.25999999999999979</v>
      </c>
      <c r="M17" s="520">
        <v>314</v>
      </c>
      <c r="N17" s="519">
        <v>14.68</v>
      </c>
      <c r="O17" s="519">
        <v>12.51</v>
      </c>
      <c r="P17" s="64">
        <f t="shared" si="2"/>
        <v>2.17</v>
      </c>
      <c r="Q17" s="31">
        <f t="shared" si="6"/>
        <v>89.300411522633752</v>
      </c>
    </row>
    <row r="18" spans="1:17" x14ac:dyDescent="0.25">
      <c r="A18" s="143" t="s">
        <v>1471</v>
      </c>
      <c r="B18" s="8">
        <v>3</v>
      </c>
      <c r="C18" s="149">
        <v>42175</v>
      </c>
      <c r="D18" s="162"/>
      <c r="E18" s="28">
        <v>42215</v>
      </c>
      <c r="F18" s="37">
        <v>1687.92</v>
      </c>
      <c r="G18" s="62">
        <f t="shared" si="4"/>
        <v>1.9699999999999989</v>
      </c>
      <c r="H18" s="22">
        <f t="shared" si="5"/>
        <v>1685.95</v>
      </c>
      <c r="I18" s="497">
        <f t="shared" si="0"/>
        <v>0.11671169249727469</v>
      </c>
      <c r="J18" s="22">
        <v>14.54</v>
      </c>
      <c r="K18" s="22">
        <v>14.17</v>
      </c>
      <c r="L18" s="65">
        <f t="shared" si="1"/>
        <v>0.36999999999999922</v>
      </c>
      <c r="M18" s="58">
        <v>306</v>
      </c>
      <c r="N18" s="22">
        <v>14.19</v>
      </c>
      <c r="O18" s="22">
        <v>12.59</v>
      </c>
      <c r="P18" s="65">
        <f t="shared" si="2"/>
        <v>1.5999999999999996</v>
      </c>
      <c r="Q18" s="32">
        <f t="shared" si="6"/>
        <v>81.218274111675157</v>
      </c>
    </row>
    <row r="19" spans="1:17" x14ac:dyDescent="0.25">
      <c r="A19" s="111" t="s">
        <v>1472</v>
      </c>
      <c r="B19" s="5">
        <v>3</v>
      </c>
      <c r="C19" s="144">
        <v>42175</v>
      </c>
      <c r="D19" s="450"/>
      <c r="E19" s="27">
        <v>42215</v>
      </c>
      <c r="F19" s="34">
        <v>1681.65</v>
      </c>
      <c r="G19" s="61">
        <f t="shared" si="4"/>
        <v>4.370000000000001</v>
      </c>
      <c r="H19" s="519">
        <f t="shared" si="5"/>
        <v>1677.2800000000002</v>
      </c>
      <c r="I19" s="496">
        <f t="shared" si="0"/>
        <v>0.25986382422025994</v>
      </c>
      <c r="J19" s="519">
        <v>13.5</v>
      </c>
      <c r="K19" s="519">
        <v>12.56</v>
      </c>
      <c r="L19" s="64">
        <f t="shared" si="1"/>
        <v>0.9399999999999995</v>
      </c>
      <c r="M19" s="520">
        <v>403</v>
      </c>
      <c r="N19" s="519">
        <v>16.03</v>
      </c>
      <c r="O19" s="519">
        <v>12.6</v>
      </c>
      <c r="P19" s="64">
        <f t="shared" si="2"/>
        <v>3.4300000000000015</v>
      </c>
      <c r="Q19" s="31">
        <f t="shared" si="6"/>
        <v>78.489702517162499</v>
      </c>
    </row>
    <row r="20" spans="1:17" x14ac:dyDescent="0.25">
      <c r="A20" s="111" t="s">
        <v>1473</v>
      </c>
      <c r="B20" s="5">
        <v>3</v>
      </c>
      <c r="C20" s="144">
        <v>42175</v>
      </c>
      <c r="D20" s="450"/>
      <c r="E20" s="27">
        <v>42215</v>
      </c>
      <c r="F20" s="34">
        <v>1668.84</v>
      </c>
      <c r="G20" s="61">
        <f t="shared" si="4"/>
        <v>2.7800000000000011</v>
      </c>
      <c r="H20" s="519">
        <f t="shared" si="5"/>
        <v>1666.06</v>
      </c>
      <c r="I20" s="496">
        <f t="shared" si="0"/>
        <v>0.16658277606001781</v>
      </c>
      <c r="J20" s="519">
        <v>13.48</v>
      </c>
      <c r="K20" s="519">
        <v>12.57</v>
      </c>
      <c r="L20" s="64">
        <f t="shared" si="1"/>
        <v>0.91000000000000014</v>
      </c>
      <c r="M20" s="520">
        <v>306</v>
      </c>
      <c r="N20" s="519">
        <v>14.41</v>
      </c>
      <c r="O20" s="519">
        <v>12.54</v>
      </c>
      <c r="P20" s="64">
        <f t="shared" si="2"/>
        <v>1.870000000000001</v>
      </c>
      <c r="Q20" s="31">
        <f t="shared" si="6"/>
        <v>67.266187050359719</v>
      </c>
    </row>
    <row r="21" spans="1:17" x14ac:dyDescent="0.25">
      <c r="A21" s="143" t="s">
        <v>1474</v>
      </c>
      <c r="B21" s="8">
        <v>3</v>
      </c>
      <c r="C21" s="149">
        <v>42175</v>
      </c>
      <c r="D21" s="163"/>
      <c r="E21" s="28">
        <v>42215</v>
      </c>
      <c r="F21" s="37">
        <v>1692.37</v>
      </c>
      <c r="G21" s="62">
        <f t="shared" si="4"/>
        <v>3.7200000000000006</v>
      </c>
      <c r="H21" s="22">
        <f t="shared" si="5"/>
        <v>1688.6499999999999</v>
      </c>
      <c r="I21" s="497">
        <f t="shared" si="0"/>
        <v>0.21981008881036657</v>
      </c>
      <c r="J21" s="22">
        <v>14.23</v>
      </c>
      <c r="K21" s="22">
        <v>12.53</v>
      </c>
      <c r="L21" s="65">
        <f t="shared" si="1"/>
        <v>1.7000000000000011</v>
      </c>
      <c r="M21" s="58">
        <v>447</v>
      </c>
      <c r="N21" s="22">
        <v>14.59</v>
      </c>
      <c r="O21" s="22">
        <v>12.57</v>
      </c>
      <c r="P21" s="65">
        <f t="shared" si="2"/>
        <v>2.0199999999999996</v>
      </c>
      <c r="Q21" s="32">
        <f t="shared" si="6"/>
        <v>54.301075268817179</v>
      </c>
    </row>
    <row r="22" spans="1:17" x14ac:dyDescent="0.25">
      <c r="A22" s="111" t="s">
        <v>1475</v>
      </c>
      <c r="B22" s="5">
        <v>3</v>
      </c>
      <c r="C22" s="144">
        <v>42175</v>
      </c>
      <c r="D22" s="159"/>
      <c r="E22" s="27">
        <v>42215</v>
      </c>
      <c r="F22" s="34">
        <v>1678.99</v>
      </c>
      <c r="G22" s="61">
        <f t="shared" si="4"/>
        <v>2.66</v>
      </c>
      <c r="H22" s="519">
        <f t="shared" si="5"/>
        <v>1676.33</v>
      </c>
      <c r="I22" s="496">
        <f t="shared" si="0"/>
        <v>0.15842857908623637</v>
      </c>
      <c r="J22" s="519">
        <v>13.34</v>
      </c>
      <c r="K22" s="519">
        <v>12.61</v>
      </c>
      <c r="L22" s="64">
        <f t="shared" si="1"/>
        <v>0.73000000000000043</v>
      </c>
      <c r="M22" s="520">
        <v>479</v>
      </c>
      <c r="N22" s="519">
        <v>14.53</v>
      </c>
      <c r="O22" s="519">
        <v>12.6</v>
      </c>
      <c r="P22" s="64">
        <f t="shared" si="2"/>
        <v>1.9299999999999997</v>
      </c>
      <c r="Q22" s="31">
        <f t="shared" si="6"/>
        <v>72.556390977443598</v>
      </c>
    </row>
    <row r="23" spans="1:17" x14ac:dyDescent="0.25">
      <c r="A23" s="111" t="s">
        <v>1476</v>
      </c>
      <c r="B23" s="5">
        <v>3</v>
      </c>
      <c r="C23" s="144">
        <v>42175</v>
      </c>
      <c r="D23" s="517" t="s">
        <v>1576</v>
      </c>
      <c r="E23" s="27">
        <v>42215</v>
      </c>
      <c r="F23" s="34">
        <v>1681.13</v>
      </c>
      <c r="G23" s="61">
        <f t="shared" si="4"/>
        <v>3.259999999999998</v>
      </c>
      <c r="H23" s="519">
        <f t="shared" si="5"/>
        <v>1677.8700000000001</v>
      </c>
      <c r="I23" s="496">
        <f t="shared" si="0"/>
        <v>0.19391718665421459</v>
      </c>
      <c r="J23" s="519">
        <v>14.43</v>
      </c>
      <c r="K23" s="519">
        <v>13.55</v>
      </c>
      <c r="L23" s="64">
        <f t="shared" si="1"/>
        <v>0.87999999999999901</v>
      </c>
      <c r="M23" s="520">
        <v>382</v>
      </c>
      <c r="N23" s="519">
        <v>14.94</v>
      </c>
      <c r="O23" s="519">
        <v>12.56</v>
      </c>
      <c r="P23" s="64">
        <f t="shared" si="2"/>
        <v>2.379999999999999</v>
      </c>
      <c r="Q23" s="31">
        <f t="shared" si="6"/>
        <v>73.00613496932516</v>
      </c>
    </row>
    <row r="24" spans="1:17" x14ac:dyDescent="0.25">
      <c r="A24" s="143" t="s">
        <v>1477</v>
      </c>
      <c r="B24" s="8">
        <v>3</v>
      </c>
      <c r="C24" s="149">
        <v>42175</v>
      </c>
      <c r="D24" s="161"/>
      <c r="E24" s="28">
        <v>42215</v>
      </c>
      <c r="F24" s="37">
        <v>1120.22</v>
      </c>
      <c r="G24" s="62">
        <f t="shared" si="4"/>
        <v>2.0500000000000007</v>
      </c>
      <c r="H24" s="22">
        <f t="shared" si="5"/>
        <v>1118.17</v>
      </c>
      <c r="I24" s="497">
        <f t="shared" si="0"/>
        <v>0.18299976790273345</v>
      </c>
      <c r="J24" s="22">
        <v>12.96</v>
      </c>
      <c r="K24" s="22">
        <v>12.58</v>
      </c>
      <c r="L24" s="65">
        <f t="shared" si="1"/>
        <v>0.38000000000000078</v>
      </c>
      <c r="M24" s="58">
        <v>279</v>
      </c>
      <c r="N24" s="22">
        <v>14.27</v>
      </c>
      <c r="O24" s="22">
        <v>12.6</v>
      </c>
      <c r="P24" s="65">
        <f t="shared" si="2"/>
        <v>1.67</v>
      </c>
      <c r="Q24" s="32">
        <f t="shared" si="6"/>
        <v>81.463414634146318</v>
      </c>
    </row>
    <row r="25" spans="1:17" x14ac:dyDescent="0.25">
      <c r="A25" s="111" t="s">
        <v>1478</v>
      </c>
      <c r="B25" s="5">
        <v>3</v>
      </c>
      <c r="C25" s="144">
        <v>42175</v>
      </c>
      <c r="D25" s="159"/>
      <c r="E25" s="27">
        <v>42215</v>
      </c>
      <c r="F25" s="34">
        <v>1683.28</v>
      </c>
      <c r="G25" s="61">
        <f t="shared" si="4"/>
        <v>3.4499999999999993</v>
      </c>
      <c r="H25" s="519">
        <f t="shared" si="5"/>
        <v>1679.83</v>
      </c>
      <c r="I25" s="496">
        <f t="shared" si="0"/>
        <v>0.20495698873627677</v>
      </c>
      <c r="J25" s="519">
        <v>13.52</v>
      </c>
      <c r="K25" s="519">
        <v>12.57</v>
      </c>
      <c r="L25" s="64">
        <f t="shared" si="1"/>
        <v>0.94999999999999929</v>
      </c>
      <c r="M25" s="520">
        <v>359</v>
      </c>
      <c r="N25" s="519">
        <v>14.99</v>
      </c>
      <c r="O25" s="519">
        <v>12.49</v>
      </c>
      <c r="P25" s="64">
        <f t="shared" si="2"/>
        <v>2.5</v>
      </c>
      <c r="Q25" s="31">
        <f t="shared" si="6"/>
        <v>72.463768115942045</v>
      </c>
    </row>
    <row r="26" spans="1:17" x14ac:dyDescent="0.25">
      <c r="A26" s="111" t="s">
        <v>1479</v>
      </c>
      <c r="B26" s="5">
        <v>3</v>
      </c>
      <c r="C26" s="144">
        <v>42175</v>
      </c>
      <c r="D26" s="517"/>
      <c r="E26" s="27">
        <v>42215</v>
      </c>
      <c r="F26" s="34">
        <v>1677.25</v>
      </c>
      <c r="G26" s="61">
        <f t="shared" si="4"/>
        <v>2.870000000000001</v>
      </c>
      <c r="H26" s="519">
        <f t="shared" si="5"/>
        <v>1674.38</v>
      </c>
      <c r="I26" s="496">
        <f t="shared" si="0"/>
        <v>0.17111342972127</v>
      </c>
      <c r="J26" s="519">
        <v>13.48</v>
      </c>
      <c r="K26" s="519">
        <v>12.59</v>
      </c>
      <c r="L26" s="64">
        <f t="shared" si="1"/>
        <v>0.89000000000000057</v>
      </c>
      <c r="M26" s="520">
        <v>328</v>
      </c>
      <c r="N26" s="519">
        <v>14.64</v>
      </c>
      <c r="O26" s="519">
        <v>12.66</v>
      </c>
      <c r="P26" s="64">
        <f t="shared" si="2"/>
        <v>1.9800000000000004</v>
      </c>
      <c r="Q26" s="31">
        <f t="shared" si="6"/>
        <v>68.989547038327515</v>
      </c>
    </row>
    <row r="27" spans="1:17" x14ac:dyDescent="0.25">
      <c r="A27" s="143" t="s">
        <v>1480</v>
      </c>
      <c r="B27" s="8">
        <v>3</v>
      </c>
      <c r="C27" s="149">
        <v>42175</v>
      </c>
      <c r="D27" s="161"/>
      <c r="E27" s="28">
        <v>42215</v>
      </c>
      <c r="F27" s="37">
        <v>1677.35</v>
      </c>
      <c r="G27" s="62">
        <f t="shared" si="4"/>
        <v>3.3100000000000005</v>
      </c>
      <c r="H27" s="22">
        <f t="shared" si="5"/>
        <v>1674.04</v>
      </c>
      <c r="I27" s="497">
        <f t="shared" si="0"/>
        <v>0.19733508212358786</v>
      </c>
      <c r="J27" s="22">
        <v>13.5</v>
      </c>
      <c r="K27" s="22">
        <v>12.53</v>
      </c>
      <c r="L27" s="65">
        <f t="shared" si="1"/>
        <v>0.97000000000000064</v>
      </c>
      <c r="M27" s="58">
        <v>304</v>
      </c>
      <c r="N27" s="22">
        <v>14.93</v>
      </c>
      <c r="O27" s="22">
        <v>12.59</v>
      </c>
      <c r="P27" s="65">
        <f t="shared" si="2"/>
        <v>2.34</v>
      </c>
      <c r="Q27" s="32">
        <f t="shared" si="6"/>
        <v>70.69486404833836</v>
      </c>
    </row>
    <row r="28" spans="1:17" x14ac:dyDescent="0.25">
      <c r="A28" s="111" t="s">
        <v>1481</v>
      </c>
      <c r="B28" s="5">
        <v>3</v>
      </c>
      <c r="C28" s="144">
        <v>42175</v>
      </c>
      <c r="D28" s="159"/>
      <c r="E28" s="27">
        <v>42215</v>
      </c>
      <c r="F28" s="34">
        <v>1661.19</v>
      </c>
      <c r="G28" s="61">
        <f t="shared" si="4"/>
        <v>5.5600000000000005</v>
      </c>
      <c r="H28" s="519">
        <f t="shared" si="5"/>
        <v>1655.63</v>
      </c>
      <c r="I28" s="496">
        <f t="shared" si="0"/>
        <v>0.33469982362041667</v>
      </c>
      <c r="J28" s="519">
        <v>16.190000000000001</v>
      </c>
      <c r="K28" s="519">
        <v>12.81</v>
      </c>
      <c r="L28" s="64">
        <f t="shared" si="1"/>
        <v>3.3800000000000008</v>
      </c>
      <c r="M28" s="520">
        <v>289</v>
      </c>
      <c r="N28" s="519">
        <v>14.73</v>
      </c>
      <c r="O28" s="519">
        <v>12.55</v>
      </c>
      <c r="P28" s="64">
        <f t="shared" si="2"/>
        <v>2.1799999999999997</v>
      </c>
      <c r="Q28" s="31">
        <f t="shared" si="6"/>
        <v>39.208633093525172</v>
      </c>
    </row>
    <row r="29" spans="1:17" x14ac:dyDescent="0.25">
      <c r="A29" s="111" t="s">
        <v>1482</v>
      </c>
      <c r="B29" s="5">
        <v>3</v>
      </c>
      <c r="C29" s="144">
        <v>42175</v>
      </c>
      <c r="D29" s="517"/>
      <c r="E29" s="27">
        <v>42215</v>
      </c>
      <c r="F29" s="34">
        <v>1684.48</v>
      </c>
      <c r="G29" s="61">
        <f t="shared" si="4"/>
        <v>5.6000000000000014</v>
      </c>
      <c r="H29" s="519">
        <f t="shared" si="5"/>
        <v>1678.88</v>
      </c>
      <c r="I29" s="496">
        <f t="shared" si="0"/>
        <v>0.33244680851063835</v>
      </c>
      <c r="J29" s="519">
        <v>15.25</v>
      </c>
      <c r="K29" s="519">
        <v>12.52</v>
      </c>
      <c r="L29" s="64">
        <f t="shared" si="1"/>
        <v>2.7300000000000004</v>
      </c>
      <c r="M29" s="520">
        <v>286</v>
      </c>
      <c r="N29" s="519">
        <v>15.4</v>
      </c>
      <c r="O29" s="519">
        <v>12.53</v>
      </c>
      <c r="P29" s="64">
        <f t="shared" si="2"/>
        <v>2.870000000000001</v>
      </c>
      <c r="Q29" s="31">
        <f t="shared" si="6"/>
        <v>51.250000000000007</v>
      </c>
    </row>
    <row r="30" spans="1:17" x14ac:dyDescent="0.25">
      <c r="A30" s="143" t="s">
        <v>1483</v>
      </c>
      <c r="B30" s="8">
        <v>3</v>
      </c>
      <c r="C30" s="149">
        <v>42175</v>
      </c>
      <c r="D30" s="161"/>
      <c r="E30" s="28">
        <v>42215</v>
      </c>
      <c r="F30" s="37">
        <v>1686.04</v>
      </c>
      <c r="G30" s="62">
        <f t="shared" si="4"/>
        <v>3.2199999999999989</v>
      </c>
      <c r="H30" s="22">
        <f t="shared" si="5"/>
        <v>1682.82</v>
      </c>
      <c r="I30" s="497">
        <f t="shared" si="0"/>
        <v>0.19098004792294365</v>
      </c>
      <c r="J30" s="22">
        <v>13.76</v>
      </c>
      <c r="K30" s="22">
        <v>12.59</v>
      </c>
      <c r="L30" s="65">
        <f t="shared" si="1"/>
        <v>1.17</v>
      </c>
      <c r="M30" s="58">
        <v>594</v>
      </c>
      <c r="N30" s="22">
        <v>14.62</v>
      </c>
      <c r="O30" s="22">
        <v>12.57</v>
      </c>
      <c r="P30" s="65">
        <f t="shared" si="2"/>
        <v>2.0499999999999989</v>
      </c>
      <c r="Q30" s="32">
        <f t="shared" si="6"/>
        <v>63.664596273291913</v>
      </c>
    </row>
    <row r="32" spans="1:17" x14ac:dyDescent="0.25">
      <c r="A32" s="199" t="s">
        <v>1577</v>
      </c>
    </row>
    <row r="33" spans="1:1" x14ac:dyDescent="0.25">
      <c r="A33" s="199" t="s">
        <v>1572</v>
      </c>
    </row>
    <row r="34" spans="1:1" x14ac:dyDescent="0.25">
      <c r="A34" s="199" t="s">
        <v>302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5" bottom="0.5" header="0.3" footer="0.3"/>
  <pageSetup paperSize="3" scale="89" orientation="landscape" r:id="rId1"/>
  <headerFooter>
    <oddFooter>&amp;C&amp;"Arial,Regular"Page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zoomScaleNormal="100" workbookViewId="0">
      <selection activeCell="C12" sqref="C12"/>
    </sheetView>
  </sheetViews>
  <sheetFormatPr defaultRowHeight="15" x14ac:dyDescent="0.25"/>
  <cols>
    <col min="1" max="1" width="15.28515625" customWidth="1"/>
    <col min="2" max="2" width="6.7109375" customWidth="1"/>
    <col min="3" max="3" width="11.42578125" customWidth="1"/>
    <col min="4" max="4" width="30.85546875" customWidth="1"/>
    <col min="5" max="5" width="11.140625" customWidth="1"/>
    <col min="6" max="6" width="11.5703125" customWidth="1"/>
    <col min="7" max="7" width="11.140625" customWidth="1"/>
    <col min="8" max="8" width="10.7109375" customWidth="1"/>
    <col min="9" max="9" width="10.140625" customWidth="1"/>
    <col min="10" max="10" width="12.42578125" customWidth="1"/>
    <col min="11" max="11" width="9.28515625"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1496</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ht="15"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8"/>
      <c r="C6" s="536"/>
      <c r="D6" s="534"/>
      <c r="E6" s="525"/>
      <c r="F6" s="534"/>
      <c r="G6" s="536"/>
      <c r="H6" s="536"/>
      <c r="I6" s="536"/>
      <c r="J6" s="17" t="s">
        <v>11</v>
      </c>
      <c r="K6" s="518" t="s">
        <v>21</v>
      </c>
      <c r="L6" s="19" t="s">
        <v>12</v>
      </c>
      <c r="M6" s="19" t="s">
        <v>17</v>
      </c>
      <c r="N6" s="518" t="s">
        <v>13</v>
      </c>
      <c r="O6" s="518" t="s">
        <v>3</v>
      </c>
      <c r="P6" s="19" t="s">
        <v>20</v>
      </c>
      <c r="Q6" s="20" t="s">
        <v>4</v>
      </c>
    </row>
    <row r="7" spans="1:17" x14ac:dyDescent="0.25">
      <c r="A7" s="111" t="s">
        <v>1527</v>
      </c>
      <c r="B7" s="5">
        <v>3</v>
      </c>
      <c r="C7" s="144">
        <v>42205</v>
      </c>
      <c r="D7" s="450"/>
      <c r="E7" s="27">
        <v>42220</v>
      </c>
      <c r="F7" s="34">
        <v>1677.78</v>
      </c>
      <c r="G7" s="61">
        <f t="shared" ref="G7:G15" si="0">L7+P7</f>
        <v>11.979999999999997</v>
      </c>
      <c r="H7" s="519">
        <f t="shared" ref="H7:H15" si="1">F7-G7</f>
        <v>1665.8</v>
      </c>
      <c r="I7" s="496">
        <f t="shared" ref="I7:I15" si="2">G7*100/F7</f>
        <v>0.71403878935259679</v>
      </c>
      <c r="J7" s="519">
        <v>18.329999999999998</v>
      </c>
      <c r="K7" s="519">
        <v>13.32</v>
      </c>
      <c r="L7" s="64">
        <f t="shared" ref="L7:L15" si="3">J7-K7</f>
        <v>5.009999999999998</v>
      </c>
      <c r="M7" s="520">
        <v>1082</v>
      </c>
      <c r="N7" s="519">
        <v>19.559999999999999</v>
      </c>
      <c r="O7" s="519">
        <v>12.59</v>
      </c>
      <c r="P7" s="64">
        <f t="shared" ref="P7:P15" si="4">N7-O7</f>
        <v>6.9699999999999989</v>
      </c>
      <c r="Q7" s="31">
        <f t="shared" ref="Q7:Q15" si="5">P7*100/G7</f>
        <v>58.180300500834733</v>
      </c>
    </row>
    <row r="8" spans="1:17" x14ac:dyDescent="0.25">
      <c r="A8" s="111" t="s">
        <v>1533</v>
      </c>
      <c r="B8" s="5">
        <v>3</v>
      </c>
      <c r="C8" s="144">
        <v>42205</v>
      </c>
      <c r="D8" s="450"/>
      <c r="E8" s="27">
        <v>42220</v>
      </c>
      <c r="F8" s="34">
        <v>1683.43</v>
      </c>
      <c r="G8" s="61">
        <f t="shared" si="0"/>
        <v>12.529999999999998</v>
      </c>
      <c r="H8" s="519">
        <f t="shared" si="1"/>
        <v>1670.9</v>
      </c>
      <c r="I8" s="496">
        <f t="shared" si="2"/>
        <v>0.74431369287704252</v>
      </c>
      <c r="J8" s="519">
        <v>18.02</v>
      </c>
      <c r="K8" s="519">
        <v>12.63</v>
      </c>
      <c r="L8" s="64">
        <f t="shared" si="3"/>
        <v>5.3899999999999988</v>
      </c>
      <c r="M8" s="520">
        <v>683</v>
      </c>
      <c r="N8" s="519">
        <v>19.739999999999998</v>
      </c>
      <c r="O8" s="519">
        <v>12.6</v>
      </c>
      <c r="P8" s="64">
        <f t="shared" si="4"/>
        <v>7.1399999999999988</v>
      </c>
      <c r="Q8" s="31">
        <f t="shared" si="5"/>
        <v>56.983240223463689</v>
      </c>
    </row>
    <row r="9" spans="1:17" x14ac:dyDescent="0.25">
      <c r="A9" s="143" t="s">
        <v>1534</v>
      </c>
      <c r="B9" s="8">
        <v>3</v>
      </c>
      <c r="C9" s="149">
        <v>42205</v>
      </c>
      <c r="D9" s="163"/>
      <c r="E9" s="28">
        <v>42220</v>
      </c>
      <c r="F9" s="37">
        <v>1674.98</v>
      </c>
      <c r="G9" s="62">
        <f t="shared" si="0"/>
        <v>14.120000000000001</v>
      </c>
      <c r="H9" s="22">
        <f t="shared" si="1"/>
        <v>1660.8600000000001</v>
      </c>
      <c r="I9" s="497">
        <f t="shared" si="2"/>
        <v>0.8429951402404805</v>
      </c>
      <c r="J9" s="22">
        <v>20.41</v>
      </c>
      <c r="K9" s="22">
        <v>12.6</v>
      </c>
      <c r="L9" s="65">
        <f t="shared" si="3"/>
        <v>7.8100000000000005</v>
      </c>
      <c r="M9" s="58">
        <v>645</v>
      </c>
      <c r="N9" s="22">
        <v>18.84</v>
      </c>
      <c r="O9" s="22">
        <v>12.53</v>
      </c>
      <c r="P9" s="65">
        <f t="shared" si="4"/>
        <v>6.3100000000000005</v>
      </c>
      <c r="Q9" s="32">
        <f t="shared" si="5"/>
        <v>44.68838526912181</v>
      </c>
    </row>
    <row r="10" spans="1:17" x14ac:dyDescent="0.25">
      <c r="A10" s="111" t="s">
        <v>1528</v>
      </c>
      <c r="B10" s="5">
        <v>2</v>
      </c>
      <c r="C10" s="144">
        <v>42205</v>
      </c>
      <c r="D10" s="450" t="s">
        <v>1585</v>
      </c>
      <c r="E10" s="27">
        <v>42220</v>
      </c>
      <c r="F10" s="34">
        <v>1128.33</v>
      </c>
      <c r="G10" s="61">
        <f t="shared" si="0"/>
        <v>11.810000000000002</v>
      </c>
      <c r="H10" s="519">
        <f t="shared" si="1"/>
        <v>1116.52</v>
      </c>
      <c r="I10" s="35">
        <f t="shared" si="2"/>
        <v>1.046679606143593</v>
      </c>
      <c r="J10" s="519">
        <v>18.53</v>
      </c>
      <c r="K10" s="519">
        <v>12.59</v>
      </c>
      <c r="L10" s="64">
        <f t="shared" si="3"/>
        <v>5.9400000000000013</v>
      </c>
      <c r="M10" s="520">
        <v>561</v>
      </c>
      <c r="N10" s="519">
        <v>18.46</v>
      </c>
      <c r="O10" s="519">
        <v>12.59</v>
      </c>
      <c r="P10" s="64">
        <f t="shared" si="4"/>
        <v>5.870000000000001</v>
      </c>
      <c r="Q10" s="31">
        <f t="shared" si="5"/>
        <v>49.703640982218459</v>
      </c>
    </row>
    <row r="11" spans="1:17" x14ac:dyDescent="0.25">
      <c r="A11" s="111" t="s">
        <v>1535</v>
      </c>
      <c r="B11" s="5">
        <v>3</v>
      </c>
      <c r="C11" s="144">
        <v>42205</v>
      </c>
      <c r="D11" s="450" t="s">
        <v>1037</v>
      </c>
      <c r="E11" s="27">
        <v>42220</v>
      </c>
      <c r="F11" s="34">
        <v>1691.85</v>
      </c>
      <c r="G11" s="61">
        <f t="shared" si="0"/>
        <v>15.899999999999999</v>
      </c>
      <c r="H11" s="519">
        <f t="shared" si="1"/>
        <v>1675.9499999999998</v>
      </c>
      <c r="I11" s="496">
        <f t="shared" si="2"/>
        <v>0.93979962762656255</v>
      </c>
      <c r="J11" s="519">
        <v>22.3</v>
      </c>
      <c r="K11" s="519">
        <v>12.56</v>
      </c>
      <c r="L11" s="64">
        <f t="shared" si="3"/>
        <v>9.74</v>
      </c>
      <c r="M11" s="520">
        <v>550</v>
      </c>
      <c r="N11" s="519">
        <v>18.739999999999998</v>
      </c>
      <c r="O11" s="519">
        <v>12.58</v>
      </c>
      <c r="P11" s="64">
        <f t="shared" si="4"/>
        <v>6.1599999999999984</v>
      </c>
      <c r="Q11" s="31">
        <f t="shared" si="5"/>
        <v>38.742138364779869</v>
      </c>
    </row>
    <row r="12" spans="1:17" x14ac:dyDescent="0.25">
      <c r="A12" s="143" t="s">
        <v>1536</v>
      </c>
      <c r="B12" s="8">
        <v>3</v>
      </c>
      <c r="C12" s="149">
        <v>42205</v>
      </c>
      <c r="D12" s="163"/>
      <c r="E12" s="28">
        <v>42220</v>
      </c>
      <c r="F12" s="37">
        <v>1683.1</v>
      </c>
      <c r="G12" s="62">
        <f t="shared" si="0"/>
        <v>17.71</v>
      </c>
      <c r="H12" s="22">
        <f t="shared" si="1"/>
        <v>1665.3899999999999</v>
      </c>
      <c r="I12" s="38">
        <f t="shared" si="2"/>
        <v>1.0522250608995307</v>
      </c>
      <c r="J12" s="22">
        <v>23.99</v>
      </c>
      <c r="K12" s="22">
        <v>12.68</v>
      </c>
      <c r="L12" s="65">
        <f t="shared" si="3"/>
        <v>11.309999999999999</v>
      </c>
      <c r="M12" s="58">
        <v>693</v>
      </c>
      <c r="N12" s="22">
        <v>18.920000000000002</v>
      </c>
      <c r="O12" s="22">
        <v>12.52</v>
      </c>
      <c r="P12" s="65">
        <f t="shared" si="4"/>
        <v>6.4000000000000021</v>
      </c>
      <c r="Q12" s="32">
        <f t="shared" si="5"/>
        <v>36.137775268210063</v>
      </c>
    </row>
    <row r="13" spans="1:17" x14ac:dyDescent="0.25">
      <c r="A13" s="111" t="s">
        <v>1529</v>
      </c>
      <c r="B13" s="5">
        <v>3</v>
      </c>
      <c r="C13" s="144">
        <v>42205</v>
      </c>
      <c r="D13" s="450"/>
      <c r="E13" s="27">
        <v>42220</v>
      </c>
      <c r="F13" s="34">
        <v>1676.36</v>
      </c>
      <c r="G13" s="61">
        <f t="shared" si="0"/>
        <v>9.2299999999999986</v>
      </c>
      <c r="H13" s="519">
        <f t="shared" si="1"/>
        <v>1667.1299999999999</v>
      </c>
      <c r="I13" s="496">
        <f t="shared" si="2"/>
        <v>0.5505977236393137</v>
      </c>
      <c r="J13" s="519">
        <v>17.52</v>
      </c>
      <c r="K13" s="519">
        <v>12.54</v>
      </c>
      <c r="L13" s="64">
        <f t="shared" si="3"/>
        <v>4.9800000000000004</v>
      </c>
      <c r="M13" s="520">
        <v>546</v>
      </c>
      <c r="N13" s="519">
        <v>16.739999999999998</v>
      </c>
      <c r="O13" s="519">
        <v>12.49</v>
      </c>
      <c r="P13" s="64">
        <f t="shared" si="4"/>
        <v>4.2499999999999982</v>
      </c>
      <c r="Q13" s="31">
        <f t="shared" si="5"/>
        <v>46.045503791982654</v>
      </c>
    </row>
    <row r="14" spans="1:17" x14ac:dyDescent="0.25">
      <c r="A14" s="111" t="s">
        <v>1537</v>
      </c>
      <c r="B14" s="5">
        <v>3</v>
      </c>
      <c r="C14" s="144">
        <v>42205</v>
      </c>
      <c r="D14" s="450"/>
      <c r="E14" s="27">
        <v>42220</v>
      </c>
      <c r="F14" s="34">
        <v>1684.91</v>
      </c>
      <c r="G14" s="61">
        <f t="shared" si="0"/>
        <v>10.08</v>
      </c>
      <c r="H14" s="519">
        <f t="shared" si="1"/>
        <v>1674.8300000000002</v>
      </c>
      <c r="I14" s="496">
        <f t="shared" si="2"/>
        <v>0.59825153865785108</v>
      </c>
      <c r="J14" s="519">
        <v>19.23</v>
      </c>
      <c r="K14" s="519">
        <v>12.56</v>
      </c>
      <c r="L14" s="64">
        <f t="shared" si="3"/>
        <v>6.67</v>
      </c>
      <c r="M14" s="520">
        <v>502</v>
      </c>
      <c r="N14" s="519">
        <v>15.92</v>
      </c>
      <c r="O14" s="519">
        <v>12.51</v>
      </c>
      <c r="P14" s="64">
        <f t="shared" si="4"/>
        <v>3.41</v>
      </c>
      <c r="Q14" s="31">
        <f t="shared" si="5"/>
        <v>33.829365079365083</v>
      </c>
    </row>
    <row r="15" spans="1:17" x14ac:dyDescent="0.25">
      <c r="A15" s="143" t="s">
        <v>1538</v>
      </c>
      <c r="B15" s="8">
        <v>3</v>
      </c>
      <c r="C15" s="149">
        <v>42205</v>
      </c>
      <c r="D15" s="163"/>
      <c r="E15" s="28">
        <v>42220</v>
      </c>
      <c r="F15" s="37">
        <v>1684.15</v>
      </c>
      <c r="G15" s="62">
        <f t="shared" si="0"/>
        <v>9.3100000000000023</v>
      </c>
      <c r="H15" s="22">
        <f t="shared" si="1"/>
        <v>1674.8400000000001</v>
      </c>
      <c r="I15" s="497">
        <f t="shared" si="2"/>
        <v>0.55280111629011675</v>
      </c>
      <c r="J15" s="22">
        <v>18.670000000000002</v>
      </c>
      <c r="K15" s="22">
        <v>12.58</v>
      </c>
      <c r="L15" s="65">
        <f t="shared" si="3"/>
        <v>6.0900000000000016</v>
      </c>
      <c r="M15" s="58">
        <v>545</v>
      </c>
      <c r="N15" s="22">
        <v>15.84</v>
      </c>
      <c r="O15" s="22">
        <v>12.62</v>
      </c>
      <c r="P15" s="65">
        <f t="shared" si="4"/>
        <v>3.2200000000000006</v>
      </c>
      <c r="Q15" s="32">
        <f t="shared" si="5"/>
        <v>34.586466165413533</v>
      </c>
    </row>
    <row r="16" spans="1:17" x14ac:dyDescent="0.25">
      <c r="A16" s="111" t="s">
        <v>1530</v>
      </c>
      <c r="B16" s="5">
        <v>3</v>
      </c>
      <c r="C16" s="144">
        <v>42205</v>
      </c>
      <c r="D16" s="450"/>
      <c r="E16" s="27">
        <v>42222</v>
      </c>
      <c r="F16" s="34">
        <v>1662.97</v>
      </c>
      <c r="G16" s="61">
        <f t="shared" ref="G16:G33" si="6">L16+P16</f>
        <v>4.91</v>
      </c>
      <c r="H16" s="521">
        <f t="shared" ref="H16:H33" si="7">F16-G16</f>
        <v>1658.06</v>
      </c>
      <c r="I16" s="496">
        <f t="shared" ref="I16:I33" si="8">G16*100/F16</f>
        <v>0.29525487531344524</v>
      </c>
      <c r="J16" s="521">
        <v>14.15</v>
      </c>
      <c r="K16" s="521">
        <v>12.6</v>
      </c>
      <c r="L16" s="64">
        <f t="shared" ref="L16:L33" si="9">J16-K16</f>
        <v>1.5500000000000007</v>
      </c>
      <c r="M16" s="522">
        <v>330</v>
      </c>
      <c r="N16" s="521">
        <v>15.94</v>
      </c>
      <c r="O16" s="521">
        <v>12.58</v>
      </c>
      <c r="P16" s="64">
        <f t="shared" ref="P16:P33" si="10">N16-O16</f>
        <v>3.3599999999999994</v>
      </c>
      <c r="Q16" s="31">
        <f t="shared" ref="Q16:Q33" si="11">P16*100/G16</f>
        <v>68.431771894093671</v>
      </c>
    </row>
    <row r="17" spans="1:17" x14ac:dyDescent="0.25">
      <c r="A17" s="111" t="s">
        <v>1539</v>
      </c>
      <c r="B17" s="5">
        <v>3</v>
      </c>
      <c r="C17" s="144">
        <v>42205</v>
      </c>
      <c r="D17" s="450" t="s">
        <v>1586</v>
      </c>
      <c r="E17" s="27">
        <v>42222</v>
      </c>
      <c r="F17" s="34">
        <v>1677.57</v>
      </c>
      <c r="G17" s="61">
        <f t="shared" si="6"/>
        <v>5.5599999999999987</v>
      </c>
      <c r="H17" s="521">
        <f t="shared" si="7"/>
        <v>1672.01</v>
      </c>
      <c r="I17" s="496">
        <f t="shared" si="8"/>
        <v>0.3314317733388174</v>
      </c>
      <c r="J17" s="521">
        <v>14.37</v>
      </c>
      <c r="K17" s="521">
        <v>12.59</v>
      </c>
      <c r="L17" s="64">
        <f t="shared" si="9"/>
        <v>1.7799999999999994</v>
      </c>
      <c r="M17" s="522">
        <v>407</v>
      </c>
      <c r="N17" s="521">
        <v>16.399999999999999</v>
      </c>
      <c r="O17" s="521">
        <v>12.62</v>
      </c>
      <c r="P17" s="64">
        <f t="shared" si="10"/>
        <v>3.7799999999999994</v>
      </c>
      <c r="Q17" s="31">
        <f t="shared" si="11"/>
        <v>67.985611510791372</v>
      </c>
    </row>
    <row r="18" spans="1:17" x14ac:dyDescent="0.25">
      <c r="A18" s="143" t="s">
        <v>1540</v>
      </c>
      <c r="B18" s="8">
        <v>3</v>
      </c>
      <c r="C18" s="149">
        <v>42205</v>
      </c>
      <c r="D18" s="163" t="s">
        <v>1587</v>
      </c>
      <c r="E18" s="28">
        <v>42222</v>
      </c>
      <c r="F18" s="37">
        <v>1674.54</v>
      </c>
      <c r="G18" s="62">
        <f t="shared" si="6"/>
        <v>5.6400000000000023</v>
      </c>
      <c r="H18" s="22">
        <f t="shared" si="7"/>
        <v>1668.8999999999999</v>
      </c>
      <c r="I18" s="497">
        <f t="shared" si="8"/>
        <v>0.33680891468701868</v>
      </c>
      <c r="J18" s="22">
        <v>14.57</v>
      </c>
      <c r="K18" s="22">
        <v>12.57</v>
      </c>
      <c r="L18" s="65">
        <f t="shared" si="9"/>
        <v>2</v>
      </c>
      <c r="M18" s="58">
        <v>568</v>
      </c>
      <c r="N18" s="22">
        <v>16.260000000000002</v>
      </c>
      <c r="O18" s="22">
        <v>12.62</v>
      </c>
      <c r="P18" s="65">
        <f t="shared" si="10"/>
        <v>3.6400000000000023</v>
      </c>
      <c r="Q18" s="32">
        <f t="shared" si="11"/>
        <v>64.539007092198588</v>
      </c>
    </row>
    <row r="19" spans="1:17" x14ac:dyDescent="0.25">
      <c r="A19" s="111" t="s">
        <v>1531</v>
      </c>
      <c r="B19" s="5">
        <v>3</v>
      </c>
      <c r="C19" s="144">
        <v>42205</v>
      </c>
      <c r="D19" s="450"/>
      <c r="E19" s="27">
        <v>42222</v>
      </c>
      <c r="F19" s="34">
        <v>1677</v>
      </c>
      <c r="G19" s="61">
        <f t="shared" si="6"/>
        <v>8.8000000000000007</v>
      </c>
      <c r="H19" s="521">
        <f t="shared" si="7"/>
        <v>1668.2</v>
      </c>
      <c r="I19" s="496">
        <f t="shared" si="8"/>
        <v>0.52474657125819923</v>
      </c>
      <c r="J19" s="521">
        <v>15.99</v>
      </c>
      <c r="K19" s="521">
        <v>12.62</v>
      </c>
      <c r="L19" s="64">
        <f t="shared" si="9"/>
        <v>3.370000000000001</v>
      </c>
      <c r="M19" s="522">
        <v>430</v>
      </c>
      <c r="N19" s="521">
        <v>18</v>
      </c>
      <c r="O19" s="521">
        <v>12.57</v>
      </c>
      <c r="P19" s="64">
        <f t="shared" si="10"/>
        <v>5.43</v>
      </c>
      <c r="Q19" s="31">
        <f t="shared" si="11"/>
        <v>61.704545454545446</v>
      </c>
    </row>
    <row r="20" spans="1:17" x14ac:dyDescent="0.25">
      <c r="A20" s="111" t="s">
        <v>1541</v>
      </c>
      <c r="B20" s="5">
        <v>3</v>
      </c>
      <c r="C20" s="144">
        <v>42205</v>
      </c>
      <c r="D20" s="450"/>
      <c r="E20" s="27">
        <v>42222</v>
      </c>
      <c r="F20" s="34">
        <v>1670.48</v>
      </c>
      <c r="G20" s="61">
        <f t="shared" si="6"/>
        <v>4.18</v>
      </c>
      <c r="H20" s="521">
        <f t="shared" si="7"/>
        <v>1666.3</v>
      </c>
      <c r="I20" s="496">
        <f t="shared" si="8"/>
        <v>0.2502274795268426</v>
      </c>
      <c r="J20" s="521">
        <v>14.41</v>
      </c>
      <c r="K20" s="521">
        <v>12.69</v>
      </c>
      <c r="L20" s="64">
        <f t="shared" si="9"/>
        <v>1.7200000000000006</v>
      </c>
      <c r="M20" s="522">
        <v>307</v>
      </c>
      <c r="N20" s="521">
        <v>15.02</v>
      </c>
      <c r="O20" s="521">
        <v>12.56</v>
      </c>
      <c r="P20" s="64">
        <f t="shared" si="10"/>
        <v>2.4599999999999991</v>
      </c>
      <c r="Q20" s="31">
        <f t="shared" si="11"/>
        <v>58.851674641148307</v>
      </c>
    </row>
    <row r="21" spans="1:17" x14ac:dyDescent="0.25">
      <c r="A21" s="143" t="s">
        <v>1542</v>
      </c>
      <c r="B21" s="8">
        <v>3</v>
      </c>
      <c r="C21" s="149">
        <v>42205</v>
      </c>
      <c r="D21" s="163"/>
      <c r="E21" s="28">
        <v>42226</v>
      </c>
      <c r="F21" s="37">
        <v>1675.88</v>
      </c>
      <c r="G21" s="62">
        <f t="shared" si="6"/>
        <v>4.6800000000000015</v>
      </c>
      <c r="H21" s="22">
        <f t="shared" si="7"/>
        <v>1671.2</v>
      </c>
      <c r="I21" s="497">
        <f t="shared" si="8"/>
        <v>0.27925627133207637</v>
      </c>
      <c r="J21" s="22">
        <v>14.38</v>
      </c>
      <c r="K21" s="22">
        <v>12.53</v>
      </c>
      <c r="L21" s="65">
        <f t="shared" si="9"/>
        <v>1.8500000000000014</v>
      </c>
      <c r="M21" s="58">
        <v>485</v>
      </c>
      <c r="N21" s="22">
        <v>15.43</v>
      </c>
      <c r="O21" s="22">
        <v>12.6</v>
      </c>
      <c r="P21" s="65">
        <f t="shared" si="10"/>
        <v>2.83</v>
      </c>
      <c r="Q21" s="32">
        <f t="shared" si="11"/>
        <v>60.470085470085451</v>
      </c>
    </row>
    <row r="22" spans="1:17" x14ac:dyDescent="0.25">
      <c r="A22" s="111" t="s">
        <v>1532</v>
      </c>
      <c r="B22" s="5">
        <v>3</v>
      </c>
      <c r="C22" s="144">
        <v>42205</v>
      </c>
      <c r="D22" s="450" t="s">
        <v>1605</v>
      </c>
      <c r="E22" s="27">
        <v>42226</v>
      </c>
      <c r="F22" s="34">
        <v>1674.06</v>
      </c>
      <c r="G22" s="61">
        <f t="shared" si="6"/>
        <v>4.2399999999999984</v>
      </c>
      <c r="H22" s="521">
        <f t="shared" si="7"/>
        <v>1669.82</v>
      </c>
      <c r="I22" s="496">
        <f t="shared" si="8"/>
        <v>0.25327646559860451</v>
      </c>
      <c r="J22" s="521">
        <v>13.83</v>
      </c>
      <c r="K22" s="521">
        <v>12.57</v>
      </c>
      <c r="L22" s="64">
        <f t="shared" si="9"/>
        <v>1.2599999999999998</v>
      </c>
      <c r="M22" s="522">
        <v>536</v>
      </c>
      <c r="N22" s="521">
        <v>15.54</v>
      </c>
      <c r="O22" s="521">
        <v>12.56</v>
      </c>
      <c r="P22" s="64">
        <f t="shared" si="10"/>
        <v>2.9799999999999986</v>
      </c>
      <c r="Q22" s="31">
        <f t="shared" si="11"/>
        <v>70.283018867924525</v>
      </c>
    </row>
    <row r="23" spans="1:17" x14ac:dyDescent="0.25">
      <c r="A23" s="111" t="s">
        <v>1543</v>
      </c>
      <c r="B23" s="5">
        <v>3</v>
      </c>
      <c r="C23" s="144">
        <v>42205</v>
      </c>
      <c r="D23" s="450"/>
      <c r="E23" s="27">
        <v>42226</v>
      </c>
      <c r="F23" s="34">
        <v>1677.41</v>
      </c>
      <c r="G23" s="61">
        <f t="shared" si="6"/>
        <v>3.3599999999999994</v>
      </c>
      <c r="H23" s="521">
        <f t="shared" si="7"/>
        <v>1674.0500000000002</v>
      </c>
      <c r="I23" s="496">
        <f t="shared" si="8"/>
        <v>0.20030880941451401</v>
      </c>
      <c r="J23" s="521">
        <v>13.5</v>
      </c>
      <c r="K23" s="521">
        <v>12.53</v>
      </c>
      <c r="L23" s="64">
        <f t="shared" si="9"/>
        <v>0.97000000000000064</v>
      </c>
      <c r="M23" s="522">
        <v>354</v>
      </c>
      <c r="N23" s="521">
        <v>14.95</v>
      </c>
      <c r="O23" s="521">
        <v>12.56</v>
      </c>
      <c r="P23" s="64">
        <f t="shared" si="10"/>
        <v>2.3899999999999988</v>
      </c>
      <c r="Q23" s="31">
        <f t="shared" si="11"/>
        <v>71.130952380952365</v>
      </c>
    </row>
    <row r="24" spans="1:17" x14ac:dyDescent="0.25">
      <c r="A24" s="143" t="s">
        <v>1544</v>
      </c>
      <c r="B24" s="8">
        <v>3</v>
      </c>
      <c r="C24" s="149">
        <v>42205</v>
      </c>
      <c r="D24" s="163"/>
      <c r="E24" s="28">
        <v>42226</v>
      </c>
      <c r="F24" s="37">
        <v>1676.83</v>
      </c>
      <c r="G24" s="62">
        <f t="shared" si="6"/>
        <v>3.3300000000000018</v>
      </c>
      <c r="H24" s="22">
        <f t="shared" si="7"/>
        <v>1673.5</v>
      </c>
      <c r="I24" s="497">
        <f t="shared" si="8"/>
        <v>0.19858900425207099</v>
      </c>
      <c r="J24" s="22">
        <v>13.32</v>
      </c>
      <c r="K24" s="22">
        <v>12.53</v>
      </c>
      <c r="L24" s="65">
        <f t="shared" si="9"/>
        <v>0.79000000000000092</v>
      </c>
      <c r="M24" s="58">
        <v>455</v>
      </c>
      <c r="N24" s="22">
        <v>15.16</v>
      </c>
      <c r="O24" s="22">
        <v>12.62</v>
      </c>
      <c r="P24" s="65">
        <f t="shared" si="10"/>
        <v>2.5400000000000009</v>
      </c>
      <c r="Q24" s="32">
        <f t="shared" si="11"/>
        <v>76.276276276276263</v>
      </c>
    </row>
    <row r="25" spans="1:17" x14ac:dyDescent="0.25">
      <c r="A25" s="111" t="s">
        <v>1545</v>
      </c>
      <c r="B25" s="5">
        <v>3</v>
      </c>
      <c r="C25" s="144">
        <v>42205</v>
      </c>
      <c r="D25" s="450"/>
      <c r="E25" s="27">
        <v>42226</v>
      </c>
      <c r="F25" s="34">
        <v>1668.92</v>
      </c>
      <c r="G25" s="61">
        <f t="shared" si="6"/>
        <v>5.57</v>
      </c>
      <c r="H25" s="521">
        <f t="shared" si="7"/>
        <v>1663.3500000000001</v>
      </c>
      <c r="I25" s="496">
        <f t="shared" si="8"/>
        <v>0.3337487716607147</v>
      </c>
      <c r="J25" s="521">
        <v>14.07</v>
      </c>
      <c r="K25" s="521">
        <v>12.52</v>
      </c>
      <c r="L25" s="64">
        <f t="shared" si="9"/>
        <v>1.5500000000000007</v>
      </c>
      <c r="M25" s="522">
        <v>643</v>
      </c>
      <c r="N25" s="521">
        <v>16.59</v>
      </c>
      <c r="O25" s="521">
        <v>12.57</v>
      </c>
      <c r="P25" s="64">
        <f t="shared" si="10"/>
        <v>4.0199999999999996</v>
      </c>
      <c r="Q25" s="31">
        <f t="shared" si="11"/>
        <v>72.172351885098735</v>
      </c>
    </row>
    <row r="26" spans="1:17" x14ac:dyDescent="0.25">
      <c r="A26" s="111" t="s">
        <v>1548</v>
      </c>
      <c r="B26" s="5">
        <v>3</v>
      </c>
      <c r="C26" s="144">
        <v>42205</v>
      </c>
      <c r="D26" s="450"/>
      <c r="E26" s="27">
        <v>42228</v>
      </c>
      <c r="F26" s="34">
        <v>1681.77</v>
      </c>
      <c r="G26" s="61">
        <f t="shared" si="6"/>
        <v>3.5399999999999991</v>
      </c>
      <c r="H26" s="521">
        <f t="shared" si="7"/>
        <v>1678.23</v>
      </c>
      <c r="I26" s="496">
        <f t="shared" si="8"/>
        <v>0.21049251681264375</v>
      </c>
      <c r="J26" s="521">
        <v>13.44</v>
      </c>
      <c r="K26" s="521">
        <v>12.65</v>
      </c>
      <c r="L26" s="64">
        <f t="shared" si="9"/>
        <v>0.78999999999999915</v>
      </c>
      <c r="M26" s="522">
        <v>359</v>
      </c>
      <c r="N26" s="521">
        <v>15.37</v>
      </c>
      <c r="O26" s="521">
        <v>12.62</v>
      </c>
      <c r="P26" s="64">
        <f t="shared" si="10"/>
        <v>2.75</v>
      </c>
      <c r="Q26" s="31">
        <f t="shared" si="11"/>
        <v>77.683615819209052</v>
      </c>
    </row>
    <row r="27" spans="1:17" x14ac:dyDescent="0.25">
      <c r="A27" s="143" t="s">
        <v>1549</v>
      </c>
      <c r="B27" s="8">
        <v>3</v>
      </c>
      <c r="C27" s="149">
        <v>42205</v>
      </c>
      <c r="D27" s="163"/>
      <c r="E27" s="28">
        <v>42228</v>
      </c>
      <c r="F27" s="37">
        <v>1680.86</v>
      </c>
      <c r="G27" s="62">
        <f t="shared" si="6"/>
        <v>2.67</v>
      </c>
      <c r="H27" s="22">
        <f t="shared" si="7"/>
        <v>1678.1899999999998</v>
      </c>
      <c r="I27" s="497">
        <f t="shared" si="8"/>
        <v>0.15884725676141975</v>
      </c>
      <c r="J27" s="22">
        <v>13.39</v>
      </c>
      <c r="K27" s="22">
        <v>12.57</v>
      </c>
      <c r="L27" s="65">
        <f t="shared" si="9"/>
        <v>0.82000000000000028</v>
      </c>
      <c r="M27" s="58">
        <v>372</v>
      </c>
      <c r="N27" s="22">
        <v>14.43</v>
      </c>
      <c r="O27" s="22">
        <v>12.58</v>
      </c>
      <c r="P27" s="65">
        <f t="shared" si="10"/>
        <v>1.8499999999999996</v>
      </c>
      <c r="Q27" s="32">
        <f t="shared" si="11"/>
        <v>69.288389513108612</v>
      </c>
    </row>
    <row r="28" spans="1:17" x14ac:dyDescent="0.25">
      <c r="A28" s="111" t="s">
        <v>1546</v>
      </c>
      <c r="B28" s="5">
        <v>3</v>
      </c>
      <c r="C28" s="144">
        <v>42205</v>
      </c>
      <c r="D28" s="450"/>
      <c r="E28" s="27">
        <v>42228</v>
      </c>
      <c r="F28" s="34">
        <v>1667.84</v>
      </c>
      <c r="G28" s="61">
        <f t="shared" si="6"/>
        <v>2.58</v>
      </c>
      <c r="H28" s="521">
        <f t="shared" si="7"/>
        <v>1665.26</v>
      </c>
      <c r="I28" s="496">
        <f t="shared" si="8"/>
        <v>0.15469109746738297</v>
      </c>
      <c r="J28" s="521">
        <v>12.77</v>
      </c>
      <c r="K28" s="521">
        <v>12.61</v>
      </c>
      <c r="L28" s="64">
        <f t="shared" si="9"/>
        <v>0.16000000000000014</v>
      </c>
      <c r="M28" s="522">
        <v>433</v>
      </c>
      <c r="N28" s="521">
        <v>15.03</v>
      </c>
      <c r="O28" s="521">
        <v>12.61</v>
      </c>
      <c r="P28" s="64">
        <f t="shared" si="10"/>
        <v>2.42</v>
      </c>
      <c r="Q28" s="31">
        <f t="shared" si="11"/>
        <v>93.798449612403104</v>
      </c>
    </row>
    <row r="29" spans="1:17" x14ac:dyDescent="0.25">
      <c r="A29" s="111" t="s">
        <v>1550</v>
      </c>
      <c r="B29" s="5">
        <v>3</v>
      </c>
      <c r="C29" s="144">
        <v>42205</v>
      </c>
      <c r="D29" s="450" t="s">
        <v>1588</v>
      </c>
      <c r="E29" s="27">
        <v>42228</v>
      </c>
      <c r="F29" s="34">
        <v>1672.6</v>
      </c>
      <c r="G29" s="61">
        <f t="shared" si="6"/>
        <v>2.6900000000000013</v>
      </c>
      <c r="H29" s="521">
        <f t="shared" si="7"/>
        <v>1669.9099999999999</v>
      </c>
      <c r="I29" s="496">
        <f t="shared" si="8"/>
        <v>0.16082745426282441</v>
      </c>
      <c r="J29" s="521">
        <v>12.83</v>
      </c>
      <c r="K29" s="521">
        <v>12.6</v>
      </c>
      <c r="L29" s="64">
        <f t="shared" si="9"/>
        <v>0.23000000000000043</v>
      </c>
      <c r="M29" s="522">
        <v>392</v>
      </c>
      <c r="N29" s="521">
        <v>15.07</v>
      </c>
      <c r="O29" s="521">
        <v>12.61</v>
      </c>
      <c r="P29" s="64">
        <f t="shared" si="10"/>
        <v>2.4600000000000009</v>
      </c>
      <c r="Q29" s="31">
        <f t="shared" si="11"/>
        <v>91.449814126394045</v>
      </c>
    </row>
    <row r="30" spans="1:17" x14ac:dyDescent="0.25">
      <c r="A30" s="143" t="s">
        <v>1551</v>
      </c>
      <c r="B30" s="8">
        <v>3</v>
      </c>
      <c r="C30" s="149">
        <v>42205</v>
      </c>
      <c r="D30" s="163" t="s">
        <v>1589</v>
      </c>
      <c r="E30" s="28">
        <v>42228</v>
      </c>
      <c r="F30" s="37">
        <v>1671.68</v>
      </c>
      <c r="G30" s="62">
        <f t="shared" si="6"/>
        <v>1.75</v>
      </c>
      <c r="H30" s="22">
        <f t="shared" si="7"/>
        <v>1669.93</v>
      </c>
      <c r="I30" s="497">
        <f t="shared" si="8"/>
        <v>0.10468510719754977</v>
      </c>
      <c r="J30" s="22">
        <v>12.65</v>
      </c>
      <c r="K30" s="22">
        <v>12.63</v>
      </c>
      <c r="L30" s="65">
        <f t="shared" si="9"/>
        <v>1.9999999999999574E-2</v>
      </c>
      <c r="M30" s="58">
        <v>319</v>
      </c>
      <c r="N30" s="22">
        <v>14.34</v>
      </c>
      <c r="O30" s="22">
        <v>12.61</v>
      </c>
      <c r="P30" s="65">
        <f t="shared" si="10"/>
        <v>1.7300000000000004</v>
      </c>
      <c r="Q30" s="32">
        <f t="shared" si="11"/>
        <v>98.85714285714289</v>
      </c>
    </row>
    <row r="31" spans="1:17" x14ac:dyDescent="0.25">
      <c r="A31" s="111" t="s">
        <v>1547</v>
      </c>
      <c r="B31" s="5">
        <v>3</v>
      </c>
      <c r="C31" s="144">
        <v>42205</v>
      </c>
      <c r="D31" s="450"/>
      <c r="E31" s="27">
        <v>42228</v>
      </c>
      <c r="F31" s="34">
        <v>1670.09</v>
      </c>
      <c r="G31" s="61">
        <f t="shared" si="6"/>
        <v>0.72000000000000064</v>
      </c>
      <c r="H31" s="521">
        <f t="shared" si="7"/>
        <v>1669.37</v>
      </c>
      <c r="I31" s="496">
        <f t="shared" si="8"/>
        <v>4.3111449083582359E-2</v>
      </c>
      <c r="J31" s="521">
        <v>12.65</v>
      </c>
      <c r="K31" s="521">
        <v>12.59</v>
      </c>
      <c r="L31" s="64">
        <f t="shared" si="9"/>
        <v>6.0000000000000497E-2</v>
      </c>
      <c r="M31" s="522">
        <v>392</v>
      </c>
      <c r="N31" s="521">
        <v>13.25</v>
      </c>
      <c r="O31" s="521">
        <v>12.59</v>
      </c>
      <c r="P31" s="64">
        <f t="shared" si="10"/>
        <v>0.66000000000000014</v>
      </c>
      <c r="Q31" s="31">
        <f t="shared" si="11"/>
        <v>91.6666666666666</v>
      </c>
    </row>
    <row r="32" spans="1:17" x14ac:dyDescent="0.25">
      <c r="A32" s="111" t="s">
        <v>1552</v>
      </c>
      <c r="B32" s="5">
        <v>3</v>
      </c>
      <c r="C32" s="144">
        <v>42205</v>
      </c>
      <c r="D32" s="450" t="s">
        <v>1590</v>
      </c>
      <c r="E32" s="27">
        <v>42228</v>
      </c>
      <c r="F32" s="34">
        <v>1669.14</v>
      </c>
      <c r="G32" s="61">
        <f>L32+P32</f>
        <v>1.1600000000000001</v>
      </c>
      <c r="H32" s="521">
        <f t="shared" si="7"/>
        <v>1667.98</v>
      </c>
      <c r="I32" s="496">
        <f t="shared" si="8"/>
        <v>6.9496866649891562E-2</v>
      </c>
      <c r="J32" s="521">
        <v>12.87</v>
      </c>
      <c r="K32" s="521">
        <v>12.59</v>
      </c>
      <c r="L32" s="64">
        <f t="shared" si="9"/>
        <v>0.27999999999999936</v>
      </c>
      <c r="M32" s="522">
        <v>381</v>
      </c>
      <c r="N32" s="521">
        <v>13.5</v>
      </c>
      <c r="O32" s="521">
        <v>12.62</v>
      </c>
      <c r="P32" s="64">
        <f t="shared" si="10"/>
        <v>0.88000000000000078</v>
      </c>
      <c r="Q32" s="31">
        <f t="shared" si="11"/>
        <v>75.862068965517309</v>
      </c>
    </row>
    <row r="33" spans="1:17" ht="15.75" thickBot="1" x14ac:dyDescent="0.3">
      <c r="A33" s="312" t="s">
        <v>1553</v>
      </c>
      <c r="B33" s="6">
        <v>3</v>
      </c>
      <c r="C33" s="156">
        <v>42205</v>
      </c>
      <c r="D33" s="469"/>
      <c r="E33" s="102">
        <v>42228</v>
      </c>
      <c r="F33" s="374">
        <v>1673.08</v>
      </c>
      <c r="G33" s="110">
        <f t="shared" si="6"/>
        <v>0.69000000000000128</v>
      </c>
      <c r="H33" s="26">
        <f t="shared" si="7"/>
        <v>1672.3899999999999</v>
      </c>
      <c r="I33" s="498">
        <f t="shared" si="8"/>
        <v>4.1241303464269567E-2</v>
      </c>
      <c r="J33" s="26">
        <v>12.64</v>
      </c>
      <c r="K33" s="26">
        <v>12.48</v>
      </c>
      <c r="L33" s="69">
        <f t="shared" si="9"/>
        <v>0.16000000000000014</v>
      </c>
      <c r="M33" s="60">
        <v>400</v>
      </c>
      <c r="N33" s="26">
        <v>13.07</v>
      </c>
      <c r="O33" s="26">
        <v>12.54</v>
      </c>
      <c r="P33" s="69">
        <f t="shared" si="10"/>
        <v>0.53000000000000114</v>
      </c>
      <c r="Q33" s="33">
        <f t="shared" si="11"/>
        <v>76.811594202898576</v>
      </c>
    </row>
    <row r="34" spans="1:17" ht="15.75" thickTop="1" x14ac:dyDescent="0.25"/>
    <row r="35" spans="1:17" x14ac:dyDescent="0.25">
      <c r="A35" s="199" t="s">
        <v>1561</v>
      </c>
    </row>
    <row r="36" spans="1:17" x14ac:dyDescent="0.25">
      <c r="A36" s="199" t="s">
        <v>1591</v>
      </c>
    </row>
    <row r="37" spans="1:17" x14ac:dyDescent="0.25">
      <c r="A37" s="199" t="s">
        <v>1592</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90" orientation="landscape" r:id="rId1"/>
  <headerFooter>
    <oddFooter>&amp;C&amp;"Arial,Regular"Page &amp;P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8"/>
  <sheetViews>
    <sheetView view="pageLayout" topLeftCell="A49" zoomScaleNormal="100" workbookViewId="0">
      <selection activeCell="E56" sqref="E56"/>
    </sheetView>
  </sheetViews>
  <sheetFormatPr defaultRowHeight="15" x14ac:dyDescent="0.25"/>
  <cols>
    <col min="1" max="1" width="4.7109375" customWidth="1"/>
    <col min="2" max="2" width="14.5703125" customWidth="1"/>
    <col min="3" max="3" width="6.7109375" customWidth="1"/>
    <col min="4" max="4" width="9.7109375" customWidth="1"/>
    <col min="5" max="5" width="35.85546875" customWidth="1"/>
    <col min="6" max="6" width="9.7109375" customWidth="1"/>
    <col min="7" max="7" width="11.5703125" customWidth="1"/>
    <col min="8" max="8" width="8.7109375" customWidth="1"/>
    <col min="9" max="9" width="9.28515625" customWidth="1"/>
    <col min="10" max="10" width="7.7109375" customWidth="1"/>
    <col min="11" max="11" width="11.7109375" customWidth="1"/>
    <col min="12" max="12" width="8.28515625" customWidth="1"/>
    <col min="13" max="13" width="13.140625" customWidth="1"/>
    <col min="14" max="14" width="11" customWidth="1"/>
    <col min="15" max="15" width="13.42578125" customWidth="1"/>
    <col min="16" max="16" width="7.42578125" customWidth="1"/>
    <col min="17" max="17" width="13.85546875" customWidth="1"/>
    <col min="18" max="18" width="14.7109375" customWidth="1"/>
  </cols>
  <sheetData>
    <row r="1" spans="2:18" x14ac:dyDescent="0.25">
      <c r="B1" s="2"/>
      <c r="C1" s="2"/>
      <c r="D1" s="2"/>
      <c r="E1" s="2"/>
      <c r="F1" s="2"/>
      <c r="G1" s="2"/>
      <c r="H1" s="2"/>
      <c r="I1" s="2"/>
      <c r="J1" s="2"/>
      <c r="K1" s="2"/>
      <c r="L1" s="2"/>
      <c r="M1" s="2"/>
      <c r="N1" s="2"/>
      <c r="O1" s="2"/>
      <c r="P1" s="2"/>
      <c r="Q1" s="2"/>
      <c r="R1" s="2"/>
    </row>
    <row r="2" spans="2:18" ht="22.5" customHeight="1" x14ac:dyDescent="0.25">
      <c r="B2" s="529" t="s">
        <v>1496</v>
      </c>
      <c r="C2" s="530"/>
      <c r="D2" s="530"/>
      <c r="E2" s="530"/>
      <c r="F2" s="530"/>
      <c r="G2" s="530"/>
      <c r="H2" s="530"/>
      <c r="I2" s="530"/>
      <c r="J2" s="530"/>
      <c r="K2" s="530"/>
      <c r="L2" s="530"/>
      <c r="M2" s="530"/>
      <c r="N2" s="530"/>
      <c r="O2" s="530"/>
      <c r="P2" s="530"/>
      <c r="Q2" s="530"/>
      <c r="R2" s="530"/>
    </row>
    <row r="3" spans="2:18" ht="15.75" thickBot="1" x14ac:dyDescent="0.3">
      <c r="B3" s="2"/>
      <c r="C3" s="2"/>
      <c r="D3" s="2"/>
      <c r="E3" s="2"/>
      <c r="F3" s="2"/>
      <c r="G3" s="2"/>
      <c r="H3" s="2"/>
      <c r="I3" s="2"/>
      <c r="J3" s="2"/>
      <c r="K3" s="2"/>
      <c r="L3" s="2"/>
      <c r="M3" s="2"/>
      <c r="N3" s="2"/>
      <c r="O3" s="2"/>
      <c r="P3" s="2"/>
      <c r="Q3" s="2"/>
      <c r="R3" s="2"/>
    </row>
    <row r="4" spans="2:18" ht="24" customHeight="1" thickTop="1" thickBot="1" x14ac:dyDescent="0.3">
      <c r="B4" s="555" t="s">
        <v>149</v>
      </c>
      <c r="C4" s="527"/>
      <c r="D4" s="527"/>
      <c r="E4" s="561" t="s">
        <v>8</v>
      </c>
      <c r="F4" s="527"/>
      <c r="G4" s="527"/>
      <c r="H4" s="527"/>
      <c r="I4" s="527"/>
      <c r="J4" s="527"/>
      <c r="K4" s="527"/>
      <c r="L4" s="527"/>
      <c r="M4" s="527"/>
      <c r="N4" s="527"/>
      <c r="O4" s="527"/>
      <c r="P4" s="527"/>
      <c r="Q4" s="527"/>
      <c r="R4" s="528"/>
    </row>
    <row r="5" spans="2:18" ht="18" customHeight="1" x14ac:dyDescent="0.25">
      <c r="B5" s="531" t="s">
        <v>0</v>
      </c>
      <c r="C5" s="537" t="s">
        <v>1</v>
      </c>
      <c r="D5" s="535" t="s">
        <v>19</v>
      </c>
      <c r="E5" s="533" t="s">
        <v>93</v>
      </c>
      <c r="F5" s="524" t="s">
        <v>22</v>
      </c>
      <c r="G5" s="539" t="s">
        <v>10</v>
      </c>
      <c r="H5" s="540" t="s">
        <v>9</v>
      </c>
      <c r="I5" s="540" t="s">
        <v>5</v>
      </c>
      <c r="J5" s="540" t="s">
        <v>6</v>
      </c>
      <c r="K5" s="541" t="s">
        <v>14</v>
      </c>
      <c r="L5" s="542"/>
      <c r="M5" s="543"/>
      <c r="N5" s="541" t="s">
        <v>15</v>
      </c>
      <c r="O5" s="544"/>
      <c r="P5" s="544"/>
      <c r="Q5" s="544"/>
      <c r="R5" s="545"/>
    </row>
    <row r="6" spans="2:18" ht="67.5" customHeight="1" thickBot="1" x14ac:dyDescent="0.3">
      <c r="B6" s="532"/>
      <c r="C6" s="538"/>
      <c r="D6" s="536"/>
      <c r="E6" s="534"/>
      <c r="F6" s="525"/>
      <c r="G6" s="534"/>
      <c r="H6" s="536"/>
      <c r="I6" s="536"/>
      <c r="J6" s="536"/>
      <c r="K6" s="17" t="s">
        <v>11</v>
      </c>
      <c r="L6" s="518" t="s">
        <v>21</v>
      </c>
      <c r="M6" s="19" t="s">
        <v>12</v>
      </c>
      <c r="N6" s="19" t="s">
        <v>17</v>
      </c>
      <c r="O6" s="518" t="s">
        <v>13</v>
      </c>
      <c r="P6" s="518" t="s">
        <v>3</v>
      </c>
      <c r="Q6" s="19" t="s">
        <v>20</v>
      </c>
      <c r="R6" s="20" t="s">
        <v>4</v>
      </c>
    </row>
    <row r="7" spans="2:18" x14ac:dyDescent="0.25">
      <c r="B7" s="111" t="s">
        <v>1484</v>
      </c>
      <c r="C7" s="5">
        <v>3</v>
      </c>
      <c r="D7" s="144">
        <v>42200</v>
      </c>
      <c r="E7" s="159"/>
      <c r="F7" s="27">
        <v>42228</v>
      </c>
      <c r="G7" s="34">
        <v>1682.6</v>
      </c>
      <c r="H7" s="61">
        <f>M7+Q7</f>
        <v>6.3499999999999979</v>
      </c>
      <c r="I7" s="519">
        <f>G7-H7</f>
        <v>1676.25</v>
      </c>
      <c r="J7" s="496">
        <f t="shared" ref="J7:J54" si="0">H7*100/G7</f>
        <v>0.37739213122548426</v>
      </c>
      <c r="K7" s="519">
        <v>15.93</v>
      </c>
      <c r="L7" s="519">
        <v>12.63</v>
      </c>
      <c r="M7" s="64">
        <f t="shared" ref="M7:M54" si="1">K7-L7</f>
        <v>3.2999999999999989</v>
      </c>
      <c r="N7" s="520">
        <v>336</v>
      </c>
      <c r="O7" s="519">
        <v>15.61</v>
      </c>
      <c r="P7" s="519">
        <v>12.56</v>
      </c>
      <c r="Q7" s="64">
        <f t="shared" ref="Q7:Q54" si="2">O7-P7</f>
        <v>3.0499999999999989</v>
      </c>
      <c r="R7" s="31">
        <f t="shared" ref="R7:R9" si="3">Q7*100/H7</f>
        <v>48.031496062992126</v>
      </c>
    </row>
    <row r="8" spans="2:18" x14ac:dyDescent="0.25">
      <c r="B8" s="111" t="s">
        <v>1488</v>
      </c>
      <c r="C8" s="5">
        <v>3</v>
      </c>
      <c r="D8" s="144">
        <v>42200</v>
      </c>
      <c r="E8" s="517"/>
      <c r="F8" s="27">
        <v>42228</v>
      </c>
      <c r="G8" s="34">
        <v>1677.82</v>
      </c>
      <c r="H8" s="61">
        <f t="shared" ref="H8:H54" si="4">M8+Q8</f>
        <v>7.5800000000000018</v>
      </c>
      <c r="I8" s="519">
        <f t="shared" ref="I8:I54" si="5">G8-H8</f>
        <v>1670.24</v>
      </c>
      <c r="J8" s="496">
        <f t="shared" si="0"/>
        <v>0.45177671025497385</v>
      </c>
      <c r="K8" s="519">
        <v>15.82</v>
      </c>
      <c r="L8" s="519">
        <v>12.58</v>
      </c>
      <c r="M8" s="64">
        <f t="shared" si="1"/>
        <v>3.24</v>
      </c>
      <c r="N8" s="520">
        <v>455</v>
      </c>
      <c r="O8" s="519">
        <v>16.920000000000002</v>
      </c>
      <c r="P8" s="519">
        <v>12.58</v>
      </c>
      <c r="Q8" s="64">
        <f t="shared" si="2"/>
        <v>4.3400000000000016</v>
      </c>
      <c r="R8" s="31">
        <f t="shared" si="3"/>
        <v>57.255936675461747</v>
      </c>
    </row>
    <row r="9" spans="2:18" x14ac:dyDescent="0.25">
      <c r="B9" s="143" t="s">
        <v>1489</v>
      </c>
      <c r="C9" s="8">
        <v>3</v>
      </c>
      <c r="D9" s="149">
        <v>42200</v>
      </c>
      <c r="E9" s="162"/>
      <c r="F9" s="28">
        <v>42228</v>
      </c>
      <c r="G9" s="37">
        <v>1688.87</v>
      </c>
      <c r="H9" s="62">
        <f t="shared" si="4"/>
        <v>6.1100000000000012</v>
      </c>
      <c r="I9" s="22">
        <f t="shared" si="5"/>
        <v>1682.76</v>
      </c>
      <c r="J9" s="497">
        <f t="shared" si="0"/>
        <v>0.36178036201720687</v>
      </c>
      <c r="K9" s="22">
        <v>15.42</v>
      </c>
      <c r="L9" s="22">
        <v>12.57</v>
      </c>
      <c r="M9" s="65">
        <f t="shared" si="1"/>
        <v>2.8499999999999996</v>
      </c>
      <c r="N9" s="58">
        <v>412</v>
      </c>
      <c r="O9" s="22">
        <v>15.8</v>
      </c>
      <c r="P9" s="22">
        <v>12.54</v>
      </c>
      <c r="Q9" s="65">
        <f t="shared" si="2"/>
        <v>3.2600000000000016</v>
      </c>
      <c r="R9" s="32">
        <f t="shared" si="3"/>
        <v>53.355155482815071</v>
      </c>
    </row>
    <row r="10" spans="2:18" x14ac:dyDescent="0.25">
      <c r="B10" s="111" t="s">
        <v>1485</v>
      </c>
      <c r="C10" s="5">
        <v>3</v>
      </c>
      <c r="D10" s="144">
        <v>42200</v>
      </c>
      <c r="E10" s="159"/>
      <c r="F10" s="27">
        <v>42228</v>
      </c>
      <c r="G10" s="34">
        <v>1671.47</v>
      </c>
      <c r="H10" s="61">
        <f t="shared" si="4"/>
        <v>4.870000000000001</v>
      </c>
      <c r="I10" s="519">
        <f t="shared" si="5"/>
        <v>1666.6000000000001</v>
      </c>
      <c r="J10" s="496">
        <f t="shared" si="0"/>
        <v>0.29136029961650528</v>
      </c>
      <c r="K10" s="519">
        <v>14.21</v>
      </c>
      <c r="L10" s="519">
        <v>12.57</v>
      </c>
      <c r="M10" s="64">
        <f t="shared" si="1"/>
        <v>1.6400000000000006</v>
      </c>
      <c r="N10" s="520">
        <v>258</v>
      </c>
      <c r="O10" s="519">
        <v>15.81</v>
      </c>
      <c r="P10" s="519">
        <v>12.58</v>
      </c>
      <c r="Q10" s="64">
        <f t="shared" si="2"/>
        <v>3.2300000000000004</v>
      </c>
      <c r="R10" s="31">
        <f>Q10*100/H10</f>
        <v>66.32443531827515</v>
      </c>
    </row>
    <row r="11" spans="2:18" x14ac:dyDescent="0.25">
      <c r="B11" s="111" t="s">
        <v>1490</v>
      </c>
      <c r="C11" s="5">
        <v>3</v>
      </c>
      <c r="D11" s="144">
        <v>42200</v>
      </c>
      <c r="E11" s="160"/>
      <c r="F11" s="27">
        <v>42229</v>
      </c>
      <c r="G11" s="34">
        <v>1668.4</v>
      </c>
      <c r="H11" s="61">
        <f t="shared" si="4"/>
        <v>7.0799999999999983</v>
      </c>
      <c r="I11" s="519">
        <f t="shared" si="5"/>
        <v>1661.3200000000002</v>
      </c>
      <c r="J11" s="496">
        <f t="shared" si="0"/>
        <v>0.42435866698633407</v>
      </c>
      <c r="K11" s="519">
        <v>15.14</v>
      </c>
      <c r="L11" s="519">
        <v>12.58</v>
      </c>
      <c r="M11" s="64">
        <f t="shared" si="1"/>
        <v>2.5600000000000005</v>
      </c>
      <c r="N11" s="520">
        <v>349</v>
      </c>
      <c r="O11" s="519">
        <v>17.149999999999999</v>
      </c>
      <c r="P11" s="519">
        <v>12.63</v>
      </c>
      <c r="Q11" s="64">
        <f t="shared" si="2"/>
        <v>4.5199999999999978</v>
      </c>
      <c r="R11" s="31">
        <f>Q11*100/H11</f>
        <v>63.841807909604505</v>
      </c>
    </row>
    <row r="12" spans="2:18" x14ac:dyDescent="0.25">
      <c r="B12" s="143" t="s">
        <v>1491</v>
      </c>
      <c r="C12" s="8">
        <v>3</v>
      </c>
      <c r="D12" s="149">
        <v>42200</v>
      </c>
      <c r="E12" s="161"/>
      <c r="F12" s="28">
        <v>42229</v>
      </c>
      <c r="G12" s="37">
        <v>1679.88</v>
      </c>
      <c r="H12" s="62">
        <f t="shared" si="4"/>
        <v>6.3599999999999994</v>
      </c>
      <c r="I12" s="22">
        <f t="shared" si="5"/>
        <v>1673.5200000000002</v>
      </c>
      <c r="J12" s="497">
        <f t="shared" si="0"/>
        <v>0.3785984713193799</v>
      </c>
      <c r="K12" s="22">
        <v>14.65</v>
      </c>
      <c r="L12" s="22">
        <v>12.62</v>
      </c>
      <c r="M12" s="65">
        <f t="shared" si="1"/>
        <v>2.0300000000000011</v>
      </c>
      <c r="N12" s="58">
        <v>330</v>
      </c>
      <c r="O12" s="22">
        <v>16.899999999999999</v>
      </c>
      <c r="P12" s="22">
        <v>12.57</v>
      </c>
      <c r="Q12" s="65">
        <f t="shared" si="2"/>
        <v>4.3299999999999983</v>
      </c>
      <c r="R12" s="32">
        <f t="shared" ref="R12:R54" si="6">Q12*100/H12</f>
        <v>68.081761006289284</v>
      </c>
    </row>
    <row r="13" spans="2:18" x14ac:dyDescent="0.25">
      <c r="B13" s="111" t="s">
        <v>1486</v>
      </c>
      <c r="C13" s="5">
        <v>3</v>
      </c>
      <c r="D13" s="144">
        <v>42200</v>
      </c>
      <c r="E13" s="468"/>
      <c r="F13" s="27">
        <v>42229</v>
      </c>
      <c r="G13" s="34">
        <v>1674.38</v>
      </c>
      <c r="H13" s="61">
        <f t="shared" si="4"/>
        <v>3.58</v>
      </c>
      <c r="I13" s="519">
        <f t="shared" si="5"/>
        <v>1670.8000000000002</v>
      </c>
      <c r="J13" s="496">
        <f t="shared" si="0"/>
        <v>0.21381048507507255</v>
      </c>
      <c r="K13" s="519">
        <v>13.39</v>
      </c>
      <c r="L13" s="519">
        <v>12.56</v>
      </c>
      <c r="M13" s="64">
        <f t="shared" si="1"/>
        <v>0.83000000000000007</v>
      </c>
      <c r="N13" s="520">
        <v>306</v>
      </c>
      <c r="O13" s="519">
        <v>15.32</v>
      </c>
      <c r="P13" s="519">
        <v>12.57</v>
      </c>
      <c r="Q13" s="64">
        <f t="shared" si="2"/>
        <v>2.75</v>
      </c>
      <c r="R13" s="31">
        <f t="shared" si="6"/>
        <v>76.815642458100555</v>
      </c>
    </row>
    <row r="14" spans="2:18" x14ac:dyDescent="0.25">
      <c r="B14" s="111" t="s">
        <v>1492</v>
      </c>
      <c r="C14" s="5">
        <v>3</v>
      </c>
      <c r="D14" s="144">
        <v>42200</v>
      </c>
      <c r="E14" s="160"/>
      <c r="F14" s="27">
        <v>42229</v>
      </c>
      <c r="G14" s="34">
        <v>1669.63</v>
      </c>
      <c r="H14" s="61">
        <f t="shared" si="4"/>
        <v>3.5500000000000007</v>
      </c>
      <c r="I14" s="519">
        <f t="shared" si="5"/>
        <v>1666.0800000000002</v>
      </c>
      <c r="J14" s="496">
        <f t="shared" si="0"/>
        <v>0.21262195815839441</v>
      </c>
      <c r="K14" s="519">
        <v>13.4</v>
      </c>
      <c r="L14" s="519">
        <v>12.58</v>
      </c>
      <c r="M14" s="64">
        <f t="shared" si="1"/>
        <v>0.82000000000000028</v>
      </c>
      <c r="N14" s="520">
        <v>474</v>
      </c>
      <c r="O14" s="519">
        <v>15.35</v>
      </c>
      <c r="P14" s="519">
        <v>12.62</v>
      </c>
      <c r="Q14" s="64">
        <f t="shared" si="2"/>
        <v>2.7300000000000004</v>
      </c>
      <c r="R14" s="31">
        <f t="shared" si="6"/>
        <v>76.901408450704224</v>
      </c>
    </row>
    <row r="15" spans="2:18" x14ac:dyDescent="0.25">
      <c r="B15" s="143" t="s">
        <v>1493</v>
      </c>
      <c r="C15" s="8">
        <v>3</v>
      </c>
      <c r="D15" s="149">
        <v>42200</v>
      </c>
      <c r="E15" s="161"/>
      <c r="F15" s="28">
        <v>42229</v>
      </c>
      <c r="G15" s="354">
        <v>1680.33</v>
      </c>
      <c r="H15" s="62">
        <f t="shared" si="4"/>
        <v>2.6900000000000013</v>
      </c>
      <c r="I15" s="22">
        <f t="shared" si="5"/>
        <v>1677.6399999999999</v>
      </c>
      <c r="J15" s="497">
        <f t="shared" si="0"/>
        <v>0.16008760184011481</v>
      </c>
      <c r="K15" s="146">
        <v>13.53</v>
      </c>
      <c r="L15" s="146">
        <v>12.62</v>
      </c>
      <c r="M15" s="65">
        <f t="shared" si="1"/>
        <v>0.91000000000000014</v>
      </c>
      <c r="N15" s="467">
        <v>372</v>
      </c>
      <c r="O15" s="146">
        <v>14.38</v>
      </c>
      <c r="P15" s="146">
        <v>12.6</v>
      </c>
      <c r="Q15" s="65">
        <f t="shared" si="2"/>
        <v>1.7800000000000011</v>
      </c>
      <c r="R15" s="32">
        <f t="shared" si="6"/>
        <v>66.171003717472132</v>
      </c>
    </row>
    <row r="16" spans="2:18" x14ac:dyDescent="0.25">
      <c r="B16" s="111" t="s">
        <v>1593</v>
      </c>
      <c r="C16" s="5">
        <v>3</v>
      </c>
      <c r="D16" s="144">
        <v>42200</v>
      </c>
      <c r="E16" s="450" t="s">
        <v>1597</v>
      </c>
      <c r="F16" s="27">
        <v>42229</v>
      </c>
      <c r="G16" s="34">
        <v>1665.45</v>
      </c>
      <c r="H16" s="61">
        <f t="shared" si="4"/>
        <v>1.0299999999999994</v>
      </c>
      <c r="I16" s="519">
        <f t="shared" si="5"/>
        <v>1664.42</v>
      </c>
      <c r="J16" s="496">
        <f t="shared" si="0"/>
        <v>6.1845146957278781E-2</v>
      </c>
      <c r="K16" s="519">
        <v>12.69</v>
      </c>
      <c r="L16" s="519">
        <v>12.61</v>
      </c>
      <c r="M16" s="64">
        <f t="shared" si="1"/>
        <v>8.0000000000000071E-2</v>
      </c>
      <c r="N16" s="520">
        <v>354</v>
      </c>
      <c r="O16" s="519">
        <v>13.52</v>
      </c>
      <c r="P16" s="519">
        <v>12.57</v>
      </c>
      <c r="Q16" s="64">
        <f t="shared" si="2"/>
        <v>0.94999999999999929</v>
      </c>
      <c r="R16" s="31">
        <f t="shared" si="6"/>
        <v>92.233009708737853</v>
      </c>
    </row>
    <row r="17" spans="2:18" x14ac:dyDescent="0.25">
      <c r="B17" s="111" t="s">
        <v>1594</v>
      </c>
      <c r="C17" s="5">
        <v>3</v>
      </c>
      <c r="D17" s="144">
        <v>42200</v>
      </c>
      <c r="E17" s="450" t="s">
        <v>1598</v>
      </c>
      <c r="F17" s="27">
        <v>42229</v>
      </c>
      <c r="G17" s="34">
        <v>1673.41</v>
      </c>
      <c r="H17" s="61">
        <f t="shared" si="4"/>
        <v>1.7300000000000004</v>
      </c>
      <c r="I17" s="519">
        <f t="shared" si="5"/>
        <v>1671.68</v>
      </c>
      <c r="J17" s="496">
        <f t="shared" si="0"/>
        <v>0.10338171757070894</v>
      </c>
      <c r="K17" s="519">
        <v>12.7</v>
      </c>
      <c r="L17" s="519">
        <v>12.54</v>
      </c>
      <c r="M17" s="64">
        <f t="shared" si="1"/>
        <v>0.16000000000000014</v>
      </c>
      <c r="N17" s="520">
        <v>567</v>
      </c>
      <c r="O17" s="519">
        <v>14.14</v>
      </c>
      <c r="P17" s="519">
        <v>12.57</v>
      </c>
      <c r="Q17" s="64">
        <f t="shared" si="2"/>
        <v>1.5700000000000003</v>
      </c>
      <c r="R17" s="31">
        <f t="shared" si="6"/>
        <v>90.751445086705203</v>
      </c>
    </row>
    <row r="18" spans="2:18" x14ac:dyDescent="0.25">
      <c r="B18" s="143" t="s">
        <v>1595</v>
      </c>
      <c r="C18" s="8">
        <v>3</v>
      </c>
      <c r="D18" s="149">
        <v>42200</v>
      </c>
      <c r="E18" s="162" t="s">
        <v>1599</v>
      </c>
      <c r="F18" s="28">
        <v>42229</v>
      </c>
      <c r="G18" s="37">
        <v>1671.83</v>
      </c>
      <c r="H18" s="62">
        <f t="shared" si="4"/>
        <v>0.50999999999999979</v>
      </c>
      <c r="I18" s="22">
        <f t="shared" si="5"/>
        <v>1671.32</v>
      </c>
      <c r="J18" s="497">
        <f t="shared" si="0"/>
        <v>3.0505493979651029E-2</v>
      </c>
      <c r="K18" s="22">
        <v>12.66</v>
      </c>
      <c r="L18" s="22">
        <v>12.59</v>
      </c>
      <c r="M18" s="65">
        <f t="shared" si="1"/>
        <v>7.0000000000000284E-2</v>
      </c>
      <c r="N18" s="58">
        <v>273</v>
      </c>
      <c r="O18" s="22">
        <v>13.02</v>
      </c>
      <c r="P18" s="22">
        <v>12.58</v>
      </c>
      <c r="Q18" s="65">
        <f t="shared" si="2"/>
        <v>0.4399999999999995</v>
      </c>
      <c r="R18" s="32">
        <f t="shared" si="6"/>
        <v>86.274509803921504</v>
      </c>
    </row>
    <row r="19" spans="2:18" x14ac:dyDescent="0.25">
      <c r="B19" s="111" t="s">
        <v>1487</v>
      </c>
      <c r="C19" s="5">
        <v>3</v>
      </c>
      <c r="D19" s="144">
        <v>42200</v>
      </c>
      <c r="E19" s="450" t="s">
        <v>1600</v>
      </c>
      <c r="F19" s="27">
        <v>42229</v>
      </c>
      <c r="G19" s="34">
        <v>1670.54</v>
      </c>
      <c r="H19" s="61">
        <f t="shared" si="4"/>
        <v>1.2099999999999991</v>
      </c>
      <c r="I19" s="519">
        <f t="shared" si="5"/>
        <v>1669.33</v>
      </c>
      <c r="J19" s="496">
        <f t="shared" si="0"/>
        <v>7.243166880170479E-2</v>
      </c>
      <c r="K19" s="519">
        <v>12.67</v>
      </c>
      <c r="L19" s="519">
        <v>12.58</v>
      </c>
      <c r="M19" s="64">
        <f t="shared" si="1"/>
        <v>8.9999999999999858E-2</v>
      </c>
      <c r="N19" s="520">
        <v>499</v>
      </c>
      <c r="O19" s="519">
        <v>13.7</v>
      </c>
      <c r="P19" s="519">
        <v>12.58</v>
      </c>
      <c r="Q19" s="64">
        <f t="shared" si="2"/>
        <v>1.1199999999999992</v>
      </c>
      <c r="R19" s="31">
        <f t="shared" si="6"/>
        <v>92.561983471074385</v>
      </c>
    </row>
    <row r="20" spans="2:18" x14ac:dyDescent="0.25">
      <c r="B20" s="111" t="s">
        <v>1494</v>
      </c>
      <c r="C20" s="5">
        <v>3</v>
      </c>
      <c r="D20" s="144">
        <v>42200</v>
      </c>
      <c r="E20" s="450" t="s">
        <v>1601</v>
      </c>
      <c r="F20" s="27">
        <v>42233</v>
      </c>
      <c r="G20" s="34">
        <v>1675.15</v>
      </c>
      <c r="H20" s="61">
        <f t="shared" si="4"/>
        <v>1.5700000000000003</v>
      </c>
      <c r="I20" s="519">
        <f t="shared" si="5"/>
        <v>1673.5800000000002</v>
      </c>
      <c r="J20" s="496">
        <f t="shared" si="0"/>
        <v>9.3722950183565662E-2</v>
      </c>
      <c r="K20" s="519">
        <v>12.61</v>
      </c>
      <c r="L20" s="519">
        <v>12.58</v>
      </c>
      <c r="M20" s="64">
        <f t="shared" si="1"/>
        <v>2.9999999999999361E-2</v>
      </c>
      <c r="N20" s="520">
        <v>512</v>
      </c>
      <c r="O20" s="519">
        <v>14.15</v>
      </c>
      <c r="P20" s="519">
        <v>12.61</v>
      </c>
      <c r="Q20" s="64">
        <f t="shared" si="2"/>
        <v>1.5400000000000009</v>
      </c>
      <c r="R20" s="31">
        <f t="shared" si="6"/>
        <v>98.08917197452233</v>
      </c>
    </row>
    <row r="21" spans="2:18" x14ac:dyDescent="0.25">
      <c r="B21" s="143" t="s">
        <v>1495</v>
      </c>
      <c r="C21" s="8">
        <v>3</v>
      </c>
      <c r="D21" s="149">
        <v>42200</v>
      </c>
      <c r="E21" s="163" t="s">
        <v>1602</v>
      </c>
      <c r="F21" s="28">
        <v>42233</v>
      </c>
      <c r="G21" s="37">
        <v>1664.13</v>
      </c>
      <c r="H21" s="62">
        <f t="shared" si="4"/>
        <v>1.1099999999999994</v>
      </c>
      <c r="I21" s="22">
        <f t="shared" si="5"/>
        <v>1663.0200000000002</v>
      </c>
      <c r="J21" s="497">
        <f t="shared" si="0"/>
        <v>6.6701519713003157E-2</v>
      </c>
      <c r="K21" s="22">
        <v>12.73</v>
      </c>
      <c r="L21" s="22">
        <v>12.58</v>
      </c>
      <c r="M21" s="65">
        <f t="shared" si="1"/>
        <v>0.15000000000000036</v>
      </c>
      <c r="N21" s="58">
        <v>342</v>
      </c>
      <c r="O21" s="22">
        <v>13.54</v>
      </c>
      <c r="P21" s="22">
        <v>12.58</v>
      </c>
      <c r="Q21" s="65">
        <f t="shared" si="2"/>
        <v>0.95999999999999908</v>
      </c>
      <c r="R21" s="32">
        <f t="shared" si="6"/>
        <v>86.486486486486456</v>
      </c>
    </row>
    <row r="22" spans="2:18" x14ac:dyDescent="0.25">
      <c r="B22" s="111" t="s">
        <v>1497</v>
      </c>
      <c r="C22" s="5">
        <v>3</v>
      </c>
      <c r="D22" s="144">
        <v>42200</v>
      </c>
      <c r="E22" s="159"/>
      <c r="F22" s="27">
        <v>42233</v>
      </c>
      <c r="G22" s="34">
        <v>1669.05</v>
      </c>
      <c r="H22" s="61">
        <f t="shared" si="4"/>
        <v>6.2199999999999989</v>
      </c>
      <c r="I22" s="519">
        <f t="shared" si="5"/>
        <v>1662.83</v>
      </c>
      <c r="J22" s="496">
        <f t="shared" si="0"/>
        <v>0.37266708606692422</v>
      </c>
      <c r="K22" s="519">
        <v>13.42</v>
      </c>
      <c r="L22" s="519">
        <v>12.54</v>
      </c>
      <c r="M22" s="64">
        <f t="shared" si="1"/>
        <v>0.88000000000000078</v>
      </c>
      <c r="N22" s="520">
        <v>729</v>
      </c>
      <c r="O22" s="519">
        <v>17.899999999999999</v>
      </c>
      <c r="P22" s="519">
        <v>12.56</v>
      </c>
      <c r="Q22" s="64">
        <f t="shared" si="2"/>
        <v>5.3399999999999981</v>
      </c>
      <c r="R22" s="31">
        <f t="shared" si="6"/>
        <v>85.852090032154322</v>
      </c>
    </row>
    <row r="23" spans="2:18" x14ac:dyDescent="0.25">
      <c r="B23" s="111" t="s">
        <v>1498</v>
      </c>
      <c r="C23" s="5">
        <v>3</v>
      </c>
      <c r="D23" s="144">
        <v>42200</v>
      </c>
      <c r="E23" s="517"/>
      <c r="F23" s="27">
        <v>42233</v>
      </c>
      <c r="G23" s="34">
        <v>1682.12</v>
      </c>
      <c r="H23" s="61">
        <f t="shared" si="4"/>
        <v>2.1400000000000006</v>
      </c>
      <c r="I23" s="519">
        <f t="shared" si="5"/>
        <v>1679.9799999999998</v>
      </c>
      <c r="J23" s="496">
        <f t="shared" si="0"/>
        <v>0.12722041233681311</v>
      </c>
      <c r="K23" s="519">
        <v>13.22</v>
      </c>
      <c r="L23" s="519">
        <v>12.59</v>
      </c>
      <c r="M23" s="64">
        <f t="shared" si="1"/>
        <v>0.63000000000000078</v>
      </c>
      <c r="N23" s="520">
        <v>309</v>
      </c>
      <c r="O23" s="519">
        <v>14.07</v>
      </c>
      <c r="P23" s="519">
        <v>12.56</v>
      </c>
      <c r="Q23" s="64">
        <f t="shared" si="2"/>
        <v>1.5099999999999998</v>
      </c>
      <c r="R23" s="31">
        <f t="shared" si="6"/>
        <v>70.560747663551368</v>
      </c>
    </row>
    <row r="24" spans="2:18" x14ac:dyDescent="0.25">
      <c r="B24" s="143" t="s">
        <v>1499</v>
      </c>
      <c r="C24" s="8">
        <v>3</v>
      </c>
      <c r="D24" s="149">
        <v>42200</v>
      </c>
      <c r="E24" s="161" t="s">
        <v>1603</v>
      </c>
      <c r="F24" s="28">
        <v>42233</v>
      </c>
      <c r="G24" s="37">
        <v>1676.24</v>
      </c>
      <c r="H24" s="62">
        <f t="shared" si="4"/>
        <v>3.67</v>
      </c>
      <c r="I24" s="22">
        <f t="shared" si="5"/>
        <v>1672.57</v>
      </c>
      <c r="J24" s="497">
        <f t="shared" si="0"/>
        <v>0.21894239488378753</v>
      </c>
      <c r="K24" s="22">
        <v>13.42</v>
      </c>
      <c r="L24" s="22">
        <v>12.59</v>
      </c>
      <c r="M24" s="65">
        <f t="shared" si="1"/>
        <v>0.83000000000000007</v>
      </c>
      <c r="N24" s="58">
        <v>376</v>
      </c>
      <c r="O24" s="22">
        <v>15.43</v>
      </c>
      <c r="P24" s="22">
        <v>12.59</v>
      </c>
      <c r="Q24" s="65">
        <f t="shared" si="2"/>
        <v>2.84</v>
      </c>
      <c r="R24" s="32">
        <f t="shared" si="6"/>
        <v>77.3841961852861</v>
      </c>
    </row>
    <row r="25" spans="2:18" x14ac:dyDescent="0.25">
      <c r="B25" s="111" t="s">
        <v>1500</v>
      </c>
      <c r="C25" s="5">
        <v>3</v>
      </c>
      <c r="D25" s="144">
        <v>42200</v>
      </c>
      <c r="E25" s="159"/>
      <c r="F25" s="27">
        <v>42233</v>
      </c>
      <c r="G25" s="34">
        <v>1675.29</v>
      </c>
      <c r="H25" s="61">
        <f t="shared" si="4"/>
        <v>0.85999999999999943</v>
      </c>
      <c r="I25" s="519">
        <f t="shared" si="5"/>
        <v>1674.43</v>
      </c>
      <c r="J25" s="496">
        <f t="shared" si="0"/>
        <v>5.133439583594479E-2</v>
      </c>
      <c r="K25" s="519">
        <v>12.71</v>
      </c>
      <c r="L25" s="519">
        <v>12.56</v>
      </c>
      <c r="M25" s="64">
        <f t="shared" si="1"/>
        <v>0.15000000000000036</v>
      </c>
      <c r="N25" s="520">
        <v>265</v>
      </c>
      <c r="O25" s="519">
        <v>13.29</v>
      </c>
      <c r="P25" s="519">
        <v>12.58</v>
      </c>
      <c r="Q25" s="64">
        <f t="shared" si="2"/>
        <v>0.70999999999999908</v>
      </c>
      <c r="R25" s="31">
        <f t="shared" si="6"/>
        <v>82.558139534883679</v>
      </c>
    </row>
    <row r="26" spans="2:18" x14ac:dyDescent="0.25">
      <c r="B26" s="111" t="s">
        <v>1501</v>
      </c>
      <c r="C26" s="5">
        <v>3</v>
      </c>
      <c r="D26" s="144">
        <v>42200</v>
      </c>
      <c r="E26" s="517"/>
      <c r="F26" s="27">
        <v>42233</v>
      </c>
      <c r="G26" s="34">
        <v>1674.72</v>
      </c>
      <c r="H26" s="61">
        <f t="shared" si="4"/>
        <v>1.4500000000000011</v>
      </c>
      <c r="I26" s="519">
        <f t="shared" si="5"/>
        <v>1673.27</v>
      </c>
      <c r="J26" s="496">
        <f t="shared" si="0"/>
        <v>8.6581637527467351E-2</v>
      </c>
      <c r="K26" s="519">
        <v>12.66</v>
      </c>
      <c r="L26" s="519">
        <v>12.55</v>
      </c>
      <c r="M26" s="64">
        <f t="shared" si="1"/>
        <v>0.10999999999999943</v>
      </c>
      <c r="N26" s="520">
        <v>424</v>
      </c>
      <c r="O26" s="519">
        <v>13.88</v>
      </c>
      <c r="P26" s="519">
        <v>12.54</v>
      </c>
      <c r="Q26" s="64">
        <f t="shared" si="2"/>
        <v>1.3400000000000016</v>
      </c>
      <c r="R26" s="31">
        <f t="shared" si="6"/>
        <v>92.413793103448327</v>
      </c>
    </row>
    <row r="27" spans="2:18" x14ac:dyDescent="0.25">
      <c r="B27" s="143" t="s">
        <v>1502</v>
      </c>
      <c r="C27" s="8">
        <v>3</v>
      </c>
      <c r="D27" s="149">
        <v>42200</v>
      </c>
      <c r="E27" s="161"/>
      <c r="F27" s="28">
        <v>42233</v>
      </c>
      <c r="G27" s="37">
        <v>1678.36</v>
      </c>
      <c r="H27" s="62">
        <f t="shared" si="4"/>
        <v>0.62000000000000099</v>
      </c>
      <c r="I27" s="22">
        <f t="shared" si="5"/>
        <v>1677.74</v>
      </c>
      <c r="J27" s="497">
        <f t="shared" si="0"/>
        <v>3.6940823184537348E-2</v>
      </c>
      <c r="K27" s="22">
        <v>12.63</v>
      </c>
      <c r="L27" s="22">
        <v>12.57</v>
      </c>
      <c r="M27" s="65">
        <f t="shared" si="1"/>
        <v>6.0000000000000497E-2</v>
      </c>
      <c r="N27" s="58">
        <v>226</v>
      </c>
      <c r="O27" s="22">
        <v>13.15</v>
      </c>
      <c r="P27" s="22">
        <v>12.59</v>
      </c>
      <c r="Q27" s="65">
        <f t="shared" si="2"/>
        <v>0.5600000000000005</v>
      </c>
      <c r="R27" s="32">
        <f t="shared" si="6"/>
        <v>90.322580645161224</v>
      </c>
    </row>
    <row r="28" spans="2:18" x14ac:dyDescent="0.25">
      <c r="B28" s="111" t="s">
        <v>1503</v>
      </c>
      <c r="C28" s="5">
        <v>3</v>
      </c>
      <c r="D28" s="144">
        <v>42200</v>
      </c>
      <c r="E28" s="159"/>
      <c r="F28" s="27">
        <v>42233</v>
      </c>
      <c r="G28" s="34">
        <v>1677.24</v>
      </c>
      <c r="H28" s="61">
        <f t="shared" si="4"/>
        <v>0.80000000000000071</v>
      </c>
      <c r="I28" s="519">
        <f t="shared" si="5"/>
        <v>1676.44</v>
      </c>
      <c r="J28" s="496">
        <f t="shared" si="0"/>
        <v>4.7697407645894488E-2</v>
      </c>
      <c r="K28" s="519">
        <v>12.65</v>
      </c>
      <c r="L28" s="519">
        <v>12.55</v>
      </c>
      <c r="M28" s="64">
        <f t="shared" si="1"/>
        <v>9.9999999999999645E-2</v>
      </c>
      <c r="N28" s="520">
        <v>239</v>
      </c>
      <c r="O28" s="519">
        <v>13.3</v>
      </c>
      <c r="P28" s="519">
        <v>12.6</v>
      </c>
      <c r="Q28" s="64">
        <f t="shared" si="2"/>
        <v>0.70000000000000107</v>
      </c>
      <c r="R28" s="31">
        <f t="shared" si="6"/>
        <v>87.500000000000071</v>
      </c>
    </row>
    <row r="29" spans="2:18" x14ac:dyDescent="0.25">
      <c r="B29" s="111" t="s">
        <v>1504</v>
      </c>
      <c r="C29" s="5">
        <v>3</v>
      </c>
      <c r="D29" s="144">
        <v>42200</v>
      </c>
      <c r="E29" s="517"/>
      <c r="F29" s="27">
        <v>42234</v>
      </c>
      <c r="G29" s="34">
        <v>1671.01</v>
      </c>
      <c r="H29" s="61">
        <f t="shared" si="4"/>
        <v>1.7200000000000006</v>
      </c>
      <c r="I29" s="519">
        <f t="shared" si="5"/>
        <v>1669.29</v>
      </c>
      <c r="J29" s="496">
        <f t="shared" si="0"/>
        <v>0.10293175983387297</v>
      </c>
      <c r="K29" s="519">
        <v>12.68</v>
      </c>
      <c r="L29" s="519">
        <v>12.58</v>
      </c>
      <c r="M29" s="64">
        <f t="shared" si="1"/>
        <v>9.9999999999999645E-2</v>
      </c>
      <c r="N29" s="520">
        <v>361</v>
      </c>
      <c r="O29" s="519">
        <v>14.21</v>
      </c>
      <c r="P29" s="519">
        <v>12.59</v>
      </c>
      <c r="Q29" s="64">
        <f t="shared" si="2"/>
        <v>1.620000000000001</v>
      </c>
      <c r="R29" s="31">
        <f t="shared" si="6"/>
        <v>94.186046511627936</v>
      </c>
    </row>
    <row r="30" spans="2:18" x14ac:dyDescent="0.25">
      <c r="B30" s="143" t="s">
        <v>1505</v>
      </c>
      <c r="C30" s="8">
        <v>3</v>
      </c>
      <c r="D30" s="149">
        <v>42200</v>
      </c>
      <c r="E30" s="161"/>
      <c r="F30" s="28">
        <v>42234</v>
      </c>
      <c r="G30" s="37">
        <v>1670.28</v>
      </c>
      <c r="H30" s="62">
        <f t="shared" si="4"/>
        <v>0.88000000000000078</v>
      </c>
      <c r="I30" s="22">
        <f t="shared" si="5"/>
        <v>1669.3999999999999</v>
      </c>
      <c r="J30" s="497">
        <f t="shared" si="0"/>
        <v>5.268577723495467E-2</v>
      </c>
      <c r="K30" s="22">
        <v>12.65</v>
      </c>
      <c r="L30" s="22">
        <v>12.6</v>
      </c>
      <c r="M30" s="65">
        <f t="shared" si="1"/>
        <v>5.0000000000000711E-2</v>
      </c>
      <c r="N30" s="58">
        <v>232</v>
      </c>
      <c r="O30" s="22">
        <v>13.45</v>
      </c>
      <c r="P30" s="22">
        <v>12.62</v>
      </c>
      <c r="Q30" s="65">
        <f t="shared" si="2"/>
        <v>0.83000000000000007</v>
      </c>
      <c r="R30" s="32">
        <f t="shared" si="6"/>
        <v>94.318181818181728</v>
      </c>
    </row>
    <row r="31" spans="2:18" x14ac:dyDescent="0.25">
      <c r="B31" s="111" t="s">
        <v>1506</v>
      </c>
      <c r="C31" s="5">
        <v>3</v>
      </c>
      <c r="D31" s="144">
        <v>42203</v>
      </c>
      <c r="E31" s="159"/>
      <c r="F31" s="27">
        <v>42234</v>
      </c>
      <c r="G31" s="34">
        <v>1664.71</v>
      </c>
      <c r="H31" s="61">
        <f t="shared" si="4"/>
        <v>1.6400000000000006</v>
      </c>
      <c r="I31" s="519">
        <f t="shared" si="5"/>
        <v>1663.07</v>
      </c>
      <c r="J31" s="496">
        <f t="shared" si="0"/>
        <v>9.8515657381766222E-2</v>
      </c>
      <c r="K31" s="519">
        <v>12.81</v>
      </c>
      <c r="L31" s="519">
        <v>12.62</v>
      </c>
      <c r="M31" s="64">
        <f t="shared" si="1"/>
        <v>0.19000000000000128</v>
      </c>
      <c r="N31" s="520">
        <v>602</v>
      </c>
      <c r="O31" s="519">
        <v>14.01</v>
      </c>
      <c r="P31" s="519">
        <v>12.56</v>
      </c>
      <c r="Q31" s="64">
        <f t="shared" si="2"/>
        <v>1.4499999999999993</v>
      </c>
      <c r="R31" s="31">
        <f t="shared" si="6"/>
        <v>88.414634146341399</v>
      </c>
    </row>
    <row r="32" spans="2:18" x14ac:dyDescent="0.25">
      <c r="B32" s="111" t="s">
        <v>1512</v>
      </c>
      <c r="C32" s="5">
        <v>3</v>
      </c>
      <c r="D32" s="144">
        <v>42203</v>
      </c>
      <c r="E32" s="450" t="s">
        <v>1604</v>
      </c>
      <c r="F32" s="27">
        <v>42234</v>
      </c>
      <c r="G32" s="34">
        <v>1651.1</v>
      </c>
      <c r="H32" s="61">
        <f t="shared" si="4"/>
        <v>1.2799999999999994</v>
      </c>
      <c r="I32" s="519">
        <f t="shared" si="5"/>
        <v>1649.82</v>
      </c>
      <c r="J32" s="496">
        <f t="shared" si="0"/>
        <v>7.7524074859184749E-2</v>
      </c>
      <c r="K32" s="519">
        <v>12.67</v>
      </c>
      <c r="L32" s="519">
        <v>12.57</v>
      </c>
      <c r="M32" s="64">
        <f t="shared" si="1"/>
        <v>9.9999999999999645E-2</v>
      </c>
      <c r="N32" s="520">
        <v>272</v>
      </c>
      <c r="O32" s="519">
        <v>13.83</v>
      </c>
      <c r="P32" s="519">
        <v>12.65</v>
      </c>
      <c r="Q32" s="64">
        <f t="shared" si="2"/>
        <v>1.1799999999999997</v>
      </c>
      <c r="R32" s="31">
        <f t="shared" si="6"/>
        <v>92.187500000000028</v>
      </c>
    </row>
    <row r="33" spans="2:18" x14ac:dyDescent="0.25">
      <c r="B33" s="143" t="s">
        <v>1513</v>
      </c>
      <c r="C33" s="8">
        <v>3</v>
      </c>
      <c r="D33" s="149">
        <v>42203</v>
      </c>
      <c r="E33" s="162"/>
      <c r="F33" s="28">
        <v>42234</v>
      </c>
      <c r="G33" s="37">
        <v>1671.23</v>
      </c>
      <c r="H33" s="62">
        <f t="shared" si="4"/>
        <v>1.2500000000000018</v>
      </c>
      <c r="I33" s="22">
        <f t="shared" si="5"/>
        <v>1669.98</v>
      </c>
      <c r="J33" s="497">
        <f t="shared" si="0"/>
        <v>7.4795210713067717E-2</v>
      </c>
      <c r="K33" s="22">
        <v>12.66</v>
      </c>
      <c r="L33" s="22">
        <v>12.59</v>
      </c>
      <c r="M33" s="65">
        <f t="shared" si="1"/>
        <v>7.0000000000000284E-2</v>
      </c>
      <c r="N33" s="58">
        <v>317</v>
      </c>
      <c r="O33" s="22">
        <v>13.8</v>
      </c>
      <c r="P33" s="22">
        <v>12.62</v>
      </c>
      <c r="Q33" s="65">
        <f t="shared" si="2"/>
        <v>1.1800000000000015</v>
      </c>
      <c r="R33" s="32">
        <f t="shared" si="6"/>
        <v>94.399999999999977</v>
      </c>
    </row>
    <row r="34" spans="2:18" x14ac:dyDescent="0.25">
      <c r="B34" s="111" t="s">
        <v>1507</v>
      </c>
      <c r="C34" s="5">
        <v>3</v>
      </c>
      <c r="D34" s="144">
        <v>42203</v>
      </c>
      <c r="E34" s="450"/>
      <c r="F34" s="27">
        <v>42234</v>
      </c>
      <c r="G34" s="34">
        <v>1674.16</v>
      </c>
      <c r="H34" s="61">
        <f t="shared" si="4"/>
        <v>0.70999999999999908</v>
      </c>
      <c r="I34" s="519">
        <f t="shared" si="5"/>
        <v>1673.45</v>
      </c>
      <c r="J34" s="496">
        <f t="shared" si="0"/>
        <v>4.2409327662827873E-2</v>
      </c>
      <c r="K34" s="519">
        <v>12.79</v>
      </c>
      <c r="L34" s="519">
        <v>12.67</v>
      </c>
      <c r="M34" s="64">
        <f t="shared" si="1"/>
        <v>0.11999999999999922</v>
      </c>
      <c r="N34" s="520">
        <v>186</v>
      </c>
      <c r="O34" s="519">
        <v>13.2</v>
      </c>
      <c r="P34" s="519">
        <v>12.61</v>
      </c>
      <c r="Q34" s="64">
        <f t="shared" si="2"/>
        <v>0.58999999999999986</v>
      </c>
      <c r="R34" s="31">
        <f t="shared" si="6"/>
        <v>83.098591549295861</v>
      </c>
    </row>
    <row r="35" spans="2:18" x14ac:dyDescent="0.25">
      <c r="B35" s="111" t="s">
        <v>1514</v>
      </c>
      <c r="C35" s="5">
        <v>3</v>
      </c>
      <c r="D35" s="144">
        <v>42203</v>
      </c>
      <c r="E35" s="450" t="s">
        <v>1606</v>
      </c>
      <c r="F35" s="27">
        <v>42235</v>
      </c>
      <c r="G35" s="34">
        <v>1666.83</v>
      </c>
      <c r="H35" s="61">
        <f t="shared" si="4"/>
        <v>1.0199999999999996</v>
      </c>
      <c r="I35" s="519">
        <f t="shared" si="5"/>
        <v>1665.81</v>
      </c>
      <c r="J35" s="496">
        <f t="shared" si="0"/>
        <v>6.1194002987707184E-2</v>
      </c>
      <c r="K35" s="519">
        <v>13.03</v>
      </c>
      <c r="L35" s="519">
        <v>12.57</v>
      </c>
      <c r="M35" s="64">
        <f t="shared" si="1"/>
        <v>0.45999999999999908</v>
      </c>
      <c r="N35" s="520">
        <v>433</v>
      </c>
      <c r="O35" s="519">
        <v>13.15</v>
      </c>
      <c r="P35" s="519">
        <v>12.59</v>
      </c>
      <c r="Q35" s="64">
        <f t="shared" si="2"/>
        <v>0.5600000000000005</v>
      </c>
      <c r="R35" s="31">
        <f t="shared" si="6"/>
        <v>54.9019607843138</v>
      </c>
    </row>
    <row r="36" spans="2:18" x14ac:dyDescent="0.25">
      <c r="B36" s="143" t="s">
        <v>1515</v>
      </c>
      <c r="C36" s="8">
        <v>3</v>
      </c>
      <c r="D36" s="149">
        <v>42203</v>
      </c>
      <c r="E36" s="163" t="s">
        <v>1607</v>
      </c>
      <c r="F36" s="28">
        <v>42235</v>
      </c>
      <c r="G36" s="37">
        <v>1661.33</v>
      </c>
      <c r="H36" s="62">
        <f t="shared" si="4"/>
        <v>1.0600000000000005</v>
      </c>
      <c r="I36" s="22">
        <f t="shared" si="5"/>
        <v>1660.27</v>
      </c>
      <c r="J36" s="497">
        <f t="shared" si="0"/>
        <v>6.3804301372996378E-2</v>
      </c>
      <c r="K36" s="22">
        <v>12.97</v>
      </c>
      <c r="L36" s="22">
        <v>12.52</v>
      </c>
      <c r="M36" s="65">
        <f t="shared" si="1"/>
        <v>0.45000000000000107</v>
      </c>
      <c r="N36" s="58">
        <v>412</v>
      </c>
      <c r="O36" s="22">
        <v>13.19</v>
      </c>
      <c r="P36" s="22">
        <v>12.58</v>
      </c>
      <c r="Q36" s="65">
        <f t="shared" si="2"/>
        <v>0.60999999999999943</v>
      </c>
      <c r="R36" s="32">
        <f t="shared" si="6"/>
        <v>57.547169811320671</v>
      </c>
    </row>
    <row r="37" spans="2:18" x14ac:dyDescent="0.25">
      <c r="B37" s="111" t="s">
        <v>1508</v>
      </c>
      <c r="C37" s="5">
        <v>3</v>
      </c>
      <c r="D37" s="144">
        <v>42203</v>
      </c>
      <c r="E37" s="159"/>
      <c r="F37" s="27">
        <v>42235</v>
      </c>
      <c r="G37" s="34">
        <v>1679.6</v>
      </c>
      <c r="H37" s="61">
        <f t="shared" si="4"/>
        <v>0.82000000000000028</v>
      </c>
      <c r="I37" s="519">
        <f t="shared" si="5"/>
        <v>1678.78</v>
      </c>
      <c r="J37" s="496">
        <f t="shared" si="0"/>
        <v>4.8821147892355345E-2</v>
      </c>
      <c r="K37" s="519">
        <v>12.74</v>
      </c>
      <c r="L37" s="519">
        <v>12.57</v>
      </c>
      <c r="M37" s="64">
        <f t="shared" si="1"/>
        <v>0.16999999999999993</v>
      </c>
      <c r="N37" s="520">
        <v>235</v>
      </c>
      <c r="O37" s="519">
        <v>13.26</v>
      </c>
      <c r="P37" s="519">
        <v>12.61</v>
      </c>
      <c r="Q37" s="64">
        <f t="shared" si="2"/>
        <v>0.65000000000000036</v>
      </c>
      <c r="R37" s="31">
        <f t="shared" si="6"/>
        <v>79.268292682926841</v>
      </c>
    </row>
    <row r="38" spans="2:18" ht="16.5" customHeight="1" x14ac:dyDescent="0.25">
      <c r="B38" s="111" t="s">
        <v>1516</v>
      </c>
      <c r="C38" s="5">
        <v>3</v>
      </c>
      <c r="D38" s="144">
        <v>42203</v>
      </c>
      <c r="E38" s="517" t="s">
        <v>1608</v>
      </c>
      <c r="F38" s="27">
        <v>42235</v>
      </c>
      <c r="G38" s="34">
        <v>1667.39</v>
      </c>
      <c r="H38" s="61">
        <f t="shared" si="4"/>
        <v>1.08</v>
      </c>
      <c r="I38" s="519">
        <f t="shared" si="5"/>
        <v>1666.3100000000002</v>
      </c>
      <c r="J38" s="496">
        <f t="shared" si="0"/>
        <v>6.4771889000173916E-2</v>
      </c>
      <c r="K38" s="519">
        <v>13.07</v>
      </c>
      <c r="L38" s="519">
        <v>12.59</v>
      </c>
      <c r="M38" s="64">
        <f t="shared" si="1"/>
        <v>0.48000000000000043</v>
      </c>
      <c r="N38" s="520">
        <v>262</v>
      </c>
      <c r="O38" s="519">
        <v>13.19</v>
      </c>
      <c r="P38" s="519">
        <v>12.59</v>
      </c>
      <c r="Q38" s="64">
        <f t="shared" si="2"/>
        <v>0.59999999999999964</v>
      </c>
      <c r="R38" s="31">
        <f t="shared" si="6"/>
        <v>55.555555555555522</v>
      </c>
    </row>
    <row r="39" spans="2:18" x14ac:dyDescent="0.25">
      <c r="B39" s="143" t="s">
        <v>1517</v>
      </c>
      <c r="C39" s="8">
        <v>3</v>
      </c>
      <c r="D39" s="149">
        <v>42203</v>
      </c>
      <c r="E39" s="161"/>
      <c r="F39" s="28">
        <v>42235</v>
      </c>
      <c r="G39" s="37">
        <v>1677.15</v>
      </c>
      <c r="H39" s="62">
        <f t="shared" si="4"/>
        <v>1.9399999999999995</v>
      </c>
      <c r="I39" s="22">
        <f t="shared" si="5"/>
        <v>1675.21</v>
      </c>
      <c r="J39" s="497">
        <f t="shared" si="0"/>
        <v>0.11567242047521088</v>
      </c>
      <c r="K39" s="22">
        <v>13.67</v>
      </c>
      <c r="L39" s="22">
        <v>12.57</v>
      </c>
      <c r="M39" s="65">
        <f t="shared" si="1"/>
        <v>1.0999999999999996</v>
      </c>
      <c r="N39" s="58">
        <v>180</v>
      </c>
      <c r="O39" s="22">
        <v>13.44</v>
      </c>
      <c r="P39" s="22">
        <v>12.6</v>
      </c>
      <c r="Q39" s="65">
        <f t="shared" si="2"/>
        <v>0.83999999999999986</v>
      </c>
      <c r="R39" s="32">
        <f t="shared" si="6"/>
        <v>43.298969072164951</v>
      </c>
    </row>
    <row r="40" spans="2:18" x14ac:dyDescent="0.25">
      <c r="B40" s="111" t="s">
        <v>1509</v>
      </c>
      <c r="C40" s="5">
        <v>3</v>
      </c>
      <c r="D40" s="144">
        <v>42203</v>
      </c>
      <c r="E40" s="159"/>
      <c r="F40" s="27">
        <v>42235</v>
      </c>
      <c r="G40" s="34">
        <v>1674.71</v>
      </c>
      <c r="H40" s="61">
        <f t="shared" si="4"/>
        <v>1.0600000000000005</v>
      </c>
      <c r="I40" s="519">
        <f t="shared" si="5"/>
        <v>1673.65</v>
      </c>
      <c r="J40" s="496">
        <f t="shared" si="0"/>
        <v>6.3294540547318673E-2</v>
      </c>
      <c r="K40" s="519">
        <v>13.02</v>
      </c>
      <c r="L40" s="519">
        <v>12.61</v>
      </c>
      <c r="M40" s="64">
        <f t="shared" si="1"/>
        <v>0.41000000000000014</v>
      </c>
      <c r="N40" s="520">
        <v>187</v>
      </c>
      <c r="O40" s="519">
        <v>13.24</v>
      </c>
      <c r="P40" s="519">
        <v>12.59</v>
      </c>
      <c r="Q40" s="64">
        <f t="shared" si="2"/>
        <v>0.65000000000000036</v>
      </c>
      <c r="R40" s="31">
        <f t="shared" si="6"/>
        <v>61.320754716981128</v>
      </c>
    </row>
    <row r="41" spans="2:18" x14ac:dyDescent="0.25">
      <c r="B41" s="111" t="s">
        <v>1518</v>
      </c>
      <c r="C41" s="5">
        <v>3</v>
      </c>
      <c r="D41" s="144">
        <v>42203</v>
      </c>
      <c r="E41" s="517"/>
      <c r="F41" s="27">
        <v>42235</v>
      </c>
      <c r="G41" s="34">
        <v>1661.29</v>
      </c>
      <c r="H41" s="61">
        <f t="shared" si="4"/>
        <v>0.96000000000000085</v>
      </c>
      <c r="I41" s="519">
        <f t="shared" si="5"/>
        <v>1660.33</v>
      </c>
      <c r="J41" s="496">
        <f t="shared" si="0"/>
        <v>5.7786418987654228E-2</v>
      </c>
      <c r="K41" s="519">
        <v>12.74</v>
      </c>
      <c r="L41" s="519">
        <v>12.56</v>
      </c>
      <c r="M41" s="64">
        <f t="shared" si="1"/>
        <v>0.17999999999999972</v>
      </c>
      <c r="N41" s="520">
        <v>292</v>
      </c>
      <c r="O41" s="519">
        <v>13.31</v>
      </c>
      <c r="P41" s="519">
        <v>12.53</v>
      </c>
      <c r="Q41" s="64">
        <f t="shared" si="2"/>
        <v>0.78000000000000114</v>
      </c>
      <c r="R41" s="31">
        <f t="shared" si="6"/>
        <v>81.250000000000043</v>
      </c>
    </row>
    <row r="42" spans="2:18" x14ac:dyDescent="0.25">
      <c r="B42" s="143" t="s">
        <v>1519</v>
      </c>
      <c r="C42" s="8">
        <v>3</v>
      </c>
      <c r="D42" s="149">
        <v>42203</v>
      </c>
      <c r="E42" s="161" t="s">
        <v>1609</v>
      </c>
      <c r="F42" s="28">
        <v>42235</v>
      </c>
      <c r="G42" s="37">
        <v>1681.23</v>
      </c>
      <c r="H42" s="62">
        <f t="shared" si="4"/>
        <v>1.3300000000000018</v>
      </c>
      <c r="I42" s="22">
        <f t="shared" si="5"/>
        <v>1679.9</v>
      </c>
      <c r="J42" s="497">
        <f t="shared" si="0"/>
        <v>7.9108747762055259E-2</v>
      </c>
      <c r="K42" s="22">
        <v>13.22</v>
      </c>
      <c r="L42" s="22">
        <v>12.65</v>
      </c>
      <c r="M42" s="65">
        <f t="shared" si="1"/>
        <v>0.57000000000000028</v>
      </c>
      <c r="N42" s="58">
        <v>335</v>
      </c>
      <c r="O42" s="22">
        <v>13.38</v>
      </c>
      <c r="P42" s="22">
        <v>12.62</v>
      </c>
      <c r="Q42" s="65">
        <f t="shared" si="2"/>
        <v>0.76000000000000156</v>
      </c>
      <c r="R42" s="32">
        <f t="shared" si="6"/>
        <v>57.142857142857181</v>
      </c>
    </row>
    <row r="43" spans="2:18" x14ac:dyDescent="0.25">
      <c r="B43" s="111" t="s">
        <v>1510</v>
      </c>
      <c r="C43" s="5">
        <v>3</v>
      </c>
      <c r="D43" s="144">
        <v>42203</v>
      </c>
      <c r="E43" s="159"/>
      <c r="F43" s="27">
        <v>42235</v>
      </c>
      <c r="G43" s="34">
        <v>1681.17</v>
      </c>
      <c r="H43" s="61">
        <f t="shared" si="4"/>
        <v>2.658000000000003</v>
      </c>
      <c r="I43" s="519">
        <f t="shared" si="5"/>
        <v>1678.5120000000002</v>
      </c>
      <c r="J43" s="496">
        <f t="shared" si="0"/>
        <v>0.15810417744784899</v>
      </c>
      <c r="K43" s="519">
        <v>13.22</v>
      </c>
      <c r="L43" s="519">
        <v>12.62</v>
      </c>
      <c r="M43" s="64">
        <f t="shared" si="1"/>
        <v>0.60000000000000142</v>
      </c>
      <c r="N43" s="520">
        <v>1364</v>
      </c>
      <c r="O43" s="519">
        <v>14.678000000000001</v>
      </c>
      <c r="P43" s="519">
        <v>12.62</v>
      </c>
      <c r="Q43" s="64">
        <f t="shared" si="2"/>
        <v>2.0580000000000016</v>
      </c>
      <c r="R43" s="31">
        <f t="shared" si="6"/>
        <v>77.426636568848721</v>
      </c>
    </row>
    <row r="44" spans="2:18" x14ac:dyDescent="0.25">
      <c r="B44" s="111" t="s">
        <v>1520</v>
      </c>
      <c r="C44" s="5">
        <v>3</v>
      </c>
      <c r="D44" s="144">
        <v>42203</v>
      </c>
      <c r="E44" s="517"/>
      <c r="F44" s="27">
        <v>42235</v>
      </c>
      <c r="G44" s="34">
        <v>1648.05</v>
      </c>
      <c r="H44" s="61">
        <f t="shared" si="4"/>
        <v>1.3299999999999983</v>
      </c>
      <c r="I44" s="519">
        <f t="shared" si="5"/>
        <v>1646.72</v>
      </c>
      <c r="J44" s="496">
        <f t="shared" si="0"/>
        <v>8.070143502927693E-2</v>
      </c>
      <c r="K44" s="519">
        <v>13.2</v>
      </c>
      <c r="L44" s="519">
        <v>12.63</v>
      </c>
      <c r="M44" s="64">
        <f t="shared" si="1"/>
        <v>0.56999999999999851</v>
      </c>
      <c r="N44" s="520">
        <v>358</v>
      </c>
      <c r="O44" s="519">
        <v>13.34</v>
      </c>
      <c r="P44" s="519">
        <v>12.58</v>
      </c>
      <c r="Q44" s="64">
        <f t="shared" si="2"/>
        <v>0.75999999999999979</v>
      </c>
      <c r="R44" s="31">
        <f t="shared" si="6"/>
        <v>57.142857142857196</v>
      </c>
    </row>
    <row r="45" spans="2:18" x14ac:dyDescent="0.25">
      <c r="B45" s="143" t="s">
        <v>1521</v>
      </c>
      <c r="C45" s="8">
        <v>3</v>
      </c>
      <c r="D45" s="149">
        <v>42203</v>
      </c>
      <c r="E45" s="161"/>
      <c r="F45" s="28">
        <v>42238</v>
      </c>
      <c r="G45" s="37">
        <v>1679.22</v>
      </c>
      <c r="H45" s="62">
        <f t="shared" si="4"/>
        <v>1.3100000000000005</v>
      </c>
      <c r="I45" s="22">
        <f t="shared" si="5"/>
        <v>1677.91</v>
      </c>
      <c r="J45" s="497">
        <f t="shared" si="0"/>
        <v>7.8012410523933762E-2</v>
      </c>
      <c r="K45" s="22">
        <v>13.75</v>
      </c>
      <c r="L45" s="22">
        <v>13.41</v>
      </c>
      <c r="M45" s="65">
        <f t="shared" si="1"/>
        <v>0.33999999999999986</v>
      </c>
      <c r="N45" s="58">
        <v>332</v>
      </c>
      <c r="O45" s="22">
        <v>13.55</v>
      </c>
      <c r="P45" s="22">
        <v>12.58</v>
      </c>
      <c r="Q45" s="65">
        <f t="shared" si="2"/>
        <v>0.97000000000000064</v>
      </c>
      <c r="R45" s="32">
        <f t="shared" si="6"/>
        <v>74.045801526717568</v>
      </c>
    </row>
    <row r="46" spans="2:18" x14ac:dyDescent="0.25">
      <c r="B46" s="111" t="s">
        <v>1511</v>
      </c>
      <c r="C46" s="5">
        <v>3</v>
      </c>
      <c r="D46" s="144">
        <v>42203</v>
      </c>
      <c r="E46" s="159"/>
      <c r="F46" s="27">
        <v>42238</v>
      </c>
      <c r="G46" s="34">
        <v>1674.96</v>
      </c>
      <c r="H46" s="61">
        <f t="shared" si="4"/>
        <v>1.1699999999999982</v>
      </c>
      <c r="I46" s="519">
        <f t="shared" si="5"/>
        <v>1673.79</v>
      </c>
      <c r="J46" s="496">
        <f t="shared" si="0"/>
        <v>6.9852414386015083E-2</v>
      </c>
      <c r="K46" s="519">
        <v>12.94</v>
      </c>
      <c r="L46" s="519">
        <v>12.64</v>
      </c>
      <c r="M46" s="64">
        <f t="shared" si="1"/>
        <v>0.29999999999999893</v>
      </c>
      <c r="N46" s="520">
        <v>206</v>
      </c>
      <c r="O46" s="519">
        <v>13.54</v>
      </c>
      <c r="P46" s="519">
        <v>12.67</v>
      </c>
      <c r="Q46" s="64">
        <f t="shared" si="2"/>
        <v>0.86999999999999922</v>
      </c>
      <c r="R46" s="31">
        <f t="shared" si="6"/>
        <v>74.358974358974407</v>
      </c>
    </row>
    <row r="47" spans="2:18" x14ac:dyDescent="0.25">
      <c r="B47" s="111" t="s">
        <v>1522</v>
      </c>
      <c r="C47" s="5">
        <v>3</v>
      </c>
      <c r="D47" s="144">
        <v>42203</v>
      </c>
      <c r="E47" s="450" t="s">
        <v>1584</v>
      </c>
      <c r="F47" s="27">
        <v>42238</v>
      </c>
      <c r="G47" s="34">
        <v>1652.88</v>
      </c>
      <c r="H47" s="61">
        <f t="shared" si="4"/>
        <v>1.8699999999999992</v>
      </c>
      <c r="I47" s="519">
        <f t="shared" si="5"/>
        <v>1651.0100000000002</v>
      </c>
      <c r="J47" s="496">
        <f t="shared" si="0"/>
        <v>0.11313585983253467</v>
      </c>
      <c r="K47" s="519">
        <v>13.07</v>
      </c>
      <c r="L47" s="519">
        <v>12.57</v>
      </c>
      <c r="M47" s="64">
        <f t="shared" si="1"/>
        <v>0.5</v>
      </c>
      <c r="N47" s="520">
        <v>429</v>
      </c>
      <c r="O47" s="519">
        <v>13.93</v>
      </c>
      <c r="P47" s="519">
        <v>12.56</v>
      </c>
      <c r="Q47" s="64">
        <f t="shared" si="2"/>
        <v>1.3699999999999992</v>
      </c>
      <c r="R47" s="31">
        <f t="shared" si="6"/>
        <v>73.262032085561486</v>
      </c>
    </row>
    <row r="48" spans="2:18" x14ac:dyDescent="0.25">
      <c r="B48" s="143" t="s">
        <v>1523</v>
      </c>
      <c r="C48" s="8">
        <v>3</v>
      </c>
      <c r="D48" s="149">
        <v>42203</v>
      </c>
      <c r="E48" s="162"/>
      <c r="F48" s="28">
        <v>42238</v>
      </c>
      <c r="G48" s="37">
        <v>1674.31</v>
      </c>
      <c r="H48" s="62">
        <f t="shared" si="4"/>
        <v>1.3499999999999996</v>
      </c>
      <c r="I48" s="22">
        <f t="shared" si="5"/>
        <v>1672.96</v>
      </c>
      <c r="J48" s="497">
        <f t="shared" si="0"/>
        <v>8.0630229766291778E-2</v>
      </c>
      <c r="K48" s="22">
        <v>13.1</v>
      </c>
      <c r="L48" s="22">
        <v>12.59</v>
      </c>
      <c r="M48" s="65">
        <f t="shared" si="1"/>
        <v>0.50999999999999979</v>
      </c>
      <c r="N48" s="58">
        <v>493</v>
      </c>
      <c r="O48" s="22">
        <v>13.45</v>
      </c>
      <c r="P48" s="22">
        <v>12.61</v>
      </c>
      <c r="Q48" s="65">
        <f t="shared" si="2"/>
        <v>0.83999999999999986</v>
      </c>
      <c r="R48" s="32">
        <f t="shared" si="6"/>
        <v>62.222222222222229</v>
      </c>
    </row>
    <row r="49" spans="2:18" x14ac:dyDescent="0.25">
      <c r="B49" s="111" t="s">
        <v>1524</v>
      </c>
      <c r="C49" s="5">
        <v>3</v>
      </c>
      <c r="D49" s="144">
        <v>42203</v>
      </c>
      <c r="E49" s="450"/>
      <c r="F49" s="27">
        <v>42238</v>
      </c>
      <c r="G49" s="34">
        <v>1680.59</v>
      </c>
      <c r="H49" s="61">
        <f t="shared" si="4"/>
        <v>2.3200000000000003</v>
      </c>
      <c r="I49" s="519">
        <f t="shared" si="5"/>
        <v>1678.27</v>
      </c>
      <c r="J49" s="496">
        <f t="shared" si="0"/>
        <v>0.1380467573887742</v>
      </c>
      <c r="K49" s="519">
        <v>13.21</v>
      </c>
      <c r="L49" s="519">
        <v>12.55</v>
      </c>
      <c r="M49" s="64">
        <f t="shared" si="1"/>
        <v>0.66000000000000014</v>
      </c>
      <c r="N49" s="520">
        <v>480</v>
      </c>
      <c r="O49" s="519">
        <v>14.24</v>
      </c>
      <c r="P49" s="519">
        <v>12.58</v>
      </c>
      <c r="Q49" s="64">
        <f t="shared" si="2"/>
        <v>1.6600000000000001</v>
      </c>
      <c r="R49" s="31">
        <f t="shared" si="6"/>
        <v>71.551724137931032</v>
      </c>
    </row>
    <row r="50" spans="2:18" x14ac:dyDescent="0.25">
      <c r="B50" s="111" t="s">
        <v>1525</v>
      </c>
      <c r="C50" s="5">
        <v>3</v>
      </c>
      <c r="D50" s="144">
        <v>42203</v>
      </c>
      <c r="E50" s="450" t="s">
        <v>1610</v>
      </c>
      <c r="F50" s="27">
        <v>42238</v>
      </c>
      <c r="G50" s="34">
        <v>1662.22</v>
      </c>
      <c r="H50" s="61">
        <f t="shared" si="4"/>
        <v>1.6600000000000001</v>
      </c>
      <c r="I50" s="519">
        <f t="shared" si="5"/>
        <v>1660.56</v>
      </c>
      <c r="J50" s="496">
        <f t="shared" si="0"/>
        <v>9.986644367171614E-2</v>
      </c>
      <c r="K50" s="519">
        <v>13.17</v>
      </c>
      <c r="L50" s="519">
        <v>12.64</v>
      </c>
      <c r="M50" s="64">
        <f t="shared" si="1"/>
        <v>0.52999999999999936</v>
      </c>
      <c r="N50" s="520">
        <v>427</v>
      </c>
      <c r="O50" s="519">
        <v>13.75</v>
      </c>
      <c r="P50" s="519">
        <v>12.62</v>
      </c>
      <c r="Q50" s="64">
        <f t="shared" si="2"/>
        <v>1.1300000000000008</v>
      </c>
      <c r="R50" s="31">
        <f t="shared" si="6"/>
        <v>68.072289156626553</v>
      </c>
    </row>
    <row r="51" spans="2:18" x14ac:dyDescent="0.25">
      <c r="B51" s="143" t="s">
        <v>1526</v>
      </c>
      <c r="C51" s="8">
        <v>3</v>
      </c>
      <c r="D51" s="149">
        <v>42203</v>
      </c>
      <c r="E51" s="163" t="s">
        <v>1611</v>
      </c>
      <c r="F51" s="28">
        <v>42238</v>
      </c>
      <c r="G51" s="37">
        <v>1671.16</v>
      </c>
      <c r="H51" s="62">
        <f t="shared" si="4"/>
        <v>1.9499999999999993</v>
      </c>
      <c r="I51" s="22">
        <f t="shared" si="5"/>
        <v>1669.21</v>
      </c>
      <c r="J51" s="497">
        <f t="shared" si="0"/>
        <v>0.11668541611814544</v>
      </c>
      <c r="K51" s="22">
        <v>13.18</v>
      </c>
      <c r="L51" s="22">
        <v>12.57</v>
      </c>
      <c r="M51" s="65">
        <f t="shared" si="1"/>
        <v>0.60999999999999943</v>
      </c>
      <c r="N51" s="58">
        <v>488</v>
      </c>
      <c r="O51" s="22">
        <v>13.93</v>
      </c>
      <c r="P51" s="22">
        <v>12.59</v>
      </c>
      <c r="Q51" s="65">
        <f t="shared" si="2"/>
        <v>1.3399999999999999</v>
      </c>
      <c r="R51" s="32">
        <f t="shared" si="6"/>
        <v>68.717948717948744</v>
      </c>
    </row>
    <row r="52" spans="2:18" x14ac:dyDescent="0.25">
      <c r="B52" s="111" t="s">
        <v>1612</v>
      </c>
      <c r="C52" s="5">
        <v>3</v>
      </c>
      <c r="D52" s="144">
        <v>42203</v>
      </c>
      <c r="E52" s="159"/>
      <c r="F52" s="27">
        <v>42238</v>
      </c>
      <c r="G52" s="34">
        <v>1678.46</v>
      </c>
      <c r="H52" s="61">
        <f t="shared" si="4"/>
        <v>3.9999999999999982</v>
      </c>
      <c r="I52" s="519">
        <f t="shared" si="5"/>
        <v>1674.46</v>
      </c>
      <c r="J52" s="496">
        <f t="shared" si="0"/>
        <v>0.23831369231319174</v>
      </c>
      <c r="K52" s="519">
        <v>15.03</v>
      </c>
      <c r="L52" s="519">
        <v>12.55</v>
      </c>
      <c r="M52" s="64">
        <f t="shared" si="1"/>
        <v>2.4799999999999986</v>
      </c>
      <c r="N52" s="520">
        <v>288</v>
      </c>
      <c r="O52" s="519">
        <v>14.08</v>
      </c>
      <c r="P52" s="519">
        <v>12.56</v>
      </c>
      <c r="Q52" s="64">
        <f t="shared" si="2"/>
        <v>1.5199999999999996</v>
      </c>
      <c r="R52" s="31">
        <f t="shared" si="6"/>
        <v>38</v>
      </c>
    </row>
    <row r="53" spans="2:18" x14ac:dyDescent="0.25">
      <c r="B53" s="111" t="s">
        <v>1613</v>
      </c>
      <c r="C53" s="5">
        <v>3</v>
      </c>
      <c r="D53" s="144">
        <v>42203</v>
      </c>
      <c r="E53" s="517"/>
      <c r="F53" s="27">
        <v>42238</v>
      </c>
      <c r="G53" s="34">
        <v>1670.29</v>
      </c>
      <c r="H53" s="61">
        <f t="shared" si="4"/>
        <v>4.0200000000000014</v>
      </c>
      <c r="I53" s="519">
        <f t="shared" si="5"/>
        <v>1666.27</v>
      </c>
      <c r="J53" s="496">
        <f t="shared" si="0"/>
        <v>0.24067676870483576</v>
      </c>
      <c r="K53" s="519">
        <v>15.06</v>
      </c>
      <c r="L53" s="519">
        <v>12.57</v>
      </c>
      <c r="M53" s="64">
        <f t="shared" si="1"/>
        <v>2.4900000000000002</v>
      </c>
      <c r="N53" s="520">
        <v>429</v>
      </c>
      <c r="O53" s="519">
        <v>14.13</v>
      </c>
      <c r="P53" s="519">
        <v>12.6</v>
      </c>
      <c r="Q53" s="64">
        <f t="shared" si="2"/>
        <v>1.5300000000000011</v>
      </c>
      <c r="R53" s="31">
        <f t="shared" si="6"/>
        <v>38.059701492537329</v>
      </c>
    </row>
    <row r="54" spans="2:18" ht="15.75" thickBot="1" x14ac:dyDescent="0.3">
      <c r="B54" s="312" t="s">
        <v>1614</v>
      </c>
      <c r="C54" s="6">
        <v>3</v>
      </c>
      <c r="D54" s="156">
        <v>42203</v>
      </c>
      <c r="E54" s="373"/>
      <c r="F54" s="102">
        <v>42238</v>
      </c>
      <c r="G54" s="374">
        <v>1677.84</v>
      </c>
      <c r="H54" s="110">
        <f t="shared" si="4"/>
        <v>2.8000000000000007</v>
      </c>
      <c r="I54" s="26">
        <f t="shared" si="5"/>
        <v>1675.04</v>
      </c>
      <c r="J54" s="498">
        <f t="shared" si="0"/>
        <v>0.16688122824583992</v>
      </c>
      <c r="K54" s="26">
        <v>14.3</v>
      </c>
      <c r="L54" s="26">
        <v>12.54</v>
      </c>
      <c r="M54" s="69">
        <f t="shared" si="1"/>
        <v>1.7600000000000016</v>
      </c>
      <c r="N54" s="60">
        <v>296</v>
      </c>
      <c r="O54" s="26">
        <v>13.61</v>
      </c>
      <c r="P54" s="26">
        <v>12.57</v>
      </c>
      <c r="Q54" s="69">
        <f t="shared" si="2"/>
        <v>1.0399999999999991</v>
      </c>
      <c r="R54" s="33">
        <f t="shared" si="6"/>
        <v>37.142857142857103</v>
      </c>
    </row>
    <row r="55" spans="2:18" ht="10.5" customHeight="1" thickTop="1" x14ac:dyDescent="0.25"/>
    <row r="56" spans="2:18" x14ac:dyDescent="0.25">
      <c r="B56" s="199" t="s">
        <v>1040</v>
      </c>
      <c r="C56" s="199"/>
    </row>
    <row r="57" spans="2:18" x14ac:dyDescent="0.25">
      <c r="B57" s="199" t="s">
        <v>1596</v>
      </c>
      <c r="C57" s="199"/>
    </row>
    <row r="58" spans="2:18" x14ac:dyDescent="0.25">
      <c r="B58" s="199" t="s">
        <v>302</v>
      </c>
      <c r="C58" s="199"/>
    </row>
  </sheetData>
  <mergeCells count="14">
    <mergeCell ref="I5:I6"/>
    <mergeCell ref="J5:J6"/>
    <mergeCell ref="K5:M5"/>
    <mergeCell ref="N5:R5"/>
    <mergeCell ref="B2:R2"/>
    <mergeCell ref="B4:D4"/>
    <mergeCell ref="E4:R4"/>
    <mergeCell ref="B5:B6"/>
    <mergeCell ref="C5:C6"/>
    <mergeCell ref="D5:D6"/>
    <mergeCell ref="E5:E6"/>
    <mergeCell ref="F5:F6"/>
    <mergeCell ref="G5:G6"/>
    <mergeCell ref="H5:H6"/>
  </mergeCells>
  <printOptions horizontalCentered="1" verticalCentered="1"/>
  <pageMargins left="0.45" right="0.45" top="0.5" bottom="0.5" header="0.3" footer="0.3"/>
  <pageSetup paperSize="3" scale="78" orientation="landscape" r:id="rId1"/>
  <headerFooter>
    <oddFooter>&amp;C&amp;"Arial,Regular"Page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4"/>
  <sheetViews>
    <sheetView workbookViewId="0">
      <selection activeCell="G64" sqref="G64"/>
    </sheetView>
  </sheetViews>
  <sheetFormatPr defaultRowHeight="15" x14ac:dyDescent="0.25"/>
  <cols>
    <col min="1" max="1" width="4.28515625" customWidth="1"/>
    <col min="2" max="2" width="15.5703125" customWidth="1"/>
    <col min="3" max="3" width="10.5703125" customWidth="1"/>
    <col min="4" max="4" width="11.42578125" customWidth="1"/>
    <col min="5" max="5" width="31.85546875" customWidth="1"/>
    <col min="6" max="6" width="11.140625" customWidth="1"/>
    <col min="7" max="7" width="11.5703125" customWidth="1"/>
    <col min="8" max="8" width="11.140625" customWidth="1"/>
    <col min="9" max="9" width="10.7109375" customWidth="1"/>
    <col min="10" max="10" width="10.140625" customWidth="1"/>
    <col min="11" max="11" width="13.7109375" customWidth="1"/>
    <col min="12" max="12" width="9" customWidth="1"/>
    <col min="13" max="13" width="13.140625" customWidth="1"/>
    <col min="14" max="14" width="12.42578125" customWidth="1"/>
    <col min="15" max="15" width="15.140625" customWidth="1"/>
    <col min="16" max="16" width="8.5703125" customWidth="1"/>
    <col min="17" max="17" width="14.28515625" customWidth="1"/>
    <col min="18" max="18" width="14.7109375" customWidth="1"/>
  </cols>
  <sheetData>
    <row r="1" spans="1:18" x14ac:dyDescent="0.25">
      <c r="A1" s="2"/>
      <c r="B1" s="2"/>
      <c r="C1" s="2"/>
      <c r="D1" s="2"/>
      <c r="E1" s="2"/>
      <c r="F1" s="2"/>
      <c r="G1" s="2"/>
      <c r="H1" s="2"/>
      <c r="I1" s="2"/>
      <c r="J1" s="2"/>
      <c r="K1" s="2"/>
      <c r="L1" s="2"/>
      <c r="M1" s="2"/>
      <c r="N1" s="2"/>
      <c r="O1" s="2"/>
      <c r="P1" s="2"/>
      <c r="Q1" s="2"/>
      <c r="R1" s="2"/>
    </row>
    <row r="2" spans="1:18" ht="20.25" x14ac:dyDescent="0.25">
      <c r="A2" s="2"/>
      <c r="B2" s="529" t="s">
        <v>148</v>
      </c>
      <c r="C2" s="530"/>
      <c r="D2" s="530"/>
      <c r="E2" s="530"/>
      <c r="F2" s="530"/>
      <c r="G2" s="530"/>
      <c r="H2" s="530"/>
      <c r="I2" s="530"/>
      <c r="J2" s="530"/>
      <c r="K2" s="530"/>
      <c r="L2" s="530"/>
      <c r="M2" s="530"/>
      <c r="N2" s="530"/>
      <c r="O2" s="530"/>
      <c r="P2" s="530"/>
      <c r="Q2" s="530"/>
      <c r="R2" s="530"/>
    </row>
    <row r="3" spans="1:18" ht="15.75" thickBot="1" x14ac:dyDescent="0.3">
      <c r="A3" s="2"/>
      <c r="B3" s="2"/>
      <c r="C3" s="2"/>
      <c r="D3" s="2"/>
      <c r="E3" s="2"/>
      <c r="F3" s="2"/>
      <c r="G3" s="2"/>
      <c r="H3" s="2"/>
      <c r="I3" s="2"/>
      <c r="J3" s="2"/>
      <c r="K3" s="2"/>
      <c r="L3" s="2"/>
      <c r="M3" s="2"/>
      <c r="N3" s="2"/>
      <c r="O3" s="2"/>
      <c r="P3" s="2"/>
      <c r="Q3" s="2"/>
      <c r="R3" s="2"/>
    </row>
    <row r="4" spans="1:18" ht="23.25" customHeight="1" thickTop="1" thickBot="1" x14ac:dyDescent="0.3">
      <c r="A4" s="3"/>
      <c r="B4" s="555" t="s">
        <v>149</v>
      </c>
      <c r="C4" s="527"/>
      <c r="D4" s="527"/>
      <c r="E4" s="561" t="s">
        <v>8</v>
      </c>
      <c r="F4" s="527"/>
      <c r="G4" s="527"/>
      <c r="H4" s="527"/>
      <c r="I4" s="527"/>
      <c r="J4" s="527"/>
      <c r="K4" s="527"/>
      <c r="L4" s="527"/>
      <c r="M4" s="527"/>
      <c r="N4" s="527"/>
      <c r="O4" s="527"/>
      <c r="P4" s="527"/>
      <c r="Q4" s="527"/>
      <c r="R4" s="528"/>
    </row>
    <row r="5" spans="1:18" ht="18.75" customHeight="1" x14ac:dyDescent="0.25">
      <c r="A5" s="3"/>
      <c r="B5" s="531" t="s">
        <v>0</v>
      </c>
      <c r="C5" s="535" t="s">
        <v>1</v>
      </c>
      <c r="D5" s="535" t="s">
        <v>19</v>
      </c>
      <c r="E5" s="533" t="s">
        <v>93</v>
      </c>
      <c r="F5" s="524" t="s">
        <v>22</v>
      </c>
      <c r="G5" s="539" t="s">
        <v>10</v>
      </c>
      <c r="H5" s="540" t="s">
        <v>9</v>
      </c>
      <c r="I5" s="540" t="s">
        <v>5</v>
      </c>
      <c r="J5" s="540" t="s">
        <v>6</v>
      </c>
      <c r="K5" s="541" t="s">
        <v>14</v>
      </c>
      <c r="L5" s="542"/>
      <c r="M5" s="543"/>
      <c r="N5" s="541" t="s">
        <v>15</v>
      </c>
      <c r="O5" s="544"/>
      <c r="P5" s="544"/>
      <c r="Q5" s="544"/>
      <c r="R5" s="545"/>
    </row>
    <row r="6" spans="1:18" ht="64.5" thickBot="1" x14ac:dyDescent="0.3">
      <c r="A6" s="3"/>
      <c r="B6" s="532"/>
      <c r="C6" s="536"/>
      <c r="D6" s="536"/>
      <c r="E6" s="534"/>
      <c r="F6" s="525"/>
      <c r="G6" s="534"/>
      <c r="H6" s="536"/>
      <c r="I6" s="536"/>
      <c r="J6" s="536"/>
      <c r="K6" s="17" t="s">
        <v>11</v>
      </c>
      <c r="L6" s="18" t="s">
        <v>21</v>
      </c>
      <c r="M6" s="19" t="s">
        <v>12</v>
      </c>
      <c r="N6" s="19" t="s">
        <v>17</v>
      </c>
      <c r="O6" s="18" t="s">
        <v>13</v>
      </c>
      <c r="P6" s="18" t="s">
        <v>3</v>
      </c>
      <c r="Q6" s="19" t="s">
        <v>20</v>
      </c>
      <c r="R6" s="20" t="s">
        <v>4</v>
      </c>
    </row>
    <row r="7" spans="1:18" x14ac:dyDescent="0.25">
      <c r="A7" s="3"/>
      <c r="B7" s="111" t="s">
        <v>94</v>
      </c>
      <c r="C7" s="103">
        <v>3</v>
      </c>
      <c r="D7" s="106" t="s">
        <v>147</v>
      </c>
      <c r="E7" s="131"/>
      <c r="F7" s="27">
        <v>41718</v>
      </c>
      <c r="G7" s="118">
        <v>1672.76</v>
      </c>
      <c r="H7" s="117">
        <f>M7+Q7</f>
        <v>20.230000000000004</v>
      </c>
      <c r="I7" s="21">
        <f t="shared" ref="I7:I60" si="0">G7-H7</f>
        <v>1652.53</v>
      </c>
      <c r="J7" s="108">
        <f t="shared" ref="J7:J60" si="1">H7*100/G7</f>
        <v>1.2093785121595451</v>
      </c>
      <c r="K7" s="104">
        <v>31.38</v>
      </c>
      <c r="L7" s="109">
        <v>23.4</v>
      </c>
      <c r="M7" s="64">
        <f>K7-L7</f>
        <v>7.98</v>
      </c>
      <c r="N7" s="123">
        <v>3270</v>
      </c>
      <c r="O7" s="105">
        <v>27.03</v>
      </c>
      <c r="P7" s="105">
        <v>14.78</v>
      </c>
      <c r="Q7" s="64">
        <f>O7-P7</f>
        <v>12.250000000000002</v>
      </c>
      <c r="R7" s="53">
        <f>Q7*100/H7</f>
        <v>60.553633217993081</v>
      </c>
    </row>
    <row r="8" spans="1:18" x14ac:dyDescent="0.25">
      <c r="A8" s="3"/>
      <c r="B8" s="111" t="s">
        <v>95</v>
      </c>
      <c r="C8" s="5">
        <v>2</v>
      </c>
      <c r="D8" s="86">
        <v>41687</v>
      </c>
      <c r="E8" s="132"/>
      <c r="F8" s="27">
        <v>41718</v>
      </c>
      <c r="G8" s="119">
        <v>1116.1099999999999</v>
      </c>
      <c r="H8" s="61">
        <f>M8+Q8</f>
        <v>14.950000000000001</v>
      </c>
      <c r="I8" s="21">
        <f t="shared" si="0"/>
        <v>1101.1599999999999</v>
      </c>
      <c r="J8" s="35">
        <f t="shared" si="1"/>
        <v>1.3394737077886589</v>
      </c>
      <c r="K8" s="64">
        <v>28.7</v>
      </c>
      <c r="L8" s="21">
        <v>23.4</v>
      </c>
      <c r="M8" s="64">
        <f>K8-L8</f>
        <v>5.3000000000000007</v>
      </c>
      <c r="N8" s="124">
        <v>2000</v>
      </c>
      <c r="O8" s="25">
        <v>23.8</v>
      </c>
      <c r="P8" s="25">
        <v>14.15</v>
      </c>
      <c r="Q8" s="64">
        <f t="shared" ref="Q8:Q60" si="2">O8-P8</f>
        <v>9.65</v>
      </c>
      <c r="R8" s="53">
        <f>Q8*100/H8</f>
        <v>64.548494983277592</v>
      </c>
    </row>
    <row r="9" spans="1:18" x14ac:dyDescent="0.25">
      <c r="A9" s="3"/>
      <c r="B9" s="112" t="s">
        <v>96</v>
      </c>
      <c r="C9" s="8">
        <v>3</v>
      </c>
      <c r="D9" s="87">
        <v>41687</v>
      </c>
      <c r="E9" s="133"/>
      <c r="F9" s="28">
        <v>41718</v>
      </c>
      <c r="G9" s="120">
        <v>1665.58</v>
      </c>
      <c r="H9" s="62">
        <f t="shared" ref="H9:H60" si="3">M9+Q9</f>
        <v>20.83</v>
      </c>
      <c r="I9" s="22">
        <f t="shared" si="0"/>
        <v>1644.75</v>
      </c>
      <c r="J9" s="38">
        <f t="shared" si="1"/>
        <v>1.2506154012416095</v>
      </c>
      <c r="K9" s="65">
        <v>31.73</v>
      </c>
      <c r="L9" s="22">
        <v>23.51</v>
      </c>
      <c r="M9" s="65">
        <f t="shared" ref="M9:M60" si="4">K9-L9</f>
        <v>8.2199999999999989</v>
      </c>
      <c r="N9" s="125">
        <v>3620</v>
      </c>
      <c r="O9" s="22">
        <v>26.9</v>
      </c>
      <c r="P9" s="22">
        <v>14.29</v>
      </c>
      <c r="Q9" s="65">
        <f t="shared" si="2"/>
        <v>12.61</v>
      </c>
      <c r="R9" s="54">
        <f t="shared" ref="R9:R60" si="5">Q9*100/H9</f>
        <v>60.537686029764764</v>
      </c>
    </row>
    <row r="10" spans="1:18" x14ac:dyDescent="0.25">
      <c r="A10" s="3"/>
      <c r="B10" s="111" t="s">
        <v>97</v>
      </c>
      <c r="C10" s="5">
        <v>3</v>
      </c>
      <c r="D10" s="86">
        <v>41687</v>
      </c>
      <c r="E10" s="132"/>
      <c r="F10" s="27">
        <v>41718</v>
      </c>
      <c r="G10" s="119">
        <v>1659.87</v>
      </c>
      <c r="H10" s="61">
        <f t="shared" si="3"/>
        <v>10.979999999999999</v>
      </c>
      <c r="I10" s="21">
        <f t="shared" si="0"/>
        <v>1648.8899999999999</v>
      </c>
      <c r="J10" s="35">
        <f t="shared" si="1"/>
        <v>0.66149758716044016</v>
      </c>
      <c r="K10" s="64">
        <v>29.25</v>
      </c>
      <c r="L10" s="21">
        <v>23.89</v>
      </c>
      <c r="M10" s="64">
        <f t="shared" si="4"/>
        <v>5.3599999999999994</v>
      </c>
      <c r="N10" s="124">
        <v>3480</v>
      </c>
      <c r="O10" s="21">
        <v>19.75</v>
      </c>
      <c r="P10" s="21">
        <v>14.13</v>
      </c>
      <c r="Q10" s="64">
        <f t="shared" si="2"/>
        <v>5.6199999999999992</v>
      </c>
      <c r="R10" s="53">
        <f t="shared" si="5"/>
        <v>51.183970856102</v>
      </c>
    </row>
    <row r="11" spans="1:18" x14ac:dyDescent="0.25">
      <c r="A11" s="3"/>
      <c r="B11" s="111" t="s">
        <v>98</v>
      </c>
      <c r="C11" s="5">
        <v>3</v>
      </c>
      <c r="D11" s="86">
        <v>41687</v>
      </c>
      <c r="E11" s="132"/>
      <c r="F11" s="27">
        <v>41718</v>
      </c>
      <c r="G11" s="121">
        <v>1667.73</v>
      </c>
      <c r="H11" s="61">
        <f t="shared" si="3"/>
        <v>7.6800000000000015</v>
      </c>
      <c r="I11" s="21">
        <f t="shared" si="0"/>
        <v>1660.05</v>
      </c>
      <c r="J11" s="35">
        <f t="shared" si="1"/>
        <v>0.46050619704628454</v>
      </c>
      <c r="K11" s="66">
        <v>25.94</v>
      </c>
      <c r="L11" s="21">
        <v>23.47</v>
      </c>
      <c r="M11" s="64">
        <f t="shared" si="4"/>
        <v>2.4700000000000024</v>
      </c>
      <c r="N11" s="124">
        <v>3870</v>
      </c>
      <c r="O11" s="21">
        <v>19.43</v>
      </c>
      <c r="P11" s="21">
        <v>14.22</v>
      </c>
      <c r="Q11" s="64">
        <f t="shared" si="2"/>
        <v>5.2099999999999991</v>
      </c>
      <c r="R11" s="53">
        <f t="shared" si="5"/>
        <v>67.838541666666643</v>
      </c>
    </row>
    <row r="12" spans="1:18" x14ac:dyDescent="0.25">
      <c r="A12" s="3"/>
      <c r="B12" s="112" t="s">
        <v>99</v>
      </c>
      <c r="C12" s="8">
        <v>3</v>
      </c>
      <c r="D12" s="87">
        <v>41687</v>
      </c>
      <c r="E12" s="133"/>
      <c r="F12" s="28">
        <v>41718</v>
      </c>
      <c r="G12" s="120">
        <v>1656.96</v>
      </c>
      <c r="H12" s="62">
        <f t="shared" si="3"/>
        <v>7.32</v>
      </c>
      <c r="I12" s="22">
        <f t="shared" si="0"/>
        <v>1649.64</v>
      </c>
      <c r="J12" s="38">
        <f t="shared" si="1"/>
        <v>0.44177288528389341</v>
      </c>
      <c r="K12" s="65">
        <v>25.87</v>
      </c>
      <c r="L12" s="22">
        <v>23.5</v>
      </c>
      <c r="M12" s="65">
        <f t="shared" si="4"/>
        <v>2.370000000000001</v>
      </c>
      <c r="N12" s="125">
        <v>3840</v>
      </c>
      <c r="O12" s="22">
        <v>19.149999999999999</v>
      </c>
      <c r="P12" s="22">
        <v>14.2</v>
      </c>
      <c r="Q12" s="65">
        <f t="shared" si="2"/>
        <v>4.9499999999999993</v>
      </c>
      <c r="R12" s="54">
        <f t="shared" si="5"/>
        <v>67.622950819672127</v>
      </c>
    </row>
    <row r="13" spans="1:18" x14ac:dyDescent="0.25">
      <c r="A13" s="3"/>
      <c r="B13" s="113" t="s">
        <v>100</v>
      </c>
      <c r="C13" s="70">
        <v>2</v>
      </c>
      <c r="D13" s="86">
        <v>41687</v>
      </c>
      <c r="E13" s="134" t="s">
        <v>150</v>
      </c>
      <c r="F13" s="27">
        <v>41718</v>
      </c>
      <c r="G13" s="122">
        <v>1117.95</v>
      </c>
      <c r="H13" s="74">
        <f t="shared" ref="H13:H35" si="6">M13+Q13</f>
        <v>29.900000000000006</v>
      </c>
      <c r="I13" s="48">
        <f t="shared" ref="I13:I35" si="7">G13-H13</f>
        <v>1088.05</v>
      </c>
      <c r="J13" s="49">
        <f t="shared" ref="J13:J35" si="8">H13*100/G13</f>
        <v>2.674538217272687</v>
      </c>
      <c r="K13" s="67">
        <v>37.590000000000003</v>
      </c>
      <c r="L13" s="48">
        <v>21.73</v>
      </c>
      <c r="M13" s="67">
        <f t="shared" ref="M13:M35" si="9">K13-L13</f>
        <v>15.860000000000003</v>
      </c>
      <c r="N13" s="126">
        <v>2800</v>
      </c>
      <c r="O13" s="48">
        <v>28.73</v>
      </c>
      <c r="P13" s="48">
        <v>14.69</v>
      </c>
      <c r="Q13" s="67">
        <f t="shared" ref="Q13:Q35" si="10">O13-P13</f>
        <v>14.040000000000001</v>
      </c>
      <c r="R13" s="55">
        <f t="shared" ref="R13:R35" si="11">Q13*100/H13</f>
        <v>46.956521739130423</v>
      </c>
    </row>
    <row r="14" spans="1:18" x14ac:dyDescent="0.25">
      <c r="A14" s="3"/>
      <c r="B14" s="114" t="s">
        <v>101</v>
      </c>
      <c r="C14" s="5">
        <v>3</v>
      </c>
      <c r="D14" s="86">
        <v>41687</v>
      </c>
      <c r="E14" s="132"/>
      <c r="F14" s="27">
        <v>41718</v>
      </c>
      <c r="G14" s="119">
        <v>1680.39</v>
      </c>
      <c r="H14" s="61">
        <f t="shared" si="6"/>
        <v>37.930000000000007</v>
      </c>
      <c r="I14" s="21">
        <f t="shared" si="7"/>
        <v>1642.46</v>
      </c>
      <c r="J14" s="35">
        <f t="shared" si="8"/>
        <v>2.2572140991079457</v>
      </c>
      <c r="K14" s="64">
        <v>42.59</v>
      </c>
      <c r="L14" s="21">
        <v>23.26</v>
      </c>
      <c r="M14" s="64">
        <f t="shared" si="9"/>
        <v>19.330000000000002</v>
      </c>
      <c r="N14" s="124">
        <v>3250</v>
      </c>
      <c r="O14" s="21">
        <v>32.92</v>
      </c>
      <c r="P14" s="21">
        <v>14.32</v>
      </c>
      <c r="Q14" s="64">
        <f t="shared" si="10"/>
        <v>18.600000000000001</v>
      </c>
      <c r="R14" s="53">
        <f t="shared" si="11"/>
        <v>49.03770102820986</v>
      </c>
    </row>
    <row r="15" spans="1:18" x14ac:dyDescent="0.25">
      <c r="A15" s="3"/>
      <c r="B15" s="112" t="s">
        <v>102</v>
      </c>
      <c r="C15" s="8">
        <v>3</v>
      </c>
      <c r="D15" s="87">
        <v>41687</v>
      </c>
      <c r="E15" s="135"/>
      <c r="F15" s="28">
        <v>41718</v>
      </c>
      <c r="G15" s="120">
        <v>1669.66</v>
      </c>
      <c r="H15" s="62">
        <f t="shared" si="6"/>
        <v>36.35</v>
      </c>
      <c r="I15" s="22">
        <f t="shared" si="7"/>
        <v>1633.3100000000002</v>
      </c>
      <c r="J15" s="38">
        <f t="shared" si="8"/>
        <v>2.1770899464561646</v>
      </c>
      <c r="K15" s="65">
        <v>43.21</v>
      </c>
      <c r="L15" s="22">
        <v>23.43</v>
      </c>
      <c r="M15" s="65">
        <f t="shared" si="9"/>
        <v>19.78</v>
      </c>
      <c r="N15" s="125">
        <v>3790</v>
      </c>
      <c r="O15" s="22">
        <v>31.21</v>
      </c>
      <c r="P15" s="22">
        <v>14.64</v>
      </c>
      <c r="Q15" s="65">
        <f t="shared" si="10"/>
        <v>16.57</v>
      </c>
      <c r="R15" s="54">
        <f t="shared" si="11"/>
        <v>45.584594222833559</v>
      </c>
    </row>
    <row r="16" spans="1:18" x14ac:dyDescent="0.25">
      <c r="A16" s="3"/>
      <c r="B16" s="114" t="s">
        <v>127</v>
      </c>
      <c r="C16" s="5">
        <v>3</v>
      </c>
      <c r="D16" s="86">
        <v>41686</v>
      </c>
      <c r="E16" s="132"/>
      <c r="F16" s="27">
        <v>41720</v>
      </c>
      <c r="G16" s="119">
        <v>1639.07</v>
      </c>
      <c r="H16" s="61">
        <f t="shared" si="6"/>
        <v>1.6400000000000006</v>
      </c>
      <c r="I16" s="21">
        <f t="shared" si="7"/>
        <v>1637.4299999999998</v>
      </c>
      <c r="J16" s="35">
        <f t="shared" si="8"/>
        <v>0.10005673949251713</v>
      </c>
      <c r="K16" s="64">
        <v>22.07</v>
      </c>
      <c r="L16" s="21">
        <v>21.67</v>
      </c>
      <c r="M16" s="64">
        <f t="shared" si="9"/>
        <v>0.39999999999999858</v>
      </c>
      <c r="N16" s="124">
        <v>599</v>
      </c>
      <c r="O16" s="21">
        <v>24.57</v>
      </c>
      <c r="P16" s="21">
        <v>23.33</v>
      </c>
      <c r="Q16" s="64">
        <f t="shared" si="10"/>
        <v>1.240000000000002</v>
      </c>
      <c r="R16" s="53">
        <f t="shared" si="11"/>
        <v>75.609756097561075</v>
      </c>
    </row>
    <row r="17" spans="1:18" x14ac:dyDescent="0.25">
      <c r="A17" s="3"/>
      <c r="B17" s="112" t="s">
        <v>128</v>
      </c>
      <c r="C17" s="8">
        <v>3</v>
      </c>
      <c r="D17" s="87">
        <v>41686</v>
      </c>
      <c r="E17" s="133"/>
      <c r="F17" s="28">
        <v>41720</v>
      </c>
      <c r="G17" s="120">
        <v>1646.08</v>
      </c>
      <c r="H17" s="62">
        <f t="shared" si="6"/>
        <v>1.120000000000001</v>
      </c>
      <c r="I17" s="22">
        <f t="shared" si="7"/>
        <v>1644.96</v>
      </c>
      <c r="J17" s="38">
        <f t="shared" si="8"/>
        <v>6.8040435458787005E-2</v>
      </c>
      <c r="K17" s="65">
        <v>21.8</v>
      </c>
      <c r="L17" s="22">
        <v>21.44</v>
      </c>
      <c r="M17" s="65">
        <f t="shared" si="9"/>
        <v>0.35999999999999943</v>
      </c>
      <c r="N17" s="125">
        <v>576</v>
      </c>
      <c r="O17" s="22">
        <v>23.98</v>
      </c>
      <c r="P17" s="22">
        <v>23.22</v>
      </c>
      <c r="Q17" s="65">
        <f t="shared" si="10"/>
        <v>0.76000000000000156</v>
      </c>
      <c r="R17" s="54">
        <f t="shared" si="11"/>
        <v>67.857142857142932</v>
      </c>
    </row>
    <row r="18" spans="1:18" x14ac:dyDescent="0.25">
      <c r="A18" s="3"/>
      <c r="B18" s="114" t="s">
        <v>129</v>
      </c>
      <c r="C18" s="5">
        <v>3</v>
      </c>
      <c r="D18" s="86">
        <v>41686</v>
      </c>
      <c r="E18" s="132"/>
      <c r="F18" s="27">
        <v>41720</v>
      </c>
      <c r="G18" s="119">
        <v>1623.24</v>
      </c>
      <c r="H18" s="61">
        <f t="shared" si="6"/>
        <v>26.460000000000004</v>
      </c>
      <c r="I18" s="21">
        <f t="shared" si="7"/>
        <v>1596.78</v>
      </c>
      <c r="J18" s="35">
        <f t="shared" si="8"/>
        <v>1.6300731869594147</v>
      </c>
      <c r="K18" s="64">
        <v>29.6</v>
      </c>
      <c r="L18" s="21">
        <v>23.45</v>
      </c>
      <c r="M18" s="64">
        <f t="shared" si="9"/>
        <v>6.1500000000000021</v>
      </c>
      <c r="N18" s="124">
        <v>1050</v>
      </c>
      <c r="O18" s="21">
        <v>43.64</v>
      </c>
      <c r="P18" s="21">
        <v>23.33</v>
      </c>
      <c r="Q18" s="64">
        <f t="shared" si="10"/>
        <v>20.310000000000002</v>
      </c>
      <c r="R18" s="53">
        <f t="shared" si="11"/>
        <v>76.75736961451247</v>
      </c>
    </row>
    <row r="19" spans="1:18" x14ac:dyDescent="0.25">
      <c r="A19" s="3"/>
      <c r="B19" s="114" t="s">
        <v>130</v>
      </c>
      <c r="C19" s="5">
        <v>3</v>
      </c>
      <c r="D19" s="86">
        <v>41686</v>
      </c>
      <c r="E19" s="132"/>
      <c r="F19" s="27">
        <v>41720</v>
      </c>
      <c r="G19" s="119">
        <v>1608.51</v>
      </c>
      <c r="H19" s="61">
        <f t="shared" si="6"/>
        <v>20.38</v>
      </c>
      <c r="I19" s="21">
        <f t="shared" si="7"/>
        <v>1588.1299999999999</v>
      </c>
      <c r="J19" s="35">
        <f t="shared" si="8"/>
        <v>1.2670110847927585</v>
      </c>
      <c r="K19" s="64">
        <v>28.97</v>
      </c>
      <c r="L19" s="21">
        <v>23.64</v>
      </c>
      <c r="M19" s="64">
        <f t="shared" si="9"/>
        <v>5.3299999999999983</v>
      </c>
      <c r="N19" s="124">
        <v>1269</v>
      </c>
      <c r="O19" s="21">
        <v>38.17</v>
      </c>
      <c r="P19" s="21">
        <v>23.12</v>
      </c>
      <c r="Q19" s="64">
        <f t="shared" si="10"/>
        <v>15.05</v>
      </c>
      <c r="R19" s="53">
        <f t="shared" si="11"/>
        <v>73.846908734053002</v>
      </c>
    </row>
    <row r="20" spans="1:18" x14ac:dyDescent="0.25">
      <c r="A20" s="3"/>
      <c r="B20" s="112" t="s">
        <v>131</v>
      </c>
      <c r="C20" s="8">
        <v>3</v>
      </c>
      <c r="D20" s="87">
        <v>41686</v>
      </c>
      <c r="E20" s="133"/>
      <c r="F20" s="28">
        <v>41720</v>
      </c>
      <c r="G20" s="120">
        <v>1673.57</v>
      </c>
      <c r="H20" s="62">
        <f t="shared" si="6"/>
        <v>30.270000000000003</v>
      </c>
      <c r="I20" s="22">
        <f t="shared" si="7"/>
        <v>1643.3</v>
      </c>
      <c r="J20" s="38">
        <f t="shared" si="8"/>
        <v>1.8087083300967397</v>
      </c>
      <c r="K20" s="65">
        <v>29.78</v>
      </c>
      <c r="L20" s="22">
        <v>21.74</v>
      </c>
      <c r="M20" s="65">
        <f t="shared" si="9"/>
        <v>8.0400000000000027</v>
      </c>
      <c r="N20" s="125">
        <v>1104</v>
      </c>
      <c r="O20" s="22">
        <v>45.39</v>
      </c>
      <c r="P20" s="22">
        <v>23.16</v>
      </c>
      <c r="Q20" s="65">
        <f t="shared" si="10"/>
        <v>22.23</v>
      </c>
      <c r="R20" s="54">
        <f t="shared" si="11"/>
        <v>73.439048562933593</v>
      </c>
    </row>
    <row r="21" spans="1:18" x14ac:dyDescent="0.25">
      <c r="A21" s="3"/>
      <c r="B21" s="113" t="s">
        <v>132</v>
      </c>
      <c r="C21" s="5">
        <v>3</v>
      </c>
      <c r="D21" s="86">
        <v>41686</v>
      </c>
      <c r="E21" s="132"/>
      <c r="F21" s="27">
        <v>41720</v>
      </c>
      <c r="G21" s="119">
        <v>1670.56</v>
      </c>
      <c r="H21" s="61">
        <f t="shared" si="6"/>
        <v>21.549999999999997</v>
      </c>
      <c r="I21" s="21">
        <f t="shared" si="7"/>
        <v>1649.01</v>
      </c>
      <c r="J21" s="35">
        <f t="shared" si="8"/>
        <v>1.28998659132267</v>
      </c>
      <c r="K21" s="64">
        <v>28.49</v>
      </c>
      <c r="L21" s="21">
        <v>23.48</v>
      </c>
      <c r="M21" s="64">
        <f t="shared" si="9"/>
        <v>5.009999999999998</v>
      </c>
      <c r="N21" s="124">
        <v>1156</v>
      </c>
      <c r="O21" s="21">
        <v>39.83</v>
      </c>
      <c r="P21" s="21">
        <v>23.29</v>
      </c>
      <c r="Q21" s="64">
        <f t="shared" si="10"/>
        <v>16.54</v>
      </c>
      <c r="R21" s="53">
        <f t="shared" si="11"/>
        <v>76.751740139211151</v>
      </c>
    </row>
    <row r="22" spans="1:18" x14ac:dyDescent="0.25">
      <c r="A22" s="3"/>
      <c r="B22" s="114" t="s">
        <v>133</v>
      </c>
      <c r="C22" s="5">
        <v>3</v>
      </c>
      <c r="D22" s="86">
        <v>41686</v>
      </c>
      <c r="E22" s="132"/>
      <c r="F22" s="27">
        <v>41720</v>
      </c>
      <c r="G22" s="119">
        <v>1663.55</v>
      </c>
      <c r="H22" s="61">
        <f t="shared" si="6"/>
        <v>19.700000000000006</v>
      </c>
      <c r="I22" s="21">
        <f t="shared" si="7"/>
        <v>1643.85</v>
      </c>
      <c r="J22" s="35">
        <f t="shared" si="8"/>
        <v>1.1842144810796194</v>
      </c>
      <c r="K22" s="64">
        <v>27.96</v>
      </c>
      <c r="L22" s="21">
        <v>23.74</v>
      </c>
      <c r="M22" s="64">
        <f t="shared" si="9"/>
        <v>4.2200000000000024</v>
      </c>
      <c r="N22" s="124">
        <v>1019</v>
      </c>
      <c r="O22" s="21">
        <v>38.880000000000003</v>
      </c>
      <c r="P22" s="21">
        <v>23.4</v>
      </c>
      <c r="Q22" s="64">
        <f t="shared" si="10"/>
        <v>15.480000000000004</v>
      </c>
      <c r="R22" s="53">
        <f t="shared" si="11"/>
        <v>78.578680203045678</v>
      </c>
    </row>
    <row r="23" spans="1:18" x14ac:dyDescent="0.25">
      <c r="A23" s="3"/>
      <c r="B23" s="112" t="s">
        <v>134</v>
      </c>
      <c r="C23" s="8">
        <v>3</v>
      </c>
      <c r="D23" s="87">
        <v>41686</v>
      </c>
      <c r="E23" s="133"/>
      <c r="F23" s="28">
        <v>41720</v>
      </c>
      <c r="G23" s="120">
        <v>1659.11</v>
      </c>
      <c r="H23" s="62">
        <f t="shared" si="6"/>
        <v>21.429999999999996</v>
      </c>
      <c r="I23" s="22">
        <f t="shared" si="7"/>
        <v>1637.6799999999998</v>
      </c>
      <c r="J23" s="38">
        <f t="shared" si="8"/>
        <v>1.2916563699814958</v>
      </c>
      <c r="K23" s="65">
        <v>27.09</v>
      </c>
      <c r="L23" s="22">
        <v>23.36</v>
      </c>
      <c r="M23" s="65">
        <f t="shared" si="9"/>
        <v>3.7300000000000004</v>
      </c>
      <c r="N23" s="125">
        <v>1124</v>
      </c>
      <c r="O23" s="22">
        <v>41.23</v>
      </c>
      <c r="P23" s="22">
        <v>23.53</v>
      </c>
      <c r="Q23" s="65">
        <f t="shared" si="10"/>
        <v>17.699999999999996</v>
      </c>
      <c r="R23" s="54">
        <f t="shared" si="11"/>
        <v>82.59449370041996</v>
      </c>
    </row>
    <row r="24" spans="1:18" x14ac:dyDescent="0.25">
      <c r="A24" s="3"/>
      <c r="B24" s="114" t="s">
        <v>135</v>
      </c>
      <c r="C24" s="5">
        <v>3</v>
      </c>
      <c r="D24" s="86">
        <v>41696</v>
      </c>
      <c r="E24" s="132"/>
      <c r="F24" s="27">
        <v>41722</v>
      </c>
      <c r="G24" s="119">
        <v>1674.79</v>
      </c>
      <c r="H24" s="61">
        <f t="shared" si="6"/>
        <v>14.010000000000002</v>
      </c>
      <c r="I24" s="21">
        <f t="shared" si="7"/>
        <v>1660.78</v>
      </c>
      <c r="J24" s="35">
        <f t="shared" si="8"/>
        <v>0.83652278793162138</v>
      </c>
      <c r="K24" s="64">
        <v>28.37</v>
      </c>
      <c r="L24" s="21">
        <v>23.41</v>
      </c>
      <c r="M24" s="64">
        <f t="shared" si="9"/>
        <v>4.9600000000000009</v>
      </c>
      <c r="N24" s="124">
        <v>631</v>
      </c>
      <c r="O24" s="21">
        <v>32.56</v>
      </c>
      <c r="P24" s="21">
        <v>23.51</v>
      </c>
      <c r="Q24" s="64">
        <f t="shared" si="10"/>
        <v>9.0500000000000007</v>
      </c>
      <c r="R24" s="53">
        <f t="shared" si="11"/>
        <v>64.59671663097788</v>
      </c>
    </row>
    <row r="25" spans="1:18" x14ac:dyDescent="0.25">
      <c r="A25" s="3"/>
      <c r="B25" s="114" t="s">
        <v>136</v>
      </c>
      <c r="C25" s="5">
        <v>3</v>
      </c>
      <c r="D25" s="86">
        <v>41696</v>
      </c>
      <c r="E25" s="132"/>
      <c r="F25" s="27">
        <v>41722</v>
      </c>
      <c r="G25" s="119">
        <v>1676.53</v>
      </c>
      <c r="H25" s="61">
        <f t="shared" si="6"/>
        <v>13.580000000000002</v>
      </c>
      <c r="I25" s="21">
        <f t="shared" si="7"/>
        <v>1662.95</v>
      </c>
      <c r="J25" s="35">
        <f t="shared" si="8"/>
        <v>0.81000638222996324</v>
      </c>
      <c r="K25" s="64">
        <v>28.17</v>
      </c>
      <c r="L25" s="21">
        <v>23.47</v>
      </c>
      <c r="M25" s="64">
        <f t="shared" si="9"/>
        <v>4.7000000000000028</v>
      </c>
      <c r="N25" s="124">
        <v>750</v>
      </c>
      <c r="O25" s="21">
        <v>32.25</v>
      </c>
      <c r="P25" s="21">
        <v>23.37</v>
      </c>
      <c r="Q25" s="64">
        <f t="shared" si="10"/>
        <v>8.879999999999999</v>
      </c>
      <c r="R25" s="53">
        <f t="shared" si="11"/>
        <v>65.390279823269495</v>
      </c>
    </row>
    <row r="26" spans="1:18" x14ac:dyDescent="0.25">
      <c r="A26" s="3"/>
      <c r="B26" s="112" t="s">
        <v>137</v>
      </c>
      <c r="C26" s="5">
        <v>3</v>
      </c>
      <c r="D26" s="87">
        <v>41696</v>
      </c>
      <c r="E26" s="132"/>
      <c r="F26" s="28">
        <v>41722</v>
      </c>
      <c r="G26" s="119">
        <v>1676.8</v>
      </c>
      <c r="H26" s="61">
        <f t="shared" si="6"/>
        <v>16.419999999999998</v>
      </c>
      <c r="I26" s="21">
        <f t="shared" si="7"/>
        <v>1660.3799999999999</v>
      </c>
      <c r="J26" s="35">
        <f t="shared" si="8"/>
        <v>0.97924618320610679</v>
      </c>
      <c r="K26" s="64">
        <v>30.51</v>
      </c>
      <c r="L26" s="21">
        <v>23.87</v>
      </c>
      <c r="M26" s="64">
        <f t="shared" si="9"/>
        <v>6.6400000000000006</v>
      </c>
      <c r="N26" s="124">
        <v>700</v>
      </c>
      <c r="O26" s="21">
        <v>32.94</v>
      </c>
      <c r="P26" s="21">
        <v>23.16</v>
      </c>
      <c r="Q26" s="64">
        <f t="shared" si="10"/>
        <v>9.7799999999999976</v>
      </c>
      <c r="R26" s="53">
        <f t="shared" si="11"/>
        <v>59.561510353227767</v>
      </c>
    </row>
    <row r="27" spans="1:18" x14ac:dyDescent="0.25">
      <c r="A27" s="3"/>
      <c r="B27" s="114" t="s">
        <v>138</v>
      </c>
      <c r="C27" s="70">
        <v>3</v>
      </c>
      <c r="D27" s="86">
        <v>41696</v>
      </c>
      <c r="E27" s="134"/>
      <c r="F27" s="27">
        <v>41722</v>
      </c>
      <c r="G27" s="122">
        <v>1633.58</v>
      </c>
      <c r="H27" s="74">
        <f t="shared" si="6"/>
        <v>1.5599999999999987</v>
      </c>
      <c r="I27" s="48">
        <f t="shared" si="7"/>
        <v>1632.02</v>
      </c>
      <c r="J27" s="49">
        <f t="shared" si="8"/>
        <v>9.5495782269616358E-2</v>
      </c>
      <c r="K27" s="67">
        <v>24.18</v>
      </c>
      <c r="L27" s="48">
        <v>23.51</v>
      </c>
      <c r="M27" s="67">
        <f t="shared" si="9"/>
        <v>0.66999999999999815</v>
      </c>
      <c r="N27" s="126">
        <v>367</v>
      </c>
      <c r="O27" s="48">
        <v>24.1</v>
      </c>
      <c r="P27" s="48">
        <v>23.21</v>
      </c>
      <c r="Q27" s="67">
        <f t="shared" si="10"/>
        <v>0.89000000000000057</v>
      </c>
      <c r="R27" s="55">
        <f t="shared" si="11"/>
        <v>57.051282051282136</v>
      </c>
    </row>
    <row r="28" spans="1:18" x14ac:dyDescent="0.25">
      <c r="A28" s="3"/>
      <c r="B28" s="114" t="s">
        <v>139</v>
      </c>
      <c r="C28" s="5">
        <v>3</v>
      </c>
      <c r="D28" s="86">
        <v>41696</v>
      </c>
      <c r="E28" s="132"/>
      <c r="F28" s="27">
        <v>41722</v>
      </c>
      <c r="G28" s="119">
        <v>1648.01</v>
      </c>
      <c r="H28" s="61">
        <f t="shared" si="6"/>
        <v>1.6400000000000006</v>
      </c>
      <c r="I28" s="21">
        <f t="shared" si="7"/>
        <v>1646.37</v>
      </c>
      <c r="J28" s="35">
        <f t="shared" si="8"/>
        <v>9.9513959259955986E-2</v>
      </c>
      <c r="K28" s="64">
        <v>22.07</v>
      </c>
      <c r="L28" s="21">
        <v>21.46</v>
      </c>
      <c r="M28" s="64">
        <f t="shared" si="9"/>
        <v>0.60999999999999943</v>
      </c>
      <c r="N28" s="124">
        <v>292</v>
      </c>
      <c r="O28" s="21">
        <v>24.42</v>
      </c>
      <c r="P28" s="21">
        <v>23.39</v>
      </c>
      <c r="Q28" s="64">
        <f t="shared" si="10"/>
        <v>1.0300000000000011</v>
      </c>
      <c r="R28" s="53">
        <f t="shared" si="11"/>
        <v>62.804878048780537</v>
      </c>
    </row>
    <row r="29" spans="1:18" x14ac:dyDescent="0.25">
      <c r="A29" s="3"/>
      <c r="B29" s="112" t="s">
        <v>140</v>
      </c>
      <c r="C29" s="8">
        <v>3</v>
      </c>
      <c r="D29" s="87">
        <v>41696</v>
      </c>
      <c r="E29" s="133"/>
      <c r="F29" s="28">
        <v>41722</v>
      </c>
      <c r="G29" s="120">
        <v>1643.18</v>
      </c>
      <c r="H29" s="62">
        <f t="shared" si="6"/>
        <v>1.9699999999999989</v>
      </c>
      <c r="I29" s="22">
        <f t="shared" si="7"/>
        <v>1641.21</v>
      </c>
      <c r="J29" s="38">
        <f t="shared" si="8"/>
        <v>0.11988948258863903</v>
      </c>
      <c r="K29" s="65">
        <v>22.22</v>
      </c>
      <c r="L29" s="22">
        <v>21.73</v>
      </c>
      <c r="M29" s="65">
        <f t="shared" si="9"/>
        <v>0.48999999999999844</v>
      </c>
      <c r="N29" s="125">
        <v>561</v>
      </c>
      <c r="O29" s="22">
        <v>25.3</v>
      </c>
      <c r="P29" s="22">
        <v>23.82</v>
      </c>
      <c r="Q29" s="65">
        <f t="shared" si="10"/>
        <v>1.4800000000000004</v>
      </c>
      <c r="R29" s="54">
        <f t="shared" si="11"/>
        <v>75.12690355329957</v>
      </c>
    </row>
    <row r="30" spans="1:18" x14ac:dyDescent="0.25">
      <c r="A30" s="3"/>
      <c r="B30" s="114" t="s">
        <v>141</v>
      </c>
      <c r="C30" s="5">
        <v>3</v>
      </c>
      <c r="D30" s="86">
        <v>41696</v>
      </c>
      <c r="E30" s="136"/>
      <c r="F30" s="27">
        <v>41722</v>
      </c>
      <c r="G30" s="119">
        <v>1659.01</v>
      </c>
      <c r="H30" s="61">
        <f t="shared" si="6"/>
        <v>8.490000000000002</v>
      </c>
      <c r="I30" s="21">
        <f t="shared" si="7"/>
        <v>1650.52</v>
      </c>
      <c r="J30" s="35">
        <f t="shared" si="8"/>
        <v>0.51175098402059072</v>
      </c>
      <c r="K30" s="64">
        <v>25.12</v>
      </c>
      <c r="L30" s="21">
        <v>23.77</v>
      </c>
      <c r="M30" s="64">
        <f t="shared" si="9"/>
        <v>1.3500000000000014</v>
      </c>
      <c r="N30" s="124">
        <v>539</v>
      </c>
      <c r="O30" s="21">
        <v>30.98</v>
      </c>
      <c r="P30" s="21">
        <v>23.84</v>
      </c>
      <c r="Q30" s="64">
        <f t="shared" si="10"/>
        <v>7.1400000000000006</v>
      </c>
      <c r="R30" s="53">
        <f t="shared" si="11"/>
        <v>84.098939929328608</v>
      </c>
    </row>
    <row r="31" spans="1:18" x14ac:dyDescent="0.25">
      <c r="A31" s="3"/>
      <c r="B31" s="114" t="s">
        <v>142</v>
      </c>
      <c r="C31" s="5">
        <v>3</v>
      </c>
      <c r="D31" s="86">
        <v>41696</v>
      </c>
      <c r="E31" s="132"/>
      <c r="F31" s="27">
        <v>41722</v>
      </c>
      <c r="G31" s="119">
        <v>1662.18</v>
      </c>
      <c r="H31" s="61">
        <f t="shared" si="6"/>
        <v>7.5599999999999987</v>
      </c>
      <c r="I31" s="21">
        <f t="shared" si="7"/>
        <v>1654.6200000000001</v>
      </c>
      <c r="J31" s="35">
        <f t="shared" si="8"/>
        <v>0.45482438725047819</v>
      </c>
      <c r="K31" s="64">
        <v>22.34</v>
      </c>
      <c r="L31" s="21">
        <v>21.71</v>
      </c>
      <c r="M31" s="64">
        <f t="shared" si="9"/>
        <v>0.62999999999999901</v>
      </c>
      <c r="N31" s="124">
        <v>592</v>
      </c>
      <c r="O31" s="21">
        <v>30.16</v>
      </c>
      <c r="P31" s="21">
        <v>23.23</v>
      </c>
      <c r="Q31" s="64">
        <f t="shared" si="10"/>
        <v>6.93</v>
      </c>
      <c r="R31" s="53">
        <f t="shared" si="11"/>
        <v>91.666666666666686</v>
      </c>
    </row>
    <row r="32" spans="1:18" ht="25.5" x14ac:dyDescent="0.25">
      <c r="A32" s="3"/>
      <c r="B32" s="112" t="s">
        <v>143</v>
      </c>
      <c r="C32" s="8">
        <v>3</v>
      </c>
      <c r="D32" s="87">
        <v>41696</v>
      </c>
      <c r="E32" s="133" t="s">
        <v>154</v>
      </c>
      <c r="F32" s="28">
        <v>41722</v>
      </c>
      <c r="G32" s="120">
        <v>1665.23</v>
      </c>
      <c r="H32" s="62">
        <f t="shared" si="6"/>
        <v>2.5500000000000007</v>
      </c>
      <c r="I32" s="22">
        <f t="shared" si="7"/>
        <v>1662.68</v>
      </c>
      <c r="J32" s="38">
        <f t="shared" si="8"/>
        <v>0.15313199978381367</v>
      </c>
      <c r="K32" s="65">
        <v>24.45</v>
      </c>
      <c r="L32" s="22">
        <v>23.72</v>
      </c>
      <c r="M32" s="65">
        <f t="shared" si="9"/>
        <v>0.73000000000000043</v>
      </c>
      <c r="N32" s="125">
        <v>445</v>
      </c>
      <c r="O32" s="22">
        <v>25.12</v>
      </c>
      <c r="P32" s="22">
        <v>23.3</v>
      </c>
      <c r="Q32" s="65">
        <f t="shared" si="10"/>
        <v>1.8200000000000003</v>
      </c>
      <c r="R32" s="54">
        <f t="shared" si="11"/>
        <v>71.372549019607831</v>
      </c>
    </row>
    <row r="33" spans="1:18" x14ac:dyDescent="0.25">
      <c r="A33" s="3"/>
      <c r="B33" s="114" t="s">
        <v>144</v>
      </c>
      <c r="C33" s="5">
        <v>3</v>
      </c>
      <c r="D33" s="86">
        <v>41696</v>
      </c>
      <c r="E33" s="132" t="s">
        <v>153</v>
      </c>
      <c r="F33" s="27">
        <v>41722</v>
      </c>
      <c r="G33" s="119">
        <v>1666.34</v>
      </c>
      <c r="H33" s="61">
        <f t="shared" si="6"/>
        <v>5.3599999999999994</v>
      </c>
      <c r="I33" s="21">
        <f t="shared" si="7"/>
        <v>1660.98</v>
      </c>
      <c r="J33" s="35">
        <f t="shared" si="8"/>
        <v>0.32166304595700757</v>
      </c>
      <c r="K33" s="64">
        <v>25.21</v>
      </c>
      <c r="L33" s="21">
        <v>23.64</v>
      </c>
      <c r="M33" s="64">
        <f t="shared" si="9"/>
        <v>1.5700000000000003</v>
      </c>
      <c r="N33" s="124">
        <v>842</v>
      </c>
      <c r="O33" s="21">
        <v>27.11</v>
      </c>
      <c r="P33" s="21">
        <v>23.32</v>
      </c>
      <c r="Q33" s="64">
        <f t="shared" si="10"/>
        <v>3.7899999999999991</v>
      </c>
      <c r="R33" s="53">
        <f t="shared" si="11"/>
        <v>70.708955223880579</v>
      </c>
    </row>
    <row r="34" spans="1:18" x14ac:dyDescent="0.25">
      <c r="A34" s="3"/>
      <c r="B34" s="114" t="s">
        <v>145</v>
      </c>
      <c r="C34" s="5">
        <v>3</v>
      </c>
      <c r="D34" s="86">
        <v>41696</v>
      </c>
      <c r="E34" s="132"/>
      <c r="F34" s="27">
        <v>41722</v>
      </c>
      <c r="G34" s="119">
        <v>1668.25</v>
      </c>
      <c r="H34" s="61">
        <f t="shared" si="6"/>
        <v>4.3000000000000007</v>
      </c>
      <c r="I34" s="21">
        <f t="shared" si="7"/>
        <v>1663.95</v>
      </c>
      <c r="J34" s="35">
        <f t="shared" si="8"/>
        <v>0.25775513262400723</v>
      </c>
      <c r="K34" s="64">
        <v>22.21</v>
      </c>
      <c r="L34" s="21">
        <v>21.62</v>
      </c>
      <c r="M34" s="64">
        <f t="shared" si="9"/>
        <v>0.58999999999999986</v>
      </c>
      <c r="N34" s="124">
        <v>569</v>
      </c>
      <c r="O34" s="21">
        <v>27.44</v>
      </c>
      <c r="P34" s="21">
        <v>23.73</v>
      </c>
      <c r="Q34" s="64">
        <f t="shared" si="10"/>
        <v>3.7100000000000009</v>
      </c>
      <c r="R34" s="53">
        <f t="shared" si="11"/>
        <v>86.279069767441868</v>
      </c>
    </row>
    <row r="35" spans="1:18" ht="15.75" thickBot="1" x14ac:dyDescent="0.3">
      <c r="A35" s="3"/>
      <c r="B35" s="114" t="s">
        <v>146</v>
      </c>
      <c r="C35" s="5">
        <v>3</v>
      </c>
      <c r="D35" s="86">
        <v>41696</v>
      </c>
      <c r="E35" s="132"/>
      <c r="F35" s="27">
        <v>41722</v>
      </c>
      <c r="G35" s="128">
        <v>1669.27</v>
      </c>
      <c r="H35" s="129">
        <f t="shared" si="6"/>
        <v>3.5199999999999996</v>
      </c>
      <c r="I35" s="41">
        <f t="shared" si="7"/>
        <v>1665.75</v>
      </c>
      <c r="J35" s="35">
        <f t="shared" si="8"/>
        <v>0.21087062009141719</v>
      </c>
      <c r="K35" s="130">
        <v>21.84</v>
      </c>
      <c r="L35" s="23">
        <v>21.52</v>
      </c>
      <c r="M35" s="64">
        <f t="shared" si="9"/>
        <v>0.32000000000000028</v>
      </c>
      <c r="N35" s="124">
        <v>548</v>
      </c>
      <c r="O35" s="21">
        <v>26.52</v>
      </c>
      <c r="P35" s="21">
        <v>23.32</v>
      </c>
      <c r="Q35" s="64">
        <f t="shared" si="10"/>
        <v>3.1999999999999993</v>
      </c>
      <c r="R35" s="53">
        <f t="shared" si="11"/>
        <v>90.909090909090907</v>
      </c>
    </row>
    <row r="36" spans="1:18" ht="15.75" thickBot="1" x14ac:dyDescent="0.3">
      <c r="A36" s="3"/>
      <c r="B36" s="558"/>
      <c r="C36" s="559"/>
      <c r="D36" s="559"/>
      <c r="E36" s="559"/>
      <c r="F36" s="559"/>
      <c r="G36" s="559"/>
      <c r="H36" s="559"/>
      <c r="I36" s="559"/>
      <c r="J36" s="559"/>
      <c r="K36" s="559"/>
      <c r="L36" s="559"/>
      <c r="M36" s="559"/>
      <c r="N36" s="559"/>
      <c r="O36" s="559"/>
      <c r="P36" s="559"/>
      <c r="Q36" s="559"/>
      <c r="R36" s="560"/>
    </row>
    <row r="37" spans="1:18" x14ac:dyDescent="0.25">
      <c r="A37" s="3"/>
      <c r="B37" s="114" t="s">
        <v>103</v>
      </c>
      <c r="C37" s="5">
        <v>3</v>
      </c>
      <c r="D37" s="86">
        <v>41687</v>
      </c>
      <c r="E37" s="137"/>
      <c r="F37" s="27">
        <v>41718</v>
      </c>
      <c r="G37" s="119">
        <v>1655.47</v>
      </c>
      <c r="H37" s="61">
        <f t="shared" si="3"/>
        <v>15.519999999999998</v>
      </c>
      <c r="I37" s="21">
        <f t="shared" si="0"/>
        <v>1639.95</v>
      </c>
      <c r="J37" s="35">
        <f t="shared" si="1"/>
        <v>0.93749811231855595</v>
      </c>
      <c r="K37" s="64">
        <v>28.32</v>
      </c>
      <c r="L37" s="21">
        <v>23.44</v>
      </c>
      <c r="M37" s="64">
        <f t="shared" si="4"/>
        <v>4.879999999999999</v>
      </c>
      <c r="N37" s="142" t="s">
        <v>156</v>
      </c>
      <c r="O37" s="21">
        <v>25.27</v>
      </c>
      <c r="P37" s="21">
        <v>14.63</v>
      </c>
      <c r="Q37" s="64">
        <f t="shared" si="2"/>
        <v>10.639999999999999</v>
      </c>
      <c r="R37" s="53">
        <f t="shared" si="5"/>
        <v>68.556701030927826</v>
      </c>
    </row>
    <row r="38" spans="1:18" x14ac:dyDescent="0.25">
      <c r="A38" s="3"/>
      <c r="B38" s="115" t="s">
        <v>104</v>
      </c>
      <c r="C38" s="5">
        <v>3</v>
      </c>
      <c r="D38" s="86">
        <v>41687</v>
      </c>
      <c r="E38" s="132"/>
      <c r="F38" s="27">
        <v>41718</v>
      </c>
      <c r="G38" s="119">
        <v>1667.96</v>
      </c>
      <c r="H38" s="61">
        <f t="shared" si="3"/>
        <v>20.45</v>
      </c>
      <c r="I38" s="21">
        <f t="shared" si="0"/>
        <v>1647.51</v>
      </c>
      <c r="J38" s="35">
        <f t="shared" si="1"/>
        <v>1.2260485862970334</v>
      </c>
      <c r="K38" s="64">
        <v>30.18</v>
      </c>
      <c r="L38" s="21">
        <v>23.32</v>
      </c>
      <c r="M38" s="64">
        <f t="shared" si="4"/>
        <v>6.8599999999999994</v>
      </c>
      <c r="N38" s="124">
        <v>712</v>
      </c>
      <c r="O38" s="21">
        <v>28.32</v>
      </c>
      <c r="P38" s="21">
        <v>14.73</v>
      </c>
      <c r="Q38" s="64">
        <f t="shared" si="2"/>
        <v>13.59</v>
      </c>
      <c r="R38" s="53">
        <f t="shared" si="5"/>
        <v>66.454767726161379</v>
      </c>
    </row>
    <row r="39" spans="1:18" x14ac:dyDescent="0.25">
      <c r="A39" s="3"/>
      <c r="B39" s="112" t="s">
        <v>105</v>
      </c>
      <c r="C39" s="8">
        <v>3</v>
      </c>
      <c r="D39" s="87">
        <v>41687</v>
      </c>
      <c r="E39" s="133"/>
      <c r="F39" s="28">
        <v>41718</v>
      </c>
      <c r="G39" s="120">
        <v>1663.1</v>
      </c>
      <c r="H39" s="62">
        <f t="shared" si="3"/>
        <v>18.829999999999998</v>
      </c>
      <c r="I39" s="22">
        <f t="shared" si="0"/>
        <v>1644.27</v>
      </c>
      <c r="J39" s="38">
        <f t="shared" si="1"/>
        <v>1.1322229571282545</v>
      </c>
      <c r="K39" s="65">
        <v>29.65</v>
      </c>
      <c r="L39" s="22">
        <v>23.88</v>
      </c>
      <c r="M39" s="65">
        <f t="shared" si="4"/>
        <v>5.77</v>
      </c>
      <c r="N39" s="125">
        <v>773</v>
      </c>
      <c r="O39" s="22">
        <v>27.77</v>
      </c>
      <c r="P39" s="22">
        <v>14.71</v>
      </c>
      <c r="Q39" s="65">
        <f t="shared" si="2"/>
        <v>13.059999999999999</v>
      </c>
      <c r="R39" s="54">
        <f t="shared" si="5"/>
        <v>69.357408390865629</v>
      </c>
    </row>
    <row r="40" spans="1:18" x14ac:dyDescent="0.25">
      <c r="A40" s="3"/>
      <c r="B40" s="113" t="s">
        <v>106</v>
      </c>
      <c r="C40" s="70">
        <v>3</v>
      </c>
      <c r="D40" s="86">
        <v>41687</v>
      </c>
      <c r="E40" s="138"/>
      <c r="F40" s="27">
        <v>41718</v>
      </c>
      <c r="G40" s="122">
        <v>1551.44</v>
      </c>
      <c r="H40" s="74">
        <f t="shared" si="3"/>
        <v>8.9100000000000019</v>
      </c>
      <c r="I40" s="48">
        <f t="shared" si="0"/>
        <v>1542.53</v>
      </c>
      <c r="J40" s="49">
        <f t="shared" si="1"/>
        <v>0.57430516165626788</v>
      </c>
      <c r="K40" s="67">
        <v>27.62</v>
      </c>
      <c r="L40" s="48">
        <v>23.8</v>
      </c>
      <c r="M40" s="67">
        <f t="shared" si="4"/>
        <v>3.8200000000000003</v>
      </c>
      <c r="N40" s="126">
        <v>674</v>
      </c>
      <c r="O40" s="48">
        <v>20.170000000000002</v>
      </c>
      <c r="P40" s="48">
        <v>15.08</v>
      </c>
      <c r="Q40" s="67">
        <f t="shared" si="2"/>
        <v>5.0900000000000016</v>
      </c>
      <c r="R40" s="55">
        <f t="shared" si="5"/>
        <v>57.126823793490466</v>
      </c>
    </row>
    <row r="41" spans="1:18" x14ac:dyDescent="0.25">
      <c r="A41" s="3"/>
      <c r="B41" s="114" t="s">
        <v>107</v>
      </c>
      <c r="C41" s="5">
        <v>3</v>
      </c>
      <c r="D41" s="86">
        <v>41687</v>
      </c>
      <c r="E41" s="132" t="s">
        <v>151</v>
      </c>
      <c r="F41" s="27">
        <v>41719</v>
      </c>
      <c r="G41" s="119">
        <v>1663.16</v>
      </c>
      <c r="H41" s="61">
        <f t="shared" si="3"/>
        <v>11.159999999999998</v>
      </c>
      <c r="I41" s="21">
        <f t="shared" si="0"/>
        <v>1652</v>
      </c>
      <c r="J41" s="35">
        <f t="shared" si="1"/>
        <v>0.67101180884581146</v>
      </c>
      <c r="K41" s="64">
        <v>27.68</v>
      </c>
      <c r="L41" s="21">
        <v>23.37</v>
      </c>
      <c r="M41" s="64">
        <f t="shared" si="4"/>
        <v>4.3099999999999987</v>
      </c>
      <c r="N41" s="124">
        <v>645</v>
      </c>
      <c r="O41" s="21">
        <v>21.13</v>
      </c>
      <c r="P41" s="21">
        <v>14.28</v>
      </c>
      <c r="Q41" s="64">
        <f t="shared" si="2"/>
        <v>6.85</v>
      </c>
      <c r="R41" s="53">
        <f t="shared" si="5"/>
        <v>61.379928315412194</v>
      </c>
    </row>
    <row r="42" spans="1:18" x14ac:dyDescent="0.25">
      <c r="A42" s="3"/>
      <c r="B42" s="112" t="s">
        <v>108</v>
      </c>
      <c r="C42" s="8">
        <v>1</v>
      </c>
      <c r="D42" s="87">
        <v>41687</v>
      </c>
      <c r="E42" s="139"/>
      <c r="F42" s="28">
        <v>41719</v>
      </c>
      <c r="G42" s="120">
        <v>554.29</v>
      </c>
      <c r="H42" s="62">
        <f t="shared" si="3"/>
        <v>6.9499999999999993</v>
      </c>
      <c r="I42" s="22">
        <f t="shared" si="0"/>
        <v>547.33999999999992</v>
      </c>
      <c r="J42" s="38">
        <f t="shared" si="1"/>
        <v>1.2538562846163559</v>
      </c>
      <c r="K42" s="65">
        <v>25.24</v>
      </c>
      <c r="L42" s="22">
        <v>21.24</v>
      </c>
      <c r="M42" s="65">
        <f t="shared" si="4"/>
        <v>4</v>
      </c>
      <c r="N42" s="125">
        <v>223</v>
      </c>
      <c r="O42" s="22">
        <v>17.09</v>
      </c>
      <c r="P42" s="22">
        <v>14.14</v>
      </c>
      <c r="Q42" s="65">
        <f t="shared" si="2"/>
        <v>2.9499999999999993</v>
      </c>
      <c r="R42" s="54">
        <f t="shared" si="5"/>
        <v>42.446043165467621</v>
      </c>
    </row>
    <row r="43" spans="1:18" x14ac:dyDescent="0.25">
      <c r="A43" s="3"/>
      <c r="B43" s="113" t="s">
        <v>109</v>
      </c>
      <c r="C43" s="5">
        <v>3</v>
      </c>
      <c r="D43" s="86">
        <v>41687</v>
      </c>
      <c r="E43" s="132" t="s">
        <v>152</v>
      </c>
      <c r="F43" s="27">
        <v>41719</v>
      </c>
      <c r="G43" s="119">
        <v>1665.58</v>
      </c>
      <c r="H43" s="74">
        <f t="shared" si="3"/>
        <v>12.93</v>
      </c>
      <c r="I43" s="48">
        <f t="shared" si="0"/>
        <v>1652.6499999999999</v>
      </c>
      <c r="J43" s="49">
        <f t="shared" si="1"/>
        <v>0.77630615161085026</v>
      </c>
      <c r="K43" s="67">
        <v>28.68</v>
      </c>
      <c r="L43" s="48">
        <v>23.44</v>
      </c>
      <c r="M43" s="67">
        <f t="shared" si="4"/>
        <v>5.2399999999999984</v>
      </c>
      <c r="N43" s="126">
        <v>783</v>
      </c>
      <c r="O43" s="48">
        <v>22.37</v>
      </c>
      <c r="P43" s="48">
        <v>14.68</v>
      </c>
      <c r="Q43" s="67">
        <f t="shared" si="2"/>
        <v>7.6900000000000013</v>
      </c>
      <c r="R43" s="55">
        <f t="shared" si="5"/>
        <v>59.474091260634196</v>
      </c>
    </row>
    <row r="44" spans="1:18" x14ac:dyDescent="0.25">
      <c r="A44" s="3"/>
      <c r="B44" s="114" t="s">
        <v>110</v>
      </c>
      <c r="C44" s="5">
        <v>3</v>
      </c>
      <c r="D44" s="86">
        <v>41687</v>
      </c>
      <c r="E44" s="132"/>
      <c r="F44" s="27">
        <v>41719</v>
      </c>
      <c r="G44" s="119">
        <v>1663.35</v>
      </c>
      <c r="H44" s="61">
        <f t="shared" si="3"/>
        <v>15</v>
      </c>
      <c r="I44" s="21">
        <f t="shared" si="0"/>
        <v>1648.35</v>
      </c>
      <c r="J44" s="35">
        <f t="shared" si="1"/>
        <v>0.90179457119668149</v>
      </c>
      <c r="K44" s="64">
        <v>29.69</v>
      </c>
      <c r="L44" s="21">
        <v>23.64</v>
      </c>
      <c r="M44" s="64">
        <f t="shared" si="4"/>
        <v>6.0500000000000007</v>
      </c>
      <c r="N44" s="124">
        <v>945</v>
      </c>
      <c r="O44" s="21">
        <v>23.22</v>
      </c>
      <c r="P44" s="21">
        <v>14.27</v>
      </c>
      <c r="Q44" s="64">
        <f t="shared" si="2"/>
        <v>8.9499999999999993</v>
      </c>
      <c r="R44" s="53">
        <f t="shared" si="5"/>
        <v>59.666666666666657</v>
      </c>
    </row>
    <row r="45" spans="1:18" x14ac:dyDescent="0.25">
      <c r="A45" s="3"/>
      <c r="B45" s="112" t="s">
        <v>111</v>
      </c>
      <c r="C45" s="8">
        <v>3</v>
      </c>
      <c r="D45" s="87">
        <v>41687</v>
      </c>
      <c r="E45" s="133"/>
      <c r="F45" s="28">
        <v>41719</v>
      </c>
      <c r="G45" s="120">
        <v>1659.23</v>
      </c>
      <c r="H45" s="62">
        <f t="shared" si="3"/>
        <v>15.559999999999997</v>
      </c>
      <c r="I45" s="22">
        <f t="shared" si="0"/>
        <v>1643.67</v>
      </c>
      <c r="J45" s="38">
        <f t="shared" si="1"/>
        <v>0.93778439396587554</v>
      </c>
      <c r="K45" s="65">
        <v>29.99</v>
      </c>
      <c r="L45" s="22">
        <v>23.55</v>
      </c>
      <c r="M45" s="65">
        <f t="shared" si="4"/>
        <v>6.4399999999999977</v>
      </c>
      <c r="N45" s="125">
        <v>749</v>
      </c>
      <c r="O45" s="22">
        <v>23.99</v>
      </c>
      <c r="P45" s="22">
        <v>14.87</v>
      </c>
      <c r="Q45" s="65">
        <f t="shared" si="2"/>
        <v>9.1199999999999992</v>
      </c>
      <c r="R45" s="54">
        <f t="shared" si="5"/>
        <v>58.611825192802058</v>
      </c>
    </row>
    <row r="46" spans="1:18" x14ac:dyDescent="0.25">
      <c r="A46" s="3"/>
      <c r="B46" s="114" t="s">
        <v>112</v>
      </c>
      <c r="C46" s="5">
        <v>3</v>
      </c>
      <c r="D46" s="86">
        <v>41687</v>
      </c>
      <c r="E46" s="132"/>
      <c r="F46" s="27">
        <v>41719</v>
      </c>
      <c r="G46" s="119">
        <v>1673.87</v>
      </c>
      <c r="H46" s="74">
        <f t="shared" si="3"/>
        <v>15.500000000000002</v>
      </c>
      <c r="I46" s="48">
        <f t="shared" si="0"/>
        <v>1658.37</v>
      </c>
      <c r="J46" s="49">
        <f t="shared" si="1"/>
        <v>0.92599783734698649</v>
      </c>
      <c r="K46" s="67">
        <v>31.87</v>
      </c>
      <c r="L46" s="48">
        <v>23.47</v>
      </c>
      <c r="M46" s="67">
        <f t="shared" si="4"/>
        <v>8.4000000000000021</v>
      </c>
      <c r="N46" s="126">
        <v>744</v>
      </c>
      <c r="O46" s="48">
        <v>22.32</v>
      </c>
      <c r="P46" s="48">
        <v>15.22</v>
      </c>
      <c r="Q46" s="67">
        <f t="shared" si="2"/>
        <v>7.1</v>
      </c>
      <c r="R46" s="55">
        <f t="shared" si="5"/>
        <v>45.806451612903217</v>
      </c>
    </row>
    <row r="47" spans="1:18" x14ac:dyDescent="0.25">
      <c r="A47" s="3"/>
      <c r="B47" s="114" t="s">
        <v>113</v>
      </c>
      <c r="C47" s="5">
        <v>3</v>
      </c>
      <c r="D47" s="86">
        <v>41686</v>
      </c>
      <c r="E47" s="136"/>
      <c r="F47" s="27">
        <v>41719</v>
      </c>
      <c r="G47" s="119">
        <v>1667.2</v>
      </c>
      <c r="H47" s="61">
        <f t="shared" si="3"/>
        <v>13.819999999999999</v>
      </c>
      <c r="I47" s="21">
        <f t="shared" si="0"/>
        <v>1653.38</v>
      </c>
      <c r="J47" s="35">
        <f t="shared" si="1"/>
        <v>0.8289347408829173</v>
      </c>
      <c r="K47" s="64">
        <v>30.24</v>
      </c>
      <c r="L47" s="21">
        <v>23.5</v>
      </c>
      <c r="M47" s="64">
        <f t="shared" si="4"/>
        <v>6.7399999999999984</v>
      </c>
      <c r="N47" s="124">
        <v>735</v>
      </c>
      <c r="O47" s="21">
        <v>21.8</v>
      </c>
      <c r="P47" s="21">
        <v>14.72</v>
      </c>
      <c r="Q47" s="64">
        <f t="shared" si="2"/>
        <v>7.08</v>
      </c>
      <c r="R47" s="53">
        <f t="shared" si="5"/>
        <v>51.230101302460206</v>
      </c>
    </row>
    <row r="48" spans="1:18" x14ac:dyDescent="0.25">
      <c r="A48" s="3"/>
      <c r="B48" s="112" t="s">
        <v>114</v>
      </c>
      <c r="C48" s="8">
        <v>3</v>
      </c>
      <c r="D48" s="87">
        <v>41686</v>
      </c>
      <c r="E48" s="133"/>
      <c r="F48" s="28">
        <v>41719</v>
      </c>
      <c r="G48" s="120">
        <v>1673.94</v>
      </c>
      <c r="H48" s="62">
        <f t="shared" si="3"/>
        <v>13.449999999999998</v>
      </c>
      <c r="I48" s="22">
        <f t="shared" si="0"/>
        <v>1660.49</v>
      </c>
      <c r="J48" s="38">
        <f t="shared" si="1"/>
        <v>0.80349355412977752</v>
      </c>
      <c r="K48" s="65">
        <v>30.47</v>
      </c>
      <c r="L48" s="22">
        <v>23.77</v>
      </c>
      <c r="M48" s="65">
        <f t="shared" si="4"/>
        <v>6.6999999999999993</v>
      </c>
      <c r="N48" s="125">
        <v>644</v>
      </c>
      <c r="O48" s="22">
        <v>21.31</v>
      </c>
      <c r="P48" s="22">
        <v>14.56</v>
      </c>
      <c r="Q48" s="65">
        <f t="shared" si="2"/>
        <v>6.7499999999999982</v>
      </c>
      <c r="R48" s="54">
        <f t="shared" si="5"/>
        <v>50.185873605947947</v>
      </c>
    </row>
    <row r="49" spans="1:18" x14ac:dyDescent="0.25">
      <c r="A49" s="3"/>
      <c r="B49" s="114" t="s">
        <v>115</v>
      </c>
      <c r="C49" s="5">
        <v>3</v>
      </c>
      <c r="D49" s="86">
        <v>41686</v>
      </c>
      <c r="E49" s="136"/>
      <c r="F49" s="27">
        <v>41719</v>
      </c>
      <c r="G49" s="119">
        <v>1668.14</v>
      </c>
      <c r="H49" s="61">
        <f t="shared" si="3"/>
        <v>11.590000000000002</v>
      </c>
      <c r="I49" s="21">
        <f t="shared" si="0"/>
        <v>1656.5500000000002</v>
      </c>
      <c r="J49" s="35">
        <f t="shared" si="1"/>
        <v>0.69478580934453948</v>
      </c>
      <c r="K49" s="64">
        <v>29.51</v>
      </c>
      <c r="L49" s="21">
        <v>23.56</v>
      </c>
      <c r="M49" s="64">
        <f t="shared" si="4"/>
        <v>5.9500000000000028</v>
      </c>
      <c r="N49" s="124">
        <v>661</v>
      </c>
      <c r="O49" s="21">
        <v>20.83</v>
      </c>
      <c r="P49" s="21">
        <v>15.19</v>
      </c>
      <c r="Q49" s="64">
        <f t="shared" si="2"/>
        <v>5.6399999999999988</v>
      </c>
      <c r="R49" s="53">
        <f t="shared" si="5"/>
        <v>48.66264020707505</v>
      </c>
    </row>
    <row r="50" spans="1:18" x14ac:dyDescent="0.25">
      <c r="A50" s="3"/>
      <c r="B50" s="114" t="s">
        <v>116</v>
      </c>
      <c r="C50" s="5">
        <v>3</v>
      </c>
      <c r="D50" s="86">
        <v>41686</v>
      </c>
      <c r="E50" s="132"/>
      <c r="F50" s="27">
        <v>41719</v>
      </c>
      <c r="G50" s="119">
        <v>1668.44</v>
      </c>
      <c r="H50" s="61">
        <f t="shared" si="3"/>
        <v>11.790000000000003</v>
      </c>
      <c r="I50" s="21">
        <f t="shared" si="0"/>
        <v>1656.65</v>
      </c>
      <c r="J50" s="35">
        <f t="shared" si="1"/>
        <v>0.70664812639351737</v>
      </c>
      <c r="K50" s="64">
        <v>28.78</v>
      </c>
      <c r="L50" s="21">
        <v>23.63</v>
      </c>
      <c r="M50" s="64">
        <f t="shared" si="4"/>
        <v>5.1500000000000021</v>
      </c>
      <c r="N50" s="124">
        <v>916</v>
      </c>
      <c r="O50" s="21">
        <v>21.41</v>
      </c>
      <c r="P50" s="21">
        <v>14.77</v>
      </c>
      <c r="Q50" s="64">
        <f t="shared" si="2"/>
        <v>6.6400000000000006</v>
      </c>
      <c r="R50" s="53">
        <f t="shared" si="5"/>
        <v>56.3189143341815</v>
      </c>
    </row>
    <row r="51" spans="1:18" x14ac:dyDescent="0.25">
      <c r="A51" s="3"/>
      <c r="B51" s="112" t="s">
        <v>117</v>
      </c>
      <c r="C51" s="8">
        <v>3</v>
      </c>
      <c r="D51" s="87">
        <v>41686</v>
      </c>
      <c r="E51" s="133"/>
      <c r="F51" s="28">
        <v>41719</v>
      </c>
      <c r="G51" s="120">
        <v>1674</v>
      </c>
      <c r="H51" s="62">
        <f t="shared" si="3"/>
        <v>13.33</v>
      </c>
      <c r="I51" s="22">
        <f t="shared" si="0"/>
        <v>1660.67</v>
      </c>
      <c r="J51" s="38">
        <f t="shared" si="1"/>
        <v>0.79629629629629628</v>
      </c>
      <c r="K51" s="65">
        <v>30.8</v>
      </c>
      <c r="L51" s="22">
        <v>23.85</v>
      </c>
      <c r="M51" s="65">
        <f t="shared" si="4"/>
        <v>6.9499999999999993</v>
      </c>
      <c r="N51" s="125">
        <v>697</v>
      </c>
      <c r="O51" s="22">
        <v>20.51</v>
      </c>
      <c r="P51" s="22">
        <v>14.13</v>
      </c>
      <c r="Q51" s="65">
        <f t="shared" si="2"/>
        <v>6.3800000000000008</v>
      </c>
      <c r="R51" s="54">
        <f t="shared" si="5"/>
        <v>47.86196549137285</v>
      </c>
    </row>
    <row r="52" spans="1:18" x14ac:dyDescent="0.25">
      <c r="A52" s="3"/>
      <c r="B52" s="114" t="s">
        <v>118</v>
      </c>
      <c r="C52" s="5">
        <v>3</v>
      </c>
      <c r="D52" s="86">
        <v>41686</v>
      </c>
      <c r="E52" s="132"/>
      <c r="F52" s="27">
        <v>41719</v>
      </c>
      <c r="G52" s="119">
        <v>1664.23</v>
      </c>
      <c r="H52" s="61">
        <f t="shared" si="3"/>
        <v>9.4600000000000009</v>
      </c>
      <c r="I52" s="48">
        <f t="shared" si="0"/>
        <v>1654.77</v>
      </c>
      <c r="J52" s="35">
        <f t="shared" si="1"/>
        <v>0.56843104618952911</v>
      </c>
      <c r="K52" s="64">
        <v>27.62</v>
      </c>
      <c r="L52" s="21">
        <v>23.48</v>
      </c>
      <c r="M52" s="64">
        <f t="shared" si="4"/>
        <v>4.1400000000000006</v>
      </c>
      <c r="N52" s="124">
        <v>676</v>
      </c>
      <c r="O52" s="21">
        <v>20.02</v>
      </c>
      <c r="P52" s="21">
        <v>14.7</v>
      </c>
      <c r="Q52" s="64">
        <f t="shared" si="2"/>
        <v>5.32</v>
      </c>
      <c r="R52" s="53">
        <f t="shared" si="5"/>
        <v>56.236786469344601</v>
      </c>
    </row>
    <row r="53" spans="1:18" x14ac:dyDescent="0.25">
      <c r="A53" s="3"/>
      <c r="B53" s="114" t="s">
        <v>119</v>
      </c>
      <c r="C53" s="5">
        <v>3</v>
      </c>
      <c r="D53" s="86">
        <v>41686</v>
      </c>
      <c r="E53" s="132"/>
      <c r="F53" s="27">
        <v>41719</v>
      </c>
      <c r="G53" s="119">
        <v>1660.93</v>
      </c>
      <c r="H53" s="61">
        <f t="shared" si="3"/>
        <v>7.9099999999999966</v>
      </c>
      <c r="I53" s="21">
        <f t="shared" si="0"/>
        <v>1653.02</v>
      </c>
      <c r="J53" s="35">
        <f t="shared" si="1"/>
        <v>0.47623921537933545</v>
      </c>
      <c r="K53" s="64">
        <v>26.38</v>
      </c>
      <c r="L53" s="21">
        <v>23.39</v>
      </c>
      <c r="M53" s="64">
        <f t="shared" si="4"/>
        <v>2.9899999999999984</v>
      </c>
      <c r="N53" s="124">
        <v>714</v>
      </c>
      <c r="O53" s="21">
        <v>20.13</v>
      </c>
      <c r="P53" s="21">
        <v>15.21</v>
      </c>
      <c r="Q53" s="64">
        <f t="shared" si="2"/>
        <v>4.9199999999999982</v>
      </c>
      <c r="R53" s="53">
        <f t="shared" si="5"/>
        <v>62.199747155499374</v>
      </c>
    </row>
    <row r="54" spans="1:18" x14ac:dyDescent="0.25">
      <c r="A54" s="3"/>
      <c r="B54" s="112" t="s">
        <v>120</v>
      </c>
      <c r="C54" s="8">
        <v>3</v>
      </c>
      <c r="D54" s="87">
        <v>41686</v>
      </c>
      <c r="E54" s="133"/>
      <c r="F54" s="28">
        <v>41720</v>
      </c>
      <c r="G54" s="120">
        <v>1663.89</v>
      </c>
      <c r="H54" s="62">
        <f t="shared" si="3"/>
        <v>9.2100000000000009</v>
      </c>
      <c r="I54" s="22">
        <f t="shared" si="0"/>
        <v>1654.68</v>
      </c>
      <c r="J54" s="38">
        <f t="shared" si="1"/>
        <v>0.55352216793177433</v>
      </c>
      <c r="K54" s="65">
        <v>27.35</v>
      </c>
      <c r="L54" s="22">
        <v>23.56</v>
      </c>
      <c r="M54" s="65">
        <f t="shared" si="4"/>
        <v>3.7900000000000027</v>
      </c>
      <c r="N54" s="125">
        <v>597</v>
      </c>
      <c r="O54" s="22">
        <v>20.72</v>
      </c>
      <c r="P54" s="22">
        <v>15.3</v>
      </c>
      <c r="Q54" s="65">
        <f t="shared" si="2"/>
        <v>5.4199999999999982</v>
      </c>
      <c r="R54" s="54">
        <f>Q54*100/H54</f>
        <v>58.849077090119408</v>
      </c>
    </row>
    <row r="55" spans="1:18" x14ac:dyDescent="0.25">
      <c r="A55" s="3"/>
      <c r="B55" s="114" t="s">
        <v>121</v>
      </c>
      <c r="C55" s="5">
        <v>3</v>
      </c>
      <c r="D55" s="86">
        <v>41686</v>
      </c>
      <c r="E55" s="132"/>
      <c r="F55" s="27">
        <v>41720</v>
      </c>
      <c r="G55" s="119">
        <v>1667.61</v>
      </c>
      <c r="H55" s="61">
        <f t="shared" si="3"/>
        <v>17.909999999999997</v>
      </c>
      <c r="I55" s="48">
        <f t="shared" si="0"/>
        <v>1649.6999999999998</v>
      </c>
      <c r="J55" s="35">
        <f t="shared" si="1"/>
        <v>1.0739921204598195</v>
      </c>
      <c r="K55" s="64">
        <v>32.69</v>
      </c>
      <c r="L55" s="21">
        <v>23.48</v>
      </c>
      <c r="M55" s="64">
        <f t="shared" si="4"/>
        <v>9.2099999999999973</v>
      </c>
      <c r="N55" s="124">
        <v>462</v>
      </c>
      <c r="O55" s="21">
        <v>23.5</v>
      </c>
      <c r="P55" s="21">
        <v>14.8</v>
      </c>
      <c r="Q55" s="64">
        <f t="shared" si="2"/>
        <v>8.6999999999999993</v>
      </c>
      <c r="R55" s="53">
        <f t="shared" si="5"/>
        <v>48.57621440536014</v>
      </c>
    </row>
    <row r="56" spans="1:18" x14ac:dyDescent="0.25">
      <c r="A56" s="3"/>
      <c r="B56" s="114" t="s">
        <v>122</v>
      </c>
      <c r="C56" s="5">
        <v>3</v>
      </c>
      <c r="D56" s="86">
        <v>41686</v>
      </c>
      <c r="E56" s="132"/>
      <c r="F56" s="27">
        <v>41720</v>
      </c>
      <c r="G56" s="119">
        <v>1670.81</v>
      </c>
      <c r="H56" s="61">
        <f t="shared" si="3"/>
        <v>16.54</v>
      </c>
      <c r="I56" s="21">
        <f t="shared" si="0"/>
        <v>1654.27</v>
      </c>
      <c r="J56" s="35">
        <f t="shared" si="1"/>
        <v>0.98993901161711984</v>
      </c>
      <c r="K56" s="64">
        <v>31.43</v>
      </c>
      <c r="L56" s="21">
        <v>23.4</v>
      </c>
      <c r="M56" s="64">
        <f t="shared" si="4"/>
        <v>8.0300000000000011</v>
      </c>
      <c r="N56" s="124">
        <v>780</v>
      </c>
      <c r="O56" s="21">
        <v>22.79</v>
      </c>
      <c r="P56" s="21">
        <v>14.28</v>
      </c>
      <c r="Q56" s="64">
        <f t="shared" si="2"/>
        <v>8.51</v>
      </c>
      <c r="R56" s="53">
        <f t="shared" si="5"/>
        <v>51.451027811366387</v>
      </c>
    </row>
    <row r="57" spans="1:18" x14ac:dyDescent="0.25">
      <c r="A57" s="3"/>
      <c r="B57" s="112" t="s">
        <v>123</v>
      </c>
      <c r="C57" s="8">
        <v>2</v>
      </c>
      <c r="D57" s="87">
        <v>41686</v>
      </c>
      <c r="E57" s="133"/>
      <c r="F57" s="28">
        <v>41720</v>
      </c>
      <c r="G57" s="120">
        <v>1117.5</v>
      </c>
      <c r="H57" s="62">
        <f t="shared" si="3"/>
        <v>11.819999999999997</v>
      </c>
      <c r="I57" s="22">
        <f t="shared" si="0"/>
        <v>1105.68</v>
      </c>
      <c r="J57" s="38">
        <f t="shared" si="1"/>
        <v>1.057718120805369</v>
      </c>
      <c r="K57" s="65">
        <v>30.25</v>
      </c>
      <c r="L57" s="22">
        <v>23.55</v>
      </c>
      <c r="M57" s="65">
        <f t="shared" si="4"/>
        <v>6.6999999999999993</v>
      </c>
      <c r="N57" s="125">
        <v>560</v>
      </c>
      <c r="O57" s="22">
        <v>28.29</v>
      </c>
      <c r="P57" s="22">
        <v>23.17</v>
      </c>
      <c r="Q57" s="65">
        <f t="shared" si="2"/>
        <v>5.1199999999999974</v>
      </c>
      <c r="R57" s="54">
        <f t="shared" si="5"/>
        <v>43.31641285956006</v>
      </c>
    </row>
    <row r="58" spans="1:18" x14ac:dyDescent="0.25">
      <c r="A58" s="3"/>
      <c r="B58" s="114" t="s">
        <v>124</v>
      </c>
      <c r="C58" s="70">
        <v>2</v>
      </c>
      <c r="D58" s="86">
        <v>41686</v>
      </c>
      <c r="E58" s="134"/>
      <c r="F58" s="27">
        <v>41720</v>
      </c>
      <c r="G58" s="122">
        <v>1119.95</v>
      </c>
      <c r="H58" s="74">
        <f t="shared" si="3"/>
        <v>12.27</v>
      </c>
      <c r="I58" s="48">
        <f t="shared" si="0"/>
        <v>1107.68</v>
      </c>
      <c r="J58" s="49">
        <f t="shared" si="1"/>
        <v>1.0955846243135854</v>
      </c>
      <c r="K58" s="67">
        <v>29.99</v>
      </c>
      <c r="L58" s="48">
        <v>23.29</v>
      </c>
      <c r="M58" s="67">
        <f t="shared" si="4"/>
        <v>6.6999999999999993</v>
      </c>
      <c r="N58" s="126">
        <v>344</v>
      </c>
      <c r="O58" s="48">
        <v>28.92</v>
      </c>
      <c r="P58" s="48">
        <v>23.35</v>
      </c>
      <c r="Q58" s="67">
        <f t="shared" si="2"/>
        <v>5.57</v>
      </c>
      <c r="R58" s="55">
        <f t="shared" si="5"/>
        <v>45.395273023634886</v>
      </c>
    </row>
    <row r="59" spans="1:18" x14ac:dyDescent="0.25">
      <c r="A59" s="3"/>
      <c r="B59" s="114" t="s">
        <v>125</v>
      </c>
      <c r="C59" s="5">
        <v>3</v>
      </c>
      <c r="D59" s="86">
        <v>41686</v>
      </c>
      <c r="E59" s="132"/>
      <c r="F59" s="27">
        <v>41720</v>
      </c>
      <c r="G59" s="119">
        <v>1677.95</v>
      </c>
      <c r="H59" s="61">
        <f t="shared" si="3"/>
        <v>20.729999999999997</v>
      </c>
      <c r="I59" s="21">
        <f t="shared" si="0"/>
        <v>1657.22</v>
      </c>
      <c r="J59" s="35">
        <f t="shared" si="1"/>
        <v>1.2354360976191183</v>
      </c>
      <c r="K59" s="64">
        <v>31</v>
      </c>
      <c r="L59" s="21">
        <v>23.61</v>
      </c>
      <c r="M59" s="64">
        <f t="shared" si="4"/>
        <v>7.3900000000000006</v>
      </c>
      <c r="N59" s="124">
        <v>877</v>
      </c>
      <c r="O59" s="21">
        <v>36.619999999999997</v>
      </c>
      <c r="P59" s="21">
        <v>23.28</v>
      </c>
      <c r="Q59" s="64">
        <f t="shared" si="2"/>
        <v>13.339999999999996</v>
      </c>
      <c r="R59" s="53">
        <f t="shared" si="5"/>
        <v>64.351181862035688</v>
      </c>
    </row>
    <row r="60" spans="1:18" ht="15.75" thickBot="1" x14ac:dyDescent="0.3">
      <c r="A60" s="3"/>
      <c r="B60" s="116" t="s">
        <v>126</v>
      </c>
      <c r="C60" s="6">
        <v>3</v>
      </c>
      <c r="D60" s="90">
        <v>41686</v>
      </c>
      <c r="E60" s="140"/>
      <c r="F60" s="102">
        <v>41720</v>
      </c>
      <c r="G60" s="141">
        <v>1666.91</v>
      </c>
      <c r="H60" s="110">
        <f t="shared" si="3"/>
        <v>14.370000000000005</v>
      </c>
      <c r="I60" s="26">
        <f t="shared" si="0"/>
        <v>1652.54</v>
      </c>
      <c r="J60" s="43">
        <f t="shared" si="1"/>
        <v>0.86207413717597259</v>
      </c>
      <c r="K60" s="69">
        <v>26.13</v>
      </c>
      <c r="L60" s="26">
        <v>21.74</v>
      </c>
      <c r="M60" s="69">
        <f t="shared" si="4"/>
        <v>4.3900000000000006</v>
      </c>
      <c r="N60" s="127">
        <v>953</v>
      </c>
      <c r="O60" s="26">
        <v>33.340000000000003</v>
      </c>
      <c r="P60" s="26">
        <v>23.36</v>
      </c>
      <c r="Q60" s="69">
        <f t="shared" si="2"/>
        <v>9.980000000000004</v>
      </c>
      <c r="R60" s="56">
        <f t="shared" si="5"/>
        <v>69.450243562978443</v>
      </c>
    </row>
    <row r="61" spans="1:18" ht="15.75" thickTop="1" x14ac:dyDescent="0.25">
      <c r="A61" s="2"/>
      <c r="B61" s="546" t="s">
        <v>16</v>
      </c>
      <c r="C61" s="546"/>
      <c r="D61" s="1"/>
      <c r="E61" s="1"/>
      <c r="F61" s="1"/>
      <c r="G61" s="107"/>
      <c r="H61" s="2"/>
      <c r="I61" s="2"/>
      <c r="J61" s="2"/>
      <c r="K61" s="2"/>
      <c r="L61" s="2"/>
      <c r="M61" s="2"/>
      <c r="N61" s="2"/>
      <c r="O61" s="16"/>
      <c r="P61" s="2"/>
      <c r="Q61" s="2"/>
      <c r="R61" s="2"/>
    </row>
    <row r="62" spans="1:18" x14ac:dyDescent="0.25">
      <c r="A62" s="2"/>
      <c r="B62" s="546" t="s">
        <v>155</v>
      </c>
      <c r="C62" s="546"/>
      <c r="D62" s="1"/>
      <c r="E62" s="1"/>
      <c r="F62" s="1"/>
      <c r="G62" s="107"/>
      <c r="H62" s="2"/>
      <c r="I62" s="2"/>
      <c r="J62" s="2"/>
      <c r="K62" s="2"/>
      <c r="L62" s="2"/>
      <c r="M62" s="2"/>
      <c r="N62" s="2"/>
      <c r="O62" s="16"/>
      <c r="P62" s="2"/>
      <c r="Q62" s="2"/>
      <c r="R62" s="2"/>
    </row>
    <row r="63" spans="1:18" x14ac:dyDescent="0.25">
      <c r="A63" s="2"/>
      <c r="B63" s="546" t="s">
        <v>302</v>
      </c>
      <c r="C63" s="546"/>
      <c r="D63" s="1"/>
      <c r="E63" s="1"/>
      <c r="F63" s="1"/>
      <c r="G63" s="107"/>
      <c r="H63" s="2"/>
      <c r="I63" s="2"/>
      <c r="J63" s="2"/>
      <c r="K63" s="2"/>
      <c r="L63" s="2"/>
      <c r="M63" s="2"/>
      <c r="N63" s="2"/>
      <c r="O63" s="2"/>
      <c r="P63" s="2"/>
      <c r="Q63" s="2"/>
      <c r="R63" s="2"/>
    </row>
    <row r="64" spans="1:18" x14ac:dyDescent="0.25">
      <c r="A64" s="2"/>
      <c r="B64" s="1"/>
      <c r="C64" s="1"/>
      <c r="D64" s="1"/>
      <c r="E64" s="1"/>
      <c r="F64" s="1"/>
      <c r="G64" s="2"/>
      <c r="H64" s="2"/>
      <c r="I64" s="2"/>
      <c r="J64" s="2"/>
      <c r="K64" s="2"/>
      <c r="L64" s="2"/>
      <c r="M64" s="2"/>
      <c r="N64" s="2"/>
      <c r="O64" s="2"/>
      <c r="P64" s="2"/>
      <c r="Q64" s="2"/>
      <c r="R64" s="2"/>
    </row>
  </sheetData>
  <mergeCells count="18">
    <mergeCell ref="B2:R2"/>
    <mergeCell ref="B5:B6"/>
    <mergeCell ref="C5:C6"/>
    <mergeCell ref="D5:D6"/>
    <mergeCell ref="E5:E6"/>
    <mergeCell ref="F5:F6"/>
    <mergeCell ref="G5:G6"/>
    <mergeCell ref="H5:H6"/>
    <mergeCell ref="B4:D4"/>
    <mergeCell ref="E4:R4"/>
    <mergeCell ref="B63:C63"/>
    <mergeCell ref="B62:C62"/>
    <mergeCell ref="B61:C61"/>
    <mergeCell ref="I5:I6"/>
    <mergeCell ref="J5:J6"/>
    <mergeCell ref="B36:R36"/>
    <mergeCell ref="K5:M5"/>
    <mergeCell ref="N5:R5"/>
  </mergeCells>
  <pageMargins left="0.7" right="0.7" top="0.25" bottom="0.25" header="0.3" footer="0.3"/>
  <pageSetup paperSize="3" scale="76"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
  <sheetViews>
    <sheetView view="pageLayout" topLeftCell="A10" zoomScaleNormal="100" workbookViewId="0">
      <selection activeCell="A7" sqref="A7:XFD22"/>
    </sheetView>
  </sheetViews>
  <sheetFormatPr defaultRowHeight="15" x14ac:dyDescent="0.25"/>
  <cols>
    <col min="1" max="1" width="4.28515625" customWidth="1"/>
    <col min="2" max="2" width="15.5703125" customWidth="1"/>
    <col min="3" max="3" width="10.5703125" customWidth="1"/>
    <col min="4" max="4" width="11.42578125" customWidth="1"/>
    <col min="5" max="5" width="25.85546875" customWidth="1"/>
    <col min="6" max="6" width="11.140625" customWidth="1"/>
    <col min="7" max="7" width="11.5703125" customWidth="1"/>
    <col min="8" max="8" width="11.140625" customWidth="1"/>
    <col min="9" max="9" width="10.7109375" customWidth="1"/>
    <col min="10" max="10" width="10.140625" customWidth="1"/>
    <col min="11" max="11" width="13.7109375" customWidth="1"/>
    <col min="12" max="12" width="9" customWidth="1"/>
    <col min="13" max="13" width="13.140625" customWidth="1"/>
    <col min="14" max="14" width="12.42578125" customWidth="1"/>
    <col min="15" max="15" width="15.140625" customWidth="1"/>
    <col min="16" max="16" width="8.5703125" customWidth="1"/>
    <col min="17" max="17" width="14.28515625" customWidth="1"/>
    <col min="18" max="18" width="14.7109375" customWidth="1"/>
  </cols>
  <sheetData>
    <row r="1" spans="1:18" x14ac:dyDescent="0.25">
      <c r="A1" s="2"/>
      <c r="B1" s="2"/>
      <c r="C1" s="2"/>
      <c r="D1" s="2"/>
      <c r="E1" s="2"/>
      <c r="F1" s="2"/>
      <c r="G1" s="2"/>
      <c r="H1" s="2"/>
      <c r="I1" s="2"/>
      <c r="J1" s="2"/>
      <c r="K1" s="2"/>
      <c r="L1" s="2"/>
      <c r="M1" s="2"/>
      <c r="N1" s="2"/>
      <c r="O1" s="2"/>
      <c r="P1" s="2"/>
      <c r="Q1" s="2"/>
      <c r="R1" s="2"/>
    </row>
    <row r="2" spans="1:18" ht="26.25" customHeight="1" x14ac:dyDescent="0.25">
      <c r="A2" s="2"/>
      <c r="B2" s="529" t="s">
        <v>181</v>
      </c>
      <c r="C2" s="530"/>
      <c r="D2" s="530"/>
      <c r="E2" s="530"/>
      <c r="F2" s="530"/>
      <c r="G2" s="530"/>
      <c r="H2" s="530"/>
      <c r="I2" s="530"/>
      <c r="J2" s="530"/>
      <c r="K2" s="530"/>
      <c r="L2" s="530"/>
      <c r="M2" s="530"/>
      <c r="N2" s="530"/>
      <c r="O2" s="530"/>
      <c r="P2" s="530"/>
      <c r="Q2" s="530"/>
      <c r="R2" s="530"/>
    </row>
    <row r="3" spans="1:18" ht="15.75" thickBot="1" x14ac:dyDescent="0.3">
      <c r="A3" s="2"/>
      <c r="B3" s="2"/>
      <c r="C3" s="2"/>
      <c r="D3" s="2"/>
      <c r="E3" s="2"/>
      <c r="F3" s="2"/>
      <c r="G3" s="2"/>
      <c r="H3" s="2"/>
      <c r="I3" s="2"/>
      <c r="J3" s="2"/>
      <c r="K3" s="2"/>
      <c r="L3" s="2"/>
      <c r="M3" s="2"/>
      <c r="N3" s="2"/>
      <c r="O3" s="2"/>
      <c r="P3" s="2"/>
      <c r="Q3" s="2"/>
      <c r="R3" s="2"/>
    </row>
    <row r="4" spans="1:18" ht="20.25" customHeight="1" thickTop="1" thickBot="1" x14ac:dyDescent="0.3">
      <c r="A4" s="3"/>
      <c r="B4" s="555" t="s">
        <v>149</v>
      </c>
      <c r="C4" s="527"/>
      <c r="D4" s="527"/>
      <c r="E4" s="561" t="s">
        <v>8</v>
      </c>
      <c r="F4" s="527"/>
      <c r="G4" s="527"/>
      <c r="H4" s="527"/>
      <c r="I4" s="527"/>
      <c r="J4" s="527"/>
      <c r="K4" s="527"/>
      <c r="L4" s="527"/>
      <c r="M4" s="527"/>
      <c r="N4" s="527"/>
      <c r="O4" s="527"/>
      <c r="P4" s="527"/>
      <c r="Q4" s="527"/>
      <c r="R4" s="528"/>
    </row>
    <row r="5" spans="1:18" ht="18" customHeight="1" x14ac:dyDescent="0.25">
      <c r="A5" s="3"/>
      <c r="B5" s="531" t="s">
        <v>0</v>
      </c>
      <c r="C5" s="535" t="s">
        <v>1</v>
      </c>
      <c r="D5" s="535" t="s">
        <v>19</v>
      </c>
      <c r="E5" s="533" t="s">
        <v>93</v>
      </c>
      <c r="F5" s="524" t="s">
        <v>22</v>
      </c>
      <c r="G5" s="539" t="s">
        <v>10</v>
      </c>
      <c r="H5" s="540" t="s">
        <v>9</v>
      </c>
      <c r="I5" s="540" t="s">
        <v>5</v>
      </c>
      <c r="J5" s="540" t="s">
        <v>6</v>
      </c>
      <c r="K5" s="541" t="s">
        <v>14</v>
      </c>
      <c r="L5" s="542"/>
      <c r="M5" s="543"/>
      <c r="N5" s="541" t="s">
        <v>15</v>
      </c>
      <c r="O5" s="544"/>
      <c r="P5" s="544"/>
      <c r="Q5" s="544"/>
      <c r="R5" s="545"/>
    </row>
    <row r="6" spans="1:18" ht="64.5" thickBot="1" x14ac:dyDescent="0.3">
      <c r="A6" s="3"/>
      <c r="B6" s="532"/>
      <c r="C6" s="536"/>
      <c r="D6" s="536"/>
      <c r="E6" s="534"/>
      <c r="F6" s="525"/>
      <c r="G6" s="534"/>
      <c r="H6" s="536"/>
      <c r="I6" s="536"/>
      <c r="J6" s="536"/>
      <c r="K6" s="17" t="s">
        <v>11</v>
      </c>
      <c r="L6" s="18" t="s">
        <v>21</v>
      </c>
      <c r="M6" s="19" t="s">
        <v>12</v>
      </c>
      <c r="N6" s="19" t="s">
        <v>17</v>
      </c>
      <c r="O6" s="18" t="s">
        <v>13</v>
      </c>
      <c r="P6" s="18" t="s">
        <v>3</v>
      </c>
      <c r="Q6" s="19" t="s">
        <v>20</v>
      </c>
      <c r="R6" s="20" t="s">
        <v>4</v>
      </c>
    </row>
    <row r="7" spans="1:18" x14ac:dyDescent="0.25">
      <c r="A7" s="3"/>
      <c r="B7" s="114" t="s">
        <v>157</v>
      </c>
      <c r="C7" s="5">
        <v>3</v>
      </c>
      <c r="D7" s="86">
        <v>41704</v>
      </c>
      <c r="E7" s="137"/>
      <c r="F7" s="27">
        <v>41723</v>
      </c>
      <c r="G7" s="119">
        <v>1690.66</v>
      </c>
      <c r="H7" s="61">
        <f t="shared" ref="H7:H30" si="0">M7+Q7</f>
        <v>4.3300000000000018</v>
      </c>
      <c r="I7" s="21">
        <f t="shared" ref="I7:I30" si="1">G7-H7</f>
        <v>1686.3300000000002</v>
      </c>
      <c r="J7" s="35">
        <f t="shared" ref="J7:J30" si="2">H7*100/G7</f>
        <v>0.25611299729099885</v>
      </c>
      <c r="K7" s="64">
        <v>21.85</v>
      </c>
      <c r="L7" s="21">
        <v>21.69</v>
      </c>
      <c r="M7" s="64">
        <f t="shared" ref="M7:M30" si="3">K7-L7</f>
        <v>0.16000000000000014</v>
      </c>
      <c r="N7" s="142">
        <v>690</v>
      </c>
      <c r="O7" s="21">
        <v>28</v>
      </c>
      <c r="P7" s="21">
        <v>23.83</v>
      </c>
      <c r="Q7" s="64">
        <f t="shared" ref="Q7:Q30" si="4">O7-P7</f>
        <v>4.1700000000000017</v>
      </c>
      <c r="R7" s="53">
        <f t="shared" ref="R7:R30" si="5">Q7*100/H7</f>
        <v>96.304849884526561</v>
      </c>
    </row>
    <row r="8" spans="1:18" x14ac:dyDescent="0.25">
      <c r="A8" s="3"/>
      <c r="B8" s="115" t="s">
        <v>158</v>
      </c>
      <c r="C8" s="5">
        <v>3</v>
      </c>
      <c r="D8" s="86">
        <v>41704</v>
      </c>
      <c r="E8" s="132"/>
      <c r="F8" s="27">
        <v>41723</v>
      </c>
      <c r="G8" s="119">
        <v>1670.96</v>
      </c>
      <c r="H8" s="61">
        <f t="shared" si="0"/>
        <v>5.1099999999999994</v>
      </c>
      <c r="I8" s="21">
        <f t="shared" si="1"/>
        <v>1665.8500000000001</v>
      </c>
      <c r="J8" s="35">
        <f t="shared" si="2"/>
        <v>0.30581222770144106</v>
      </c>
      <c r="K8" s="64">
        <v>24.1</v>
      </c>
      <c r="L8" s="21">
        <v>23.53</v>
      </c>
      <c r="M8" s="64">
        <f t="shared" si="3"/>
        <v>0.57000000000000028</v>
      </c>
      <c r="N8" s="124">
        <v>748</v>
      </c>
      <c r="O8" s="21">
        <v>27.86</v>
      </c>
      <c r="P8" s="21">
        <v>23.32</v>
      </c>
      <c r="Q8" s="64">
        <f t="shared" si="4"/>
        <v>4.5399999999999991</v>
      </c>
      <c r="R8" s="53">
        <f t="shared" si="5"/>
        <v>88.845401174168288</v>
      </c>
    </row>
    <row r="9" spans="1:18" x14ac:dyDescent="0.25">
      <c r="A9" s="3"/>
      <c r="B9" s="112" t="s">
        <v>159</v>
      </c>
      <c r="C9" s="8">
        <v>3</v>
      </c>
      <c r="D9" s="87">
        <v>41704</v>
      </c>
      <c r="E9" s="133"/>
      <c r="F9" s="28">
        <v>41723</v>
      </c>
      <c r="G9" s="120">
        <v>1678.73</v>
      </c>
      <c r="H9" s="62">
        <f t="shared" si="0"/>
        <v>2.0799999999999983</v>
      </c>
      <c r="I9" s="22">
        <f t="shared" si="1"/>
        <v>1676.65</v>
      </c>
      <c r="J9" s="38">
        <f t="shared" si="2"/>
        <v>0.12390318872004422</v>
      </c>
      <c r="K9" s="65">
        <v>23.49</v>
      </c>
      <c r="L9" s="22">
        <v>23.44</v>
      </c>
      <c r="M9" s="65">
        <f t="shared" si="3"/>
        <v>4.9999999999997158E-2</v>
      </c>
      <c r="N9" s="125">
        <v>716</v>
      </c>
      <c r="O9" s="22">
        <v>25.23</v>
      </c>
      <c r="P9" s="22">
        <v>23.2</v>
      </c>
      <c r="Q9" s="65">
        <f t="shared" si="4"/>
        <v>2.0300000000000011</v>
      </c>
      <c r="R9" s="54">
        <f t="shared" si="5"/>
        <v>97.596153846153982</v>
      </c>
    </row>
    <row r="10" spans="1:18" x14ac:dyDescent="0.25">
      <c r="A10" s="3"/>
      <c r="B10" s="113" t="s">
        <v>160</v>
      </c>
      <c r="C10" s="70">
        <v>3</v>
      </c>
      <c r="D10" s="86">
        <v>41704</v>
      </c>
      <c r="E10" s="138"/>
      <c r="F10" s="27">
        <v>41723</v>
      </c>
      <c r="G10" s="122">
        <v>1677</v>
      </c>
      <c r="H10" s="74">
        <f t="shared" si="0"/>
        <v>4.6499999999999986</v>
      </c>
      <c r="I10" s="48">
        <f t="shared" si="1"/>
        <v>1672.35</v>
      </c>
      <c r="J10" s="49">
        <f t="shared" si="2"/>
        <v>0.27728085867620744</v>
      </c>
      <c r="K10" s="67">
        <v>21.99</v>
      </c>
      <c r="L10" s="48">
        <v>21.75</v>
      </c>
      <c r="M10" s="67">
        <f t="shared" si="3"/>
        <v>0.23999999999999844</v>
      </c>
      <c r="N10" s="126">
        <v>618</v>
      </c>
      <c r="O10" s="48">
        <v>27.89</v>
      </c>
      <c r="P10" s="48">
        <v>23.48</v>
      </c>
      <c r="Q10" s="67">
        <f t="shared" si="4"/>
        <v>4.41</v>
      </c>
      <c r="R10" s="55">
        <f t="shared" si="5"/>
        <v>94.838709677419388</v>
      </c>
    </row>
    <row r="11" spans="1:18" x14ac:dyDescent="0.25">
      <c r="A11" s="3"/>
      <c r="B11" s="114" t="s">
        <v>161</v>
      </c>
      <c r="C11" s="5">
        <v>3</v>
      </c>
      <c r="D11" s="86">
        <v>41704</v>
      </c>
      <c r="E11" s="132"/>
      <c r="F11" s="27">
        <v>41723</v>
      </c>
      <c r="G11" s="119">
        <v>1685.13</v>
      </c>
      <c r="H11" s="61">
        <f t="shared" si="0"/>
        <v>2.7799999999999976</v>
      </c>
      <c r="I11" s="21">
        <f t="shared" si="1"/>
        <v>1682.3500000000001</v>
      </c>
      <c r="J11" s="35">
        <f t="shared" si="2"/>
        <v>0.16497243536106992</v>
      </c>
      <c r="K11" s="64">
        <v>23.61</v>
      </c>
      <c r="L11" s="21">
        <v>23.41</v>
      </c>
      <c r="M11" s="64">
        <f t="shared" si="3"/>
        <v>0.19999999999999929</v>
      </c>
      <c r="N11" s="124">
        <v>774</v>
      </c>
      <c r="O11" s="21">
        <v>25.9</v>
      </c>
      <c r="P11" s="21">
        <v>23.32</v>
      </c>
      <c r="Q11" s="64">
        <f t="shared" si="4"/>
        <v>2.5799999999999983</v>
      </c>
      <c r="R11" s="53">
        <f t="shared" si="5"/>
        <v>92.805755395683477</v>
      </c>
    </row>
    <row r="12" spans="1:18" x14ac:dyDescent="0.25">
      <c r="A12" s="3"/>
      <c r="B12" s="112" t="s">
        <v>162</v>
      </c>
      <c r="C12" s="8">
        <v>3</v>
      </c>
      <c r="D12" s="87">
        <v>41704</v>
      </c>
      <c r="E12" s="139"/>
      <c r="F12" s="28">
        <v>41723</v>
      </c>
      <c r="G12" s="120">
        <v>1684.4</v>
      </c>
      <c r="H12" s="62">
        <f t="shared" si="0"/>
        <v>2.9999999999999964</v>
      </c>
      <c r="I12" s="22">
        <f t="shared" si="1"/>
        <v>1681.4</v>
      </c>
      <c r="J12" s="38">
        <f t="shared" si="2"/>
        <v>0.17810496319164074</v>
      </c>
      <c r="K12" s="65">
        <v>23.9</v>
      </c>
      <c r="L12" s="22">
        <v>23.48</v>
      </c>
      <c r="M12" s="65">
        <f t="shared" si="3"/>
        <v>0.41999999999999815</v>
      </c>
      <c r="N12" s="125">
        <v>703</v>
      </c>
      <c r="O12" s="22">
        <v>25.99</v>
      </c>
      <c r="P12" s="22">
        <v>23.41</v>
      </c>
      <c r="Q12" s="65">
        <f t="shared" si="4"/>
        <v>2.5799999999999983</v>
      </c>
      <c r="R12" s="54">
        <f t="shared" si="5"/>
        <v>86.000000000000043</v>
      </c>
    </row>
    <row r="13" spans="1:18" x14ac:dyDescent="0.25">
      <c r="A13" s="3"/>
      <c r="B13" s="113" t="s">
        <v>163</v>
      </c>
      <c r="C13" s="5">
        <v>3</v>
      </c>
      <c r="D13" s="86">
        <v>41704</v>
      </c>
      <c r="E13" s="132"/>
      <c r="F13" s="27">
        <v>41723</v>
      </c>
      <c r="G13" s="119">
        <v>1721.32</v>
      </c>
      <c r="H13" s="74">
        <f t="shared" si="0"/>
        <v>72.59</v>
      </c>
      <c r="I13" s="48">
        <f t="shared" si="1"/>
        <v>1648.73</v>
      </c>
      <c r="J13" s="49">
        <f t="shared" si="2"/>
        <v>4.2171124485859695</v>
      </c>
      <c r="K13" s="67">
        <v>85.08</v>
      </c>
      <c r="L13" s="48">
        <v>21.69</v>
      </c>
      <c r="M13" s="67">
        <f t="shared" si="3"/>
        <v>63.39</v>
      </c>
      <c r="N13" s="126">
        <v>514</v>
      </c>
      <c r="O13" s="48">
        <v>32.590000000000003</v>
      </c>
      <c r="P13" s="48">
        <v>23.39</v>
      </c>
      <c r="Q13" s="67">
        <f t="shared" si="4"/>
        <v>9.2000000000000028</v>
      </c>
      <c r="R13" s="55">
        <f t="shared" si="5"/>
        <v>12.673922027827526</v>
      </c>
    </row>
    <row r="14" spans="1:18" x14ac:dyDescent="0.25">
      <c r="A14" s="3"/>
      <c r="B14" s="114" t="s">
        <v>164</v>
      </c>
      <c r="C14" s="5">
        <v>3</v>
      </c>
      <c r="D14" s="86">
        <v>41704</v>
      </c>
      <c r="E14" s="132"/>
      <c r="F14" s="27">
        <v>41723</v>
      </c>
      <c r="G14" s="119">
        <v>1726.41</v>
      </c>
      <c r="H14" s="61">
        <f t="shared" si="0"/>
        <v>87.15</v>
      </c>
      <c r="I14" s="21">
        <f t="shared" si="1"/>
        <v>1639.26</v>
      </c>
      <c r="J14" s="35">
        <f t="shared" si="2"/>
        <v>5.048047682763654</v>
      </c>
      <c r="K14" s="64">
        <v>97.28</v>
      </c>
      <c r="L14" s="21">
        <v>23.37</v>
      </c>
      <c r="M14" s="64">
        <f t="shared" si="3"/>
        <v>73.91</v>
      </c>
      <c r="N14" s="124">
        <v>841</v>
      </c>
      <c r="O14" s="21">
        <v>36.46</v>
      </c>
      <c r="P14" s="21">
        <v>23.22</v>
      </c>
      <c r="Q14" s="64">
        <f t="shared" si="4"/>
        <v>13.240000000000002</v>
      </c>
      <c r="R14" s="53">
        <f t="shared" si="5"/>
        <v>15.192197360872061</v>
      </c>
    </row>
    <row r="15" spans="1:18" x14ac:dyDescent="0.25">
      <c r="A15" s="3"/>
      <c r="B15" s="114" t="s">
        <v>165</v>
      </c>
      <c r="C15" s="8">
        <v>3</v>
      </c>
      <c r="D15" s="87">
        <v>41704</v>
      </c>
      <c r="E15" s="133"/>
      <c r="F15" s="28">
        <v>41723</v>
      </c>
      <c r="G15" s="120">
        <v>1719.98</v>
      </c>
      <c r="H15" s="62">
        <f t="shared" si="0"/>
        <v>64.430000000000007</v>
      </c>
      <c r="I15" s="22">
        <f t="shared" si="1"/>
        <v>1655.55</v>
      </c>
      <c r="J15" s="38">
        <f t="shared" si="2"/>
        <v>3.7459737903929122</v>
      </c>
      <c r="K15" s="65">
        <v>76.95</v>
      </c>
      <c r="L15" s="22">
        <v>23.58</v>
      </c>
      <c r="M15" s="65">
        <f t="shared" si="3"/>
        <v>53.370000000000005</v>
      </c>
      <c r="N15" s="125">
        <v>744</v>
      </c>
      <c r="O15" s="22">
        <v>34.4</v>
      </c>
      <c r="P15" s="22">
        <v>23.34</v>
      </c>
      <c r="Q15" s="65">
        <f t="shared" si="4"/>
        <v>11.059999999999999</v>
      </c>
      <c r="R15" s="54">
        <f t="shared" si="5"/>
        <v>17.165916498525526</v>
      </c>
    </row>
    <row r="16" spans="1:18" x14ac:dyDescent="0.25">
      <c r="A16" s="3"/>
      <c r="B16" s="113" t="s">
        <v>166</v>
      </c>
      <c r="C16" s="5">
        <v>3</v>
      </c>
      <c r="D16" s="86">
        <v>41703</v>
      </c>
      <c r="E16" s="132"/>
      <c r="F16" s="27">
        <v>41723</v>
      </c>
      <c r="G16" s="119">
        <v>1689.4</v>
      </c>
      <c r="H16" s="74">
        <f t="shared" si="0"/>
        <v>21.88</v>
      </c>
      <c r="I16" s="48">
        <f t="shared" si="1"/>
        <v>1667.52</v>
      </c>
      <c r="J16" s="49">
        <f t="shared" si="2"/>
        <v>1.2951343672309694</v>
      </c>
      <c r="K16" s="67">
        <v>32.479999999999997</v>
      </c>
      <c r="L16" s="48">
        <v>21.43</v>
      </c>
      <c r="M16" s="67">
        <f t="shared" si="3"/>
        <v>11.049999999999997</v>
      </c>
      <c r="N16" s="126">
        <v>556</v>
      </c>
      <c r="O16" s="48">
        <v>34.1</v>
      </c>
      <c r="P16" s="48">
        <v>23.27</v>
      </c>
      <c r="Q16" s="67">
        <f t="shared" si="4"/>
        <v>10.830000000000002</v>
      </c>
      <c r="R16" s="55">
        <f t="shared" si="5"/>
        <v>49.497257769652663</v>
      </c>
    </row>
    <row r="17" spans="1:18" x14ac:dyDescent="0.25">
      <c r="A17" s="3"/>
      <c r="B17" s="114" t="s">
        <v>167</v>
      </c>
      <c r="C17" s="5">
        <v>3</v>
      </c>
      <c r="D17" s="86">
        <v>41703</v>
      </c>
      <c r="E17" s="136"/>
      <c r="F17" s="27">
        <v>41723</v>
      </c>
      <c r="G17" s="119">
        <v>1692.91</v>
      </c>
      <c r="H17" s="61">
        <f t="shared" si="0"/>
        <v>24.869999999999997</v>
      </c>
      <c r="I17" s="21">
        <f t="shared" si="1"/>
        <v>1668.0400000000002</v>
      </c>
      <c r="J17" s="35">
        <f t="shared" si="2"/>
        <v>1.4690680544151782</v>
      </c>
      <c r="K17" s="64">
        <v>37.21</v>
      </c>
      <c r="L17" s="21">
        <v>21.66</v>
      </c>
      <c r="M17" s="64">
        <f t="shared" si="3"/>
        <v>15.55</v>
      </c>
      <c r="N17" s="124">
        <v>583</v>
      </c>
      <c r="O17" s="21">
        <v>32.58</v>
      </c>
      <c r="P17" s="21">
        <v>23.26</v>
      </c>
      <c r="Q17" s="64">
        <f t="shared" si="4"/>
        <v>9.3199999999999967</v>
      </c>
      <c r="R17" s="53">
        <f t="shared" si="5"/>
        <v>37.474869320466418</v>
      </c>
    </row>
    <row r="18" spans="1:18" x14ac:dyDescent="0.25">
      <c r="A18" s="3"/>
      <c r="B18" s="112" t="s">
        <v>168</v>
      </c>
      <c r="C18" s="8">
        <v>3</v>
      </c>
      <c r="D18" s="87">
        <v>41703</v>
      </c>
      <c r="E18" s="133"/>
      <c r="F18" s="28">
        <v>41723</v>
      </c>
      <c r="G18" s="120">
        <v>1690.6</v>
      </c>
      <c r="H18" s="62">
        <f t="shared" si="0"/>
        <v>21.780000000000005</v>
      </c>
      <c r="I18" s="22">
        <f t="shared" si="1"/>
        <v>1668.82</v>
      </c>
      <c r="J18" s="38">
        <f t="shared" si="2"/>
        <v>1.2883000118301198</v>
      </c>
      <c r="K18" s="65">
        <v>34.630000000000003</v>
      </c>
      <c r="L18" s="22">
        <v>23.5</v>
      </c>
      <c r="M18" s="65">
        <f t="shared" si="3"/>
        <v>11.130000000000003</v>
      </c>
      <c r="N18" s="125">
        <v>555</v>
      </c>
      <c r="O18" s="22">
        <v>34.1</v>
      </c>
      <c r="P18" s="22">
        <v>23.45</v>
      </c>
      <c r="Q18" s="65">
        <f t="shared" si="4"/>
        <v>10.650000000000002</v>
      </c>
      <c r="R18" s="54">
        <f t="shared" si="5"/>
        <v>48.89807162534435</v>
      </c>
    </row>
    <row r="19" spans="1:18" x14ac:dyDescent="0.25">
      <c r="A19" s="3"/>
      <c r="B19" s="114" t="s">
        <v>169</v>
      </c>
      <c r="C19" s="5">
        <v>3</v>
      </c>
      <c r="D19" s="86">
        <v>41703</v>
      </c>
      <c r="E19" s="136"/>
      <c r="F19" s="27">
        <v>41723</v>
      </c>
      <c r="G19" s="119">
        <v>1673.9</v>
      </c>
      <c r="H19" s="61">
        <f t="shared" si="0"/>
        <v>20.310000000000002</v>
      </c>
      <c r="I19" s="21">
        <f t="shared" si="1"/>
        <v>1653.5900000000001</v>
      </c>
      <c r="J19" s="35">
        <f t="shared" si="2"/>
        <v>1.2133341298763367</v>
      </c>
      <c r="K19" s="64">
        <v>35.32</v>
      </c>
      <c r="L19" s="21">
        <v>23.65</v>
      </c>
      <c r="M19" s="64">
        <f t="shared" si="3"/>
        <v>11.670000000000002</v>
      </c>
      <c r="N19" s="124">
        <v>563</v>
      </c>
      <c r="O19" s="21">
        <v>32.35</v>
      </c>
      <c r="P19" s="21">
        <v>23.71</v>
      </c>
      <c r="Q19" s="64">
        <f t="shared" si="4"/>
        <v>8.64</v>
      </c>
      <c r="R19" s="53">
        <f t="shared" si="5"/>
        <v>42.540620384047266</v>
      </c>
    </row>
    <row r="20" spans="1:18" x14ac:dyDescent="0.25">
      <c r="A20" s="3"/>
      <c r="B20" s="114" t="s">
        <v>170</v>
      </c>
      <c r="C20" s="5">
        <v>3</v>
      </c>
      <c r="D20" s="86">
        <v>41703</v>
      </c>
      <c r="E20" s="132"/>
      <c r="F20" s="27">
        <v>41723</v>
      </c>
      <c r="G20" s="119">
        <v>1685.74</v>
      </c>
      <c r="H20" s="61">
        <f t="shared" si="0"/>
        <v>20.65</v>
      </c>
      <c r="I20" s="21">
        <f t="shared" si="1"/>
        <v>1665.09</v>
      </c>
      <c r="J20" s="35">
        <f t="shared" si="2"/>
        <v>1.224981313844365</v>
      </c>
      <c r="K20" s="64">
        <v>32.19</v>
      </c>
      <c r="L20" s="21">
        <v>21.71</v>
      </c>
      <c r="M20" s="64">
        <f t="shared" si="3"/>
        <v>10.479999999999997</v>
      </c>
      <c r="N20" s="124">
        <v>524</v>
      </c>
      <c r="O20" s="21">
        <v>33.49</v>
      </c>
      <c r="P20" s="21">
        <v>23.32</v>
      </c>
      <c r="Q20" s="64">
        <f t="shared" si="4"/>
        <v>10.170000000000002</v>
      </c>
      <c r="R20" s="53">
        <f t="shared" si="5"/>
        <v>49.249394673123504</v>
      </c>
    </row>
    <row r="21" spans="1:18" x14ac:dyDescent="0.25">
      <c r="A21" s="3"/>
      <c r="B21" s="112" t="s">
        <v>171</v>
      </c>
      <c r="C21" s="8">
        <v>3</v>
      </c>
      <c r="D21" s="87">
        <v>41703</v>
      </c>
      <c r="E21" s="133"/>
      <c r="F21" s="28">
        <v>41723</v>
      </c>
      <c r="G21" s="120">
        <v>1686.72</v>
      </c>
      <c r="H21" s="62">
        <f t="shared" si="0"/>
        <v>24.67</v>
      </c>
      <c r="I21" s="22">
        <f t="shared" si="1"/>
        <v>1662.05</v>
      </c>
      <c r="J21" s="38">
        <f t="shared" si="2"/>
        <v>1.4626019730601403</v>
      </c>
      <c r="K21" s="65">
        <v>26.32</v>
      </c>
      <c r="L21" s="22">
        <v>14.69</v>
      </c>
      <c r="M21" s="65">
        <f t="shared" si="3"/>
        <v>11.63</v>
      </c>
      <c r="N21" s="125">
        <v>869</v>
      </c>
      <c r="O21" s="22">
        <v>36.380000000000003</v>
      </c>
      <c r="P21" s="22">
        <v>23.34</v>
      </c>
      <c r="Q21" s="65">
        <f t="shared" si="4"/>
        <v>13.040000000000003</v>
      </c>
      <c r="R21" s="54">
        <f t="shared" si="5"/>
        <v>52.857721929468994</v>
      </c>
    </row>
    <row r="22" spans="1:18" x14ac:dyDescent="0.25">
      <c r="A22" s="3"/>
      <c r="B22" s="114" t="s">
        <v>172</v>
      </c>
      <c r="C22" s="5">
        <v>3</v>
      </c>
      <c r="D22" s="86">
        <v>41704</v>
      </c>
      <c r="E22" s="132"/>
      <c r="F22" s="27">
        <v>41723</v>
      </c>
      <c r="G22" s="119">
        <v>1690.3</v>
      </c>
      <c r="H22" s="61">
        <f t="shared" si="0"/>
        <v>40.129999999999995</v>
      </c>
      <c r="I22" s="48">
        <f t="shared" si="1"/>
        <v>1650.17</v>
      </c>
      <c r="J22" s="35">
        <f t="shared" si="2"/>
        <v>2.3741347689759214</v>
      </c>
      <c r="K22" s="64">
        <v>43.16</v>
      </c>
      <c r="L22" s="21">
        <v>14.19</v>
      </c>
      <c r="M22" s="64">
        <f t="shared" si="3"/>
        <v>28.97</v>
      </c>
      <c r="N22" s="124">
        <v>850</v>
      </c>
      <c r="O22" s="21">
        <v>34.46</v>
      </c>
      <c r="P22" s="21">
        <v>23.3</v>
      </c>
      <c r="Q22" s="64">
        <f t="shared" si="4"/>
        <v>11.16</v>
      </c>
      <c r="R22" s="53">
        <f t="shared" si="5"/>
        <v>27.809618739097935</v>
      </c>
    </row>
    <row r="23" spans="1:18" x14ac:dyDescent="0.25">
      <c r="A23" s="3"/>
      <c r="B23" s="114" t="s">
        <v>173</v>
      </c>
      <c r="C23" s="5">
        <v>3</v>
      </c>
      <c r="D23" s="86">
        <v>41704</v>
      </c>
      <c r="E23" s="132"/>
      <c r="F23" s="27">
        <v>41723</v>
      </c>
      <c r="G23" s="119">
        <v>1695.5</v>
      </c>
      <c r="H23" s="61">
        <f t="shared" si="0"/>
        <v>45.32</v>
      </c>
      <c r="I23" s="21">
        <f t="shared" si="1"/>
        <v>1650.18</v>
      </c>
      <c r="J23" s="35">
        <f t="shared" si="2"/>
        <v>2.6729578295488055</v>
      </c>
      <c r="K23" s="64">
        <v>44.89</v>
      </c>
      <c r="L23" s="21">
        <v>14.74</v>
      </c>
      <c r="M23" s="64">
        <f t="shared" si="3"/>
        <v>30.15</v>
      </c>
      <c r="N23" s="124">
        <v>820</v>
      </c>
      <c r="O23" s="21">
        <v>38.53</v>
      </c>
      <c r="P23" s="21">
        <v>23.36</v>
      </c>
      <c r="Q23" s="64">
        <f t="shared" si="4"/>
        <v>15.170000000000002</v>
      </c>
      <c r="R23" s="53">
        <f t="shared" si="5"/>
        <v>33.473080317740518</v>
      </c>
    </row>
    <row r="24" spans="1:18" x14ac:dyDescent="0.25">
      <c r="A24" s="3"/>
      <c r="B24" s="112" t="s">
        <v>174</v>
      </c>
      <c r="C24" s="8">
        <v>3</v>
      </c>
      <c r="D24" s="87">
        <v>41704</v>
      </c>
      <c r="E24" s="133"/>
      <c r="F24" s="28">
        <v>41723</v>
      </c>
      <c r="G24" s="120">
        <v>1705.05</v>
      </c>
      <c r="H24" s="62">
        <f t="shared" si="0"/>
        <v>41.779999999999994</v>
      </c>
      <c r="I24" s="22">
        <f t="shared" si="1"/>
        <v>1663.27</v>
      </c>
      <c r="J24" s="38">
        <f t="shared" si="2"/>
        <v>2.4503680243981112</v>
      </c>
      <c r="K24" s="65">
        <v>49.05</v>
      </c>
      <c r="L24" s="22">
        <v>15.2</v>
      </c>
      <c r="M24" s="65">
        <f t="shared" si="3"/>
        <v>33.849999999999994</v>
      </c>
      <c r="N24" s="125">
        <v>914</v>
      </c>
      <c r="O24" s="22">
        <v>31.2</v>
      </c>
      <c r="P24" s="22">
        <v>23.27</v>
      </c>
      <c r="Q24" s="65">
        <f t="shared" si="4"/>
        <v>7.93</v>
      </c>
      <c r="R24" s="54">
        <f>Q24*100/H24</f>
        <v>18.980373384394451</v>
      </c>
    </row>
    <row r="25" spans="1:18" x14ac:dyDescent="0.25">
      <c r="A25" s="3"/>
      <c r="B25" s="114" t="s">
        <v>175</v>
      </c>
      <c r="C25" s="5">
        <v>3</v>
      </c>
      <c r="D25" s="86">
        <v>41705</v>
      </c>
      <c r="E25" s="132"/>
      <c r="F25" s="27">
        <v>41723</v>
      </c>
      <c r="G25" s="119">
        <v>1695.77</v>
      </c>
      <c r="H25" s="61">
        <f t="shared" si="0"/>
        <v>36.959999999999994</v>
      </c>
      <c r="I25" s="48">
        <f t="shared" si="1"/>
        <v>1658.81</v>
      </c>
      <c r="J25" s="35">
        <f t="shared" si="2"/>
        <v>2.1795408575455397</v>
      </c>
      <c r="K25" s="64">
        <v>41.69</v>
      </c>
      <c r="L25" s="21">
        <v>14.67</v>
      </c>
      <c r="M25" s="64">
        <f t="shared" si="3"/>
        <v>27.019999999999996</v>
      </c>
      <c r="N25" s="124">
        <v>730</v>
      </c>
      <c r="O25" s="21">
        <v>33.26</v>
      </c>
      <c r="P25" s="21">
        <v>23.32</v>
      </c>
      <c r="Q25" s="64">
        <f t="shared" si="4"/>
        <v>9.9399999999999977</v>
      </c>
      <c r="R25" s="53">
        <f t="shared" si="5"/>
        <v>26.893939393939391</v>
      </c>
    </row>
    <row r="26" spans="1:18" x14ac:dyDescent="0.25">
      <c r="A26" s="3"/>
      <c r="B26" s="114" t="s">
        <v>176</v>
      </c>
      <c r="C26" s="5">
        <v>3</v>
      </c>
      <c r="D26" s="86">
        <v>41705</v>
      </c>
      <c r="E26" s="132"/>
      <c r="F26" s="27">
        <v>41723</v>
      </c>
      <c r="G26" s="119">
        <v>1695.26</v>
      </c>
      <c r="H26" s="61">
        <f t="shared" si="0"/>
        <v>43.87</v>
      </c>
      <c r="I26" s="21">
        <f t="shared" si="1"/>
        <v>1651.39</v>
      </c>
      <c r="J26" s="35">
        <f t="shared" si="2"/>
        <v>2.5878036407394736</v>
      </c>
      <c r="K26" s="64">
        <v>46.55</v>
      </c>
      <c r="L26" s="21">
        <v>14.14</v>
      </c>
      <c r="M26" s="64">
        <f t="shared" si="3"/>
        <v>32.409999999999997</v>
      </c>
      <c r="N26" s="124">
        <v>786</v>
      </c>
      <c r="O26" s="21">
        <v>34.82</v>
      </c>
      <c r="P26" s="21">
        <v>23.36</v>
      </c>
      <c r="Q26" s="64">
        <f t="shared" si="4"/>
        <v>11.46</v>
      </c>
      <c r="R26" s="53">
        <f t="shared" si="5"/>
        <v>26.122635058126285</v>
      </c>
    </row>
    <row r="27" spans="1:18" x14ac:dyDescent="0.25">
      <c r="A27" s="3"/>
      <c r="B27" s="112" t="s">
        <v>177</v>
      </c>
      <c r="C27" s="8">
        <v>3</v>
      </c>
      <c r="D27" s="87">
        <v>41705</v>
      </c>
      <c r="E27" s="133" t="s">
        <v>182</v>
      </c>
      <c r="F27" s="28">
        <v>41723</v>
      </c>
      <c r="G27" s="120">
        <v>1699.06</v>
      </c>
      <c r="H27" s="62">
        <f t="shared" si="0"/>
        <v>35.96</v>
      </c>
      <c r="I27" s="22">
        <f t="shared" si="1"/>
        <v>1663.1</v>
      </c>
      <c r="J27" s="38">
        <f t="shared" si="2"/>
        <v>2.1164643979612259</v>
      </c>
      <c r="K27" s="65">
        <v>39.11</v>
      </c>
      <c r="L27" s="22">
        <v>14.19</v>
      </c>
      <c r="M27" s="65">
        <f t="shared" si="3"/>
        <v>24.92</v>
      </c>
      <c r="N27" s="125">
        <v>629</v>
      </c>
      <c r="O27" s="22">
        <v>34.33</v>
      </c>
      <c r="P27" s="22">
        <v>23.29</v>
      </c>
      <c r="Q27" s="65">
        <f t="shared" si="4"/>
        <v>11.04</v>
      </c>
      <c r="R27" s="54">
        <f t="shared" si="5"/>
        <v>30.700778642936594</v>
      </c>
    </row>
    <row r="28" spans="1:18" x14ac:dyDescent="0.25">
      <c r="A28" s="3"/>
      <c r="B28" s="114" t="s">
        <v>178</v>
      </c>
      <c r="C28" s="70">
        <v>3</v>
      </c>
      <c r="D28" s="86">
        <v>41705</v>
      </c>
      <c r="E28" s="134"/>
      <c r="F28" s="27">
        <v>41723</v>
      </c>
      <c r="G28" s="122">
        <v>1691.71</v>
      </c>
      <c r="H28" s="74">
        <f t="shared" si="0"/>
        <v>36.01</v>
      </c>
      <c r="I28" s="48">
        <f t="shared" si="1"/>
        <v>1655.7</v>
      </c>
      <c r="J28" s="49">
        <f t="shared" si="2"/>
        <v>2.1286154246295168</v>
      </c>
      <c r="K28" s="67">
        <v>42.75</v>
      </c>
      <c r="L28" s="48">
        <v>14.59</v>
      </c>
      <c r="M28" s="67">
        <f t="shared" si="3"/>
        <v>28.16</v>
      </c>
      <c r="N28" s="126">
        <v>587</v>
      </c>
      <c r="O28" s="48">
        <v>31.2</v>
      </c>
      <c r="P28" s="48">
        <v>23.35</v>
      </c>
      <c r="Q28" s="67">
        <f t="shared" si="4"/>
        <v>7.8499999999999979</v>
      </c>
      <c r="R28" s="55">
        <f t="shared" si="5"/>
        <v>21.799500138850313</v>
      </c>
    </row>
    <row r="29" spans="1:18" x14ac:dyDescent="0.25">
      <c r="A29" s="3"/>
      <c r="B29" s="114" t="s">
        <v>179</v>
      </c>
      <c r="C29" s="5">
        <v>3</v>
      </c>
      <c r="D29" s="86">
        <v>41705</v>
      </c>
      <c r="E29" s="132"/>
      <c r="F29" s="27">
        <v>41723</v>
      </c>
      <c r="G29" s="119">
        <v>1696.9</v>
      </c>
      <c r="H29" s="61">
        <f t="shared" si="0"/>
        <v>43.849999999999994</v>
      </c>
      <c r="I29" s="21">
        <f t="shared" si="1"/>
        <v>1653.0500000000002</v>
      </c>
      <c r="J29" s="35">
        <f t="shared" si="2"/>
        <v>2.5841239908067646</v>
      </c>
      <c r="K29" s="64">
        <v>43.51</v>
      </c>
      <c r="L29" s="21">
        <v>14.85</v>
      </c>
      <c r="M29" s="64">
        <f t="shared" si="3"/>
        <v>28.659999999999997</v>
      </c>
      <c r="N29" s="124">
        <v>883</v>
      </c>
      <c r="O29" s="21">
        <v>38.659999999999997</v>
      </c>
      <c r="P29" s="21">
        <v>23.47</v>
      </c>
      <c r="Q29" s="64">
        <f t="shared" si="4"/>
        <v>15.189999999999998</v>
      </c>
      <c r="R29" s="53">
        <f t="shared" si="5"/>
        <v>34.640820980615736</v>
      </c>
    </row>
    <row r="30" spans="1:18" ht="15.75" thickBot="1" x14ac:dyDescent="0.3">
      <c r="A30" s="3"/>
      <c r="B30" s="116" t="s">
        <v>180</v>
      </c>
      <c r="C30" s="6">
        <v>3</v>
      </c>
      <c r="D30" s="90">
        <v>41705</v>
      </c>
      <c r="E30" s="140" t="s">
        <v>183</v>
      </c>
      <c r="F30" s="102">
        <v>41723</v>
      </c>
      <c r="G30" s="141">
        <v>1695.74</v>
      </c>
      <c r="H30" s="110">
        <f t="shared" si="0"/>
        <v>31.870000000000005</v>
      </c>
      <c r="I30" s="26">
        <f t="shared" si="1"/>
        <v>1663.87</v>
      </c>
      <c r="J30" s="43">
        <f t="shared" si="2"/>
        <v>1.8794154764291697</v>
      </c>
      <c r="K30" s="69">
        <v>36.380000000000003</v>
      </c>
      <c r="L30" s="26">
        <v>14.62</v>
      </c>
      <c r="M30" s="69">
        <f t="shared" si="3"/>
        <v>21.760000000000005</v>
      </c>
      <c r="N30" s="127">
        <v>802</v>
      </c>
      <c r="O30" s="26">
        <v>33.46</v>
      </c>
      <c r="P30" s="26">
        <v>23.35</v>
      </c>
      <c r="Q30" s="69">
        <f t="shared" si="4"/>
        <v>10.11</v>
      </c>
      <c r="R30" s="56">
        <f t="shared" si="5"/>
        <v>31.722623156573576</v>
      </c>
    </row>
    <row r="31" spans="1:18" ht="15.75" thickTop="1" x14ac:dyDescent="0.25">
      <c r="A31" s="2"/>
      <c r="B31" s="546" t="s">
        <v>16</v>
      </c>
      <c r="C31" s="546"/>
      <c r="D31" s="1"/>
      <c r="E31" s="1"/>
      <c r="F31" s="1"/>
      <c r="G31" s="107"/>
      <c r="H31" s="2"/>
      <c r="I31" s="2"/>
      <c r="J31" s="2"/>
      <c r="K31" s="2"/>
      <c r="L31" s="2"/>
      <c r="M31" s="2"/>
      <c r="N31" s="2"/>
      <c r="O31" s="16"/>
      <c r="P31" s="2"/>
      <c r="Q31" s="2"/>
      <c r="R31" s="2"/>
    </row>
    <row r="32" spans="1:18" x14ac:dyDescent="0.25">
      <c r="A32" s="2"/>
      <c r="B32" s="546" t="s">
        <v>184</v>
      </c>
      <c r="C32" s="546"/>
      <c r="D32" s="1"/>
      <c r="E32" s="1"/>
      <c r="F32" s="1"/>
      <c r="G32" s="107"/>
      <c r="H32" s="2"/>
      <c r="I32" s="2"/>
      <c r="J32" s="2"/>
      <c r="K32" s="2"/>
      <c r="L32" s="2"/>
      <c r="M32" s="2"/>
      <c r="N32" s="2"/>
      <c r="O32" s="16"/>
      <c r="P32" s="2"/>
      <c r="Q32" s="2"/>
      <c r="R32" s="2"/>
    </row>
    <row r="33" spans="1:18" x14ac:dyDescent="0.25">
      <c r="A33" s="2"/>
      <c r="B33" s="546" t="s">
        <v>302</v>
      </c>
      <c r="C33" s="546"/>
      <c r="D33" s="1"/>
      <c r="E33" s="1"/>
      <c r="F33" s="1"/>
      <c r="G33" s="107"/>
      <c r="H33" s="2"/>
      <c r="I33" s="2"/>
      <c r="J33" s="2"/>
      <c r="K33" s="2"/>
      <c r="L33" s="2"/>
      <c r="M33" s="2"/>
      <c r="N33" s="2"/>
      <c r="O33" s="2"/>
      <c r="P33" s="2"/>
      <c r="Q33" s="2"/>
      <c r="R33" s="2"/>
    </row>
  </sheetData>
  <mergeCells count="17">
    <mergeCell ref="N5:R5"/>
    <mergeCell ref="B31:C31"/>
    <mergeCell ref="B2:R2"/>
    <mergeCell ref="B4:D4"/>
    <mergeCell ref="E4:R4"/>
    <mergeCell ref="B5:B6"/>
    <mergeCell ref="C5:C6"/>
    <mergeCell ref="D5:D6"/>
    <mergeCell ref="E5:E6"/>
    <mergeCell ref="F5:F6"/>
    <mergeCell ref="G5:G6"/>
    <mergeCell ref="H5:H6"/>
    <mergeCell ref="B32:C32"/>
    <mergeCell ref="B33:C33"/>
    <mergeCell ref="I5:I6"/>
    <mergeCell ref="J5:J6"/>
    <mergeCell ref="K5:M5"/>
  </mergeCells>
  <printOptions horizontalCentered="1"/>
  <pageMargins left="0.7" right="0.7" top="0.75" bottom="0.5" header="0.3" footer="0.55000000000000004"/>
  <pageSetup paperSize="3" scale="89" fitToHeight="0"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0"/>
  <sheetViews>
    <sheetView view="pageLayout" topLeftCell="A23" zoomScale="80" zoomScaleNormal="120" zoomScalePageLayoutView="80" workbookViewId="0">
      <selection activeCell="L51" sqref="D49:L51"/>
    </sheetView>
  </sheetViews>
  <sheetFormatPr defaultRowHeight="15" x14ac:dyDescent="0.25"/>
  <cols>
    <col min="1" max="1" width="15.5703125" customWidth="1"/>
    <col min="2" max="2" width="6.7109375" customWidth="1"/>
    <col min="3" max="3" width="10.5703125" customWidth="1"/>
    <col min="4" max="4" width="32.42578125" customWidth="1"/>
    <col min="5" max="6" width="9.85546875" customWidth="1"/>
    <col min="7" max="7" width="9.28515625" customWidth="1"/>
    <col min="8" max="8" width="10.28515625" customWidth="1"/>
    <col min="9" max="9" width="8.85546875" customWidth="1"/>
    <col min="10" max="10" width="13.7109375" customWidth="1"/>
    <col min="11" max="11" width="9" customWidth="1"/>
    <col min="12" max="12" width="13.140625" customWidth="1"/>
    <col min="13" max="13" width="12.42578125" customWidth="1"/>
    <col min="14" max="14" width="15.140625" customWidth="1"/>
    <col min="15" max="15" width="8.5703125" customWidth="1"/>
    <col min="16" max="16" width="14" customWidth="1"/>
    <col min="17" max="17" width="14.7109375" customWidth="1"/>
  </cols>
  <sheetData>
    <row r="1" spans="1:17" ht="20.25" x14ac:dyDescent="0.25">
      <c r="A1" s="529" t="s">
        <v>185</v>
      </c>
      <c r="B1" s="530"/>
      <c r="C1" s="530"/>
      <c r="D1" s="530"/>
      <c r="E1" s="530"/>
      <c r="F1" s="530"/>
      <c r="G1" s="530"/>
      <c r="H1" s="530"/>
      <c r="I1" s="530"/>
      <c r="J1" s="530"/>
      <c r="K1" s="530"/>
      <c r="L1" s="530"/>
      <c r="M1" s="530"/>
      <c r="N1" s="530"/>
      <c r="O1" s="530"/>
      <c r="P1" s="530"/>
      <c r="Q1" s="530"/>
    </row>
    <row r="2" spans="1:17" ht="15.75" thickBot="1" x14ac:dyDescent="0.3">
      <c r="A2" s="2"/>
      <c r="B2" s="2"/>
      <c r="C2" s="2"/>
      <c r="D2" s="2"/>
      <c r="E2" s="2"/>
      <c r="F2" s="2"/>
      <c r="G2" s="2"/>
      <c r="H2" s="2"/>
      <c r="I2" s="2"/>
      <c r="J2" s="2"/>
      <c r="K2" s="2"/>
      <c r="L2" s="2"/>
      <c r="M2" s="2"/>
      <c r="N2" s="2"/>
      <c r="O2" s="2"/>
      <c r="P2" s="2"/>
      <c r="Q2" s="2"/>
    </row>
    <row r="3" spans="1:17" ht="17.25" thickTop="1" thickBot="1" x14ac:dyDescent="0.3">
      <c r="A3" s="555" t="s">
        <v>149</v>
      </c>
      <c r="B3" s="527"/>
      <c r="C3" s="527"/>
      <c r="D3" s="561" t="s">
        <v>8</v>
      </c>
      <c r="E3" s="527"/>
      <c r="F3" s="527"/>
      <c r="G3" s="527"/>
      <c r="H3" s="527"/>
      <c r="I3" s="527"/>
      <c r="J3" s="527"/>
      <c r="K3" s="527"/>
      <c r="L3" s="527"/>
      <c r="M3" s="527"/>
      <c r="N3" s="527"/>
      <c r="O3" s="527"/>
      <c r="P3" s="527"/>
      <c r="Q3" s="528"/>
    </row>
    <row r="4" spans="1:17" x14ac:dyDescent="0.25">
      <c r="A4" s="531" t="s">
        <v>0</v>
      </c>
      <c r="B4" s="562" t="s">
        <v>283</v>
      </c>
      <c r="C4" s="535" t="s">
        <v>19</v>
      </c>
      <c r="D4" s="533" t="s">
        <v>93</v>
      </c>
      <c r="E4" s="524" t="s">
        <v>285</v>
      </c>
      <c r="F4" s="539" t="s">
        <v>10</v>
      </c>
      <c r="G4" s="540" t="s">
        <v>9</v>
      </c>
      <c r="H4" s="540" t="s">
        <v>5</v>
      </c>
      <c r="I4" s="540" t="s">
        <v>6</v>
      </c>
      <c r="J4" s="541" t="s">
        <v>14</v>
      </c>
      <c r="K4" s="542"/>
      <c r="L4" s="543"/>
      <c r="M4" s="541" t="s">
        <v>15</v>
      </c>
      <c r="N4" s="544"/>
      <c r="O4" s="544"/>
      <c r="P4" s="544"/>
      <c r="Q4" s="545"/>
    </row>
    <row r="5" spans="1:17" ht="64.5" thickBot="1" x14ac:dyDescent="0.3">
      <c r="A5" s="532"/>
      <c r="B5" s="563"/>
      <c r="C5" s="536"/>
      <c r="D5" s="534"/>
      <c r="E5" s="525"/>
      <c r="F5" s="534"/>
      <c r="G5" s="536"/>
      <c r="H5" s="536"/>
      <c r="I5" s="536"/>
      <c r="J5" s="17" t="s">
        <v>11</v>
      </c>
      <c r="K5" s="18" t="s">
        <v>21</v>
      </c>
      <c r="L5" s="19" t="s">
        <v>12</v>
      </c>
      <c r="M5" s="19" t="s">
        <v>17</v>
      </c>
      <c r="N5" s="18" t="s">
        <v>13</v>
      </c>
      <c r="O5" s="18" t="s">
        <v>3</v>
      </c>
      <c r="P5" s="19" t="s">
        <v>20</v>
      </c>
      <c r="Q5" s="20" t="s">
        <v>4</v>
      </c>
    </row>
    <row r="6" spans="1:17" x14ac:dyDescent="0.25">
      <c r="A6" s="111" t="s">
        <v>186</v>
      </c>
      <c r="B6" s="103">
        <v>3</v>
      </c>
      <c r="C6" s="144">
        <v>41717</v>
      </c>
      <c r="D6" s="131"/>
      <c r="E6" s="27">
        <v>41747</v>
      </c>
      <c r="F6" s="118">
        <v>1655.08</v>
      </c>
      <c r="G6" s="61">
        <f>L6+P6</f>
        <v>0.80999999999999872</v>
      </c>
      <c r="H6" s="21">
        <f t="shared" ref="H6:H47" si="0">F6-G6</f>
        <v>1654.27</v>
      </c>
      <c r="I6" s="108">
        <f t="shared" ref="I6:I47" si="1">G6*100/F6</f>
        <v>4.8940232496314302E-2</v>
      </c>
      <c r="J6" s="150">
        <v>23.5</v>
      </c>
      <c r="K6" s="109">
        <v>23.35</v>
      </c>
      <c r="L6" s="64">
        <f>J6-K6</f>
        <v>0.14999999999999858</v>
      </c>
      <c r="M6" s="123">
        <v>284</v>
      </c>
      <c r="N6" s="105">
        <v>24.06</v>
      </c>
      <c r="O6" s="109">
        <v>23.4</v>
      </c>
      <c r="P6" s="64">
        <f>N6-O6</f>
        <v>0.66000000000000014</v>
      </c>
      <c r="Q6" s="53">
        <f>P6*100/G6</f>
        <v>81.481481481481623</v>
      </c>
    </row>
    <row r="7" spans="1:17" x14ac:dyDescent="0.25">
      <c r="A7" s="111" t="s">
        <v>187</v>
      </c>
      <c r="B7" s="5">
        <v>3</v>
      </c>
      <c r="C7" s="144">
        <v>41717</v>
      </c>
      <c r="D7" s="132"/>
      <c r="E7" s="27">
        <v>41747</v>
      </c>
      <c r="F7" s="119">
        <v>1687.09</v>
      </c>
      <c r="G7" s="61">
        <f>L7+P7</f>
        <v>0.91000000000000014</v>
      </c>
      <c r="H7" s="21">
        <f t="shared" si="0"/>
        <v>1686.1799999999998</v>
      </c>
      <c r="I7" s="35">
        <f t="shared" si="1"/>
        <v>5.3939031112744444E-2</v>
      </c>
      <c r="J7" s="64">
        <v>23.67</v>
      </c>
      <c r="K7" s="21">
        <v>23.51</v>
      </c>
      <c r="L7" s="64">
        <f>J7-K7</f>
        <v>0.16000000000000014</v>
      </c>
      <c r="M7" s="124">
        <v>412</v>
      </c>
      <c r="N7" s="25">
        <v>24.57</v>
      </c>
      <c r="O7" s="25">
        <v>23.82</v>
      </c>
      <c r="P7" s="64">
        <f t="shared" ref="P7:P47" si="2">N7-O7</f>
        <v>0.75</v>
      </c>
      <c r="Q7" s="53">
        <f>P7*100/G7</f>
        <v>82.417582417582409</v>
      </c>
    </row>
    <row r="8" spans="1:17" x14ac:dyDescent="0.25">
      <c r="A8" s="143" t="s">
        <v>188</v>
      </c>
      <c r="B8" s="8">
        <v>3</v>
      </c>
      <c r="C8" s="149">
        <v>41717</v>
      </c>
      <c r="D8" s="133"/>
      <c r="E8" s="28">
        <v>41747</v>
      </c>
      <c r="F8" s="120">
        <v>1672.08</v>
      </c>
      <c r="G8" s="62">
        <f t="shared" ref="G8:G47" si="3">L8+P8</f>
        <v>1.3000000000000007</v>
      </c>
      <c r="H8" s="22">
        <f t="shared" si="0"/>
        <v>1670.78</v>
      </c>
      <c r="I8" s="38">
        <f t="shared" si="1"/>
        <v>7.7747476197311177E-2</v>
      </c>
      <c r="J8" s="65">
        <v>23.55</v>
      </c>
      <c r="K8" s="22">
        <v>23.3</v>
      </c>
      <c r="L8" s="65">
        <f t="shared" ref="L8:L47" si="4">J8-K8</f>
        <v>0.25</v>
      </c>
      <c r="M8" s="125">
        <v>728</v>
      </c>
      <c r="N8" s="22">
        <v>24.96</v>
      </c>
      <c r="O8" s="22">
        <v>23.91</v>
      </c>
      <c r="P8" s="65">
        <f t="shared" si="2"/>
        <v>1.0500000000000007</v>
      </c>
      <c r="Q8" s="54">
        <f t="shared" ref="Q8:Q47" si="5">P8*100/G8</f>
        <v>80.769230769230774</v>
      </c>
    </row>
    <row r="9" spans="1:17" x14ac:dyDescent="0.25">
      <c r="A9" s="111" t="s">
        <v>189</v>
      </c>
      <c r="B9" s="5">
        <v>3</v>
      </c>
      <c r="C9" s="144">
        <v>41717</v>
      </c>
      <c r="D9" s="132"/>
      <c r="E9" s="27">
        <v>41747</v>
      </c>
      <c r="F9" s="119">
        <v>1684.07</v>
      </c>
      <c r="G9" s="61">
        <f t="shared" si="3"/>
        <v>0.88000000000000256</v>
      </c>
      <c r="H9" s="21">
        <f t="shared" si="0"/>
        <v>1683.1899999999998</v>
      </c>
      <c r="I9" s="35">
        <f t="shared" si="1"/>
        <v>5.2254359973160414E-2</v>
      </c>
      <c r="J9" s="64">
        <v>23.55</v>
      </c>
      <c r="K9" s="21">
        <v>23.44</v>
      </c>
      <c r="L9" s="64">
        <f t="shared" si="4"/>
        <v>0.10999999999999943</v>
      </c>
      <c r="M9" s="124">
        <v>399</v>
      </c>
      <c r="N9" s="21">
        <v>24.51</v>
      </c>
      <c r="O9" s="21">
        <v>23.74</v>
      </c>
      <c r="P9" s="64">
        <f t="shared" si="2"/>
        <v>0.77000000000000313</v>
      </c>
      <c r="Q9" s="53">
        <f t="shared" si="5"/>
        <v>87.500000000000099</v>
      </c>
    </row>
    <row r="10" spans="1:17" x14ac:dyDescent="0.25">
      <c r="A10" s="111" t="s">
        <v>190</v>
      </c>
      <c r="B10" s="5">
        <v>3</v>
      </c>
      <c r="C10" s="144">
        <v>41717</v>
      </c>
      <c r="D10" s="132"/>
      <c r="E10" s="27">
        <v>41747</v>
      </c>
      <c r="F10" s="121">
        <v>1646.14</v>
      </c>
      <c r="G10" s="61">
        <f t="shared" si="3"/>
        <v>1.0399999999999991</v>
      </c>
      <c r="H10" s="21">
        <f t="shared" si="0"/>
        <v>1645.1000000000001</v>
      </c>
      <c r="I10" s="35">
        <f t="shared" si="1"/>
        <v>6.3178101498049921E-2</v>
      </c>
      <c r="J10" s="66">
        <v>23.51</v>
      </c>
      <c r="K10" s="21">
        <v>23.35</v>
      </c>
      <c r="L10" s="64">
        <f t="shared" si="4"/>
        <v>0.16000000000000014</v>
      </c>
      <c r="M10" s="124">
        <v>618</v>
      </c>
      <c r="N10" s="21">
        <v>24.29</v>
      </c>
      <c r="O10" s="21">
        <v>23.41</v>
      </c>
      <c r="P10" s="64">
        <f t="shared" si="2"/>
        <v>0.87999999999999901</v>
      </c>
      <c r="Q10" s="53">
        <f t="shared" si="5"/>
        <v>84.615384615384585</v>
      </c>
    </row>
    <row r="11" spans="1:17" x14ac:dyDescent="0.25">
      <c r="A11" s="143" t="s">
        <v>191</v>
      </c>
      <c r="B11" s="8">
        <v>3</v>
      </c>
      <c r="C11" s="149">
        <v>41717</v>
      </c>
      <c r="D11" s="133"/>
      <c r="E11" s="28">
        <v>41747</v>
      </c>
      <c r="F11" s="120">
        <v>1674.1</v>
      </c>
      <c r="G11" s="62">
        <f t="shared" si="3"/>
        <v>0.77000000000000313</v>
      </c>
      <c r="H11" s="22">
        <f t="shared" si="0"/>
        <v>1673.33</v>
      </c>
      <c r="I11" s="38">
        <f t="shared" si="1"/>
        <v>4.5994862911415281E-2</v>
      </c>
      <c r="J11" s="65">
        <v>23.78</v>
      </c>
      <c r="K11" s="22">
        <v>23.7</v>
      </c>
      <c r="L11" s="65">
        <f t="shared" si="4"/>
        <v>8.0000000000001847E-2</v>
      </c>
      <c r="M11" s="125">
        <v>262</v>
      </c>
      <c r="N11" s="22">
        <v>24.46</v>
      </c>
      <c r="O11" s="22">
        <v>23.77</v>
      </c>
      <c r="P11" s="65">
        <f t="shared" si="2"/>
        <v>0.69000000000000128</v>
      </c>
      <c r="Q11" s="54">
        <f t="shared" si="5"/>
        <v>89.610389610389419</v>
      </c>
    </row>
    <row r="12" spans="1:17" x14ac:dyDescent="0.25">
      <c r="A12" s="111" t="s">
        <v>192</v>
      </c>
      <c r="B12" s="70">
        <v>3</v>
      </c>
      <c r="C12" s="144">
        <v>41717</v>
      </c>
      <c r="D12" s="134"/>
      <c r="E12" s="27">
        <v>41747</v>
      </c>
      <c r="F12" s="122">
        <v>1672.85</v>
      </c>
      <c r="G12" s="74">
        <f t="shared" si="3"/>
        <v>2.3800000000000026</v>
      </c>
      <c r="H12" s="48">
        <f t="shared" si="0"/>
        <v>1670.4699999999998</v>
      </c>
      <c r="I12" s="49">
        <f t="shared" si="1"/>
        <v>0.14227217024837868</v>
      </c>
      <c r="J12" s="67">
        <v>24.98</v>
      </c>
      <c r="K12" s="48">
        <v>23.5</v>
      </c>
      <c r="L12" s="67">
        <f t="shared" si="4"/>
        <v>1.4800000000000004</v>
      </c>
      <c r="M12" s="126">
        <v>330</v>
      </c>
      <c r="N12" s="48">
        <v>24.46</v>
      </c>
      <c r="O12" s="48">
        <v>23.56</v>
      </c>
      <c r="P12" s="67">
        <f t="shared" si="2"/>
        <v>0.90000000000000213</v>
      </c>
      <c r="Q12" s="55">
        <f t="shared" si="5"/>
        <v>37.815126050420218</v>
      </c>
    </row>
    <row r="13" spans="1:17" x14ac:dyDescent="0.25">
      <c r="A13" s="111" t="s">
        <v>193</v>
      </c>
      <c r="B13" s="5">
        <v>3</v>
      </c>
      <c r="C13" s="144">
        <v>41717</v>
      </c>
      <c r="D13" s="132"/>
      <c r="E13" s="27">
        <v>41747</v>
      </c>
      <c r="F13" s="119">
        <v>1683.36</v>
      </c>
      <c r="G13" s="61">
        <f t="shared" si="3"/>
        <v>1.1099999999999994</v>
      </c>
      <c r="H13" s="21">
        <f t="shared" si="0"/>
        <v>1682.25</v>
      </c>
      <c r="I13" s="35">
        <f t="shared" si="1"/>
        <v>6.593954947248358E-2</v>
      </c>
      <c r="J13" s="64">
        <v>23.9</v>
      </c>
      <c r="K13" s="21">
        <v>23.39</v>
      </c>
      <c r="L13" s="64">
        <f t="shared" si="4"/>
        <v>0.50999999999999801</v>
      </c>
      <c r="M13" s="124">
        <v>262</v>
      </c>
      <c r="N13" s="21">
        <v>24.43</v>
      </c>
      <c r="O13" s="21">
        <v>23.83</v>
      </c>
      <c r="P13" s="64">
        <f t="shared" si="2"/>
        <v>0.60000000000000142</v>
      </c>
      <c r="Q13" s="53">
        <f t="shared" si="5"/>
        <v>54.054054054054212</v>
      </c>
    </row>
    <row r="14" spans="1:17" x14ac:dyDescent="0.25">
      <c r="A14" s="143" t="s">
        <v>194</v>
      </c>
      <c r="B14" s="8">
        <v>3</v>
      </c>
      <c r="C14" s="149">
        <v>41717</v>
      </c>
      <c r="D14" s="135"/>
      <c r="E14" s="28">
        <v>41747</v>
      </c>
      <c r="F14" s="120">
        <v>1686.2</v>
      </c>
      <c r="G14" s="62">
        <f t="shared" si="3"/>
        <v>1.4799999999999969</v>
      </c>
      <c r="H14" s="22">
        <f t="shared" si="0"/>
        <v>1684.72</v>
      </c>
      <c r="I14" s="38">
        <f t="shared" si="1"/>
        <v>8.777132012809849E-2</v>
      </c>
      <c r="J14" s="65">
        <v>22.27</v>
      </c>
      <c r="K14" s="22">
        <v>21.69</v>
      </c>
      <c r="L14" s="65">
        <f t="shared" si="4"/>
        <v>0.57999999999999829</v>
      </c>
      <c r="M14" s="125">
        <v>338</v>
      </c>
      <c r="N14" s="22">
        <v>24.57</v>
      </c>
      <c r="O14" s="22">
        <v>23.67</v>
      </c>
      <c r="P14" s="65">
        <f t="shared" si="2"/>
        <v>0.89999999999999858</v>
      </c>
      <c r="Q14" s="54">
        <f t="shared" si="5"/>
        <v>60.810810810810842</v>
      </c>
    </row>
    <row r="15" spans="1:17" x14ac:dyDescent="0.25">
      <c r="A15" s="111" t="s">
        <v>195</v>
      </c>
      <c r="B15" s="5">
        <v>3</v>
      </c>
      <c r="C15" s="86">
        <v>41717</v>
      </c>
      <c r="D15" s="132"/>
      <c r="E15" s="27">
        <v>41747</v>
      </c>
      <c r="F15" s="119">
        <v>1693.49</v>
      </c>
      <c r="G15" s="61">
        <f t="shared" si="3"/>
        <v>14.8</v>
      </c>
      <c r="H15" s="21">
        <f t="shared" si="0"/>
        <v>1678.69</v>
      </c>
      <c r="I15" s="35">
        <f t="shared" si="1"/>
        <v>0.87393489185055717</v>
      </c>
      <c r="J15" s="64">
        <v>30.83</v>
      </c>
      <c r="K15" s="21">
        <v>23.34</v>
      </c>
      <c r="L15" s="64">
        <f t="shared" si="4"/>
        <v>7.4899999999999984</v>
      </c>
      <c r="M15" s="124">
        <v>649</v>
      </c>
      <c r="N15" s="21">
        <v>30.69</v>
      </c>
      <c r="O15" s="21">
        <v>23.38</v>
      </c>
      <c r="P15" s="64">
        <f t="shared" si="2"/>
        <v>7.3100000000000023</v>
      </c>
      <c r="Q15" s="53">
        <f t="shared" si="5"/>
        <v>49.391891891891902</v>
      </c>
    </row>
    <row r="16" spans="1:17" x14ac:dyDescent="0.25">
      <c r="A16" s="111" t="s">
        <v>196</v>
      </c>
      <c r="B16" s="5">
        <v>3</v>
      </c>
      <c r="C16" s="86">
        <v>41717</v>
      </c>
      <c r="D16" s="132"/>
      <c r="E16" s="27">
        <v>41747</v>
      </c>
      <c r="F16" s="119">
        <v>1667.01</v>
      </c>
      <c r="G16" s="61">
        <f>L16+P16</f>
        <v>15.899999999999995</v>
      </c>
      <c r="H16" s="21">
        <f t="shared" si="0"/>
        <v>1651.11</v>
      </c>
      <c r="I16" s="35">
        <f t="shared" si="1"/>
        <v>0.95380351647560579</v>
      </c>
      <c r="J16" s="64">
        <v>28.3</v>
      </c>
      <c r="K16" s="21">
        <v>21.69</v>
      </c>
      <c r="L16" s="64">
        <f t="shared" si="4"/>
        <v>6.6099999999999994</v>
      </c>
      <c r="M16" s="124">
        <v>740</v>
      </c>
      <c r="N16" s="21">
        <v>32.729999999999997</v>
      </c>
      <c r="O16" s="21">
        <v>23.44</v>
      </c>
      <c r="P16" s="64">
        <f t="shared" si="2"/>
        <v>9.2899999999999956</v>
      </c>
      <c r="Q16" s="53">
        <f t="shared" si="5"/>
        <v>58.427672955974835</v>
      </c>
    </row>
    <row r="17" spans="1:17" x14ac:dyDescent="0.25">
      <c r="A17" s="112" t="s">
        <v>197</v>
      </c>
      <c r="B17" s="8">
        <v>3</v>
      </c>
      <c r="C17" s="87">
        <v>41717</v>
      </c>
      <c r="D17" s="133"/>
      <c r="E17" s="28">
        <v>41747</v>
      </c>
      <c r="F17" s="120">
        <v>1673.36</v>
      </c>
      <c r="G17" s="62">
        <f t="shared" si="3"/>
        <v>15.91</v>
      </c>
      <c r="H17" s="22">
        <f t="shared" si="0"/>
        <v>1657.4499999999998</v>
      </c>
      <c r="I17" s="38">
        <f t="shared" si="1"/>
        <v>0.95078166085002636</v>
      </c>
      <c r="J17" s="65">
        <v>30</v>
      </c>
      <c r="K17" s="22">
        <v>23.39</v>
      </c>
      <c r="L17" s="65">
        <f t="shared" si="4"/>
        <v>6.6099999999999994</v>
      </c>
      <c r="M17" s="125">
        <v>530</v>
      </c>
      <c r="N17" s="22">
        <v>30.77</v>
      </c>
      <c r="O17" s="22">
        <v>21.47</v>
      </c>
      <c r="P17" s="65">
        <f t="shared" si="2"/>
        <v>9.3000000000000007</v>
      </c>
      <c r="Q17" s="54">
        <f t="shared" si="5"/>
        <v>58.453802639849158</v>
      </c>
    </row>
    <row r="18" spans="1:17" x14ac:dyDescent="0.25">
      <c r="A18" s="111" t="s">
        <v>198</v>
      </c>
      <c r="B18" s="5">
        <v>3</v>
      </c>
      <c r="C18" s="86">
        <v>41717</v>
      </c>
      <c r="D18" s="132"/>
      <c r="E18" s="27">
        <v>41757</v>
      </c>
      <c r="F18" s="119">
        <v>1688.07</v>
      </c>
      <c r="G18" s="61">
        <f t="shared" si="3"/>
        <v>5.9099999999999984</v>
      </c>
      <c r="H18" s="21">
        <f t="shared" si="0"/>
        <v>1682.1599999999999</v>
      </c>
      <c r="I18" s="35">
        <f t="shared" si="1"/>
        <v>0.3501039648829728</v>
      </c>
      <c r="J18" s="64">
        <v>25.63</v>
      </c>
      <c r="K18" s="21">
        <v>23.46</v>
      </c>
      <c r="L18" s="64">
        <f t="shared" si="4"/>
        <v>2.1699999999999982</v>
      </c>
      <c r="M18" s="124">
        <v>805</v>
      </c>
      <c r="N18" s="21">
        <v>18.55</v>
      </c>
      <c r="O18" s="21">
        <v>14.81</v>
      </c>
      <c r="P18" s="64">
        <f t="shared" si="2"/>
        <v>3.74</v>
      </c>
      <c r="Q18" s="53">
        <f t="shared" si="5"/>
        <v>63.282571912013552</v>
      </c>
    </row>
    <row r="19" spans="1:17" x14ac:dyDescent="0.25">
      <c r="A19" s="111" t="s">
        <v>199</v>
      </c>
      <c r="B19" s="5">
        <v>3</v>
      </c>
      <c r="C19" s="86">
        <v>41717</v>
      </c>
      <c r="D19" s="132"/>
      <c r="E19" s="27">
        <v>41757</v>
      </c>
      <c r="F19" s="119">
        <v>1688.71</v>
      </c>
      <c r="G19" s="61">
        <f t="shared" si="3"/>
        <v>6.5099999999999962</v>
      </c>
      <c r="H19" s="21">
        <f t="shared" si="0"/>
        <v>1682.2</v>
      </c>
      <c r="I19" s="35">
        <f t="shared" si="1"/>
        <v>0.38550135902552818</v>
      </c>
      <c r="J19" s="64">
        <v>25.81</v>
      </c>
      <c r="K19" s="21">
        <v>23.53</v>
      </c>
      <c r="L19" s="64">
        <f t="shared" si="4"/>
        <v>2.2799999999999976</v>
      </c>
      <c r="M19" s="124">
        <v>1402</v>
      </c>
      <c r="N19" s="21">
        <v>19.309999999999999</v>
      </c>
      <c r="O19" s="21">
        <v>15.08</v>
      </c>
      <c r="P19" s="64">
        <f t="shared" si="2"/>
        <v>4.2299999999999986</v>
      </c>
      <c r="Q19" s="53">
        <f t="shared" si="5"/>
        <v>64.976958525345637</v>
      </c>
    </row>
    <row r="20" spans="1:17" x14ac:dyDescent="0.25">
      <c r="A20" s="112" t="s">
        <v>200</v>
      </c>
      <c r="B20" s="8">
        <v>3</v>
      </c>
      <c r="C20" s="87">
        <v>41717</v>
      </c>
      <c r="D20" s="133"/>
      <c r="E20" s="28">
        <v>41757</v>
      </c>
      <c r="F20" s="120">
        <v>1684.24</v>
      </c>
      <c r="G20" s="62">
        <f t="shared" si="3"/>
        <v>5.8600000000000012</v>
      </c>
      <c r="H20" s="22">
        <f t="shared" si="0"/>
        <v>1678.38</v>
      </c>
      <c r="I20" s="38">
        <f t="shared" si="1"/>
        <v>0.34793141120030407</v>
      </c>
      <c r="J20" s="65">
        <v>25.94</v>
      </c>
      <c r="K20" s="22">
        <v>23.5</v>
      </c>
      <c r="L20" s="65">
        <f t="shared" si="4"/>
        <v>2.4400000000000013</v>
      </c>
      <c r="M20" s="125">
        <v>737</v>
      </c>
      <c r="N20" s="22">
        <v>18.18</v>
      </c>
      <c r="O20" s="22">
        <v>14.76</v>
      </c>
      <c r="P20" s="65">
        <f t="shared" si="2"/>
        <v>3.42</v>
      </c>
      <c r="Q20" s="54">
        <f t="shared" si="5"/>
        <v>58.361774744027294</v>
      </c>
    </row>
    <row r="21" spans="1:17" x14ac:dyDescent="0.25">
      <c r="A21" s="111" t="s">
        <v>201</v>
      </c>
      <c r="B21" s="5">
        <v>3</v>
      </c>
      <c r="C21" s="86">
        <v>41717</v>
      </c>
      <c r="D21" s="137"/>
      <c r="E21" s="27">
        <v>41757</v>
      </c>
      <c r="F21" s="119">
        <v>1688.28</v>
      </c>
      <c r="G21" s="61">
        <f t="shared" si="3"/>
        <v>1.6500000000000021</v>
      </c>
      <c r="H21" s="21">
        <f t="shared" si="0"/>
        <v>1686.6299999999999</v>
      </c>
      <c r="I21" s="35">
        <f t="shared" si="1"/>
        <v>9.7732603596559955E-2</v>
      </c>
      <c r="J21" s="64">
        <v>24.01</v>
      </c>
      <c r="K21" s="21">
        <v>23.52</v>
      </c>
      <c r="L21" s="64">
        <f t="shared" si="4"/>
        <v>0.49000000000000199</v>
      </c>
      <c r="M21" s="142">
        <v>807</v>
      </c>
      <c r="N21" s="21">
        <v>15.53</v>
      </c>
      <c r="O21" s="21">
        <v>14.37</v>
      </c>
      <c r="P21" s="64">
        <f t="shared" si="2"/>
        <v>1.1600000000000001</v>
      </c>
      <c r="Q21" s="53">
        <f t="shared" si="5"/>
        <v>70.303030303030226</v>
      </c>
    </row>
    <row r="22" spans="1:17" x14ac:dyDescent="0.25">
      <c r="A22" s="111" t="s">
        <v>202</v>
      </c>
      <c r="B22" s="5">
        <v>3</v>
      </c>
      <c r="C22" s="86">
        <v>41717</v>
      </c>
      <c r="D22" s="132"/>
      <c r="E22" s="27">
        <v>41757</v>
      </c>
      <c r="F22" s="119">
        <v>1690.67</v>
      </c>
      <c r="G22" s="61">
        <f t="shared" si="3"/>
        <v>1.8900000000000006</v>
      </c>
      <c r="H22" s="21">
        <f t="shared" si="0"/>
        <v>1688.78</v>
      </c>
      <c r="I22" s="35">
        <f t="shared" si="1"/>
        <v>0.11179000041403707</v>
      </c>
      <c r="J22" s="64">
        <v>24.03</v>
      </c>
      <c r="K22" s="21">
        <v>23.6</v>
      </c>
      <c r="L22" s="64">
        <f t="shared" si="4"/>
        <v>0.42999999999999972</v>
      </c>
      <c r="M22" s="124">
        <v>634</v>
      </c>
      <c r="N22" s="21">
        <v>15.83</v>
      </c>
      <c r="O22" s="21">
        <v>14.37</v>
      </c>
      <c r="P22" s="64">
        <f t="shared" si="2"/>
        <v>1.4600000000000009</v>
      </c>
      <c r="Q22" s="53">
        <f t="shared" si="5"/>
        <v>77.248677248677268</v>
      </c>
    </row>
    <row r="23" spans="1:17" x14ac:dyDescent="0.25">
      <c r="A23" s="112" t="s">
        <v>203</v>
      </c>
      <c r="B23" s="8">
        <v>3</v>
      </c>
      <c r="C23" s="87">
        <v>41717</v>
      </c>
      <c r="D23" s="133"/>
      <c r="E23" s="28">
        <v>41757</v>
      </c>
      <c r="F23" s="120">
        <v>1676.2</v>
      </c>
      <c r="G23" s="62">
        <f t="shared" si="3"/>
        <v>1.9299999999999979</v>
      </c>
      <c r="H23" s="22">
        <f t="shared" si="0"/>
        <v>1674.27</v>
      </c>
      <c r="I23" s="38">
        <f t="shared" si="1"/>
        <v>0.11514139124209509</v>
      </c>
      <c r="J23" s="65">
        <v>24.08</v>
      </c>
      <c r="K23" s="22">
        <v>23.48</v>
      </c>
      <c r="L23" s="65">
        <f t="shared" si="4"/>
        <v>0.59999999999999787</v>
      </c>
      <c r="M23" s="125">
        <v>731</v>
      </c>
      <c r="N23" s="22">
        <v>15.63</v>
      </c>
      <c r="O23" s="22">
        <v>14.3</v>
      </c>
      <c r="P23" s="65">
        <f t="shared" si="2"/>
        <v>1.33</v>
      </c>
      <c r="Q23" s="54">
        <f t="shared" si="5"/>
        <v>68.91191709844567</v>
      </c>
    </row>
    <row r="24" spans="1:17" x14ac:dyDescent="0.25">
      <c r="A24" s="111" t="s">
        <v>204</v>
      </c>
      <c r="B24" s="70">
        <v>3</v>
      </c>
      <c r="C24" s="86">
        <v>41717</v>
      </c>
      <c r="D24" s="138"/>
      <c r="E24" s="27">
        <v>41757</v>
      </c>
      <c r="F24" s="122">
        <v>1677.68</v>
      </c>
      <c r="G24" s="74">
        <f t="shared" si="3"/>
        <v>1.4000000000000021</v>
      </c>
      <c r="H24" s="48">
        <f t="shared" si="0"/>
        <v>1676.28</v>
      </c>
      <c r="I24" s="49">
        <f t="shared" si="1"/>
        <v>8.3448571837299257E-2</v>
      </c>
      <c r="J24" s="67">
        <v>23.57</v>
      </c>
      <c r="K24" s="48">
        <v>23.29</v>
      </c>
      <c r="L24" s="67">
        <f t="shared" si="4"/>
        <v>0.28000000000000114</v>
      </c>
      <c r="M24" s="126">
        <v>946</v>
      </c>
      <c r="N24" s="48">
        <v>15.89</v>
      </c>
      <c r="O24" s="48">
        <v>14.77</v>
      </c>
      <c r="P24" s="67">
        <f t="shared" si="2"/>
        <v>1.120000000000001</v>
      </c>
      <c r="Q24" s="55">
        <f t="shared" si="5"/>
        <v>79.999999999999943</v>
      </c>
    </row>
    <row r="25" spans="1:17" x14ac:dyDescent="0.25">
      <c r="A25" s="114" t="s">
        <v>205</v>
      </c>
      <c r="B25" s="5">
        <v>3</v>
      </c>
      <c r="C25" s="86">
        <v>41717</v>
      </c>
      <c r="D25" s="132"/>
      <c r="E25" s="27">
        <v>41757</v>
      </c>
      <c r="F25" s="119">
        <v>1600.91</v>
      </c>
      <c r="G25" s="61">
        <f t="shared" si="3"/>
        <v>0.86000000000000121</v>
      </c>
      <c r="H25" s="21">
        <f t="shared" si="0"/>
        <v>1600.0500000000002</v>
      </c>
      <c r="I25" s="35">
        <f t="shared" si="1"/>
        <v>5.3719447064482145E-2</v>
      </c>
      <c r="J25" s="64">
        <v>23.73</v>
      </c>
      <c r="K25" s="21">
        <v>23.5</v>
      </c>
      <c r="L25" s="64">
        <f t="shared" si="4"/>
        <v>0.23000000000000043</v>
      </c>
      <c r="M25" s="124">
        <v>909</v>
      </c>
      <c r="N25" s="21">
        <v>15.39</v>
      </c>
      <c r="O25" s="21">
        <v>14.76</v>
      </c>
      <c r="P25" s="64">
        <f t="shared" si="2"/>
        <v>0.63000000000000078</v>
      </c>
      <c r="Q25" s="53">
        <f t="shared" si="5"/>
        <v>73.255813953488357</v>
      </c>
    </row>
    <row r="26" spans="1:17" x14ac:dyDescent="0.25">
      <c r="A26" s="112" t="s">
        <v>206</v>
      </c>
      <c r="B26" s="8">
        <v>3</v>
      </c>
      <c r="C26" s="87">
        <v>41717</v>
      </c>
      <c r="D26" s="139"/>
      <c r="E26" s="28">
        <v>41757</v>
      </c>
      <c r="F26" s="120">
        <v>1693.16</v>
      </c>
      <c r="G26" s="62">
        <f t="shared" si="3"/>
        <v>1.8700000000000028</v>
      </c>
      <c r="H26" s="22">
        <f t="shared" si="0"/>
        <v>1691.2900000000002</v>
      </c>
      <c r="I26" s="38">
        <f t="shared" si="1"/>
        <v>0.11044437619598872</v>
      </c>
      <c r="J26" s="65">
        <v>23.67</v>
      </c>
      <c r="K26" s="22">
        <v>23.18</v>
      </c>
      <c r="L26" s="65">
        <f t="shared" si="4"/>
        <v>0.49000000000000199</v>
      </c>
      <c r="M26" s="125">
        <v>616</v>
      </c>
      <c r="N26" s="22">
        <v>15.96</v>
      </c>
      <c r="O26" s="22">
        <v>14.58</v>
      </c>
      <c r="P26" s="65">
        <f t="shared" si="2"/>
        <v>1.3800000000000008</v>
      </c>
      <c r="Q26" s="54">
        <f t="shared" si="5"/>
        <v>73.796791443850211</v>
      </c>
    </row>
    <row r="27" spans="1:17" x14ac:dyDescent="0.25">
      <c r="A27" s="111" t="s">
        <v>207</v>
      </c>
      <c r="B27" s="5">
        <v>3</v>
      </c>
      <c r="C27" s="86">
        <v>41717</v>
      </c>
      <c r="D27" s="137" t="s">
        <v>281</v>
      </c>
      <c r="E27" s="27">
        <v>41757</v>
      </c>
      <c r="F27" s="119">
        <v>1681.81</v>
      </c>
      <c r="G27" s="74">
        <f t="shared" si="3"/>
        <v>1.8200000000000003</v>
      </c>
      <c r="H27" s="48">
        <f t="shared" si="0"/>
        <v>1679.99</v>
      </c>
      <c r="I27" s="49">
        <f t="shared" si="1"/>
        <v>0.10821674267604547</v>
      </c>
      <c r="J27" s="67">
        <v>22.41</v>
      </c>
      <c r="K27" s="48">
        <v>21.71</v>
      </c>
      <c r="L27" s="67">
        <f t="shared" si="4"/>
        <v>0.69999999999999929</v>
      </c>
      <c r="M27" s="126">
        <v>985</v>
      </c>
      <c r="N27" s="48">
        <v>15.9</v>
      </c>
      <c r="O27" s="48">
        <v>14.78</v>
      </c>
      <c r="P27" s="67">
        <f t="shared" si="2"/>
        <v>1.120000000000001</v>
      </c>
      <c r="Q27" s="55">
        <f t="shared" si="5"/>
        <v>61.538461538461583</v>
      </c>
    </row>
    <row r="28" spans="1:17" x14ac:dyDescent="0.25">
      <c r="A28" s="114" t="s">
        <v>208</v>
      </c>
      <c r="B28" s="5">
        <v>3</v>
      </c>
      <c r="C28" s="86">
        <v>41717</v>
      </c>
      <c r="D28" s="132"/>
      <c r="E28" s="27">
        <v>41757</v>
      </c>
      <c r="F28" s="119">
        <v>1672.77</v>
      </c>
      <c r="G28" s="61">
        <f t="shared" si="3"/>
        <v>1.3600000000000012</v>
      </c>
      <c r="H28" s="21">
        <f t="shared" si="0"/>
        <v>1671.41</v>
      </c>
      <c r="I28" s="35">
        <f t="shared" si="1"/>
        <v>8.1302271083293048E-2</v>
      </c>
      <c r="J28" s="64">
        <v>23.8</v>
      </c>
      <c r="K28" s="21">
        <v>23.35</v>
      </c>
      <c r="L28" s="64">
        <f t="shared" si="4"/>
        <v>0.44999999999999929</v>
      </c>
      <c r="M28" s="124">
        <v>675</v>
      </c>
      <c r="N28" s="21">
        <v>16.190000000000001</v>
      </c>
      <c r="O28" s="21">
        <v>15.28</v>
      </c>
      <c r="P28" s="64">
        <f t="shared" si="2"/>
        <v>0.91000000000000192</v>
      </c>
      <c r="Q28" s="53">
        <f t="shared" si="5"/>
        <v>66.911764705882433</v>
      </c>
    </row>
    <row r="29" spans="1:17" x14ac:dyDescent="0.25">
      <c r="A29" s="114" t="s">
        <v>209</v>
      </c>
      <c r="B29" s="8">
        <v>3</v>
      </c>
      <c r="C29" s="87">
        <v>41717</v>
      </c>
      <c r="D29" s="133"/>
      <c r="E29" s="28">
        <v>41757</v>
      </c>
      <c r="F29" s="120">
        <v>1672.76</v>
      </c>
      <c r="G29" s="62">
        <f t="shared" si="3"/>
        <v>1.5899999999999999</v>
      </c>
      <c r="H29" s="22">
        <f t="shared" si="0"/>
        <v>1671.17</v>
      </c>
      <c r="I29" s="38">
        <f t="shared" si="1"/>
        <v>9.5052488103493635E-2</v>
      </c>
      <c r="J29" s="65">
        <v>23.93</v>
      </c>
      <c r="K29" s="22">
        <v>23.32</v>
      </c>
      <c r="L29" s="65">
        <f t="shared" si="4"/>
        <v>0.60999999999999943</v>
      </c>
      <c r="M29" s="125">
        <v>859</v>
      </c>
      <c r="N29" s="22">
        <v>15.91</v>
      </c>
      <c r="O29" s="22">
        <v>14.93</v>
      </c>
      <c r="P29" s="65">
        <f t="shared" si="2"/>
        <v>0.98000000000000043</v>
      </c>
      <c r="Q29" s="54">
        <f t="shared" si="5"/>
        <v>61.635220125786198</v>
      </c>
    </row>
    <row r="30" spans="1:17" x14ac:dyDescent="0.25">
      <c r="A30" s="113" t="s">
        <v>210</v>
      </c>
      <c r="B30" s="5">
        <v>3</v>
      </c>
      <c r="C30" s="86">
        <v>41717</v>
      </c>
      <c r="D30" s="132"/>
      <c r="E30" s="27">
        <v>41757</v>
      </c>
      <c r="F30" s="119">
        <v>1686.7</v>
      </c>
      <c r="G30" s="74">
        <f t="shared" si="3"/>
        <v>0.77000000000000313</v>
      </c>
      <c r="H30" s="48">
        <f t="shared" si="0"/>
        <v>1685.93</v>
      </c>
      <c r="I30" s="49">
        <f t="shared" si="1"/>
        <v>4.565127171399793E-2</v>
      </c>
      <c r="J30" s="67">
        <v>23.76</v>
      </c>
      <c r="K30" s="48">
        <v>23.58</v>
      </c>
      <c r="L30" s="67">
        <f t="shared" si="4"/>
        <v>0.18000000000000327</v>
      </c>
      <c r="M30" s="126">
        <v>1175</v>
      </c>
      <c r="N30" s="48">
        <v>14.94</v>
      </c>
      <c r="O30" s="48">
        <v>14.35</v>
      </c>
      <c r="P30" s="67">
        <f t="shared" si="2"/>
        <v>0.58999999999999986</v>
      </c>
      <c r="Q30" s="55">
        <f t="shared" si="5"/>
        <v>76.623376623376288</v>
      </c>
    </row>
    <row r="31" spans="1:17" x14ac:dyDescent="0.25">
      <c r="A31" s="114" t="s">
        <v>211</v>
      </c>
      <c r="B31" s="5">
        <v>3</v>
      </c>
      <c r="C31" s="86">
        <v>41717</v>
      </c>
      <c r="D31" s="136"/>
      <c r="E31" s="27">
        <v>41757</v>
      </c>
      <c r="F31" s="119">
        <v>1687.74</v>
      </c>
      <c r="G31" s="61">
        <f t="shared" si="3"/>
        <v>0.92999999999999972</v>
      </c>
      <c r="H31" s="21">
        <f t="shared" si="0"/>
        <v>1686.81</v>
      </c>
      <c r="I31" s="35">
        <f t="shared" si="1"/>
        <v>5.5103274201002507E-2</v>
      </c>
      <c r="J31" s="64">
        <v>23.7</v>
      </c>
      <c r="K31" s="21">
        <v>23.52</v>
      </c>
      <c r="L31" s="64">
        <f t="shared" si="4"/>
        <v>0.17999999999999972</v>
      </c>
      <c r="M31" s="124">
        <v>2060</v>
      </c>
      <c r="N31" s="21">
        <v>14.97</v>
      </c>
      <c r="O31" s="21">
        <v>14.22</v>
      </c>
      <c r="P31" s="64">
        <f t="shared" si="2"/>
        <v>0.75</v>
      </c>
      <c r="Q31" s="53">
        <f t="shared" si="5"/>
        <v>80.645161290322605</v>
      </c>
    </row>
    <row r="32" spans="1:17" x14ac:dyDescent="0.25">
      <c r="A32" s="112" t="s">
        <v>212</v>
      </c>
      <c r="B32" s="8">
        <v>3</v>
      </c>
      <c r="C32" s="87">
        <v>41717</v>
      </c>
      <c r="D32" s="133"/>
      <c r="E32" s="28">
        <v>41757</v>
      </c>
      <c r="F32" s="120">
        <v>1673.54</v>
      </c>
      <c r="G32" s="62">
        <f t="shared" si="3"/>
        <v>1.0700000000000003</v>
      </c>
      <c r="H32" s="22">
        <f t="shared" si="0"/>
        <v>1672.47</v>
      </c>
      <c r="I32" s="38">
        <f t="shared" si="1"/>
        <v>6.3936326589146372E-2</v>
      </c>
      <c r="J32" s="65">
        <v>23.62</v>
      </c>
      <c r="K32" s="22">
        <v>23.45</v>
      </c>
      <c r="L32" s="65">
        <f t="shared" si="4"/>
        <v>0.17000000000000171</v>
      </c>
      <c r="M32" s="125">
        <v>780</v>
      </c>
      <c r="N32" s="22">
        <v>15.2</v>
      </c>
      <c r="O32" s="22">
        <v>14.3</v>
      </c>
      <c r="P32" s="65">
        <f t="shared" si="2"/>
        <v>0.89999999999999858</v>
      </c>
      <c r="Q32" s="54">
        <f t="shared" si="5"/>
        <v>84.11214953271012</v>
      </c>
    </row>
    <row r="33" spans="1:17" x14ac:dyDescent="0.25">
      <c r="A33" s="114" t="s">
        <v>213</v>
      </c>
      <c r="B33" s="5">
        <v>3</v>
      </c>
      <c r="C33" s="86">
        <v>41718</v>
      </c>
      <c r="D33" s="136"/>
      <c r="E33" s="27">
        <v>41757</v>
      </c>
      <c r="F33" s="119">
        <v>1690.67</v>
      </c>
      <c r="G33" s="61">
        <f t="shared" si="3"/>
        <v>0.91999999999999815</v>
      </c>
      <c r="H33" s="21">
        <f t="shared" si="0"/>
        <v>1689.75</v>
      </c>
      <c r="I33" s="35">
        <f t="shared" si="1"/>
        <v>5.4416296497838024E-2</v>
      </c>
      <c r="J33" s="64">
        <v>23.5</v>
      </c>
      <c r="K33" s="21">
        <v>23.35</v>
      </c>
      <c r="L33" s="64">
        <f t="shared" si="4"/>
        <v>0.14999999999999858</v>
      </c>
      <c r="M33" s="124">
        <v>1651</v>
      </c>
      <c r="N33" s="21">
        <v>15.62</v>
      </c>
      <c r="O33" s="21">
        <v>14.85</v>
      </c>
      <c r="P33" s="64">
        <f t="shared" si="2"/>
        <v>0.76999999999999957</v>
      </c>
      <c r="Q33" s="53">
        <f t="shared" si="5"/>
        <v>83.69565217391316</v>
      </c>
    </row>
    <row r="34" spans="1:17" x14ac:dyDescent="0.25">
      <c r="A34" s="114" t="s">
        <v>214</v>
      </c>
      <c r="B34" s="5">
        <v>3</v>
      </c>
      <c r="C34" s="86">
        <v>41718</v>
      </c>
      <c r="D34" s="132"/>
      <c r="E34" s="27">
        <v>41757</v>
      </c>
      <c r="F34" s="119">
        <v>1688.97</v>
      </c>
      <c r="G34" s="61">
        <f t="shared" si="3"/>
        <v>0.91999999999999993</v>
      </c>
      <c r="H34" s="21">
        <f t="shared" si="0"/>
        <v>1688.05</v>
      </c>
      <c r="I34" s="35">
        <f t="shared" si="1"/>
        <v>5.4471068165805193E-2</v>
      </c>
      <c r="J34" s="64">
        <v>22.26</v>
      </c>
      <c r="K34" s="21">
        <v>21.76</v>
      </c>
      <c r="L34" s="64">
        <f t="shared" si="4"/>
        <v>0.5</v>
      </c>
      <c r="M34" s="124">
        <v>619</v>
      </c>
      <c r="N34" s="21">
        <v>15.27</v>
      </c>
      <c r="O34" s="21">
        <v>14.85</v>
      </c>
      <c r="P34" s="64">
        <f t="shared" si="2"/>
        <v>0.41999999999999993</v>
      </c>
      <c r="Q34" s="53">
        <f t="shared" si="5"/>
        <v>45.652173913043477</v>
      </c>
    </row>
    <row r="35" spans="1:17" x14ac:dyDescent="0.25">
      <c r="A35" s="112" t="s">
        <v>215</v>
      </c>
      <c r="B35" s="8">
        <v>3</v>
      </c>
      <c r="C35" s="87">
        <v>41718</v>
      </c>
      <c r="D35" s="133"/>
      <c r="E35" s="28">
        <v>41757</v>
      </c>
      <c r="F35" s="120">
        <v>1670.56</v>
      </c>
      <c r="G35" s="62">
        <f t="shared" si="3"/>
        <v>0.65000000000000213</v>
      </c>
      <c r="H35" s="22">
        <f t="shared" si="0"/>
        <v>1669.9099999999999</v>
      </c>
      <c r="I35" s="38">
        <f t="shared" si="1"/>
        <v>3.89091083229577E-2</v>
      </c>
      <c r="J35" s="65">
        <v>23.55</v>
      </c>
      <c r="K35" s="22">
        <v>23.49</v>
      </c>
      <c r="L35" s="65">
        <f t="shared" si="4"/>
        <v>6.0000000000002274E-2</v>
      </c>
      <c r="M35" s="125">
        <v>1001</v>
      </c>
      <c r="N35" s="22">
        <v>15.32</v>
      </c>
      <c r="O35" s="22">
        <v>14.73</v>
      </c>
      <c r="P35" s="65">
        <f t="shared" si="2"/>
        <v>0.58999999999999986</v>
      </c>
      <c r="Q35" s="54">
        <f t="shared" si="5"/>
        <v>90.769230769230447</v>
      </c>
    </row>
    <row r="36" spans="1:17" x14ac:dyDescent="0.25">
      <c r="A36" s="114" t="s">
        <v>216</v>
      </c>
      <c r="B36" s="5">
        <v>3</v>
      </c>
      <c r="C36" s="86">
        <v>41718</v>
      </c>
      <c r="D36" s="132"/>
      <c r="E36" s="27">
        <v>41757</v>
      </c>
      <c r="F36" s="119">
        <v>1685.95</v>
      </c>
      <c r="G36" s="61">
        <f t="shared" si="3"/>
        <v>1.08</v>
      </c>
      <c r="H36" s="48">
        <f t="shared" si="0"/>
        <v>1684.8700000000001</v>
      </c>
      <c r="I36" s="35">
        <f t="shared" si="1"/>
        <v>6.4058839230107648E-2</v>
      </c>
      <c r="J36" s="64">
        <v>21.51</v>
      </c>
      <c r="K36" s="21">
        <v>21.44</v>
      </c>
      <c r="L36" s="64">
        <f t="shared" si="4"/>
        <v>7.0000000000000284E-2</v>
      </c>
      <c r="M36" s="124">
        <v>695</v>
      </c>
      <c r="N36" s="21">
        <v>15.6</v>
      </c>
      <c r="O36" s="21">
        <v>14.59</v>
      </c>
      <c r="P36" s="64">
        <f t="shared" si="2"/>
        <v>1.0099999999999998</v>
      </c>
      <c r="Q36" s="53">
        <f t="shared" si="5"/>
        <v>93.518518518518491</v>
      </c>
    </row>
    <row r="37" spans="1:17" x14ac:dyDescent="0.25">
      <c r="A37" s="114" t="s">
        <v>217</v>
      </c>
      <c r="B37" s="5">
        <v>3</v>
      </c>
      <c r="C37" s="86">
        <v>41718</v>
      </c>
      <c r="D37" s="132"/>
      <c r="E37" s="27">
        <v>41757</v>
      </c>
      <c r="F37" s="119">
        <v>1678.13</v>
      </c>
      <c r="G37" s="61">
        <f t="shared" si="3"/>
        <v>0.81999999999999673</v>
      </c>
      <c r="H37" s="21">
        <f t="shared" si="0"/>
        <v>1677.3100000000002</v>
      </c>
      <c r="I37" s="35">
        <f t="shared" si="1"/>
        <v>4.8863913999511163E-2</v>
      </c>
      <c r="J37" s="64">
        <v>23.4</v>
      </c>
      <c r="K37" s="21">
        <v>23.35</v>
      </c>
      <c r="L37" s="64">
        <f t="shared" si="4"/>
        <v>4.9999999999997158E-2</v>
      </c>
      <c r="M37" s="124">
        <v>776</v>
      </c>
      <c r="N37" s="21">
        <v>15.44</v>
      </c>
      <c r="O37" s="21">
        <v>14.67</v>
      </c>
      <c r="P37" s="64">
        <f t="shared" si="2"/>
        <v>0.76999999999999957</v>
      </c>
      <c r="Q37" s="53">
        <f t="shared" si="5"/>
        <v>93.90243902439056</v>
      </c>
    </row>
    <row r="38" spans="1:17" x14ac:dyDescent="0.25">
      <c r="A38" s="112" t="s">
        <v>218</v>
      </c>
      <c r="B38" s="8">
        <v>3</v>
      </c>
      <c r="C38" s="87">
        <v>41718</v>
      </c>
      <c r="D38" s="133"/>
      <c r="E38" s="28">
        <v>41757</v>
      </c>
      <c r="F38" s="120">
        <v>1690.23</v>
      </c>
      <c r="G38" s="62">
        <f t="shared" si="3"/>
        <v>0.75999999999999979</v>
      </c>
      <c r="H38" s="22">
        <f t="shared" si="0"/>
        <v>1689.47</v>
      </c>
      <c r="I38" s="38">
        <f t="shared" si="1"/>
        <v>4.4964294800115941E-2</v>
      </c>
      <c r="J38" s="65">
        <v>23.52</v>
      </c>
      <c r="K38" s="22">
        <v>23.44</v>
      </c>
      <c r="L38" s="65">
        <f t="shared" si="4"/>
        <v>7.9999999999998295E-2</v>
      </c>
      <c r="M38" s="125">
        <v>410</v>
      </c>
      <c r="N38" s="22">
        <v>14.96</v>
      </c>
      <c r="O38" s="22">
        <v>14.28</v>
      </c>
      <c r="P38" s="65">
        <f t="shared" si="2"/>
        <v>0.68000000000000149</v>
      </c>
      <c r="Q38" s="54">
        <f t="shared" si="5"/>
        <v>89.473684210526528</v>
      </c>
    </row>
    <row r="39" spans="1:17" x14ac:dyDescent="0.25">
      <c r="A39" s="114" t="s">
        <v>219</v>
      </c>
      <c r="B39" s="5">
        <v>3</v>
      </c>
      <c r="C39" s="86">
        <v>41718</v>
      </c>
      <c r="D39" s="132"/>
      <c r="E39" s="27">
        <v>41757</v>
      </c>
      <c r="F39" s="119">
        <v>1668.54</v>
      </c>
      <c r="G39" s="61">
        <f t="shared" si="3"/>
        <v>0.64999999999999858</v>
      </c>
      <c r="H39" s="21">
        <f t="shared" si="0"/>
        <v>1667.8899999999999</v>
      </c>
      <c r="I39" s="35">
        <f t="shared" si="1"/>
        <v>3.8956213216344744E-2</v>
      </c>
      <c r="J39" s="64">
        <v>23.34</v>
      </c>
      <c r="K39" s="21">
        <v>23.26</v>
      </c>
      <c r="L39" s="64">
        <f t="shared" si="4"/>
        <v>7.9999999999998295E-2</v>
      </c>
      <c r="M39" s="124">
        <v>330</v>
      </c>
      <c r="N39" s="21">
        <v>15.35</v>
      </c>
      <c r="O39" s="21">
        <v>14.78</v>
      </c>
      <c r="P39" s="64">
        <f t="shared" si="2"/>
        <v>0.57000000000000028</v>
      </c>
      <c r="Q39" s="53">
        <f t="shared" si="5"/>
        <v>87.692307692307921</v>
      </c>
    </row>
    <row r="40" spans="1:17" x14ac:dyDescent="0.25">
      <c r="A40" s="114" t="s">
        <v>220</v>
      </c>
      <c r="B40" s="5">
        <v>3</v>
      </c>
      <c r="C40" s="86">
        <v>41718</v>
      </c>
      <c r="D40" s="132"/>
      <c r="E40" s="27">
        <v>41757</v>
      </c>
      <c r="F40" s="119">
        <v>1687.25</v>
      </c>
      <c r="G40" s="61">
        <f t="shared" si="3"/>
        <v>0.71999999999999886</v>
      </c>
      <c r="H40" s="21">
        <f t="shared" si="0"/>
        <v>1686.53</v>
      </c>
      <c r="I40" s="35">
        <f t="shared" si="1"/>
        <v>4.2672988590902287E-2</v>
      </c>
      <c r="J40" s="64">
        <v>23.5</v>
      </c>
      <c r="K40" s="21">
        <v>23.44</v>
      </c>
      <c r="L40" s="64">
        <f t="shared" si="4"/>
        <v>5.9999999999998721E-2</v>
      </c>
      <c r="M40" s="124">
        <v>762</v>
      </c>
      <c r="N40" s="21">
        <v>15.4</v>
      </c>
      <c r="O40" s="21">
        <v>14.74</v>
      </c>
      <c r="P40" s="64">
        <f t="shared" si="2"/>
        <v>0.66000000000000014</v>
      </c>
      <c r="Q40" s="53">
        <f t="shared" si="5"/>
        <v>91.666666666666828</v>
      </c>
    </row>
    <row r="41" spans="1:17" x14ac:dyDescent="0.25">
      <c r="A41" s="112" t="s">
        <v>221</v>
      </c>
      <c r="B41" s="8">
        <v>3</v>
      </c>
      <c r="C41" s="87">
        <v>41718</v>
      </c>
      <c r="D41" s="133"/>
      <c r="E41" s="28">
        <v>41757</v>
      </c>
      <c r="F41" s="120">
        <v>1690.98</v>
      </c>
      <c r="G41" s="62">
        <f t="shared" si="3"/>
        <v>0.68000000000000327</v>
      </c>
      <c r="H41" s="22">
        <f t="shared" si="0"/>
        <v>1690.3</v>
      </c>
      <c r="I41" s="38">
        <f t="shared" si="1"/>
        <v>4.0213367396421201E-2</v>
      </c>
      <c r="J41" s="65">
        <v>21.87</v>
      </c>
      <c r="K41" s="22">
        <v>21.72</v>
      </c>
      <c r="L41" s="65">
        <f t="shared" si="4"/>
        <v>0.15000000000000213</v>
      </c>
      <c r="M41" s="125">
        <v>459</v>
      </c>
      <c r="N41" s="22">
        <v>15.13</v>
      </c>
      <c r="O41" s="22">
        <v>14.6</v>
      </c>
      <c r="P41" s="65">
        <f t="shared" si="2"/>
        <v>0.53000000000000114</v>
      </c>
      <c r="Q41" s="54">
        <f t="shared" si="5"/>
        <v>77.941176470588033</v>
      </c>
    </row>
    <row r="42" spans="1:17" x14ac:dyDescent="0.25">
      <c r="A42" s="114" t="s">
        <v>222</v>
      </c>
      <c r="B42" s="5">
        <v>3</v>
      </c>
      <c r="C42" s="86">
        <v>41718</v>
      </c>
      <c r="D42" s="132"/>
      <c r="E42" s="27">
        <v>41757</v>
      </c>
      <c r="F42" s="119">
        <v>1688.55</v>
      </c>
      <c r="G42" s="61">
        <f t="shared" si="3"/>
        <v>1.3999999999999986</v>
      </c>
      <c r="H42" s="21">
        <f t="shared" si="0"/>
        <v>1687.1499999999999</v>
      </c>
      <c r="I42" s="35">
        <f t="shared" si="1"/>
        <v>8.2911373663794294E-2</v>
      </c>
      <c r="J42" s="64">
        <v>23.95</v>
      </c>
      <c r="K42" s="21">
        <v>23.41</v>
      </c>
      <c r="L42" s="64">
        <f t="shared" si="4"/>
        <v>0.53999999999999915</v>
      </c>
      <c r="M42" s="124">
        <v>493</v>
      </c>
      <c r="N42" s="21">
        <v>16.13</v>
      </c>
      <c r="O42" s="21">
        <v>15.27</v>
      </c>
      <c r="P42" s="64">
        <f t="shared" si="2"/>
        <v>0.85999999999999943</v>
      </c>
      <c r="Q42" s="53">
        <f t="shared" si="5"/>
        <v>61.428571428571452</v>
      </c>
    </row>
    <row r="43" spans="1:17" x14ac:dyDescent="0.25">
      <c r="A43" s="114" t="s">
        <v>223</v>
      </c>
      <c r="B43" s="5">
        <v>3</v>
      </c>
      <c r="C43" s="86">
        <v>41718</v>
      </c>
      <c r="D43" s="132"/>
      <c r="E43" s="27">
        <v>41757</v>
      </c>
      <c r="F43" s="119">
        <v>1688.46</v>
      </c>
      <c r="G43" s="61">
        <f t="shared" si="3"/>
        <v>1.3899999999999988</v>
      </c>
      <c r="H43" s="21">
        <f t="shared" si="0"/>
        <v>1687.07</v>
      </c>
      <c r="I43" s="35">
        <f t="shared" si="1"/>
        <v>8.2323537424635398E-2</v>
      </c>
      <c r="J43" s="64">
        <v>23.9</v>
      </c>
      <c r="K43" s="21">
        <v>23.47</v>
      </c>
      <c r="L43" s="64">
        <f t="shared" si="4"/>
        <v>0.42999999999999972</v>
      </c>
      <c r="M43" s="124">
        <v>548</v>
      </c>
      <c r="N43" s="21">
        <v>15.29</v>
      </c>
      <c r="O43" s="21">
        <v>14.33</v>
      </c>
      <c r="P43" s="64">
        <f t="shared" si="2"/>
        <v>0.95999999999999908</v>
      </c>
      <c r="Q43" s="53">
        <f t="shared" si="5"/>
        <v>69.064748201438846</v>
      </c>
    </row>
    <row r="44" spans="1:17" x14ac:dyDescent="0.25">
      <c r="A44" s="112" t="s">
        <v>224</v>
      </c>
      <c r="B44" s="8">
        <v>3</v>
      </c>
      <c r="C44" s="87">
        <v>41718</v>
      </c>
      <c r="D44" s="133"/>
      <c r="E44" s="28">
        <v>41757</v>
      </c>
      <c r="F44" s="120">
        <v>1679.66</v>
      </c>
      <c r="G44" s="62">
        <f t="shared" si="3"/>
        <v>0.65999999999999659</v>
      </c>
      <c r="H44" s="22">
        <f t="shared" si="0"/>
        <v>1679</v>
      </c>
      <c r="I44" s="38">
        <f t="shared" si="1"/>
        <v>3.9293666575378146E-2</v>
      </c>
      <c r="J44" s="65">
        <v>23.74</v>
      </c>
      <c r="K44" s="22">
        <v>23.57</v>
      </c>
      <c r="L44" s="65">
        <f t="shared" si="4"/>
        <v>0.16999999999999815</v>
      </c>
      <c r="M44" s="125">
        <v>589</v>
      </c>
      <c r="N44" s="22">
        <v>14.62</v>
      </c>
      <c r="O44" s="22">
        <v>14.13</v>
      </c>
      <c r="P44" s="65">
        <f t="shared" si="2"/>
        <v>0.48999999999999844</v>
      </c>
      <c r="Q44" s="54">
        <f t="shared" si="5"/>
        <v>74.242424242424391</v>
      </c>
    </row>
    <row r="45" spans="1:17" x14ac:dyDescent="0.25">
      <c r="A45" s="114" t="s">
        <v>225</v>
      </c>
      <c r="B45" s="5">
        <v>3</v>
      </c>
      <c r="C45" s="86">
        <v>41718</v>
      </c>
      <c r="D45" s="137" t="s">
        <v>284</v>
      </c>
      <c r="E45" s="27">
        <v>41757</v>
      </c>
      <c r="F45" s="119">
        <v>1694.85</v>
      </c>
      <c r="G45" s="61">
        <f t="shared" si="3"/>
        <v>33.6</v>
      </c>
      <c r="H45" s="21">
        <f t="shared" si="0"/>
        <v>1661.25</v>
      </c>
      <c r="I45" s="35">
        <f t="shared" si="1"/>
        <v>1.9824763253385256</v>
      </c>
      <c r="J45" s="64">
        <v>45.21</v>
      </c>
      <c r="K45" s="21">
        <v>23.8</v>
      </c>
      <c r="L45" s="64">
        <f t="shared" si="4"/>
        <v>21.41</v>
      </c>
      <c r="M45" s="124">
        <v>615</v>
      </c>
      <c r="N45" s="21">
        <v>27.43</v>
      </c>
      <c r="O45" s="21">
        <v>15.24</v>
      </c>
      <c r="P45" s="64">
        <f t="shared" si="2"/>
        <v>12.19</v>
      </c>
      <c r="Q45" s="53">
        <f t="shared" si="5"/>
        <v>36.279761904761905</v>
      </c>
    </row>
    <row r="46" spans="1:17" x14ac:dyDescent="0.25">
      <c r="A46" s="114" t="s">
        <v>226</v>
      </c>
      <c r="B46" s="5">
        <v>3</v>
      </c>
      <c r="C46" s="86">
        <v>41718</v>
      </c>
      <c r="D46" s="132"/>
      <c r="E46" s="27">
        <v>41757</v>
      </c>
      <c r="F46" s="119">
        <v>1682.16</v>
      </c>
      <c r="G46" s="61">
        <f t="shared" si="3"/>
        <v>25.239999999999995</v>
      </c>
      <c r="H46" s="21">
        <f t="shared" si="0"/>
        <v>1656.92</v>
      </c>
      <c r="I46" s="35">
        <f t="shared" si="1"/>
        <v>1.5004518000665807</v>
      </c>
      <c r="J46" s="64">
        <v>34.76</v>
      </c>
      <c r="K46" s="21">
        <v>21.48</v>
      </c>
      <c r="L46" s="64">
        <f t="shared" si="4"/>
        <v>13.279999999999998</v>
      </c>
      <c r="M46" s="124">
        <v>618</v>
      </c>
      <c r="N46" s="21">
        <v>26.79</v>
      </c>
      <c r="O46" s="21">
        <v>14.83</v>
      </c>
      <c r="P46" s="64">
        <f t="shared" si="2"/>
        <v>11.959999999999999</v>
      </c>
      <c r="Q46" s="53">
        <f t="shared" si="5"/>
        <v>47.385103011093513</v>
      </c>
    </row>
    <row r="47" spans="1:17" ht="15.75" customHeight="1" x14ac:dyDescent="0.25">
      <c r="A47" s="112" t="s">
        <v>227</v>
      </c>
      <c r="B47" s="8">
        <v>3</v>
      </c>
      <c r="C47" s="87">
        <v>41718</v>
      </c>
      <c r="D47" s="135" t="s">
        <v>282</v>
      </c>
      <c r="E47" s="28">
        <v>41758</v>
      </c>
      <c r="F47" s="120">
        <v>1669.54</v>
      </c>
      <c r="G47" s="62">
        <f t="shared" si="3"/>
        <v>29.35</v>
      </c>
      <c r="H47" s="22">
        <f t="shared" si="0"/>
        <v>1640.19</v>
      </c>
      <c r="I47" s="38">
        <f t="shared" si="1"/>
        <v>1.7579692609940463</v>
      </c>
      <c r="J47" s="65">
        <v>43.72</v>
      </c>
      <c r="K47" s="22">
        <v>23.46</v>
      </c>
      <c r="L47" s="65">
        <f t="shared" si="4"/>
        <v>20.259999999999998</v>
      </c>
      <c r="M47" s="125">
        <v>942</v>
      </c>
      <c r="N47" s="22">
        <v>23.37</v>
      </c>
      <c r="O47" s="22">
        <v>14.28</v>
      </c>
      <c r="P47" s="65">
        <f t="shared" si="2"/>
        <v>9.0900000000000016</v>
      </c>
      <c r="Q47" s="54">
        <f t="shared" si="5"/>
        <v>30.971039182282798</v>
      </c>
    </row>
    <row r="49" spans="16:16" x14ac:dyDescent="0.25">
      <c r="P49" s="2"/>
    </row>
    <row r="50" spans="16:16" x14ac:dyDescent="0.25">
      <c r="P50" s="2"/>
    </row>
  </sheetData>
  <mergeCells count="14">
    <mergeCell ref="A1:Q1"/>
    <mergeCell ref="A3:C3"/>
    <mergeCell ref="D3:Q3"/>
    <mergeCell ref="A4:A5"/>
    <mergeCell ref="B4:B5"/>
    <mergeCell ref="C4:C5"/>
    <mergeCell ref="D4:D5"/>
    <mergeCell ref="E4:E5"/>
    <mergeCell ref="F4:F5"/>
    <mergeCell ref="G4:G5"/>
    <mergeCell ref="H4:H5"/>
    <mergeCell ref="I4:I5"/>
    <mergeCell ref="J4:L4"/>
    <mergeCell ref="M4:Q4"/>
  </mergeCells>
  <pageMargins left="0.7" right="0.7" top="0.75" bottom="0.75" header="0.3" footer="0.3"/>
  <pageSetup paperSize="3" scale="92"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
  <sheetViews>
    <sheetView view="pageLayout" zoomScaleNormal="100" workbookViewId="0">
      <selection activeCell="A7" sqref="A7:XFD21"/>
    </sheetView>
  </sheetViews>
  <sheetFormatPr defaultRowHeight="15" x14ac:dyDescent="0.25"/>
  <cols>
    <col min="1" max="1" width="19" customWidth="1"/>
    <col min="2" max="2" width="6.7109375" customWidth="1"/>
    <col min="3" max="3" width="11.42578125" customWidth="1"/>
    <col min="4" max="4" width="35.85546875" customWidth="1"/>
    <col min="5" max="5" width="11.140625" customWidth="1"/>
    <col min="6" max="6" width="11.5703125" customWidth="1"/>
    <col min="7" max="7" width="11.140625" customWidth="1"/>
    <col min="8" max="8" width="10.7109375" customWidth="1"/>
    <col min="9" max="9" width="10.140625" customWidth="1"/>
    <col min="10" max="10" width="13.7109375" customWidth="1"/>
    <col min="11" max="11" width="9"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ht="21" customHeight="1" x14ac:dyDescent="0.25">
      <c r="A1" s="2"/>
      <c r="B1" s="2"/>
      <c r="C1" s="2"/>
      <c r="D1" s="2"/>
      <c r="E1" s="2"/>
      <c r="F1" s="2"/>
      <c r="G1" s="2"/>
      <c r="H1" s="2"/>
      <c r="I1" s="2"/>
      <c r="J1" s="2"/>
      <c r="K1" s="2"/>
      <c r="L1" s="2"/>
      <c r="M1" s="2"/>
      <c r="N1" s="2"/>
      <c r="O1" s="2"/>
      <c r="P1" s="2"/>
      <c r="Q1" s="2"/>
    </row>
    <row r="2" spans="1:17" ht="20.25" x14ac:dyDescent="0.25">
      <c r="A2" s="529" t="s">
        <v>228</v>
      </c>
      <c r="B2" s="530"/>
      <c r="C2" s="530"/>
      <c r="D2" s="530"/>
      <c r="E2" s="530"/>
      <c r="F2" s="530"/>
      <c r="G2" s="530"/>
      <c r="H2" s="530"/>
      <c r="I2" s="530"/>
      <c r="J2" s="530"/>
      <c r="K2" s="530"/>
      <c r="L2" s="530"/>
      <c r="M2" s="530"/>
      <c r="N2" s="530"/>
      <c r="O2" s="530"/>
      <c r="P2" s="530"/>
      <c r="Q2" s="530"/>
    </row>
    <row r="3" spans="1:17" ht="21.75" customHeight="1" thickBot="1" x14ac:dyDescent="0.3">
      <c r="A3" s="2"/>
      <c r="B3" s="2"/>
      <c r="C3" s="2"/>
      <c r="D3" s="2"/>
      <c r="E3" s="2"/>
      <c r="F3" s="2"/>
      <c r="G3" s="2"/>
      <c r="H3" s="2"/>
      <c r="I3" s="2"/>
      <c r="J3" s="2"/>
      <c r="K3" s="2"/>
      <c r="L3" s="2"/>
      <c r="M3" s="2"/>
      <c r="N3" s="2"/>
      <c r="O3" s="2"/>
      <c r="P3" s="2"/>
      <c r="Q3" s="2"/>
    </row>
    <row r="4" spans="1:17" ht="20.25" customHeight="1" thickTop="1" thickBot="1" x14ac:dyDescent="0.3">
      <c r="A4" s="555" t="s">
        <v>149</v>
      </c>
      <c r="B4" s="527"/>
      <c r="C4" s="527"/>
      <c r="D4" s="561" t="s">
        <v>8</v>
      </c>
      <c r="E4" s="527"/>
      <c r="F4" s="527"/>
      <c r="G4" s="527"/>
      <c r="H4" s="527"/>
      <c r="I4" s="527"/>
      <c r="J4" s="527"/>
      <c r="K4" s="527"/>
      <c r="L4" s="527"/>
      <c r="M4" s="527"/>
      <c r="N4" s="527"/>
      <c r="O4" s="527"/>
      <c r="P4" s="527"/>
      <c r="Q4" s="528"/>
    </row>
    <row r="5" spans="1:17" ht="18" customHeight="1" x14ac:dyDescent="0.25">
      <c r="A5" s="531" t="s">
        <v>0</v>
      </c>
      <c r="B5" s="537"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8.25" customHeight="1" thickBot="1" x14ac:dyDescent="0.3">
      <c r="A6" s="532"/>
      <c r="B6" s="538"/>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230</v>
      </c>
      <c r="B7" s="5">
        <v>3</v>
      </c>
      <c r="C7" s="144">
        <v>41728</v>
      </c>
      <c r="D7" s="159" t="s">
        <v>289</v>
      </c>
      <c r="E7" s="27">
        <v>41760</v>
      </c>
      <c r="F7" s="119">
        <v>1678.23</v>
      </c>
      <c r="G7" s="61">
        <f t="shared" ref="G7:G15" si="0">L7+P7</f>
        <v>6.879999999999999</v>
      </c>
      <c r="H7" s="21">
        <f t="shared" ref="H7:H15" si="1">F7-G7</f>
        <v>1671.35</v>
      </c>
      <c r="I7" s="35">
        <f t="shared" ref="I7:I15" si="2">G7*100/F7</f>
        <v>0.40995572716492967</v>
      </c>
      <c r="J7" s="64">
        <v>25.77</v>
      </c>
      <c r="K7" s="21">
        <v>23.94</v>
      </c>
      <c r="L7" s="64">
        <f t="shared" ref="L7:L15" si="3">J7-K7</f>
        <v>1.8299999999999983</v>
      </c>
      <c r="M7" s="124">
        <v>488</v>
      </c>
      <c r="N7" s="21">
        <v>19.760000000000002</v>
      </c>
      <c r="O7" s="21">
        <v>14.71</v>
      </c>
      <c r="P7" s="64">
        <f t="shared" ref="P7:P15" si="4">N7-O7</f>
        <v>5.0500000000000007</v>
      </c>
      <c r="Q7" s="53">
        <f t="shared" ref="Q7:Q15" si="5">P7*100/G7</f>
        <v>73.401162790697697</v>
      </c>
    </row>
    <row r="8" spans="1:17" ht="24.75" customHeight="1" x14ac:dyDescent="0.25">
      <c r="A8" s="111" t="s">
        <v>231</v>
      </c>
      <c r="B8" s="5">
        <v>3</v>
      </c>
      <c r="C8" s="144">
        <v>41728</v>
      </c>
      <c r="D8" s="153" t="s">
        <v>300</v>
      </c>
      <c r="E8" s="27">
        <v>41760</v>
      </c>
      <c r="F8" s="119">
        <v>1685.74</v>
      </c>
      <c r="G8" s="61">
        <f t="shared" si="0"/>
        <v>5.6300000000000008</v>
      </c>
      <c r="H8" s="21">
        <f t="shared" si="1"/>
        <v>1680.11</v>
      </c>
      <c r="I8" s="35">
        <f t="shared" si="2"/>
        <v>0.33397795626846377</v>
      </c>
      <c r="J8" s="64">
        <v>24.94</v>
      </c>
      <c r="K8" s="21">
        <v>23.75</v>
      </c>
      <c r="L8" s="64">
        <f t="shared" si="3"/>
        <v>1.1900000000000013</v>
      </c>
      <c r="M8" s="124">
        <v>440</v>
      </c>
      <c r="N8" s="21">
        <v>18.57</v>
      </c>
      <c r="O8" s="21">
        <v>14.13</v>
      </c>
      <c r="P8" s="64">
        <f t="shared" si="4"/>
        <v>4.4399999999999995</v>
      </c>
      <c r="Q8" s="53">
        <f t="shared" si="5"/>
        <v>78.863232682060371</v>
      </c>
    </row>
    <row r="9" spans="1:17" x14ac:dyDescent="0.25">
      <c r="A9" s="143" t="s">
        <v>232</v>
      </c>
      <c r="B9" s="8">
        <v>3</v>
      </c>
      <c r="C9" s="149">
        <v>41728</v>
      </c>
      <c r="D9" s="161"/>
      <c r="E9" s="28">
        <v>41760</v>
      </c>
      <c r="F9" s="120">
        <v>1672.23</v>
      </c>
      <c r="G9" s="62">
        <f t="shared" si="0"/>
        <v>5.5499999999999972</v>
      </c>
      <c r="H9" s="22">
        <f t="shared" si="1"/>
        <v>1666.68</v>
      </c>
      <c r="I9" s="38">
        <f t="shared" si="2"/>
        <v>0.33189214402325024</v>
      </c>
      <c r="J9" s="65">
        <v>24.43</v>
      </c>
      <c r="K9" s="22">
        <v>23.42</v>
      </c>
      <c r="L9" s="65">
        <f t="shared" si="3"/>
        <v>1.009999999999998</v>
      </c>
      <c r="M9" s="125">
        <v>1172</v>
      </c>
      <c r="N9" s="22">
        <v>19.309999999999999</v>
      </c>
      <c r="O9" s="22">
        <v>14.77</v>
      </c>
      <c r="P9" s="65">
        <f t="shared" si="4"/>
        <v>4.5399999999999991</v>
      </c>
      <c r="Q9" s="54">
        <f t="shared" si="5"/>
        <v>81.80180180180183</v>
      </c>
    </row>
    <row r="10" spans="1:17" x14ac:dyDescent="0.25">
      <c r="A10" s="111" t="s">
        <v>233</v>
      </c>
      <c r="B10" s="5">
        <v>3</v>
      </c>
      <c r="C10" s="144">
        <v>41728</v>
      </c>
      <c r="D10" s="160"/>
      <c r="E10" s="27">
        <v>41761</v>
      </c>
      <c r="F10" s="119">
        <v>1675.05</v>
      </c>
      <c r="G10" s="61">
        <f t="shared" si="0"/>
        <v>6.98</v>
      </c>
      <c r="H10" s="21">
        <f t="shared" si="1"/>
        <v>1668.07</v>
      </c>
      <c r="I10" s="35">
        <f t="shared" si="2"/>
        <v>0.41670397898570194</v>
      </c>
      <c r="J10" s="64">
        <v>22.94</v>
      </c>
      <c r="K10" s="21">
        <v>21.71</v>
      </c>
      <c r="L10" s="64">
        <f t="shared" si="3"/>
        <v>1.2300000000000004</v>
      </c>
      <c r="M10" s="124">
        <v>881</v>
      </c>
      <c r="N10" s="21">
        <v>29.09</v>
      </c>
      <c r="O10" s="21">
        <v>23.34</v>
      </c>
      <c r="P10" s="64">
        <f t="shared" si="4"/>
        <v>5.75</v>
      </c>
      <c r="Q10" s="53">
        <f t="shared" si="5"/>
        <v>82.378223495702002</v>
      </c>
    </row>
    <row r="11" spans="1:17" x14ac:dyDescent="0.25">
      <c r="A11" s="111" t="s">
        <v>234</v>
      </c>
      <c r="B11" s="5">
        <v>3</v>
      </c>
      <c r="C11" s="144">
        <v>41728</v>
      </c>
      <c r="D11" s="160"/>
      <c r="E11" s="27">
        <v>41761</v>
      </c>
      <c r="F11" s="119">
        <v>1684.2</v>
      </c>
      <c r="G11" s="61">
        <f>L11+P11</f>
        <v>6.8699999999999974</v>
      </c>
      <c r="H11" s="21">
        <f t="shared" si="1"/>
        <v>1677.3300000000002</v>
      </c>
      <c r="I11" s="35">
        <f t="shared" si="2"/>
        <v>0.4079087994299963</v>
      </c>
      <c r="J11" s="64">
        <v>24.31</v>
      </c>
      <c r="K11" s="21">
        <v>23.31</v>
      </c>
      <c r="L11" s="64">
        <f t="shared" si="3"/>
        <v>1</v>
      </c>
      <c r="M11" s="124">
        <v>958</v>
      </c>
      <c r="N11" s="21">
        <v>29.56</v>
      </c>
      <c r="O11" s="21">
        <v>23.69</v>
      </c>
      <c r="P11" s="64">
        <f t="shared" si="4"/>
        <v>5.8699999999999974</v>
      </c>
      <c r="Q11" s="53">
        <f t="shared" si="5"/>
        <v>85.443959243085885</v>
      </c>
    </row>
    <row r="12" spans="1:17" x14ac:dyDescent="0.25">
      <c r="A12" s="143" t="s">
        <v>235</v>
      </c>
      <c r="B12" s="8">
        <v>0</v>
      </c>
      <c r="C12" s="149">
        <v>41728</v>
      </c>
      <c r="D12" s="163" t="s">
        <v>298</v>
      </c>
      <c r="E12" s="166"/>
      <c r="F12" s="167"/>
      <c r="G12" s="168"/>
      <c r="H12" s="169"/>
      <c r="I12" s="170"/>
      <c r="J12" s="171"/>
      <c r="K12" s="169"/>
      <c r="L12" s="171"/>
      <c r="M12" s="172"/>
      <c r="N12" s="169"/>
      <c r="O12" s="169"/>
      <c r="P12" s="171"/>
      <c r="Q12" s="173"/>
    </row>
    <row r="13" spans="1:17" x14ac:dyDescent="0.25">
      <c r="A13" s="111" t="s">
        <v>236</v>
      </c>
      <c r="B13" s="5">
        <v>3</v>
      </c>
      <c r="C13" s="144">
        <v>41728</v>
      </c>
      <c r="D13" s="160"/>
      <c r="E13" s="27">
        <v>41761</v>
      </c>
      <c r="F13" s="119">
        <v>1698.9</v>
      </c>
      <c r="G13" s="61">
        <f t="shared" si="0"/>
        <v>26.289999999999996</v>
      </c>
      <c r="H13" s="21">
        <f t="shared" si="1"/>
        <v>1672.6100000000001</v>
      </c>
      <c r="I13" s="35">
        <f t="shared" si="2"/>
        <v>1.5474718935781973</v>
      </c>
      <c r="J13" s="64">
        <v>35.049999999999997</v>
      </c>
      <c r="K13" s="21">
        <v>21.74</v>
      </c>
      <c r="L13" s="64">
        <f t="shared" si="3"/>
        <v>13.309999999999999</v>
      </c>
      <c r="M13" s="124">
        <v>1282</v>
      </c>
      <c r="N13" s="21">
        <v>36.58</v>
      </c>
      <c r="O13" s="21">
        <v>23.6</v>
      </c>
      <c r="P13" s="64">
        <f t="shared" si="4"/>
        <v>12.979999999999997</v>
      </c>
      <c r="Q13" s="53">
        <f t="shared" si="5"/>
        <v>49.372384937238493</v>
      </c>
    </row>
    <row r="14" spans="1:17" x14ac:dyDescent="0.25">
      <c r="A14" s="111" t="s">
        <v>237</v>
      </c>
      <c r="B14" s="5">
        <v>3</v>
      </c>
      <c r="C14" s="144">
        <v>41728</v>
      </c>
      <c r="D14" s="160"/>
      <c r="E14" s="27">
        <v>41761</v>
      </c>
      <c r="F14" s="119">
        <v>1697.93</v>
      </c>
      <c r="G14" s="61">
        <f t="shared" si="0"/>
        <v>24.259999999999998</v>
      </c>
      <c r="H14" s="21">
        <f t="shared" si="1"/>
        <v>1673.67</v>
      </c>
      <c r="I14" s="35">
        <f t="shared" si="2"/>
        <v>1.4287985959374061</v>
      </c>
      <c r="J14" s="64">
        <v>36.4</v>
      </c>
      <c r="K14" s="21">
        <v>23.61</v>
      </c>
      <c r="L14" s="64">
        <f t="shared" si="3"/>
        <v>12.79</v>
      </c>
      <c r="M14" s="124">
        <v>854</v>
      </c>
      <c r="N14" s="21">
        <v>33.19</v>
      </c>
      <c r="O14" s="21">
        <v>21.72</v>
      </c>
      <c r="P14" s="64">
        <f t="shared" si="4"/>
        <v>11.469999999999999</v>
      </c>
      <c r="Q14" s="53">
        <f t="shared" si="5"/>
        <v>47.279472382522677</v>
      </c>
    </row>
    <row r="15" spans="1:17" x14ac:dyDescent="0.25">
      <c r="A15" s="143" t="s">
        <v>238</v>
      </c>
      <c r="B15" s="8">
        <v>3</v>
      </c>
      <c r="C15" s="149">
        <v>41728</v>
      </c>
      <c r="D15" s="161"/>
      <c r="E15" s="28">
        <v>41761</v>
      </c>
      <c r="F15" s="120">
        <v>1705</v>
      </c>
      <c r="G15" s="62">
        <f t="shared" si="0"/>
        <v>28.65</v>
      </c>
      <c r="H15" s="22">
        <f t="shared" si="1"/>
        <v>1676.35</v>
      </c>
      <c r="I15" s="47">
        <f t="shared" si="2"/>
        <v>1.6803519061583578</v>
      </c>
      <c r="J15" s="65">
        <v>37.229999999999997</v>
      </c>
      <c r="K15" s="22">
        <v>21.74</v>
      </c>
      <c r="L15" s="65">
        <f t="shared" si="3"/>
        <v>15.489999999999998</v>
      </c>
      <c r="M15" s="125">
        <v>1723</v>
      </c>
      <c r="N15" s="22">
        <v>34.67</v>
      </c>
      <c r="O15" s="22">
        <v>21.51</v>
      </c>
      <c r="P15" s="65">
        <f t="shared" si="4"/>
        <v>13.16</v>
      </c>
      <c r="Q15" s="54">
        <f t="shared" si="5"/>
        <v>45.933682373472955</v>
      </c>
    </row>
    <row r="16" spans="1:17" x14ac:dyDescent="0.25">
      <c r="A16" s="111" t="s">
        <v>239</v>
      </c>
      <c r="B16" s="103">
        <v>3</v>
      </c>
      <c r="C16" s="144">
        <v>41731</v>
      </c>
      <c r="D16" s="159"/>
      <c r="E16" s="27">
        <v>41761</v>
      </c>
      <c r="F16" s="118">
        <v>1704.6</v>
      </c>
      <c r="G16" s="61">
        <f>L16+P16</f>
        <v>38.260000000000005</v>
      </c>
      <c r="H16" s="21">
        <f t="shared" ref="H16:H39" si="6">F16-G16</f>
        <v>1666.34</v>
      </c>
      <c r="I16" s="151">
        <f t="shared" ref="I16:I39" si="7">G16*100/F16</f>
        <v>2.2445148421917169</v>
      </c>
      <c r="J16" s="150">
        <v>36.5</v>
      </c>
      <c r="K16" s="109">
        <v>23.73</v>
      </c>
      <c r="L16" s="64">
        <f>J16-K16</f>
        <v>12.77</v>
      </c>
      <c r="M16" s="123">
        <v>1106</v>
      </c>
      <c r="N16" s="105">
        <v>49.38</v>
      </c>
      <c r="O16" s="105">
        <v>23.89</v>
      </c>
      <c r="P16" s="64">
        <f>N16-O16</f>
        <v>25.490000000000002</v>
      </c>
      <c r="Q16" s="53">
        <f>P16*100/G16</f>
        <v>66.623105070569778</v>
      </c>
    </row>
    <row r="17" spans="1:17" x14ac:dyDescent="0.25">
      <c r="A17" s="111" t="s">
        <v>240</v>
      </c>
      <c r="B17" s="5">
        <v>3</v>
      </c>
      <c r="C17" s="144">
        <v>41731</v>
      </c>
      <c r="D17" s="160"/>
      <c r="E17" s="27">
        <v>41761</v>
      </c>
      <c r="F17" s="119">
        <v>1713.77</v>
      </c>
      <c r="G17" s="61">
        <f>L17+P17</f>
        <v>41.44</v>
      </c>
      <c r="H17" s="21">
        <f t="shared" si="6"/>
        <v>1672.33</v>
      </c>
      <c r="I17" s="35">
        <f t="shared" si="7"/>
        <v>2.4180607666139564</v>
      </c>
      <c r="J17" s="64">
        <v>39.81</v>
      </c>
      <c r="K17" s="21">
        <v>23.57</v>
      </c>
      <c r="L17" s="64">
        <f>J17-K17</f>
        <v>16.240000000000002</v>
      </c>
      <c r="M17" s="124">
        <v>1249</v>
      </c>
      <c r="N17" s="25">
        <v>46.86</v>
      </c>
      <c r="O17" s="25">
        <v>21.66</v>
      </c>
      <c r="P17" s="64">
        <f t="shared" ref="P17:P39" si="8">N17-O17</f>
        <v>25.2</v>
      </c>
      <c r="Q17" s="53">
        <f>P17*100/G17</f>
        <v>60.810810810810814</v>
      </c>
    </row>
    <row r="18" spans="1:17" x14ac:dyDescent="0.25">
      <c r="A18" s="143" t="s">
        <v>241</v>
      </c>
      <c r="B18" s="8">
        <v>3</v>
      </c>
      <c r="C18" s="149">
        <v>41731</v>
      </c>
      <c r="D18" s="161"/>
      <c r="E18" s="28">
        <v>41761</v>
      </c>
      <c r="F18" s="120">
        <v>1720.76</v>
      </c>
      <c r="G18" s="62">
        <f t="shared" ref="G18:G39" si="9">L18+P18</f>
        <v>62.830000000000005</v>
      </c>
      <c r="H18" s="22">
        <f t="shared" si="6"/>
        <v>1657.93</v>
      </c>
      <c r="I18" s="38">
        <f t="shared" si="7"/>
        <v>3.6512936144494299</v>
      </c>
      <c r="J18" s="65">
        <v>45.85</v>
      </c>
      <c r="K18" s="22">
        <v>23.54</v>
      </c>
      <c r="L18" s="65">
        <f t="shared" ref="L18:L39" si="10">J18-K18</f>
        <v>22.310000000000002</v>
      </c>
      <c r="M18" s="125">
        <v>1646</v>
      </c>
      <c r="N18" s="22">
        <v>63.95</v>
      </c>
      <c r="O18" s="22">
        <v>23.43</v>
      </c>
      <c r="P18" s="65">
        <f t="shared" si="8"/>
        <v>40.520000000000003</v>
      </c>
      <c r="Q18" s="54">
        <f t="shared" ref="Q18:Q39" si="11">P18*100/G18</f>
        <v>64.491484959414294</v>
      </c>
    </row>
    <row r="19" spans="1:17" x14ac:dyDescent="0.25">
      <c r="A19" s="111" t="s">
        <v>242</v>
      </c>
      <c r="B19" s="5">
        <v>3</v>
      </c>
      <c r="C19" s="144">
        <v>41731</v>
      </c>
      <c r="D19" s="160"/>
      <c r="E19" s="27">
        <v>41761</v>
      </c>
      <c r="F19" s="119">
        <v>1717.37</v>
      </c>
      <c r="G19" s="61">
        <f t="shared" si="9"/>
        <v>48.870000000000005</v>
      </c>
      <c r="H19" s="21">
        <f t="shared" si="6"/>
        <v>1668.5</v>
      </c>
      <c r="I19" s="35">
        <f t="shared" si="7"/>
        <v>2.8456302369320534</v>
      </c>
      <c r="J19" s="64">
        <v>43.31</v>
      </c>
      <c r="K19" s="21">
        <v>23.47</v>
      </c>
      <c r="L19" s="64">
        <f t="shared" si="10"/>
        <v>19.840000000000003</v>
      </c>
      <c r="M19" s="124">
        <v>1238</v>
      </c>
      <c r="N19" s="21">
        <v>50.77</v>
      </c>
      <c r="O19" s="21">
        <v>21.74</v>
      </c>
      <c r="P19" s="64">
        <f t="shared" si="8"/>
        <v>29.030000000000005</v>
      </c>
      <c r="Q19" s="53">
        <f t="shared" si="11"/>
        <v>59.402496419071007</v>
      </c>
    </row>
    <row r="20" spans="1:17" x14ac:dyDescent="0.25">
      <c r="A20" s="111" t="s">
        <v>243</v>
      </c>
      <c r="B20" s="5">
        <v>0</v>
      </c>
      <c r="C20" s="144">
        <v>41731</v>
      </c>
      <c r="D20" s="160" t="s">
        <v>299</v>
      </c>
      <c r="E20" s="174"/>
      <c r="F20" s="175"/>
      <c r="G20" s="176"/>
      <c r="H20" s="177"/>
      <c r="I20" s="178"/>
      <c r="J20" s="179"/>
      <c r="K20" s="177"/>
      <c r="L20" s="179"/>
      <c r="M20" s="180"/>
      <c r="N20" s="177"/>
      <c r="O20" s="177"/>
      <c r="P20" s="179"/>
      <c r="Q20" s="181"/>
    </row>
    <row r="21" spans="1:17" x14ac:dyDescent="0.25">
      <c r="A21" s="143" t="s">
        <v>244</v>
      </c>
      <c r="B21" s="8">
        <v>3</v>
      </c>
      <c r="C21" s="149">
        <v>41731</v>
      </c>
      <c r="D21" s="161"/>
      <c r="E21" s="28">
        <v>41762</v>
      </c>
      <c r="F21" s="120">
        <v>1709.92</v>
      </c>
      <c r="G21" s="62">
        <f t="shared" si="9"/>
        <v>47.78</v>
      </c>
      <c r="H21" s="22">
        <f t="shared" si="6"/>
        <v>1662.14</v>
      </c>
      <c r="I21" s="38">
        <f t="shared" si="7"/>
        <v>2.794282773463086</v>
      </c>
      <c r="J21" s="65">
        <v>39.92</v>
      </c>
      <c r="K21" s="22">
        <v>23.32</v>
      </c>
      <c r="L21" s="65">
        <f t="shared" si="10"/>
        <v>16.600000000000001</v>
      </c>
      <c r="M21" s="125">
        <v>1131</v>
      </c>
      <c r="N21" s="22">
        <v>54.64</v>
      </c>
      <c r="O21" s="22">
        <v>23.46</v>
      </c>
      <c r="P21" s="65">
        <f t="shared" si="8"/>
        <v>31.18</v>
      </c>
      <c r="Q21" s="54">
        <f t="shared" si="11"/>
        <v>65.257429886981996</v>
      </c>
    </row>
    <row r="22" spans="1:17" x14ac:dyDescent="0.25">
      <c r="A22" s="111" t="s">
        <v>245</v>
      </c>
      <c r="B22" s="5">
        <v>3</v>
      </c>
      <c r="C22" s="144">
        <v>41731</v>
      </c>
      <c r="D22" s="160"/>
      <c r="E22" s="27">
        <v>41762</v>
      </c>
      <c r="F22" s="119">
        <v>1702.05</v>
      </c>
      <c r="G22" s="61">
        <f t="shared" si="9"/>
        <v>30.67</v>
      </c>
      <c r="H22" s="21">
        <f t="shared" si="6"/>
        <v>1671.3799999999999</v>
      </c>
      <c r="I22" s="35">
        <f t="shared" si="7"/>
        <v>1.8019447137275639</v>
      </c>
      <c r="J22" s="64">
        <v>24.94</v>
      </c>
      <c r="K22" s="21">
        <v>23.25</v>
      </c>
      <c r="L22" s="64">
        <f t="shared" si="10"/>
        <v>1.6900000000000013</v>
      </c>
      <c r="M22" s="124">
        <v>1351</v>
      </c>
      <c r="N22" s="21">
        <v>52.79</v>
      </c>
      <c r="O22" s="21">
        <v>23.81</v>
      </c>
      <c r="P22" s="64">
        <f t="shared" si="8"/>
        <v>28.98</v>
      </c>
      <c r="Q22" s="53">
        <f t="shared" si="11"/>
        <v>94.489729377241602</v>
      </c>
    </row>
    <row r="23" spans="1:17" x14ac:dyDescent="0.25">
      <c r="A23" s="111" t="s">
        <v>246</v>
      </c>
      <c r="B23" s="5">
        <v>3</v>
      </c>
      <c r="C23" s="144">
        <v>41731</v>
      </c>
      <c r="D23" s="160"/>
      <c r="E23" s="27">
        <v>41762</v>
      </c>
      <c r="F23" s="119">
        <v>1702.44</v>
      </c>
      <c r="G23" s="61">
        <f t="shared" si="9"/>
        <v>37.020000000000003</v>
      </c>
      <c r="H23" s="21">
        <f t="shared" si="6"/>
        <v>1665.42</v>
      </c>
      <c r="I23" s="35">
        <f t="shared" si="7"/>
        <v>2.1745259744836822</v>
      </c>
      <c r="J23" s="64">
        <v>26.07</v>
      </c>
      <c r="K23" s="21">
        <v>23.28</v>
      </c>
      <c r="L23" s="64">
        <f t="shared" si="10"/>
        <v>2.7899999999999991</v>
      </c>
      <c r="M23" s="124">
        <v>4620</v>
      </c>
      <c r="N23" s="21">
        <v>57.96</v>
      </c>
      <c r="O23" s="21">
        <v>23.73</v>
      </c>
      <c r="P23" s="64">
        <f t="shared" si="8"/>
        <v>34.230000000000004</v>
      </c>
      <c r="Q23" s="53">
        <f t="shared" si="11"/>
        <v>92.463533225283641</v>
      </c>
    </row>
    <row r="24" spans="1:17" x14ac:dyDescent="0.25">
      <c r="A24" s="143" t="s">
        <v>247</v>
      </c>
      <c r="B24" s="8">
        <v>3</v>
      </c>
      <c r="C24" s="149">
        <v>41731</v>
      </c>
      <c r="D24" s="161"/>
      <c r="E24" s="28">
        <v>41762</v>
      </c>
      <c r="F24" s="120">
        <v>1696.23</v>
      </c>
      <c r="G24" s="62">
        <f t="shared" si="9"/>
        <v>26.909999999999997</v>
      </c>
      <c r="H24" s="22">
        <f t="shared" si="6"/>
        <v>1669.32</v>
      </c>
      <c r="I24" s="38">
        <f t="shared" si="7"/>
        <v>1.5864593834562526</v>
      </c>
      <c r="J24" s="65">
        <v>25.06</v>
      </c>
      <c r="K24" s="22">
        <v>23.12</v>
      </c>
      <c r="L24" s="65">
        <f t="shared" si="10"/>
        <v>1.9399999999999977</v>
      </c>
      <c r="M24" s="125">
        <v>1474</v>
      </c>
      <c r="N24" s="22">
        <v>48.33</v>
      </c>
      <c r="O24" s="22">
        <v>23.36</v>
      </c>
      <c r="P24" s="65">
        <f t="shared" si="8"/>
        <v>24.97</v>
      </c>
      <c r="Q24" s="54">
        <f t="shared" si="11"/>
        <v>92.79078409513194</v>
      </c>
    </row>
    <row r="25" spans="1:17" x14ac:dyDescent="0.25">
      <c r="A25" s="111" t="s">
        <v>248</v>
      </c>
      <c r="B25" s="5">
        <v>3</v>
      </c>
      <c r="C25" s="144">
        <v>41731</v>
      </c>
      <c r="D25" s="160"/>
      <c r="E25" s="27">
        <v>41762</v>
      </c>
      <c r="F25" s="122">
        <v>1683.38</v>
      </c>
      <c r="G25" s="74">
        <f t="shared" si="9"/>
        <v>9.620000000000001</v>
      </c>
      <c r="H25" s="48">
        <f t="shared" si="6"/>
        <v>1673.7600000000002</v>
      </c>
      <c r="I25" s="49">
        <f t="shared" si="7"/>
        <v>0.57146930580142341</v>
      </c>
      <c r="J25" s="67">
        <v>24.67</v>
      </c>
      <c r="K25" s="48">
        <v>23.47</v>
      </c>
      <c r="L25" s="67">
        <f t="shared" si="10"/>
        <v>1.2000000000000028</v>
      </c>
      <c r="M25" s="126">
        <v>938</v>
      </c>
      <c r="N25" s="48">
        <v>31.79</v>
      </c>
      <c r="O25" s="48">
        <v>23.37</v>
      </c>
      <c r="P25" s="67">
        <f t="shared" si="8"/>
        <v>8.4199999999999982</v>
      </c>
      <c r="Q25" s="55">
        <f t="shared" si="11"/>
        <v>87.525987525987489</v>
      </c>
    </row>
    <row r="26" spans="1:17" x14ac:dyDescent="0.25">
      <c r="A26" s="111" t="s">
        <v>249</v>
      </c>
      <c r="B26" s="5">
        <v>3</v>
      </c>
      <c r="C26" s="144">
        <v>41731</v>
      </c>
      <c r="D26" s="160"/>
      <c r="E26" s="27">
        <v>41762</v>
      </c>
      <c r="F26" s="119">
        <v>1688.55</v>
      </c>
      <c r="G26" s="61">
        <f t="shared" si="9"/>
        <v>9.86</v>
      </c>
      <c r="H26" s="21">
        <f t="shared" si="6"/>
        <v>1678.69</v>
      </c>
      <c r="I26" s="35">
        <f t="shared" si="7"/>
        <v>0.58393296023215191</v>
      </c>
      <c r="J26" s="64">
        <v>23.83</v>
      </c>
      <c r="K26" s="21">
        <v>23.2</v>
      </c>
      <c r="L26" s="64">
        <f t="shared" si="10"/>
        <v>0.62999999999999901</v>
      </c>
      <c r="M26" s="124">
        <v>1035</v>
      </c>
      <c r="N26" s="21">
        <v>23.98</v>
      </c>
      <c r="O26" s="21">
        <v>14.75</v>
      </c>
      <c r="P26" s="64">
        <f t="shared" si="8"/>
        <v>9.23</v>
      </c>
      <c r="Q26" s="53">
        <f t="shared" si="11"/>
        <v>93.6105476673428</v>
      </c>
    </row>
    <row r="27" spans="1:17" x14ac:dyDescent="0.25">
      <c r="A27" s="143" t="s">
        <v>250</v>
      </c>
      <c r="B27" s="8">
        <v>3</v>
      </c>
      <c r="C27" s="149">
        <v>41731</v>
      </c>
      <c r="D27" s="163"/>
      <c r="E27" s="28">
        <v>41762</v>
      </c>
      <c r="F27" s="120">
        <v>1686.03</v>
      </c>
      <c r="G27" s="62">
        <f t="shared" si="9"/>
        <v>9.1700000000000017</v>
      </c>
      <c r="H27" s="22">
        <f t="shared" si="6"/>
        <v>1676.86</v>
      </c>
      <c r="I27" s="38">
        <f t="shared" si="7"/>
        <v>0.5438811883537068</v>
      </c>
      <c r="J27" s="65">
        <v>24.08</v>
      </c>
      <c r="K27" s="22">
        <v>23.28</v>
      </c>
      <c r="L27" s="65">
        <f t="shared" si="10"/>
        <v>0.79999999999999716</v>
      </c>
      <c r="M27" s="125">
        <v>1004</v>
      </c>
      <c r="N27" s="22">
        <v>32.020000000000003</v>
      </c>
      <c r="O27" s="22">
        <v>23.65</v>
      </c>
      <c r="P27" s="65">
        <f t="shared" si="8"/>
        <v>8.3700000000000045</v>
      </c>
      <c r="Q27" s="54">
        <f t="shared" si="11"/>
        <v>91.275899672846265</v>
      </c>
    </row>
    <row r="28" spans="1:17" x14ac:dyDescent="0.25">
      <c r="A28" s="111" t="s">
        <v>251</v>
      </c>
      <c r="B28" s="5">
        <v>3</v>
      </c>
      <c r="C28" s="144">
        <v>41732</v>
      </c>
      <c r="D28" s="160"/>
      <c r="E28" s="27">
        <v>41762</v>
      </c>
      <c r="F28" s="119">
        <v>1747.74</v>
      </c>
      <c r="G28" s="61">
        <f t="shared" si="9"/>
        <v>105.44</v>
      </c>
      <c r="H28" s="21">
        <f t="shared" si="6"/>
        <v>1642.3</v>
      </c>
      <c r="I28" s="35">
        <f t="shared" si="7"/>
        <v>6.0329339604288963</v>
      </c>
      <c r="J28" s="64">
        <v>98.71</v>
      </c>
      <c r="K28" s="21">
        <v>23.25</v>
      </c>
      <c r="L28" s="64">
        <f t="shared" si="10"/>
        <v>75.459999999999994</v>
      </c>
      <c r="M28" s="124">
        <v>3280</v>
      </c>
      <c r="N28" s="21">
        <v>44.37</v>
      </c>
      <c r="O28" s="21">
        <v>14.39</v>
      </c>
      <c r="P28" s="64">
        <f t="shared" si="8"/>
        <v>29.979999999999997</v>
      </c>
      <c r="Q28" s="53">
        <f t="shared" si="11"/>
        <v>28.433232169954472</v>
      </c>
    </row>
    <row r="29" spans="1:17" x14ac:dyDescent="0.25">
      <c r="A29" s="114" t="s">
        <v>252</v>
      </c>
      <c r="B29" s="5">
        <v>3</v>
      </c>
      <c r="C29" s="144">
        <v>41732</v>
      </c>
      <c r="D29" s="160"/>
      <c r="E29" s="27">
        <v>41762</v>
      </c>
      <c r="F29" s="119">
        <v>1765.35</v>
      </c>
      <c r="G29" s="61">
        <f t="shared" si="9"/>
        <v>134.16</v>
      </c>
      <c r="H29" s="21">
        <f t="shared" si="6"/>
        <v>1631.1899999999998</v>
      </c>
      <c r="I29" s="35">
        <f t="shared" si="7"/>
        <v>7.5996261364601922</v>
      </c>
      <c r="J29" s="64">
        <v>128.91999999999999</v>
      </c>
      <c r="K29" s="21">
        <v>23.38</v>
      </c>
      <c r="L29" s="64">
        <f t="shared" si="10"/>
        <v>105.53999999999999</v>
      </c>
      <c r="M29" s="124">
        <v>1176</v>
      </c>
      <c r="N29" s="21">
        <v>43.83</v>
      </c>
      <c r="O29" s="21">
        <v>15.21</v>
      </c>
      <c r="P29" s="64">
        <f t="shared" si="8"/>
        <v>28.619999999999997</v>
      </c>
      <c r="Q29" s="53">
        <f t="shared" si="11"/>
        <v>21.332737030411447</v>
      </c>
    </row>
    <row r="30" spans="1:17" x14ac:dyDescent="0.25">
      <c r="A30" s="112" t="s">
        <v>253</v>
      </c>
      <c r="B30" s="8">
        <v>3</v>
      </c>
      <c r="C30" s="149">
        <v>41732</v>
      </c>
      <c r="D30" s="161"/>
      <c r="E30" s="28">
        <v>41762</v>
      </c>
      <c r="F30" s="120">
        <v>1786.61</v>
      </c>
      <c r="G30" s="62">
        <f t="shared" si="9"/>
        <v>120.57999999999998</v>
      </c>
      <c r="H30" s="22">
        <f t="shared" si="6"/>
        <v>1666.03</v>
      </c>
      <c r="I30" s="38">
        <f t="shared" si="7"/>
        <v>6.7490946541214925</v>
      </c>
      <c r="J30" s="65">
        <v>117.55</v>
      </c>
      <c r="K30" s="22">
        <v>23.26</v>
      </c>
      <c r="L30" s="65">
        <f t="shared" si="10"/>
        <v>94.289999999999992</v>
      </c>
      <c r="M30" s="125">
        <v>876</v>
      </c>
      <c r="N30" s="22">
        <v>40.61</v>
      </c>
      <c r="O30" s="22">
        <v>14.32</v>
      </c>
      <c r="P30" s="65">
        <f t="shared" si="8"/>
        <v>26.29</v>
      </c>
      <c r="Q30" s="54">
        <f t="shared" si="11"/>
        <v>21.802952396749049</v>
      </c>
    </row>
    <row r="31" spans="1:17" x14ac:dyDescent="0.25">
      <c r="A31" s="114" t="s">
        <v>254</v>
      </c>
      <c r="B31" s="5">
        <v>3</v>
      </c>
      <c r="C31" s="144">
        <v>41733</v>
      </c>
      <c r="D31" s="164"/>
      <c r="E31" s="27">
        <v>41762</v>
      </c>
      <c r="F31" s="119">
        <v>1789.31</v>
      </c>
      <c r="G31" s="61">
        <f t="shared" si="9"/>
        <v>164.51</v>
      </c>
      <c r="H31" s="21">
        <f t="shared" si="6"/>
        <v>1624.8</v>
      </c>
      <c r="I31" s="35">
        <f t="shared" si="7"/>
        <v>9.194046867228149</v>
      </c>
      <c r="J31" s="64">
        <v>171.12</v>
      </c>
      <c r="K31" s="21">
        <v>23.3</v>
      </c>
      <c r="L31" s="64">
        <f t="shared" si="10"/>
        <v>147.82</v>
      </c>
      <c r="M31" s="124">
        <v>1162</v>
      </c>
      <c r="N31" s="21">
        <v>31.46</v>
      </c>
      <c r="O31" s="21">
        <v>14.77</v>
      </c>
      <c r="P31" s="64">
        <f t="shared" si="8"/>
        <v>16.690000000000001</v>
      </c>
      <c r="Q31" s="53">
        <f t="shared" si="11"/>
        <v>10.145279922193181</v>
      </c>
    </row>
    <row r="32" spans="1:17" x14ac:dyDescent="0.25">
      <c r="A32" s="114" t="s">
        <v>255</v>
      </c>
      <c r="B32" s="5">
        <v>3</v>
      </c>
      <c r="C32" s="144">
        <v>41733</v>
      </c>
      <c r="D32" s="160"/>
      <c r="E32" s="27">
        <v>41762</v>
      </c>
      <c r="F32" s="119">
        <v>1780.21</v>
      </c>
      <c r="G32" s="61">
        <f t="shared" si="9"/>
        <v>169.62</v>
      </c>
      <c r="H32" s="21">
        <f t="shared" si="6"/>
        <v>1610.5900000000001</v>
      </c>
      <c r="I32" s="35">
        <f t="shared" si="7"/>
        <v>9.5280893827132758</v>
      </c>
      <c r="J32" s="64">
        <v>175.03</v>
      </c>
      <c r="K32" s="21">
        <v>23.9</v>
      </c>
      <c r="L32" s="64">
        <f t="shared" si="10"/>
        <v>151.13</v>
      </c>
      <c r="M32" s="124">
        <v>938</v>
      </c>
      <c r="N32" s="21">
        <v>33.08</v>
      </c>
      <c r="O32" s="21">
        <v>14.59</v>
      </c>
      <c r="P32" s="64">
        <f t="shared" si="8"/>
        <v>18.489999999999998</v>
      </c>
      <c r="Q32" s="53">
        <f t="shared" si="11"/>
        <v>10.900837165428603</v>
      </c>
    </row>
    <row r="33" spans="1:17" x14ac:dyDescent="0.25">
      <c r="A33" s="112" t="s">
        <v>256</v>
      </c>
      <c r="B33" s="8">
        <v>3</v>
      </c>
      <c r="C33" s="149">
        <v>41733</v>
      </c>
      <c r="D33" s="161"/>
      <c r="E33" s="28">
        <v>41764</v>
      </c>
      <c r="F33" s="120">
        <v>1778.77</v>
      </c>
      <c r="G33" s="62">
        <f t="shared" si="9"/>
        <v>153.35999999999999</v>
      </c>
      <c r="H33" s="22">
        <f t="shared" si="6"/>
        <v>1625.41</v>
      </c>
      <c r="I33" s="38">
        <f t="shared" si="7"/>
        <v>8.6216880203736288</v>
      </c>
      <c r="J33" s="65">
        <v>151.91999999999999</v>
      </c>
      <c r="K33" s="22">
        <v>23.93</v>
      </c>
      <c r="L33" s="65">
        <f t="shared" si="10"/>
        <v>127.98999999999998</v>
      </c>
      <c r="M33" s="125">
        <v>1447</v>
      </c>
      <c r="N33" s="22">
        <v>40.58</v>
      </c>
      <c r="O33" s="22">
        <v>15.21</v>
      </c>
      <c r="P33" s="65">
        <f t="shared" si="8"/>
        <v>25.369999999999997</v>
      </c>
      <c r="Q33" s="54">
        <f t="shared" si="11"/>
        <v>16.54277516953573</v>
      </c>
    </row>
    <row r="34" spans="1:17" x14ac:dyDescent="0.25">
      <c r="A34" s="114" t="s">
        <v>257</v>
      </c>
      <c r="B34" s="5">
        <v>3</v>
      </c>
      <c r="C34" s="144">
        <v>41733</v>
      </c>
      <c r="D34" s="160"/>
      <c r="E34" s="27">
        <v>41764</v>
      </c>
      <c r="F34" s="119">
        <v>1705.19</v>
      </c>
      <c r="G34" s="61">
        <f t="shared" si="9"/>
        <v>36.739999999999995</v>
      </c>
      <c r="H34" s="48">
        <f t="shared" si="6"/>
        <v>1668.45</v>
      </c>
      <c r="I34" s="35">
        <f t="shared" si="7"/>
        <v>2.1545986077797781</v>
      </c>
      <c r="J34" s="64">
        <v>41.91</v>
      </c>
      <c r="K34" s="21">
        <v>23.45</v>
      </c>
      <c r="L34" s="64">
        <f t="shared" si="10"/>
        <v>18.459999999999997</v>
      </c>
      <c r="M34" s="124">
        <v>1111</v>
      </c>
      <c r="N34" s="21">
        <v>32.9</v>
      </c>
      <c r="O34" s="21">
        <v>14.62</v>
      </c>
      <c r="P34" s="64">
        <f t="shared" si="8"/>
        <v>18.28</v>
      </c>
      <c r="Q34" s="53">
        <f t="shared" si="11"/>
        <v>49.755035383777908</v>
      </c>
    </row>
    <row r="35" spans="1:17" x14ac:dyDescent="0.25">
      <c r="A35" s="114" t="s">
        <v>258</v>
      </c>
      <c r="B35" s="5">
        <v>3</v>
      </c>
      <c r="C35" s="144">
        <v>41733</v>
      </c>
      <c r="D35" s="160"/>
      <c r="E35" s="27">
        <v>41764</v>
      </c>
      <c r="F35" s="119">
        <v>1707.52</v>
      </c>
      <c r="G35" s="61">
        <f t="shared" si="9"/>
        <v>50.04</v>
      </c>
      <c r="H35" s="21">
        <f t="shared" si="6"/>
        <v>1657.48</v>
      </c>
      <c r="I35" s="35">
        <f t="shared" si="7"/>
        <v>2.9305659670164919</v>
      </c>
      <c r="J35" s="64">
        <v>49.17</v>
      </c>
      <c r="K35" s="21">
        <v>23.4</v>
      </c>
      <c r="L35" s="64">
        <f t="shared" si="10"/>
        <v>25.770000000000003</v>
      </c>
      <c r="M35" s="124">
        <v>1311</v>
      </c>
      <c r="N35" s="21">
        <v>39.01</v>
      </c>
      <c r="O35" s="21">
        <v>14.74</v>
      </c>
      <c r="P35" s="64">
        <f t="shared" si="8"/>
        <v>24.269999999999996</v>
      </c>
      <c r="Q35" s="53">
        <f t="shared" si="11"/>
        <v>48.501199040767375</v>
      </c>
    </row>
    <row r="36" spans="1:17" x14ac:dyDescent="0.25">
      <c r="A36" s="112" t="s">
        <v>259</v>
      </c>
      <c r="B36" s="8">
        <v>3</v>
      </c>
      <c r="C36" s="149">
        <v>41733</v>
      </c>
      <c r="D36" s="161"/>
      <c r="E36" s="28">
        <v>41764</v>
      </c>
      <c r="F36" s="120">
        <v>1697.85</v>
      </c>
      <c r="G36" s="62">
        <f t="shared" si="9"/>
        <v>40.200000000000003</v>
      </c>
      <c r="H36" s="22">
        <f t="shared" si="6"/>
        <v>1657.6499999999999</v>
      </c>
      <c r="I36" s="38">
        <f t="shared" si="7"/>
        <v>2.3677003268840009</v>
      </c>
      <c r="J36" s="65">
        <v>44.32</v>
      </c>
      <c r="K36" s="22">
        <v>23.72</v>
      </c>
      <c r="L36" s="65">
        <f t="shared" si="10"/>
        <v>20.6</v>
      </c>
      <c r="M36" s="125">
        <v>1240</v>
      </c>
      <c r="N36" s="22">
        <v>34.200000000000003</v>
      </c>
      <c r="O36" s="22">
        <v>14.6</v>
      </c>
      <c r="P36" s="65">
        <f t="shared" si="8"/>
        <v>19.600000000000001</v>
      </c>
      <c r="Q36" s="54">
        <f t="shared" si="11"/>
        <v>48.756218905472636</v>
      </c>
    </row>
    <row r="37" spans="1:17" x14ac:dyDescent="0.25">
      <c r="A37" s="114" t="s">
        <v>260</v>
      </c>
      <c r="B37" s="5">
        <v>3</v>
      </c>
      <c r="C37" s="144">
        <v>41733</v>
      </c>
      <c r="D37" s="160"/>
      <c r="E37" s="27">
        <v>41764</v>
      </c>
      <c r="F37" s="119">
        <v>1714.78</v>
      </c>
      <c r="G37" s="61">
        <f t="shared" si="9"/>
        <v>58.51</v>
      </c>
      <c r="H37" s="21">
        <f t="shared" si="6"/>
        <v>1656.27</v>
      </c>
      <c r="I37" s="35">
        <f t="shared" si="7"/>
        <v>3.4120995113075732</v>
      </c>
      <c r="J37" s="64">
        <v>68.959999999999994</v>
      </c>
      <c r="K37" s="21">
        <v>23.88</v>
      </c>
      <c r="L37" s="64">
        <f t="shared" si="10"/>
        <v>45.08</v>
      </c>
      <c r="M37" s="124">
        <v>877</v>
      </c>
      <c r="N37" s="21">
        <v>28.2</v>
      </c>
      <c r="O37" s="21">
        <v>14.77</v>
      </c>
      <c r="P37" s="64">
        <f t="shared" si="8"/>
        <v>13.43</v>
      </c>
      <c r="Q37" s="53">
        <f t="shared" si="11"/>
        <v>22.953341309177919</v>
      </c>
    </row>
    <row r="38" spans="1:17" x14ac:dyDescent="0.25">
      <c r="A38" s="114" t="s">
        <v>261</v>
      </c>
      <c r="B38" s="5">
        <v>3</v>
      </c>
      <c r="C38" s="144">
        <v>41733</v>
      </c>
      <c r="D38" s="160"/>
      <c r="E38" s="27">
        <v>41764</v>
      </c>
      <c r="F38" s="119">
        <v>1742.93</v>
      </c>
      <c r="G38" s="61">
        <f t="shared" si="9"/>
        <v>67.38</v>
      </c>
      <c r="H38" s="21">
        <f t="shared" si="6"/>
        <v>1675.5500000000002</v>
      </c>
      <c r="I38" s="35">
        <f t="shared" si="7"/>
        <v>3.8659039663096051</v>
      </c>
      <c r="J38" s="64">
        <v>77.7</v>
      </c>
      <c r="K38" s="21">
        <v>23.47</v>
      </c>
      <c r="L38" s="64">
        <f t="shared" si="10"/>
        <v>54.230000000000004</v>
      </c>
      <c r="M38" s="124">
        <v>1016</v>
      </c>
      <c r="N38" s="21">
        <v>27.99</v>
      </c>
      <c r="O38" s="21">
        <v>14.84</v>
      </c>
      <c r="P38" s="64">
        <f t="shared" si="8"/>
        <v>13.149999999999999</v>
      </c>
      <c r="Q38" s="53">
        <f t="shared" si="11"/>
        <v>19.516176907094092</v>
      </c>
    </row>
    <row r="39" spans="1:17" ht="15.75" thickBot="1" x14ac:dyDescent="0.3">
      <c r="A39" s="116" t="s">
        <v>262</v>
      </c>
      <c r="B39" s="6">
        <v>3</v>
      </c>
      <c r="C39" s="156">
        <v>41733</v>
      </c>
      <c r="D39" s="165" t="s">
        <v>291</v>
      </c>
      <c r="E39" s="102">
        <v>41764</v>
      </c>
      <c r="F39" s="141">
        <v>1721.43</v>
      </c>
      <c r="G39" s="110">
        <f t="shared" si="9"/>
        <v>55.48</v>
      </c>
      <c r="H39" s="26">
        <f t="shared" si="6"/>
        <v>1665.95</v>
      </c>
      <c r="I39" s="43">
        <f t="shared" si="7"/>
        <v>3.2229018897079751</v>
      </c>
      <c r="J39" s="69">
        <v>63.3</v>
      </c>
      <c r="K39" s="26">
        <v>23.35</v>
      </c>
      <c r="L39" s="69">
        <f t="shared" si="10"/>
        <v>39.949999999999996</v>
      </c>
      <c r="M39" s="127">
        <v>1401</v>
      </c>
      <c r="N39" s="26">
        <v>30.18</v>
      </c>
      <c r="O39" s="26">
        <v>14.65</v>
      </c>
      <c r="P39" s="69">
        <f t="shared" si="8"/>
        <v>15.53</v>
      </c>
      <c r="Q39" s="56">
        <f t="shared" si="11"/>
        <v>27.99206921413122</v>
      </c>
    </row>
    <row r="40" spans="1:17" ht="15.75" thickTop="1" x14ac:dyDescent="0.25">
      <c r="A40" s="158" t="s">
        <v>16</v>
      </c>
      <c r="K40" s="182"/>
    </row>
    <row r="41" spans="1:17" x14ac:dyDescent="0.25">
      <c r="A41" s="158" t="s">
        <v>297</v>
      </c>
    </row>
    <row r="42" spans="1:17" x14ac:dyDescent="0.25">
      <c r="A42" s="158" t="s">
        <v>301</v>
      </c>
    </row>
  </sheetData>
  <mergeCells count="14">
    <mergeCell ref="A2:Q2"/>
    <mergeCell ref="A4:C4"/>
    <mergeCell ref="D4:Q4"/>
    <mergeCell ref="A5:A6"/>
    <mergeCell ref="B5:B6"/>
    <mergeCell ref="C5:C6"/>
    <mergeCell ref="D5:D6"/>
    <mergeCell ref="E5:E6"/>
    <mergeCell ref="F5:F6"/>
    <mergeCell ref="G5:G6"/>
    <mergeCell ref="H5:H6"/>
    <mergeCell ref="I5:I6"/>
    <mergeCell ref="J5:L5"/>
    <mergeCell ref="M5:Q5"/>
  </mergeCells>
  <pageMargins left="0.7" right="0.7" top="0.75" bottom="0.75" header="0.3" footer="0.55000000000000004"/>
  <pageSetup paperSize="3" scale="86" fitToHeight="0" orientation="landscape" r:id="rId1"/>
  <headerFooter>
    <oddFooter>&amp;CPage &amp;P of &amp;N</oddFooter>
  </headerFooter>
  <rowBreaks count="1" manualBreakCount="1">
    <brk id="3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8"/>
  <sheetViews>
    <sheetView view="pageLayout" zoomScaleNormal="100" workbookViewId="0">
      <selection activeCell="A25" sqref="A25:XFD33"/>
    </sheetView>
  </sheetViews>
  <sheetFormatPr defaultRowHeight="15" x14ac:dyDescent="0.25"/>
  <cols>
    <col min="1" max="1" width="17.42578125" customWidth="1"/>
    <col min="2" max="2" width="10.5703125" customWidth="1"/>
    <col min="3" max="3" width="11.42578125" customWidth="1"/>
    <col min="4" max="4" width="27.7109375" customWidth="1"/>
    <col min="5" max="5" width="9.7109375" customWidth="1"/>
    <col min="6" max="6" width="11.5703125" customWidth="1"/>
    <col min="7" max="7" width="11.140625" customWidth="1"/>
    <col min="8" max="8" width="10.7109375" customWidth="1"/>
    <col min="9" max="9" width="10.140625" customWidth="1"/>
    <col min="10" max="10" width="13.7109375" customWidth="1"/>
    <col min="11" max="11" width="9" customWidth="1"/>
    <col min="12" max="12" width="13.140625" customWidth="1"/>
    <col min="13" max="13" width="12.42578125" customWidth="1"/>
    <col min="14" max="14" width="15.140625" customWidth="1"/>
    <col min="15" max="15" width="8.5703125" customWidth="1"/>
    <col min="16" max="16" width="14.28515625" customWidth="1"/>
    <col min="17" max="17" width="14.7109375" customWidth="1"/>
  </cols>
  <sheetData>
    <row r="1" spans="1:17" x14ac:dyDescent="0.25">
      <c r="A1" s="2"/>
      <c r="B1" s="2"/>
      <c r="C1" s="2"/>
      <c r="D1" s="2"/>
      <c r="E1" s="2"/>
      <c r="F1" s="2"/>
      <c r="G1" s="2"/>
      <c r="H1" s="2"/>
      <c r="I1" s="2"/>
      <c r="J1" s="2"/>
      <c r="K1" s="2"/>
      <c r="L1" s="2"/>
      <c r="M1" s="2"/>
      <c r="N1" s="2"/>
      <c r="O1" s="2"/>
      <c r="P1" s="2"/>
      <c r="Q1" s="2"/>
    </row>
    <row r="2" spans="1:17" ht="20.25" x14ac:dyDescent="0.25">
      <c r="A2" s="529" t="s">
        <v>229</v>
      </c>
      <c r="B2" s="530"/>
      <c r="C2" s="530"/>
      <c r="D2" s="530"/>
      <c r="E2" s="530"/>
      <c r="F2" s="530"/>
      <c r="G2" s="530"/>
      <c r="H2" s="530"/>
      <c r="I2" s="530"/>
      <c r="J2" s="530"/>
      <c r="K2" s="530"/>
      <c r="L2" s="530"/>
      <c r="M2" s="530"/>
      <c r="N2" s="530"/>
      <c r="O2" s="530"/>
      <c r="P2" s="530"/>
      <c r="Q2" s="530"/>
    </row>
    <row r="3" spans="1:17" ht="15.75" thickBot="1" x14ac:dyDescent="0.3">
      <c r="A3" s="2"/>
      <c r="B3" s="2"/>
      <c r="C3" s="2"/>
      <c r="D3" s="2"/>
      <c r="E3" s="2"/>
      <c r="F3" s="2"/>
      <c r="G3" s="2"/>
      <c r="H3" s="2"/>
      <c r="I3" s="2"/>
      <c r="J3" s="2"/>
      <c r="K3" s="2"/>
      <c r="L3" s="2"/>
      <c r="M3" s="2"/>
      <c r="N3" s="2"/>
      <c r="O3" s="2"/>
      <c r="P3" s="2"/>
      <c r="Q3" s="2"/>
    </row>
    <row r="4" spans="1:17" ht="17.25" thickTop="1" thickBot="1" x14ac:dyDescent="0.3">
      <c r="A4" s="555" t="s">
        <v>149</v>
      </c>
      <c r="B4" s="527"/>
      <c r="C4" s="527"/>
      <c r="D4" s="561" t="s">
        <v>8</v>
      </c>
      <c r="E4" s="527"/>
      <c r="F4" s="527"/>
      <c r="G4" s="527"/>
      <c r="H4" s="527"/>
      <c r="I4" s="527"/>
      <c r="J4" s="527"/>
      <c r="K4" s="527"/>
      <c r="L4" s="527"/>
      <c r="M4" s="527"/>
      <c r="N4" s="527"/>
      <c r="O4" s="527"/>
      <c r="P4" s="527"/>
      <c r="Q4" s="528"/>
    </row>
    <row r="5" spans="1:17" x14ac:dyDescent="0.25">
      <c r="A5" s="531" t="s">
        <v>0</v>
      </c>
      <c r="B5" s="535" t="s">
        <v>1</v>
      </c>
      <c r="C5" s="535" t="s">
        <v>19</v>
      </c>
      <c r="D5" s="533" t="s">
        <v>93</v>
      </c>
      <c r="E5" s="524" t="s">
        <v>22</v>
      </c>
      <c r="F5" s="539" t="s">
        <v>10</v>
      </c>
      <c r="G5" s="540" t="s">
        <v>9</v>
      </c>
      <c r="H5" s="540" t="s">
        <v>5</v>
      </c>
      <c r="I5" s="540" t="s">
        <v>6</v>
      </c>
      <c r="J5" s="541" t="s">
        <v>14</v>
      </c>
      <c r="K5" s="542"/>
      <c r="L5" s="543"/>
      <c r="M5" s="541" t="s">
        <v>15</v>
      </c>
      <c r="N5" s="544"/>
      <c r="O5" s="544"/>
      <c r="P5" s="544"/>
      <c r="Q5" s="545"/>
    </row>
    <row r="6" spans="1:17" ht="64.5" thickBot="1" x14ac:dyDescent="0.3">
      <c r="A6" s="532"/>
      <c r="B6" s="536"/>
      <c r="C6" s="536"/>
      <c r="D6" s="534"/>
      <c r="E6" s="525"/>
      <c r="F6" s="534"/>
      <c r="G6" s="536"/>
      <c r="H6" s="536"/>
      <c r="I6" s="536"/>
      <c r="J6" s="17" t="s">
        <v>11</v>
      </c>
      <c r="K6" s="18" t="s">
        <v>21</v>
      </c>
      <c r="L6" s="19" t="s">
        <v>12</v>
      </c>
      <c r="M6" s="19" t="s">
        <v>17</v>
      </c>
      <c r="N6" s="18" t="s">
        <v>13</v>
      </c>
      <c r="O6" s="18" t="s">
        <v>3</v>
      </c>
      <c r="P6" s="19" t="s">
        <v>20</v>
      </c>
      <c r="Q6" s="20" t="s">
        <v>4</v>
      </c>
    </row>
    <row r="7" spans="1:17" x14ac:dyDescent="0.25">
      <c r="A7" s="111" t="s">
        <v>263</v>
      </c>
      <c r="B7" s="103">
        <v>3</v>
      </c>
      <c r="C7" s="144">
        <v>41745</v>
      </c>
      <c r="D7" s="131"/>
      <c r="E7" s="27">
        <v>41764</v>
      </c>
      <c r="F7" s="118">
        <v>1704.8</v>
      </c>
      <c r="G7" s="61">
        <f>L7+P7</f>
        <v>47.480000000000004</v>
      </c>
      <c r="H7" s="21">
        <f t="shared" ref="H7:H24" si="0">F7-G7</f>
        <v>1657.32</v>
      </c>
      <c r="I7" s="108">
        <f t="shared" ref="I7:I24" si="1">G7*100/F7</f>
        <v>2.7850774284373534</v>
      </c>
      <c r="J7" s="64">
        <v>54.38</v>
      </c>
      <c r="K7" s="109">
        <v>23.57</v>
      </c>
      <c r="L7" s="64">
        <f>J7-K7</f>
        <v>30.810000000000002</v>
      </c>
      <c r="M7" s="123">
        <v>1211</v>
      </c>
      <c r="N7" s="105">
        <v>31.41</v>
      </c>
      <c r="O7" s="109">
        <v>14.74</v>
      </c>
      <c r="P7" s="64">
        <f>N7-O7</f>
        <v>16.670000000000002</v>
      </c>
      <c r="Q7" s="53">
        <f>P7*100/G7</f>
        <v>35.109519797809604</v>
      </c>
    </row>
    <row r="8" spans="1:17" x14ac:dyDescent="0.25">
      <c r="A8" s="111" t="s">
        <v>264</v>
      </c>
      <c r="B8" s="5">
        <v>3</v>
      </c>
      <c r="C8" s="144">
        <v>41745</v>
      </c>
      <c r="D8" s="132"/>
      <c r="E8" s="27">
        <v>41764</v>
      </c>
      <c r="F8" s="119">
        <v>1695.26</v>
      </c>
      <c r="G8" s="61">
        <f>L8+P8</f>
        <v>41.949999999999996</v>
      </c>
      <c r="H8" s="21">
        <f t="shared" si="0"/>
        <v>1653.31</v>
      </c>
      <c r="I8" s="35">
        <f t="shared" si="1"/>
        <v>2.4745466772058564</v>
      </c>
      <c r="J8" s="64">
        <v>51.51</v>
      </c>
      <c r="K8" s="21">
        <v>23.89</v>
      </c>
      <c r="L8" s="64">
        <f>J8-K8</f>
        <v>27.619999999999997</v>
      </c>
      <c r="M8" s="124">
        <v>1120</v>
      </c>
      <c r="N8" s="25">
        <v>29.48</v>
      </c>
      <c r="O8" s="25">
        <v>15.15</v>
      </c>
      <c r="P8" s="64">
        <f t="shared" ref="P8:P24" si="2">N8-O8</f>
        <v>14.33</v>
      </c>
      <c r="Q8" s="53">
        <f>P8*100/G8</f>
        <v>34.159713945172825</v>
      </c>
    </row>
    <row r="9" spans="1:17" x14ac:dyDescent="0.25">
      <c r="A9" s="143" t="s">
        <v>265</v>
      </c>
      <c r="B9" s="8">
        <v>3</v>
      </c>
      <c r="C9" s="149">
        <v>41745</v>
      </c>
      <c r="D9" s="154" t="s">
        <v>292</v>
      </c>
      <c r="E9" s="28">
        <v>41764</v>
      </c>
      <c r="F9" s="120">
        <v>1697.17</v>
      </c>
      <c r="G9" s="62">
        <f t="shared" ref="G9:G24" si="3">L9+P9</f>
        <v>49.1</v>
      </c>
      <c r="H9" s="22">
        <f t="shared" si="0"/>
        <v>1648.0700000000002</v>
      </c>
      <c r="I9" s="38">
        <f t="shared" si="1"/>
        <v>2.8930513737574901</v>
      </c>
      <c r="J9" s="65">
        <v>56.81</v>
      </c>
      <c r="K9" s="22">
        <v>23.86</v>
      </c>
      <c r="L9" s="65">
        <f t="shared" ref="L9:L24" si="4">J9-K9</f>
        <v>32.950000000000003</v>
      </c>
      <c r="M9" s="125">
        <v>1113</v>
      </c>
      <c r="N9" s="22">
        <v>30.84</v>
      </c>
      <c r="O9" s="22">
        <v>14.69</v>
      </c>
      <c r="P9" s="65">
        <f t="shared" si="2"/>
        <v>16.149999999999999</v>
      </c>
      <c r="Q9" s="54">
        <f t="shared" ref="Q9:Q24" si="5">P9*100/G9</f>
        <v>32.892057026476571</v>
      </c>
    </row>
    <row r="10" spans="1:17" x14ac:dyDescent="0.25">
      <c r="A10" s="111" t="s">
        <v>266</v>
      </c>
      <c r="B10" s="5">
        <v>3</v>
      </c>
      <c r="C10" s="144">
        <v>41745</v>
      </c>
      <c r="D10" s="132"/>
      <c r="E10" s="27">
        <v>41764</v>
      </c>
      <c r="F10" s="119">
        <v>1691.6</v>
      </c>
      <c r="G10" s="61">
        <f t="shared" si="3"/>
        <v>26.39</v>
      </c>
      <c r="H10" s="21">
        <f t="shared" si="0"/>
        <v>1665.2099999999998</v>
      </c>
      <c r="I10" s="35">
        <f t="shared" si="1"/>
        <v>1.5600614802553796</v>
      </c>
      <c r="J10" s="64">
        <v>37.47</v>
      </c>
      <c r="K10" s="21">
        <v>23.54</v>
      </c>
      <c r="L10" s="64">
        <f t="shared" si="4"/>
        <v>13.93</v>
      </c>
      <c r="M10" s="124">
        <v>977</v>
      </c>
      <c r="N10" s="21">
        <v>26.78</v>
      </c>
      <c r="O10" s="21">
        <v>14.32</v>
      </c>
      <c r="P10" s="64">
        <f t="shared" si="2"/>
        <v>12.46</v>
      </c>
      <c r="Q10" s="53">
        <f t="shared" si="5"/>
        <v>47.214854111405835</v>
      </c>
    </row>
    <row r="11" spans="1:17" x14ac:dyDescent="0.25">
      <c r="A11" s="111" t="s">
        <v>267</v>
      </c>
      <c r="B11" s="5">
        <v>3</v>
      </c>
      <c r="C11" s="144">
        <v>41745</v>
      </c>
      <c r="D11" s="132"/>
      <c r="E11" s="27">
        <v>41764</v>
      </c>
      <c r="F11" s="121">
        <v>1689.09</v>
      </c>
      <c r="G11" s="61">
        <f t="shared" si="3"/>
        <v>31.460000000000004</v>
      </c>
      <c r="H11" s="21">
        <f t="shared" si="0"/>
        <v>1657.6299999999999</v>
      </c>
      <c r="I11" s="35">
        <f t="shared" si="1"/>
        <v>1.8625413684291545</v>
      </c>
      <c r="J11" s="66">
        <v>40.090000000000003</v>
      </c>
      <c r="K11" s="21">
        <v>23.87</v>
      </c>
      <c r="L11" s="64">
        <f t="shared" si="4"/>
        <v>16.220000000000002</v>
      </c>
      <c r="M11" s="124">
        <v>975</v>
      </c>
      <c r="N11" s="21">
        <v>29.78</v>
      </c>
      <c r="O11" s="21">
        <v>14.54</v>
      </c>
      <c r="P11" s="64">
        <f t="shared" si="2"/>
        <v>15.240000000000002</v>
      </c>
      <c r="Q11" s="53">
        <f t="shared" si="5"/>
        <v>48.442466624284805</v>
      </c>
    </row>
    <row r="12" spans="1:17" x14ac:dyDescent="0.25">
      <c r="A12" s="143" t="s">
        <v>268</v>
      </c>
      <c r="B12" s="8">
        <v>3</v>
      </c>
      <c r="C12" s="149">
        <v>41745</v>
      </c>
      <c r="D12" s="133"/>
      <c r="E12" s="28">
        <v>41764</v>
      </c>
      <c r="F12" s="120">
        <v>1684.5</v>
      </c>
      <c r="G12" s="62">
        <f t="shared" si="3"/>
        <v>28.220000000000002</v>
      </c>
      <c r="H12" s="22">
        <f t="shared" si="0"/>
        <v>1656.28</v>
      </c>
      <c r="I12" s="38">
        <f t="shared" si="1"/>
        <v>1.6752745621846248</v>
      </c>
      <c r="J12" s="65">
        <v>35.450000000000003</v>
      </c>
      <c r="K12" s="22">
        <v>23.37</v>
      </c>
      <c r="L12" s="65">
        <f t="shared" si="4"/>
        <v>12.080000000000002</v>
      </c>
      <c r="M12" s="125">
        <v>1077</v>
      </c>
      <c r="N12" s="22">
        <v>30.91</v>
      </c>
      <c r="O12" s="22">
        <v>14.77</v>
      </c>
      <c r="P12" s="65">
        <f t="shared" si="2"/>
        <v>16.14</v>
      </c>
      <c r="Q12" s="54">
        <f t="shared" si="5"/>
        <v>57.193479801559171</v>
      </c>
    </row>
    <row r="13" spans="1:17" x14ac:dyDescent="0.25">
      <c r="A13" s="111" t="s">
        <v>269</v>
      </c>
      <c r="B13" s="70">
        <v>3</v>
      </c>
      <c r="C13" s="144">
        <v>41745</v>
      </c>
      <c r="D13" s="134"/>
      <c r="E13" s="27">
        <v>41764</v>
      </c>
      <c r="F13" s="122">
        <v>1688.06</v>
      </c>
      <c r="G13" s="74">
        <f t="shared" si="3"/>
        <v>16.36</v>
      </c>
      <c r="H13" s="48">
        <f t="shared" si="0"/>
        <v>1671.7</v>
      </c>
      <c r="I13" s="49">
        <f t="shared" si="1"/>
        <v>0.96915986398587728</v>
      </c>
      <c r="J13" s="67">
        <v>28.02</v>
      </c>
      <c r="K13" s="48">
        <v>21.72</v>
      </c>
      <c r="L13" s="67">
        <f t="shared" si="4"/>
        <v>6.3000000000000007</v>
      </c>
      <c r="M13" s="126">
        <v>797</v>
      </c>
      <c r="N13" s="48">
        <v>24.82</v>
      </c>
      <c r="O13" s="48">
        <v>14.76</v>
      </c>
      <c r="P13" s="67">
        <f t="shared" si="2"/>
        <v>10.06</v>
      </c>
      <c r="Q13" s="55">
        <f t="shared" si="5"/>
        <v>61.49144254278729</v>
      </c>
    </row>
    <row r="14" spans="1:17" x14ac:dyDescent="0.25">
      <c r="A14" s="111" t="s">
        <v>270</v>
      </c>
      <c r="B14" s="5">
        <v>3</v>
      </c>
      <c r="C14" s="144">
        <v>41745</v>
      </c>
      <c r="D14" s="132"/>
      <c r="E14" s="27">
        <v>41764</v>
      </c>
      <c r="F14" s="119">
        <v>1689.51</v>
      </c>
      <c r="G14" s="61">
        <f t="shared" si="3"/>
        <v>21.23</v>
      </c>
      <c r="H14" s="21">
        <f t="shared" si="0"/>
        <v>1668.28</v>
      </c>
      <c r="I14" s="35">
        <f t="shared" si="1"/>
        <v>1.2565773508295304</v>
      </c>
      <c r="J14" s="64">
        <v>31.53</v>
      </c>
      <c r="K14" s="21">
        <v>23.3</v>
      </c>
      <c r="L14" s="64">
        <f t="shared" si="4"/>
        <v>8.23</v>
      </c>
      <c r="M14" s="124">
        <v>974</v>
      </c>
      <c r="N14" s="21">
        <v>27.18</v>
      </c>
      <c r="O14" s="21">
        <v>14.18</v>
      </c>
      <c r="P14" s="64">
        <f t="shared" si="2"/>
        <v>13</v>
      </c>
      <c r="Q14" s="53">
        <f t="shared" si="5"/>
        <v>61.234102684879886</v>
      </c>
    </row>
    <row r="15" spans="1:17" x14ac:dyDescent="0.25">
      <c r="A15" s="143" t="s">
        <v>271</v>
      </c>
      <c r="B15" s="8">
        <v>3</v>
      </c>
      <c r="C15" s="149">
        <v>41745</v>
      </c>
      <c r="D15" s="133"/>
      <c r="E15" s="28">
        <v>41764</v>
      </c>
      <c r="F15" s="120">
        <v>1688.86</v>
      </c>
      <c r="G15" s="62">
        <f t="shared" si="3"/>
        <v>19.659999999999997</v>
      </c>
      <c r="H15" s="22">
        <f t="shared" si="0"/>
        <v>1669.1999999999998</v>
      </c>
      <c r="I15" s="38">
        <f t="shared" si="1"/>
        <v>1.1640988595857558</v>
      </c>
      <c r="J15" s="65">
        <v>33.44</v>
      </c>
      <c r="K15" s="22">
        <v>23.43</v>
      </c>
      <c r="L15" s="65">
        <f t="shared" si="4"/>
        <v>10.009999999999998</v>
      </c>
      <c r="M15" s="125">
        <v>1124</v>
      </c>
      <c r="N15" s="22">
        <v>23.83</v>
      </c>
      <c r="O15" s="22">
        <v>14.18</v>
      </c>
      <c r="P15" s="65">
        <f t="shared" si="2"/>
        <v>9.6499999999999986</v>
      </c>
      <c r="Q15" s="54">
        <f t="shared" si="5"/>
        <v>49.084435401831129</v>
      </c>
    </row>
    <row r="16" spans="1:17" x14ac:dyDescent="0.25">
      <c r="A16" s="111" t="s">
        <v>272</v>
      </c>
      <c r="B16" s="5">
        <v>3</v>
      </c>
      <c r="C16" s="144">
        <v>41745</v>
      </c>
      <c r="D16" s="132"/>
      <c r="E16" s="27">
        <v>41765</v>
      </c>
      <c r="F16" s="119">
        <v>1680.72</v>
      </c>
      <c r="G16" s="61">
        <f t="shared" si="3"/>
        <v>4.2900000000000009</v>
      </c>
      <c r="H16" s="21">
        <f t="shared" si="0"/>
        <v>1676.43</v>
      </c>
      <c r="I16" s="35">
        <f t="shared" si="1"/>
        <v>0.2552477509638727</v>
      </c>
      <c r="J16" s="64">
        <v>24.72</v>
      </c>
      <c r="K16" s="21">
        <v>23.29</v>
      </c>
      <c r="L16" s="64">
        <f t="shared" si="4"/>
        <v>1.4299999999999997</v>
      </c>
      <c r="M16" s="124">
        <v>922</v>
      </c>
      <c r="N16" s="21">
        <v>17.03</v>
      </c>
      <c r="O16" s="21">
        <v>14.17</v>
      </c>
      <c r="P16" s="64">
        <f t="shared" si="2"/>
        <v>2.8600000000000012</v>
      </c>
      <c r="Q16" s="53">
        <f t="shared" si="5"/>
        <v>66.666666666666686</v>
      </c>
    </row>
    <row r="17" spans="1:17" x14ac:dyDescent="0.25">
      <c r="A17" s="111" t="s">
        <v>273</v>
      </c>
      <c r="B17" s="5">
        <v>3</v>
      </c>
      <c r="C17" s="144">
        <v>41745</v>
      </c>
      <c r="D17" s="155" t="s">
        <v>293</v>
      </c>
      <c r="E17" s="27">
        <v>41765</v>
      </c>
      <c r="F17" s="119">
        <v>1685.54</v>
      </c>
      <c r="G17" s="61">
        <f>L17+P17</f>
        <v>4.6999999999999993</v>
      </c>
      <c r="H17" s="21">
        <f t="shared" si="0"/>
        <v>1680.84</v>
      </c>
      <c r="I17" s="35">
        <f t="shared" si="1"/>
        <v>0.27884238878934936</v>
      </c>
      <c r="J17" s="64">
        <v>25.34</v>
      </c>
      <c r="K17" s="21">
        <v>23.35</v>
      </c>
      <c r="L17" s="64">
        <f t="shared" si="4"/>
        <v>1.9899999999999984</v>
      </c>
      <c r="M17" s="124">
        <v>885</v>
      </c>
      <c r="N17" s="21">
        <v>17.3</v>
      </c>
      <c r="O17" s="21">
        <v>14.59</v>
      </c>
      <c r="P17" s="64">
        <f t="shared" si="2"/>
        <v>2.7100000000000009</v>
      </c>
      <c r="Q17" s="53">
        <f t="shared" si="5"/>
        <v>57.65957446808514</v>
      </c>
    </row>
    <row r="18" spans="1:17" x14ac:dyDescent="0.25">
      <c r="A18" s="112" t="s">
        <v>274</v>
      </c>
      <c r="B18" s="8">
        <v>3</v>
      </c>
      <c r="C18" s="149">
        <v>41745</v>
      </c>
      <c r="D18" s="154" t="s">
        <v>294</v>
      </c>
      <c r="E18" s="28">
        <v>41765</v>
      </c>
      <c r="F18" s="120">
        <v>1689.66</v>
      </c>
      <c r="G18" s="62">
        <f t="shared" si="3"/>
        <v>3.4000000000000004</v>
      </c>
      <c r="H18" s="22">
        <f t="shared" si="0"/>
        <v>1686.26</v>
      </c>
      <c r="I18" s="38">
        <f t="shared" si="1"/>
        <v>0.20122391487044733</v>
      </c>
      <c r="J18" s="65">
        <v>24.44</v>
      </c>
      <c r="K18" s="22">
        <v>23.39</v>
      </c>
      <c r="L18" s="65">
        <f t="shared" si="4"/>
        <v>1.0500000000000007</v>
      </c>
      <c r="M18" s="125">
        <v>744</v>
      </c>
      <c r="N18" s="22">
        <v>16.68</v>
      </c>
      <c r="O18" s="22">
        <v>14.33</v>
      </c>
      <c r="P18" s="65">
        <f t="shared" si="2"/>
        <v>2.3499999999999996</v>
      </c>
      <c r="Q18" s="54">
        <f t="shared" si="5"/>
        <v>69.117647058823508</v>
      </c>
    </row>
    <row r="19" spans="1:17" x14ac:dyDescent="0.25">
      <c r="A19" s="111" t="s">
        <v>275</v>
      </c>
      <c r="B19" s="5">
        <v>3</v>
      </c>
      <c r="C19" s="144">
        <v>41745</v>
      </c>
      <c r="D19" s="132"/>
      <c r="E19" s="27">
        <v>41765</v>
      </c>
      <c r="F19" s="119">
        <v>1684.07</v>
      </c>
      <c r="G19" s="61">
        <f t="shared" si="3"/>
        <v>1.620000000000001</v>
      </c>
      <c r="H19" s="21">
        <f t="shared" si="0"/>
        <v>1682.45</v>
      </c>
      <c r="I19" s="35">
        <f t="shared" si="1"/>
        <v>9.6195526314226912E-2</v>
      </c>
      <c r="J19" s="64">
        <v>23.83</v>
      </c>
      <c r="K19" s="21">
        <v>23.74</v>
      </c>
      <c r="L19" s="64">
        <f t="shared" si="4"/>
        <v>8.9999999999999858E-2</v>
      </c>
      <c r="M19" s="124">
        <v>641</v>
      </c>
      <c r="N19" s="21">
        <v>15.65</v>
      </c>
      <c r="O19" s="21">
        <v>14.12</v>
      </c>
      <c r="P19" s="64">
        <f t="shared" si="2"/>
        <v>1.5300000000000011</v>
      </c>
      <c r="Q19" s="53">
        <f t="shared" si="5"/>
        <v>94.444444444444457</v>
      </c>
    </row>
    <row r="20" spans="1:17" x14ac:dyDescent="0.25">
      <c r="A20" s="111" t="s">
        <v>276</v>
      </c>
      <c r="B20" s="5">
        <v>3</v>
      </c>
      <c r="C20" s="144">
        <v>41745</v>
      </c>
      <c r="D20" s="132"/>
      <c r="E20" s="27">
        <v>41765</v>
      </c>
      <c r="F20" s="119">
        <v>1688.65</v>
      </c>
      <c r="G20" s="61">
        <f t="shared" si="3"/>
        <v>1.3799999999999972</v>
      </c>
      <c r="H20" s="21">
        <f t="shared" si="0"/>
        <v>1687.27</v>
      </c>
      <c r="I20" s="35">
        <f t="shared" si="1"/>
        <v>8.1722085689751991E-2</v>
      </c>
      <c r="J20" s="64">
        <v>23.61</v>
      </c>
      <c r="K20" s="21">
        <v>23.53</v>
      </c>
      <c r="L20" s="64">
        <f t="shared" si="4"/>
        <v>7.9999999999998295E-2</v>
      </c>
      <c r="M20" s="124">
        <v>544</v>
      </c>
      <c r="N20" s="21">
        <v>16.47</v>
      </c>
      <c r="O20" s="21">
        <v>15.17</v>
      </c>
      <c r="P20" s="64">
        <f t="shared" si="2"/>
        <v>1.2999999999999989</v>
      </c>
      <c r="Q20" s="53">
        <f t="shared" si="5"/>
        <v>94.20289855072474</v>
      </c>
    </row>
    <row r="21" spans="1:17" x14ac:dyDescent="0.25">
      <c r="A21" s="143" t="s">
        <v>277</v>
      </c>
      <c r="B21" s="8">
        <v>3</v>
      </c>
      <c r="C21" s="149">
        <v>41745</v>
      </c>
      <c r="D21" s="133"/>
      <c r="E21" s="28">
        <v>41765</v>
      </c>
      <c r="F21" s="120">
        <v>1687.71</v>
      </c>
      <c r="G21" s="62">
        <f t="shared" si="3"/>
        <v>2.0399999999999991</v>
      </c>
      <c r="H21" s="22">
        <f t="shared" si="0"/>
        <v>1685.67</v>
      </c>
      <c r="I21" s="38">
        <f t="shared" si="1"/>
        <v>0.12087384681017468</v>
      </c>
      <c r="J21" s="65">
        <v>23.65</v>
      </c>
      <c r="K21" s="22">
        <v>23.49</v>
      </c>
      <c r="L21" s="65">
        <f t="shared" si="4"/>
        <v>0.16000000000000014</v>
      </c>
      <c r="M21" s="125">
        <v>676</v>
      </c>
      <c r="N21" s="22">
        <v>16.72</v>
      </c>
      <c r="O21" s="22">
        <v>14.84</v>
      </c>
      <c r="P21" s="65">
        <f t="shared" si="2"/>
        <v>1.879999999999999</v>
      </c>
      <c r="Q21" s="54">
        <f t="shared" si="5"/>
        <v>92.156862745098024</v>
      </c>
    </row>
    <row r="22" spans="1:17" x14ac:dyDescent="0.25">
      <c r="A22" s="111" t="s">
        <v>278</v>
      </c>
      <c r="B22" s="5">
        <v>3</v>
      </c>
      <c r="C22" s="144">
        <v>41745</v>
      </c>
      <c r="D22" s="132"/>
      <c r="E22" s="27">
        <v>41765</v>
      </c>
      <c r="F22" s="119">
        <v>1680.39</v>
      </c>
      <c r="G22" s="61">
        <f t="shared" si="3"/>
        <v>2.1499999999999986</v>
      </c>
      <c r="H22" s="21">
        <f t="shared" si="0"/>
        <v>1678.24</v>
      </c>
      <c r="I22" s="35">
        <f t="shared" si="1"/>
        <v>0.12794648861276242</v>
      </c>
      <c r="J22" s="64">
        <v>23.44</v>
      </c>
      <c r="K22" s="21">
        <v>23.23</v>
      </c>
      <c r="L22" s="64">
        <f t="shared" si="4"/>
        <v>0.21000000000000085</v>
      </c>
      <c r="M22" s="142">
        <v>814</v>
      </c>
      <c r="N22" s="21">
        <v>17.149999999999999</v>
      </c>
      <c r="O22" s="21">
        <v>15.21</v>
      </c>
      <c r="P22" s="64">
        <f t="shared" si="2"/>
        <v>1.9399999999999977</v>
      </c>
      <c r="Q22" s="53">
        <f t="shared" si="5"/>
        <v>90.232558139534831</v>
      </c>
    </row>
    <row r="23" spans="1:17" x14ac:dyDescent="0.25">
      <c r="A23" s="111" t="s">
        <v>279</v>
      </c>
      <c r="B23" s="5">
        <v>3</v>
      </c>
      <c r="C23" s="144">
        <v>41745</v>
      </c>
      <c r="D23" s="132"/>
      <c r="E23" s="27">
        <v>41765</v>
      </c>
      <c r="F23" s="119">
        <v>1680.91</v>
      </c>
      <c r="G23" s="61">
        <f t="shared" si="3"/>
        <v>1.8099999999999969</v>
      </c>
      <c r="H23" s="21">
        <f t="shared" si="0"/>
        <v>1679.1000000000001</v>
      </c>
      <c r="I23" s="35">
        <f t="shared" si="1"/>
        <v>0.10767976869671766</v>
      </c>
      <c r="J23" s="64">
        <v>24.08</v>
      </c>
      <c r="K23" s="21">
        <v>23.91</v>
      </c>
      <c r="L23" s="64">
        <f t="shared" si="4"/>
        <v>0.16999999999999815</v>
      </c>
      <c r="M23" s="124">
        <v>720</v>
      </c>
      <c r="N23" s="21">
        <v>16.38</v>
      </c>
      <c r="O23" s="21">
        <v>14.74</v>
      </c>
      <c r="P23" s="64">
        <f t="shared" si="2"/>
        <v>1.6399999999999988</v>
      </c>
      <c r="Q23" s="53">
        <f t="shared" si="5"/>
        <v>90.607734806629921</v>
      </c>
    </row>
    <row r="24" spans="1:17" x14ac:dyDescent="0.25">
      <c r="A24" s="112" t="s">
        <v>280</v>
      </c>
      <c r="B24" s="8">
        <v>3</v>
      </c>
      <c r="C24" s="149">
        <v>41745</v>
      </c>
      <c r="D24" s="133"/>
      <c r="E24" s="28">
        <v>41765</v>
      </c>
      <c r="F24" s="120">
        <v>1683.49</v>
      </c>
      <c r="G24" s="62">
        <f t="shared" si="3"/>
        <v>8.1599999999999966</v>
      </c>
      <c r="H24" s="22">
        <f t="shared" si="0"/>
        <v>1675.33</v>
      </c>
      <c r="I24" s="38">
        <f t="shared" si="1"/>
        <v>0.48470736386910507</v>
      </c>
      <c r="J24" s="65">
        <v>23.77</v>
      </c>
      <c r="K24" s="22">
        <v>23.59</v>
      </c>
      <c r="L24" s="65">
        <f t="shared" si="4"/>
        <v>0.17999999999999972</v>
      </c>
      <c r="M24" s="125">
        <v>620</v>
      </c>
      <c r="N24" s="22">
        <v>24.83</v>
      </c>
      <c r="O24" s="22">
        <v>16.850000000000001</v>
      </c>
      <c r="P24" s="65">
        <f t="shared" si="2"/>
        <v>7.9799999999999969</v>
      </c>
      <c r="Q24" s="54">
        <f t="shared" si="5"/>
        <v>97.794117647058826</v>
      </c>
    </row>
    <row r="25" spans="1:17" x14ac:dyDescent="0.25">
      <c r="A25" s="158" t="s">
        <v>16</v>
      </c>
    </row>
    <row r="26" spans="1:17" x14ac:dyDescent="0.25">
      <c r="A26" s="158" t="s">
        <v>290</v>
      </c>
    </row>
    <row r="27" spans="1:17" x14ac:dyDescent="0.25">
      <c r="A27" s="158" t="s">
        <v>302</v>
      </c>
    </row>
    <row r="28" spans="1:17" x14ac:dyDescent="0.25">
      <c r="A28"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7" right="0.7" top="0.75" bottom="0.75" header="0.3" footer="0.55000000000000004"/>
  <pageSetup paperSize="3" scale="89" fitToHeight="0" orientation="landscape" r:id="rId1"/>
  <headerFooter>
    <oddFooter>&amp;CPage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5"/>
  <sheetViews>
    <sheetView showWhiteSpace="0" view="pageLayout" zoomScale="80" zoomScaleNormal="100" zoomScalePageLayoutView="80" workbookViewId="0">
      <selection activeCell="A44" sqref="A44"/>
    </sheetView>
  </sheetViews>
  <sheetFormatPr defaultRowHeight="15" x14ac:dyDescent="0.25"/>
  <cols>
    <col min="1" max="1" width="17.42578125" customWidth="1"/>
    <col min="2" max="2" width="10.5703125" customWidth="1"/>
    <col min="3" max="3" width="11.42578125" customWidth="1"/>
    <col min="4" max="4" width="32.7109375" customWidth="1"/>
    <col min="5" max="5" width="9.7109375" customWidth="1"/>
    <col min="6" max="6" width="10.28515625" customWidth="1"/>
    <col min="7" max="7" width="10" customWidth="1"/>
    <col min="8" max="8" width="10.28515625" customWidth="1"/>
    <col min="9" max="9" width="9" customWidth="1"/>
    <col min="10" max="10" width="13" customWidth="1"/>
    <col min="11" max="11" width="9" customWidth="1"/>
    <col min="12" max="13" width="12.42578125" customWidth="1"/>
    <col min="14" max="14" width="15.140625" customWidth="1"/>
    <col min="15" max="15" width="8.5703125" customWidth="1"/>
    <col min="16" max="16" width="14.28515625" customWidth="1"/>
    <col min="17" max="17" width="14.7109375" customWidth="1"/>
  </cols>
  <sheetData>
    <row r="1" spans="1:17" ht="25.5" customHeight="1" x14ac:dyDescent="0.25">
      <c r="D1" s="564"/>
      <c r="E1" s="564"/>
      <c r="F1" s="564"/>
      <c r="G1" s="564"/>
      <c r="H1" s="564"/>
      <c r="I1" s="564"/>
      <c r="J1" s="564"/>
      <c r="K1" s="564"/>
      <c r="L1" s="564"/>
      <c r="M1" s="564"/>
      <c r="N1" s="564"/>
    </row>
    <row r="5" spans="1:17" ht="19.5" customHeight="1" thickBot="1" x14ac:dyDescent="0.3">
      <c r="A5" s="2"/>
      <c r="B5" s="2"/>
      <c r="C5" s="2"/>
      <c r="D5" s="2"/>
      <c r="E5" s="2"/>
      <c r="F5" s="2"/>
      <c r="G5" s="2"/>
      <c r="H5" s="2"/>
      <c r="I5" s="2"/>
      <c r="J5" s="2"/>
      <c r="K5" s="2"/>
      <c r="L5" s="2"/>
      <c r="M5" s="2"/>
      <c r="N5" s="2"/>
      <c r="O5" s="2"/>
      <c r="P5" s="2"/>
      <c r="Q5" s="2"/>
    </row>
    <row r="6" spans="1:17" ht="23.25" customHeight="1" thickTop="1" thickBot="1" x14ac:dyDescent="0.3">
      <c r="A6" s="555" t="s">
        <v>149</v>
      </c>
      <c r="B6" s="527"/>
      <c r="C6" s="527"/>
      <c r="D6" s="561" t="s">
        <v>8</v>
      </c>
      <c r="E6" s="527"/>
      <c r="F6" s="527"/>
      <c r="G6" s="527"/>
      <c r="H6" s="527"/>
      <c r="I6" s="527"/>
      <c r="J6" s="527"/>
      <c r="K6" s="527"/>
      <c r="L6" s="527"/>
      <c r="M6" s="527"/>
      <c r="N6" s="527"/>
      <c r="O6" s="527"/>
      <c r="P6" s="527"/>
      <c r="Q6" s="528"/>
    </row>
    <row r="7" spans="1:17" ht="18.75" customHeight="1" x14ac:dyDescent="0.25">
      <c r="A7" s="531" t="s">
        <v>0</v>
      </c>
      <c r="B7" s="535" t="s">
        <v>1</v>
      </c>
      <c r="C7" s="535" t="s">
        <v>19</v>
      </c>
      <c r="D7" s="533" t="s">
        <v>93</v>
      </c>
      <c r="E7" s="524" t="s">
        <v>22</v>
      </c>
      <c r="F7" s="539" t="s">
        <v>10</v>
      </c>
      <c r="G7" s="540" t="s">
        <v>9</v>
      </c>
      <c r="H7" s="540" t="s">
        <v>5</v>
      </c>
      <c r="I7" s="540" t="s">
        <v>6</v>
      </c>
      <c r="J7" s="541" t="s">
        <v>14</v>
      </c>
      <c r="K7" s="542"/>
      <c r="L7" s="543"/>
      <c r="M7" s="541" t="s">
        <v>15</v>
      </c>
      <c r="N7" s="544"/>
      <c r="O7" s="544"/>
      <c r="P7" s="544"/>
      <c r="Q7" s="545"/>
    </row>
    <row r="8" spans="1:17" ht="64.5" thickBot="1" x14ac:dyDescent="0.3">
      <c r="A8" s="532"/>
      <c r="B8" s="536"/>
      <c r="C8" s="536"/>
      <c r="D8" s="534"/>
      <c r="E8" s="525"/>
      <c r="F8" s="534"/>
      <c r="G8" s="536"/>
      <c r="H8" s="536"/>
      <c r="I8" s="536"/>
      <c r="J8" s="17" t="s">
        <v>11</v>
      </c>
      <c r="K8" s="18" t="s">
        <v>21</v>
      </c>
      <c r="L8" s="19" t="s">
        <v>12</v>
      </c>
      <c r="M8" s="19" t="s">
        <v>17</v>
      </c>
      <c r="N8" s="18" t="s">
        <v>13</v>
      </c>
      <c r="O8" s="18" t="s">
        <v>3</v>
      </c>
      <c r="P8" s="19" t="s">
        <v>20</v>
      </c>
      <c r="Q8" s="20" t="s">
        <v>4</v>
      </c>
    </row>
    <row r="9" spans="1:17" x14ac:dyDescent="0.25">
      <c r="A9" s="111" t="s">
        <v>304</v>
      </c>
      <c r="B9" s="5">
        <v>3</v>
      </c>
      <c r="C9" s="144">
        <v>41756</v>
      </c>
      <c r="D9" s="132"/>
      <c r="E9" s="27">
        <v>41778</v>
      </c>
      <c r="F9" s="119">
        <v>1680.46</v>
      </c>
      <c r="G9" s="61">
        <f t="shared" ref="G9:G25" si="0">L9+P9</f>
        <v>2.5700000000000003</v>
      </c>
      <c r="H9" s="21">
        <f t="shared" ref="H9:H25" si="1">F9-G9</f>
        <v>1677.89</v>
      </c>
      <c r="I9" s="35">
        <f t="shared" ref="I9:I25" si="2">G9*100/F9</f>
        <v>0.15293431560406079</v>
      </c>
      <c r="J9" s="64">
        <v>12.98</v>
      </c>
      <c r="K9" s="21">
        <v>12.63</v>
      </c>
      <c r="L9" s="64">
        <f t="shared" ref="L9:L25" si="3">J9-K9</f>
        <v>0.34999999999999964</v>
      </c>
      <c r="M9" s="142">
        <v>619</v>
      </c>
      <c r="N9" s="21">
        <v>14.84</v>
      </c>
      <c r="O9" s="21">
        <v>12.62</v>
      </c>
      <c r="P9" s="64">
        <f t="shared" ref="P9:P25" si="4">N9-O9</f>
        <v>2.2200000000000006</v>
      </c>
      <c r="Q9" s="53">
        <f t="shared" ref="Q9:Q25" si="5">P9*100/G9</f>
        <v>86.381322957198449</v>
      </c>
    </row>
    <row r="10" spans="1:17" x14ac:dyDescent="0.25">
      <c r="A10" s="111" t="s">
        <v>305</v>
      </c>
      <c r="B10" s="5">
        <v>3</v>
      </c>
      <c r="C10" s="144">
        <v>41756</v>
      </c>
      <c r="D10" s="132"/>
      <c r="E10" s="27">
        <v>41778</v>
      </c>
      <c r="F10" s="119">
        <v>1684.72</v>
      </c>
      <c r="G10" s="61">
        <f t="shared" si="0"/>
        <v>3.0399999999999991</v>
      </c>
      <c r="H10" s="21">
        <f t="shared" si="1"/>
        <v>1681.68</v>
      </c>
      <c r="I10" s="35">
        <f t="shared" si="2"/>
        <v>0.18044541526188321</v>
      </c>
      <c r="J10" s="64">
        <v>13.01</v>
      </c>
      <c r="K10" s="21">
        <v>12.65</v>
      </c>
      <c r="L10" s="64">
        <f t="shared" si="3"/>
        <v>0.35999999999999943</v>
      </c>
      <c r="M10" s="124">
        <v>849</v>
      </c>
      <c r="N10" s="21">
        <v>15.28</v>
      </c>
      <c r="O10" s="21">
        <v>12.6</v>
      </c>
      <c r="P10" s="64">
        <f t="shared" si="4"/>
        <v>2.6799999999999997</v>
      </c>
      <c r="Q10" s="53">
        <f t="shared" si="5"/>
        <v>88.157894736842124</v>
      </c>
    </row>
    <row r="11" spans="1:17" ht="15" customHeight="1" x14ac:dyDescent="0.25">
      <c r="A11" s="112" t="s">
        <v>306</v>
      </c>
      <c r="B11" s="8">
        <v>3</v>
      </c>
      <c r="C11" s="149">
        <v>41756</v>
      </c>
      <c r="D11" s="133" t="s">
        <v>337</v>
      </c>
      <c r="E11" s="28">
        <v>41778</v>
      </c>
      <c r="F11" s="120">
        <v>1687.79</v>
      </c>
      <c r="G11" s="62">
        <f t="shared" si="0"/>
        <v>3.8900000000000023</v>
      </c>
      <c r="H11" s="22">
        <f t="shared" si="1"/>
        <v>1683.8999999999999</v>
      </c>
      <c r="I11" s="38">
        <f t="shared" si="2"/>
        <v>0.23047891029097237</v>
      </c>
      <c r="J11" s="65">
        <v>13.46</v>
      </c>
      <c r="K11" s="22">
        <v>12.67</v>
      </c>
      <c r="L11" s="65">
        <f t="shared" si="3"/>
        <v>0.79000000000000092</v>
      </c>
      <c r="M11" s="125">
        <v>560</v>
      </c>
      <c r="N11" s="22">
        <v>15.72</v>
      </c>
      <c r="O11" s="22">
        <v>12.62</v>
      </c>
      <c r="P11" s="65">
        <f t="shared" si="4"/>
        <v>3.1000000000000014</v>
      </c>
      <c r="Q11" s="54">
        <f t="shared" si="5"/>
        <v>79.691516709511546</v>
      </c>
    </row>
    <row r="12" spans="1:17" x14ac:dyDescent="0.25">
      <c r="A12" s="114" t="s">
        <v>307</v>
      </c>
      <c r="B12" s="70">
        <v>3</v>
      </c>
      <c r="C12" s="184">
        <v>41756</v>
      </c>
      <c r="D12" s="187"/>
      <c r="E12" s="72">
        <v>41778</v>
      </c>
      <c r="F12" s="122">
        <v>1675.47</v>
      </c>
      <c r="G12" s="74">
        <f t="shared" ref="G12:G13" si="6">L12+P12</f>
        <v>5.4099999999999984</v>
      </c>
      <c r="H12" s="48">
        <f t="shared" ref="H12:H13" si="7">F12-G12</f>
        <v>1670.06</v>
      </c>
      <c r="I12" s="49">
        <f t="shared" si="2"/>
        <v>0.32289447140205429</v>
      </c>
      <c r="J12" s="67">
        <v>13.01</v>
      </c>
      <c r="K12" s="48">
        <v>12.63</v>
      </c>
      <c r="L12" s="64">
        <f t="shared" si="3"/>
        <v>0.37999999999999901</v>
      </c>
      <c r="M12" s="124">
        <v>795</v>
      </c>
      <c r="N12" s="48">
        <v>17.63</v>
      </c>
      <c r="O12" s="48">
        <v>12.6</v>
      </c>
      <c r="P12" s="67">
        <f t="shared" si="4"/>
        <v>5.0299999999999994</v>
      </c>
      <c r="Q12" s="55">
        <f t="shared" si="5"/>
        <v>92.975970425138655</v>
      </c>
    </row>
    <row r="13" spans="1:17" x14ac:dyDescent="0.25">
      <c r="A13" s="114" t="s">
        <v>308</v>
      </c>
      <c r="B13" s="5">
        <v>3</v>
      </c>
      <c r="C13" s="144">
        <v>41756</v>
      </c>
      <c r="D13" s="188"/>
      <c r="E13" s="27">
        <v>41778</v>
      </c>
      <c r="F13" s="119">
        <v>1692.3</v>
      </c>
      <c r="G13" s="61">
        <f t="shared" si="6"/>
        <v>4.4400000000000013</v>
      </c>
      <c r="H13" s="21">
        <f t="shared" si="7"/>
        <v>1687.86</v>
      </c>
      <c r="I13" s="35">
        <f t="shared" si="2"/>
        <v>0.26236482893104068</v>
      </c>
      <c r="J13" s="64">
        <v>13.05</v>
      </c>
      <c r="K13" s="21">
        <v>12.64</v>
      </c>
      <c r="L13" s="64">
        <f t="shared" si="3"/>
        <v>0.41000000000000014</v>
      </c>
      <c r="M13" s="124">
        <v>887</v>
      </c>
      <c r="N13" s="21">
        <v>16.64</v>
      </c>
      <c r="O13" s="21">
        <v>12.61</v>
      </c>
      <c r="P13" s="64">
        <f t="shared" si="4"/>
        <v>4.0300000000000011</v>
      </c>
      <c r="Q13" s="53">
        <f t="shared" si="5"/>
        <v>90.765765765765764</v>
      </c>
    </row>
    <row r="14" spans="1:17" x14ac:dyDescent="0.25">
      <c r="A14" s="145" t="s">
        <v>309</v>
      </c>
      <c r="B14" s="8">
        <v>3</v>
      </c>
      <c r="C14" s="149">
        <v>41756</v>
      </c>
      <c r="D14" s="133"/>
      <c r="E14" s="28">
        <v>41779</v>
      </c>
      <c r="F14" s="120">
        <v>1675.44</v>
      </c>
      <c r="G14" s="62">
        <f t="shared" si="0"/>
        <v>2.7500000000000018</v>
      </c>
      <c r="H14" s="22">
        <f t="shared" si="1"/>
        <v>1672.69</v>
      </c>
      <c r="I14" s="38">
        <f t="shared" si="2"/>
        <v>0.16413598815833463</v>
      </c>
      <c r="J14" s="65">
        <v>12.98</v>
      </c>
      <c r="K14" s="22">
        <v>12.68</v>
      </c>
      <c r="L14" s="65">
        <f t="shared" si="3"/>
        <v>0.30000000000000071</v>
      </c>
      <c r="M14" s="125">
        <v>527</v>
      </c>
      <c r="N14" s="22">
        <v>15.15</v>
      </c>
      <c r="O14" s="22">
        <v>12.7</v>
      </c>
      <c r="P14" s="65">
        <f t="shared" si="4"/>
        <v>2.4500000000000011</v>
      </c>
      <c r="Q14" s="54">
        <f t="shared" si="5"/>
        <v>89.090909090909079</v>
      </c>
    </row>
    <row r="15" spans="1:17" x14ac:dyDescent="0.25">
      <c r="A15" s="114" t="s">
        <v>310</v>
      </c>
      <c r="B15" s="5">
        <v>3</v>
      </c>
      <c r="C15" s="144">
        <v>41756</v>
      </c>
      <c r="E15" s="27">
        <v>41779</v>
      </c>
      <c r="F15" s="119">
        <v>1683.22</v>
      </c>
      <c r="G15" s="61">
        <f t="shared" si="0"/>
        <v>13.750000000000002</v>
      </c>
      <c r="H15" s="21">
        <f t="shared" si="1"/>
        <v>1669.47</v>
      </c>
      <c r="I15" s="35">
        <f t="shared" si="2"/>
        <v>0.81688668147954524</v>
      </c>
      <c r="J15" s="64">
        <v>17.12</v>
      </c>
      <c r="K15" s="21">
        <v>12.64</v>
      </c>
      <c r="L15" s="64">
        <f t="shared" si="3"/>
        <v>4.4800000000000004</v>
      </c>
      <c r="M15" s="124">
        <v>1223</v>
      </c>
      <c r="N15" s="21">
        <v>21.89</v>
      </c>
      <c r="O15" s="21">
        <v>12.62</v>
      </c>
      <c r="P15" s="64">
        <f t="shared" si="4"/>
        <v>9.2700000000000014</v>
      </c>
      <c r="Q15" s="53">
        <f t="shared" si="5"/>
        <v>67.418181818181822</v>
      </c>
    </row>
    <row r="16" spans="1:17" x14ac:dyDescent="0.25">
      <c r="A16" s="114" t="s">
        <v>312</v>
      </c>
      <c r="B16" s="5">
        <v>3</v>
      </c>
      <c r="C16" s="144">
        <v>41756</v>
      </c>
      <c r="D16" s="155" t="s">
        <v>338</v>
      </c>
      <c r="E16" s="27">
        <v>41779</v>
      </c>
      <c r="F16" s="119">
        <v>1693.72</v>
      </c>
      <c r="G16" s="61">
        <f t="shared" ref="G16" si="8">L16+P16</f>
        <v>13.32</v>
      </c>
      <c r="H16" s="21">
        <f t="shared" ref="H16" si="9">F16-G16</f>
        <v>1680.4</v>
      </c>
      <c r="I16" s="35">
        <f t="shared" si="2"/>
        <v>0.78643459367545987</v>
      </c>
      <c r="J16" s="64">
        <v>17.670000000000002</v>
      </c>
      <c r="K16" s="21">
        <v>12.63</v>
      </c>
      <c r="L16" s="64">
        <f t="shared" si="3"/>
        <v>5.0400000000000009</v>
      </c>
      <c r="M16" s="124">
        <v>1544</v>
      </c>
      <c r="N16" s="21">
        <v>20.91</v>
      </c>
      <c r="O16" s="21">
        <v>12.63</v>
      </c>
      <c r="P16" s="64">
        <f t="shared" si="4"/>
        <v>8.2799999999999994</v>
      </c>
      <c r="Q16" s="53">
        <f t="shared" si="5"/>
        <v>62.162162162162154</v>
      </c>
    </row>
    <row r="17" spans="1:17" x14ac:dyDescent="0.25">
      <c r="A17" s="112" t="s">
        <v>311</v>
      </c>
      <c r="B17" s="8">
        <v>3</v>
      </c>
      <c r="C17" s="149">
        <v>41756</v>
      </c>
      <c r="D17" s="154"/>
      <c r="E17" s="28">
        <v>41779</v>
      </c>
      <c r="F17" s="120">
        <v>1694.59</v>
      </c>
      <c r="G17" s="62">
        <f t="shared" si="0"/>
        <v>16.409999999999997</v>
      </c>
      <c r="H17" s="22">
        <f t="shared" si="1"/>
        <v>1678.1799999999998</v>
      </c>
      <c r="I17" s="38">
        <f t="shared" si="2"/>
        <v>0.96837583132203042</v>
      </c>
      <c r="J17" s="65">
        <v>18.12</v>
      </c>
      <c r="K17" s="22">
        <v>12.64</v>
      </c>
      <c r="L17" s="65">
        <f t="shared" si="3"/>
        <v>5.48</v>
      </c>
      <c r="M17" s="125">
        <v>1365</v>
      </c>
      <c r="N17" s="22">
        <v>23.58</v>
      </c>
      <c r="O17" s="22">
        <v>12.65</v>
      </c>
      <c r="P17" s="65">
        <f t="shared" si="4"/>
        <v>10.929999999999998</v>
      </c>
      <c r="Q17" s="54">
        <f t="shared" si="5"/>
        <v>66.605728214503358</v>
      </c>
    </row>
    <row r="18" spans="1:17" x14ac:dyDescent="0.25">
      <c r="A18" s="183" t="s">
        <v>313</v>
      </c>
      <c r="B18" s="70">
        <v>3</v>
      </c>
      <c r="C18" s="184">
        <v>41759</v>
      </c>
      <c r="D18" s="155" t="s">
        <v>339</v>
      </c>
      <c r="E18" s="72">
        <v>41779</v>
      </c>
      <c r="F18" s="122">
        <v>1678.82</v>
      </c>
      <c r="G18" s="61">
        <f t="shared" ref="G18:G19" si="10">L18+P18</f>
        <v>2.2399999999999984</v>
      </c>
      <c r="H18" s="21">
        <f t="shared" ref="H18:H19" si="11">F18-G18</f>
        <v>1676.58</v>
      </c>
      <c r="I18" s="49">
        <f t="shared" si="2"/>
        <v>0.13342704995175172</v>
      </c>
      <c r="J18" s="67">
        <v>13</v>
      </c>
      <c r="K18" s="48">
        <v>12.65</v>
      </c>
      <c r="L18" s="67">
        <f t="shared" si="3"/>
        <v>0.34999999999999964</v>
      </c>
      <c r="M18" s="126">
        <v>370</v>
      </c>
      <c r="N18" s="48">
        <v>14.53</v>
      </c>
      <c r="O18" s="48">
        <v>12.64</v>
      </c>
      <c r="P18" s="67">
        <f t="shared" si="4"/>
        <v>1.8899999999999988</v>
      </c>
      <c r="Q18" s="55">
        <f t="shared" si="5"/>
        <v>84.375000000000014</v>
      </c>
    </row>
    <row r="19" spans="1:17" x14ac:dyDescent="0.25">
      <c r="A19" s="185" t="s">
        <v>314</v>
      </c>
      <c r="B19" s="5">
        <v>3</v>
      </c>
      <c r="C19" s="144">
        <v>41759</v>
      </c>
      <c r="D19" s="186"/>
      <c r="E19" s="27">
        <v>41779</v>
      </c>
      <c r="F19" s="119">
        <v>1674.5</v>
      </c>
      <c r="G19" s="61">
        <f t="shared" si="10"/>
        <v>3.120000000000001</v>
      </c>
      <c r="H19" s="21">
        <f t="shared" si="11"/>
        <v>1671.38</v>
      </c>
      <c r="I19" s="35">
        <f t="shared" si="2"/>
        <v>0.18632427590325476</v>
      </c>
      <c r="J19" s="64">
        <v>12.73</v>
      </c>
      <c r="K19" s="21">
        <v>12.62</v>
      </c>
      <c r="L19" s="64">
        <f t="shared" si="3"/>
        <v>0.11000000000000121</v>
      </c>
      <c r="M19" s="124">
        <v>841</v>
      </c>
      <c r="N19" s="21">
        <v>15.64</v>
      </c>
      <c r="O19" s="21">
        <v>12.63</v>
      </c>
      <c r="P19" s="64">
        <f t="shared" si="4"/>
        <v>3.01</v>
      </c>
      <c r="Q19" s="53">
        <f t="shared" si="5"/>
        <v>96.47435897435895</v>
      </c>
    </row>
    <row r="20" spans="1:17" x14ac:dyDescent="0.25">
      <c r="A20" s="145" t="s">
        <v>315</v>
      </c>
      <c r="B20" s="8">
        <v>3</v>
      </c>
      <c r="C20" s="149">
        <v>41759</v>
      </c>
      <c r="D20" s="133"/>
      <c r="E20" s="28">
        <v>41779</v>
      </c>
      <c r="F20" s="120">
        <v>1676.7</v>
      </c>
      <c r="G20" s="62">
        <f t="shared" si="0"/>
        <v>1.6500000000000004</v>
      </c>
      <c r="H20" s="22">
        <f t="shared" si="1"/>
        <v>1675.05</v>
      </c>
      <c r="I20" s="38">
        <f t="shared" si="2"/>
        <v>9.840758633029166E-2</v>
      </c>
      <c r="J20" s="65">
        <v>12.66</v>
      </c>
      <c r="K20" s="22">
        <v>12.62</v>
      </c>
      <c r="L20" s="65">
        <f t="shared" si="3"/>
        <v>4.0000000000000924E-2</v>
      </c>
      <c r="M20" s="125">
        <v>368</v>
      </c>
      <c r="N20" s="22">
        <v>14.19</v>
      </c>
      <c r="O20" s="22">
        <v>12.58</v>
      </c>
      <c r="P20" s="65">
        <f t="shared" si="4"/>
        <v>1.6099999999999994</v>
      </c>
      <c r="Q20" s="54">
        <f t="shared" si="5"/>
        <v>97.575757575757521</v>
      </c>
    </row>
    <row r="21" spans="1:17" x14ac:dyDescent="0.25">
      <c r="A21" s="114" t="s">
        <v>316</v>
      </c>
      <c r="B21" s="5">
        <v>3</v>
      </c>
      <c r="C21" s="144">
        <v>41759</v>
      </c>
      <c r="D21" s="132"/>
      <c r="E21" s="27">
        <v>41780</v>
      </c>
      <c r="F21" s="119">
        <v>1694.31</v>
      </c>
      <c r="G21" s="61">
        <f t="shared" si="0"/>
        <v>15.180000000000003</v>
      </c>
      <c r="H21" s="21">
        <f t="shared" si="1"/>
        <v>1679.1299999999999</v>
      </c>
      <c r="I21" s="35">
        <f t="shared" si="2"/>
        <v>0.89593994015262868</v>
      </c>
      <c r="J21" s="64">
        <v>19.600000000000001</v>
      </c>
      <c r="K21" s="21">
        <v>12.62</v>
      </c>
      <c r="L21" s="64">
        <f t="shared" si="3"/>
        <v>6.9800000000000022</v>
      </c>
      <c r="M21" s="124">
        <v>563</v>
      </c>
      <c r="N21" s="21">
        <v>20.8</v>
      </c>
      <c r="O21" s="21">
        <v>12.6</v>
      </c>
      <c r="P21" s="64">
        <f t="shared" si="4"/>
        <v>8.2000000000000011</v>
      </c>
      <c r="Q21" s="53">
        <f t="shared" si="5"/>
        <v>54.018445322793141</v>
      </c>
    </row>
    <row r="22" spans="1:17" x14ac:dyDescent="0.25">
      <c r="A22" s="114" t="s">
        <v>317</v>
      </c>
      <c r="B22" s="8">
        <v>3</v>
      </c>
      <c r="C22" s="149">
        <v>41759</v>
      </c>
      <c r="D22" s="133"/>
      <c r="E22" s="28">
        <v>41780</v>
      </c>
      <c r="F22" s="120">
        <v>1686.86</v>
      </c>
      <c r="G22" s="62">
        <f t="shared" si="0"/>
        <v>19.21</v>
      </c>
      <c r="H22" s="22">
        <f t="shared" si="1"/>
        <v>1667.6499999999999</v>
      </c>
      <c r="I22" s="38">
        <f t="shared" si="2"/>
        <v>1.1388022716763693</v>
      </c>
      <c r="J22" s="65">
        <v>19.97</v>
      </c>
      <c r="K22" s="22">
        <v>12.62</v>
      </c>
      <c r="L22" s="65">
        <f t="shared" si="3"/>
        <v>7.35</v>
      </c>
      <c r="M22" s="125">
        <v>683</v>
      </c>
      <c r="N22" s="22">
        <v>24.5</v>
      </c>
      <c r="O22" s="22">
        <v>12.64</v>
      </c>
      <c r="P22" s="65">
        <f t="shared" si="4"/>
        <v>11.86</v>
      </c>
      <c r="Q22" s="54">
        <f t="shared" si="5"/>
        <v>61.73867777199375</v>
      </c>
    </row>
    <row r="23" spans="1:17" x14ac:dyDescent="0.25">
      <c r="A23" s="113" t="s">
        <v>318</v>
      </c>
      <c r="B23" s="5">
        <v>3</v>
      </c>
      <c r="C23" s="144">
        <v>41759</v>
      </c>
      <c r="D23" s="132"/>
      <c r="E23" s="27">
        <v>41780</v>
      </c>
      <c r="F23" s="119">
        <v>1699.45</v>
      </c>
      <c r="G23" s="74">
        <f t="shared" si="0"/>
        <v>21.83</v>
      </c>
      <c r="H23" s="48">
        <f t="shared" si="1"/>
        <v>1677.6200000000001</v>
      </c>
      <c r="I23" s="49">
        <f t="shared" si="2"/>
        <v>1.284533231339551</v>
      </c>
      <c r="J23" s="67">
        <v>21.2</v>
      </c>
      <c r="K23" s="48">
        <v>12.6</v>
      </c>
      <c r="L23" s="67">
        <f t="shared" si="3"/>
        <v>8.6</v>
      </c>
      <c r="M23" s="126">
        <v>723</v>
      </c>
      <c r="N23" s="48">
        <v>25.82</v>
      </c>
      <c r="O23" s="48">
        <v>12.59</v>
      </c>
      <c r="P23" s="67">
        <f t="shared" si="4"/>
        <v>13.23</v>
      </c>
      <c r="Q23" s="55">
        <f t="shared" si="5"/>
        <v>60.604672469079254</v>
      </c>
    </row>
    <row r="24" spans="1:17" x14ac:dyDescent="0.25">
      <c r="A24" s="114" t="s">
        <v>319</v>
      </c>
      <c r="B24" s="5">
        <v>3</v>
      </c>
      <c r="C24" s="144">
        <v>41759</v>
      </c>
      <c r="D24" s="136"/>
      <c r="E24" s="27">
        <v>41780</v>
      </c>
      <c r="F24" s="119">
        <v>1680.75</v>
      </c>
      <c r="G24" s="61">
        <f t="shared" si="0"/>
        <v>20.629999999999995</v>
      </c>
      <c r="H24" s="21">
        <f t="shared" si="1"/>
        <v>1660.12</v>
      </c>
      <c r="I24" s="35">
        <f t="shared" si="2"/>
        <v>1.2274282314442955</v>
      </c>
      <c r="J24" s="64">
        <v>21.72</v>
      </c>
      <c r="K24" s="21">
        <v>12.64</v>
      </c>
      <c r="L24" s="64">
        <f t="shared" si="3"/>
        <v>9.0799999999999983</v>
      </c>
      <c r="M24" s="124">
        <v>744</v>
      </c>
      <c r="N24" s="21">
        <v>24.15</v>
      </c>
      <c r="O24" s="21">
        <v>12.6</v>
      </c>
      <c r="P24" s="64">
        <f t="shared" si="4"/>
        <v>11.549999999999999</v>
      </c>
      <c r="Q24" s="53">
        <f t="shared" si="5"/>
        <v>55.986427532719354</v>
      </c>
    </row>
    <row r="25" spans="1:17" ht="15.75" thickBot="1" x14ac:dyDescent="0.3">
      <c r="A25" s="116" t="s">
        <v>320</v>
      </c>
      <c r="B25" s="6">
        <v>3</v>
      </c>
      <c r="C25" s="156">
        <v>41759</v>
      </c>
      <c r="D25" s="140"/>
      <c r="E25" s="102">
        <v>41780</v>
      </c>
      <c r="F25" s="141">
        <v>1690.58</v>
      </c>
      <c r="G25" s="110">
        <f t="shared" si="0"/>
        <v>27.47</v>
      </c>
      <c r="H25" s="26">
        <f t="shared" si="1"/>
        <v>1663.11</v>
      </c>
      <c r="I25" s="43">
        <f t="shared" si="2"/>
        <v>1.6248861337529132</v>
      </c>
      <c r="J25" s="69">
        <v>22.79</v>
      </c>
      <c r="K25" s="26">
        <v>12.66</v>
      </c>
      <c r="L25" s="69">
        <f t="shared" si="3"/>
        <v>10.129999999999999</v>
      </c>
      <c r="M25" s="127">
        <v>936</v>
      </c>
      <c r="N25" s="26">
        <v>29.93</v>
      </c>
      <c r="O25" s="26">
        <v>12.59</v>
      </c>
      <c r="P25" s="69">
        <f t="shared" si="4"/>
        <v>17.34</v>
      </c>
      <c r="Q25" s="56">
        <f t="shared" si="5"/>
        <v>63.123407353476523</v>
      </c>
    </row>
    <row r="26" spans="1:17" ht="15.75" thickTop="1" x14ac:dyDescent="0.25"/>
    <row r="33" spans="1:17" ht="27" customHeight="1" x14ac:dyDescent="0.25">
      <c r="D33" s="564"/>
      <c r="E33" s="564"/>
      <c r="F33" s="564"/>
      <c r="G33" s="564"/>
      <c r="H33" s="564"/>
      <c r="I33" s="564"/>
      <c r="J33" s="564"/>
      <c r="K33" s="564"/>
      <c r="L33" s="564"/>
      <c r="M33" s="564"/>
      <c r="N33" s="564"/>
    </row>
    <row r="38" spans="1:17" ht="15.75" customHeight="1" x14ac:dyDescent="0.25">
      <c r="A38" s="2"/>
      <c r="B38" s="2"/>
      <c r="C38" s="2"/>
      <c r="D38" s="2"/>
      <c r="E38" s="2"/>
      <c r="F38" s="2"/>
      <c r="G38" s="2"/>
      <c r="H38" s="2"/>
      <c r="I38" s="2"/>
      <c r="J38" s="2"/>
      <c r="K38" s="2"/>
      <c r="L38" s="2"/>
      <c r="M38" s="2"/>
      <c r="N38" s="2"/>
      <c r="O38" s="2"/>
      <c r="P38" s="2"/>
      <c r="Q38" s="2"/>
    </row>
    <row r="48" spans="1:17" ht="22.5" customHeight="1" x14ac:dyDescent="0.25">
      <c r="D48" s="564"/>
      <c r="E48" s="564"/>
      <c r="F48" s="564"/>
      <c r="G48" s="564"/>
      <c r="H48" s="564"/>
      <c r="I48" s="564"/>
      <c r="J48" s="564"/>
      <c r="K48" s="564"/>
      <c r="L48" s="564"/>
      <c r="M48" s="564"/>
      <c r="N48" s="564"/>
    </row>
    <row r="54" spans="1:17" ht="15.75" thickBot="1" x14ac:dyDescent="0.3">
      <c r="A54" s="2"/>
      <c r="B54" s="2"/>
      <c r="C54" s="2"/>
      <c r="D54" s="2"/>
      <c r="E54" s="2"/>
      <c r="F54" s="2"/>
      <c r="G54" s="2"/>
      <c r="H54" s="2"/>
      <c r="I54" s="2"/>
      <c r="J54" s="2"/>
      <c r="K54" s="2"/>
      <c r="L54" s="2"/>
      <c r="M54" s="2"/>
      <c r="N54" s="2"/>
      <c r="O54" s="2"/>
      <c r="P54" s="2"/>
      <c r="Q54" s="2"/>
    </row>
    <row r="55" spans="1:17" ht="23.25" customHeight="1" thickTop="1" thickBot="1" x14ac:dyDescent="0.3">
      <c r="A55" s="555" t="s">
        <v>149</v>
      </c>
      <c r="B55" s="527"/>
      <c r="C55" s="527"/>
      <c r="D55" s="561" t="s">
        <v>8</v>
      </c>
      <c r="E55" s="527"/>
      <c r="F55" s="527"/>
      <c r="G55" s="527"/>
      <c r="H55" s="527"/>
      <c r="I55" s="527"/>
      <c r="J55" s="527"/>
      <c r="K55" s="527"/>
      <c r="L55" s="527"/>
      <c r="M55" s="527"/>
      <c r="N55" s="527"/>
      <c r="O55" s="527"/>
      <c r="P55" s="527"/>
      <c r="Q55" s="528"/>
    </row>
    <row r="56" spans="1:17" ht="19.5" customHeight="1" x14ac:dyDescent="0.25">
      <c r="A56" s="531" t="s">
        <v>0</v>
      </c>
      <c r="B56" s="535" t="s">
        <v>1</v>
      </c>
      <c r="C56" s="535" t="s">
        <v>19</v>
      </c>
      <c r="D56" s="533" t="s">
        <v>93</v>
      </c>
      <c r="E56" s="524" t="s">
        <v>22</v>
      </c>
      <c r="F56" s="539" t="s">
        <v>10</v>
      </c>
      <c r="G56" s="540" t="s">
        <v>9</v>
      </c>
      <c r="H56" s="540" t="s">
        <v>5</v>
      </c>
      <c r="I56" s="540" t="s">
        <v>6</v>
      </c>
      <c r="J56" s="541" t="s">
        <v>14</v>
      </c>
      <c r="K56" s="542"/>
      <c r="L56" s="543"/>
      <c r="M56" s="541" t="s">
        <v>15</v>
      </c>
      <c r="N56" s="544"/>
      <c r="O56" s="544"/>
      <c r="P56" s="544"/>
      <c r="Q56" s="545"/>
    </row>
    <row r="57" spans="1:17" ht="64.5" thickBot="1" x14ac:dyDescent="0.3">
      <c r="A57" s="532"/>
      <c r="B57" s="536"/>
      <c r="C57" s="536"/>
      <c r="D57" s="534"/>
      <c r="E57" s="525"/>
      <c r="F57" s="534"/>
      <c r="G57" s="536"/>
      <c r="H57" s="536"/>
      <c r="I57" s="536"/>
      <c r="J57" s="17" t="s">
        <v>11</v>
      </c>
      <c r="K57" s="18" t="s">
        <v>21</v>
      </c>
      <c r="L57" s="19" t="s">
        <v>12</v>
      </c>
      <c r="M57" s="19" t="s">
        <v>17</v>
      </c>
      <c r="N57" s="18" t="s">
        <v>13</v>
      </c>
      <c r="O57" s="18" t="s">
        <v>3</v>
      </c>
      <c r="P57" s="19" t="s">
        <v>20</v>
      </c>
      <c r="Q57" s="20" t="s">
        <v>4</v>
      </c>
    </row>
    <row r="58" spans="1:17" x14ac:dyDescent="0.25">
      <c r="A58" s="190" t="s">
        <v>321</v>
      </c>
      <c r="B58" s="70">
        <v>3</v>
      </c>
      <c r="C58" s="184">
        <v>41762</v>
      </c>
      <c r="D58" s="192"/>
      <c r="E58" s="72">
        <v>41786</v>
      </c>
      <c r="F58" s="193">
        <v>1679.03</v>
      </c>
      <c r="G58" s="74">
        <f>L58+P58</f>
        <v>6.0499999999999989</v>
      </c>
      <c r="H58" s="48">
        <f t="shared" ref="H58:H60" si="12">F58-G58</f>
        <v>1672.98</v>
      </c>
      <c r="I58" s="194">
        <f t="shared" ref="I58:I60" si="13">G58*100/F58</f>
        <v>0.36032709361953025</v>
      </c>
      <c r="J58" s="67">
        <v>13.07</v>
      </c>
      <c r="K58" s="195">
        <v>12.6</v>
      </c>
      <c r="L58" s="67">
        <f>J58-K58</f>
        <v>0.47000000000000064</v>
      </c>
      <c r="M58" s="196">
        <v>615</v>
      </c>
      <c r="N58" s="197">
        <v>18.22</v>
      </c>
      <c r="O58" s="195">
        <v>12.64</v>
      </c>
      <c r="P58" s="67">
        <f>N58-O58</f>
        <v>5.5799999999999983</v>
      </c>
      <c r="Q58" s="55">
        <f>P58*100/G58</f>
        <v>92.231404958677658</v>
      </c>
    </row>
    <row r="59" spans="1:17" x14ac:dyDescent="0.25">
      <c r="A59" s="111" t="s">
        <v>322</v>
      </c>
      <c r="B59" s="5">
        <v>3</v>
      </c>
      <c r="C59" s="144">
        <v>41762</v>
      </c>
      <c r="D59" s="132"/>
      <c r="E59" s="27">
        <v>41786</v>
      </c>
      <c r="F59" s="119">
        <v>1683.78</v>
      </c>
      <c r="G59" s="61">
        <f>L59+P59</f>
        <v>7.08</v>
      </c>
      <c r="H59" s="21">
        <f t="shared" si="12"/>
        <v>1676.7</v>
      </c>
      <c r="I59" s="35">
        <f t="shared" si="13"/>
        <v>0.42048248583544168</v>
      </c>
      <c r="J59" s="64">
        <v>13.63</v>
      </c>
      <c r="K59" s="21">
        <v>12.59</v>
      </c>
      <c r="L59" s="64">
        <f>J59-K59</f>
        <v>1.0400000000000009</v>
      </c>
      <c r="M59" s="124">
        <v>852</v>
      </c>
      <c r="N59" s="25">
        <v>18.63</v>
      </c>
      <c r="O59" s="25">
        <v>12.59</v>
      </c>
      <c r="P59" s="64">
        <f t="shared" ref="P59:P60" si="14">N59-O59</f>
        <v>6.0399999999999991</v>
      </c>
      <c r="Q59" s="53">
        <f>P59*100/G59</f>
        <v>85.310734463276816</v>
      </c>
    </row>
    <row r="60" spans="1:17" x14ac:dyDescent="0.25">
      <c r="A60" s="143" t="s">
        <v>323</v>
      </c>
      <c r="B60" s="8">
        <v>3</v>
      </c>
      <c r="C60" s="149">
        <v>41762</v>
      </c>
      <c r="D60" s="154"/>
      <c r="E60" s="28">
        <v>41786</v>
      </c>
      <c r="F60" s="120">
        <v>1688.1</v>
      </c>
      <c r="G60" s="62">
        <f t="shared" ref="G60" si="15">L60+P60</f>
        <v>6.5799999999999983</v>
      </c>
      <c r="H60" s="22">
        <f t="shared" si="12"/>
        <v>1681.52</v>
      </c>
      <c r="I60" s="38">
        <f t="shared" si="13"/>
        <v>0.38978733487352635</v>
      </c>
      <c r="J60" s="65">
        <v>13.02</v>
      </c>
      <c r="K60" s="22">
        <v>12.6</v>
      </c>
      <c r="L60" s="65">
        <f t="shared" ref="L60" si="16">J60-K60</f>
        <v>0.41999999999999993</v>
      </c>
      <c r="M60" s="125">
        <v>991</v>
      </c>
      <c r="N60" s="22">
        <v>18.79</v>
      </c>
      <c r="O60" s="22">
        <v>12.63</v>
      </c>
      <c r="P60" s="65">
        <f t="shared" si="14"/>
        <v>6.1599999999999984</v>
      </c>
      <c r="Q60" s="54">
        <f t="shared" ref="Q60" si="17">P60*100/G60</f>
        <v>93.61702127659575</v>
      </c>
    </row>
    <row r="61" spans="1:17" x14ac:dyDescent="0.25">
      <c r="A61" s="114" t="s">
        <v>324</v>
      </c>
      <c r="B61" s="5">
        <v>3</v>
      </c>
      <c r="C61" s="144">
        <v>41762</v>
      </c>
      <c r="D61" s="155"/>
      <c r="E61" s="27">
        <v>41786</v>
      </c>
      <c r="F61" s="119">
        <v>1719.35</v>
      </c>
      <c r="G61" s="61">
        <f>L61+P61</f>
        <v>47.510000000000005</v>
      </c>
      <c r="H61" s="21">
        <f>F61-G61</f>
        <v>1671.84</v>
      </c>
      <c r="I61" s="35">
        <f>G61*100/F61</f>
        <v>2.7632535551225761</v>
      </c>
      <c r="J61" s="64">
        <v>42.29</v>
      </c>
      <c r="K61" s="21">
        <v>12.62</v>
      </c>
      <c r="L61" s="64">
        <f>J61-K61</f>
        <v>29.67</v>
      </c>
      <c r="M61" s="124">
        <v>1009</v>
      </c>
      <c r="N61" s="21">
        <v>30.42</v>
      </c>
      <c r="O61" s="21">
        <v>12.58</v>
      </c>
      <c r="P61" s="64">
        <f>N61-O61</f>
        <v>17.840000000000003</v>
      </c>
      <c r="Q61" s="53">
        <f>P61*100/G61</f>
        <v>37.549989475899814</v>
      </c>
    </row>
    <row r="62" spans="1:17" x14ac:dyDescent="0.25">
      <c r="A62" s="114" t="s">
        <v>325</v>
      </c>
      <c r="B62" s="5">
        <v>3</v>
      </c>
      <c r="C62" s="144">
        <v>41762</v>
      </c>
      <c r="D62" s="155"/>
      <c r="E62" s="27">
        <v>41786</v>
      </c>
      <c r="F62" s="119">
        <v>1718.52</v>
      </c>
      <c r="G62" s="61">
        <f>L62+P62</f>
        <v>54.019999999999996</v>
      </c>
      <c r="H62" s="21">
        <f>F62-G62</f>
        <v>1664.5</v>
      </c>
      <c r="I62" s="35">
        <f>G62*100/F62</f>
        <v>3.143402462584084</v>
      </c>
      <c r="J62" s="64">
        <v>51.76</v>
      </c>
      <c r="K62" s="21">
        <v>12.65</v>
      </c>
      <c r="L62" s="64">
        <f>J62-K62</f>
        <v>39.11</v>
      </c>
      <c r="M62" s="124">
        <v>824</v>
      </c>
      <c r="N62" s="21">
        <v>27.54</v>
      </c>
      <c r="O62" s="21">
        <v>12.63</v>
      </c>
      <c r="P62" s="64">
        <f>N62-O62</f>
        <v>14.909999999999998</v>
      </c>
      <c r="Q62" s="53">
        <f>P62*100/G62</f>
        <v>27.600888559792669</v>
      </c>
    </row>
    <row r="63" spans="1:17" x14ac:dyDescent="0.25">
      <c r="A63" s="112" t="s">
        <v>326</v>
      </c>
      <c r="B63" s="8">
        <v>3</v>
      </c>
      <c r="C63" s="149">
        <v>41762</v>
      </c>
      <c r="D63" s="154"/>
      <c r="E63" s="28">
        <v>41786</v>
      </c>
      <c r="F63" s="120">
        <v>1713.13</v>
      </c>
      <c r="G63" s="62">
        <f>L63+P63</f>
        <v>55.269999999999996</v>
      </c>
      <c r="H63" s="22">
        <f>F63-G63</f>
        <v>1657.8600000000001</v>
      </c>
      <c r="I63" s="38">
        <f>G63*100/F63</f>
        <v>3.2262583691838911</v>
      </c>
      <c r="J63" s="65">
        <v>51.9</v>
      </c>
      <c r="K63" s="22">
        <v>12.63</v>
      </c>
      <c r="L63" s="65">
        <f>J63-K63</f>
        <v>39.269999999999996</v>
      </c>
      <c r="M63" s="125">
        <v>828</v>
      </c>
      <c r="N63" s="22">
        <v>28.59</v>
      </c>
      <c r="O63" s="22">
        <v>12.59</v>
      </c>
      <c r="P63" s="65">
        <f>N63-O63</f>
        <v>16</v>
      </c>
      <c r="Q63" s="54">
        <f>P63*100/G63</f>
        <v>28.948796815632353</v>
      </c>
    </row>
    <row r="64" spans="1:17" x14ac:dyDescent="0.25">
      <c r="A64" s="183" t="s">
        <v>327</v>
      </c>
      <c r="B64" s="70">
        <v>3</v>
      </c>
      <c r="C64" s="184">
        <v>41762</v>
      </c>
      <c r="D64" s="191"/>
      <c r="E64" s="72">
        <v>41786</v>
      </c>
      <c r="F64" s="122">
        <v>1766.47</v>
      </c>
      <c r="G64" s="74">
        <f t="shared" ref="G64:G69" si="18">L64+P64</f>
        <v>124.92999999999999</v>
      </c>
      <c r="H64" s="48">
        <f t="shared" ref="H64:H69" si="19">F64-G64</f>
        <v>1641.54</v>
      </c>
      <c r="I64" s="49">
        <f t="shared" ref="I64:I69" si="20">G64*100/F64</f>
        <v>7.0722967273715378</v>
      </c>
      <c r="J64" s="67">
        <v>126.21</v>
      </c>
      <c r="K64" s="48">
        <v>12.58</v>
      </c>
      <c r="L64" s="67">
        <f t="shared" ref="L64:L69" si="21">J64-K64</f>
        <v>113.63</v>
      </c>
      <c r="M64" s="126">
        <v>827</v>
      </c>
      <c r="N64" s="48">
        <v>23.91</v>
      </c>
      <c r="O64" s="48">
        <v>12.61</v>
      </c>
      <c r="P64" s="67">
        <f t="shared" ref="P64:P69" si="22">N64-O64</f>
        <v>11.3</v>
      </c>
      <c r="Q64" s="55">
        <f t="shared" ref="Q64:Q69" si="23">P64*100/G64</f>
        <v>9.0450652365324586</v>
      </c>
    </row>
    <row r="65" spans="1:17" x14ac:dyDescent="0.25">
      <c r="A65" s="185" t="s">
        <v>328</v>
      </c>
      <c r="B65" s="5">
        <v>1</v>
      </c>
      <c r="C65" s="144">
        <v>41762</v>
      </c>
      <c r="D65" s="186" t="s">
        <v>341</v>
      </c>
      <c r="E65" s="27">
        <v>41787</v>
      </c>
      <c r="F65" s="119">
        <v>579.11</v>
      </c>
      <c r="G65" s="61">
        <f t="shared" si="18"/>
        <v>38.28</v>
      </c>
      <c r="H65" s="21">
        <f t="shared" si="19"/>
        <v>540.83000000000004</v>
      </c>
      <c r="I65" s="35">
        <f t="shared" si="20"/>
        <v>6.610143150696759</v>
      </c>
      <c r="J65" s="64">
        <v>45.15</v>
      </c>
      <c r="K65" s="21">
        <v>12.65</v>
      </c>
      <c r="L65" s="64">
        <f t="shared" si="21"/>
        <v>32.5</v>
      </c>
      <c r="M65" s="124">
        <v>192</v>
      </c>
      <c r="N65" s="21">
        <v>18.38</v>
      </c>
      <c r="O65" s="21">
        <v>12.6</v>
      </c>
      <c r="P65" s="64">
        <f t="shared" si="22"/>
        <v>5.7799999999999994</v>
      </c>
      <c r="Q65" s="53">
        <f t="shared" si="23"/>
        <v>15.099268547544407</v>
      </c>
    </row>
    <row r="66" spans="1:17" x14ac:dyDescent="0.25">
      <c r="A66" s="112" t="s">
        <v>329</v>
      </c>
      <c r="B66" s="8">
        <v>3</v>
      </c>
      <c r="C66" s="149">
        <v>41762</v>
      </c>
      <c r="D66" s="133"/>
      <c r="E66" s="28">
        <v>41787</v>
      </c>
      <c r="F66" s="120">
        <v>1733.52</v>
      </c>
      <c r="G66" s="62">
        <f t="shared" si="18"/>
        <v>116.98000000000002</v>
      </c>
      <c r="H66" s="22">
        <f t="shared" si="19"/>
        <v>1616.54</v>
      </c>
      <c r="I66" s="38">
        <f t="shared" si="20"/>
        <v>6.7481194332918006</v>
      </c>
      <c r="J66" s="65">
        <v>105.29</v>
      </c>
      <c r="K66" s="22">
        <v>12.66</v>
      </c>
      <c r="L66" s="65">
        <f t="shared" si="21"/>
        <v>92.63000000000001</v>
      </c>
      <c r="M66" s="125">
        <v>1002</v>
      </c>
      <c r="N66" s="22">
        <v>36.92</v>
      </c>
      <c r="O66" s="22">
        <v>12.57</v>
      </c>
      <c r="P66" s="65">
        <f t="shared" si="22"/>
        <v>24.35</v>
      </c>
      <c r="Q66" s="54">
        <f t="shared" si="23"/>
        <v>20.815524021200201</v>
      </c>
    </row>
    <row r="67" spans="1:17" x14ac:dyDescent="0.25">
      <c r="A67" s="185" t="s">
        <v>330</v>
      </c>
      <c r="B67" s="5">
        <v>3</v>
      </c>
      <c r="C67" s="144">
        <v>41762</v>
      </c>
      <c r="D67" s="132"/>
      <c r="E67" s="27">
        <v>41787</v>
      </c>
      <c r="F67" s="119">
        <v>1698.35</v>
      </c>
      <c r="G67" s="61">
        <f t="shared" si="18"/>
        <v>23.35</v>
      </c>
      <c r="H67" s="21">
        <f t="shared" si="19"/>
        <v>1675</v>
      </c>
      <c r="I67" s="35">
        <f t="shared" si="20"/>
        <v>1.3748638384314189</v>
      </c>
      <c r="J67" s="64">
        <v>26.98</v>
      </c>
      <c r="K67" s="21">
        <v>12.68</v>
      </c>
      <c r="L67" s="64">
        <f t="shared" si="21"/>
        <v>14.3</v>
      </c>
      <c r="M67" s="124">
        <v>650</v>
      </c>
      <c r="N67" s="21">
        <v>21.64</v>
      </c>
      <c r="O67" s="21">
        <v>12.59</v>
      </c>
      <c r="P67" s="64">
        <f t="shared" si="22"/>
        <v>9.0500000000000007</v>
      </c>
      <c r="Q67" s="53">
        <f t="shared" si="23"/>
        <v>38.758029978586727</v>
      </c>
    </row>
    <row r="68" spans="1:17" x14ac:dyDescent="0.25">
      <c r="A68" s="185" t="s">
        <v>331</v>
      </c>
      <c r="B68" s="5">
        <v>3</v>
      </c>
      <c r="C68" s="144">
        <v>41762</v>
      </c>
      <c r="D68" s="132"/>
      <c r="E68" s="27">
        <v>41787</v>
      </c>
      <c r="F68" s="119">
        <v>1686.36</v>
      </c>
      <c r="G68" s="61">
        <f t="shared" si="18"/>
        <v>27.969999999999995</v>
      </c>
      <c r="H68" s="21">
        <f t="shared" si="19"/>
        <v>1658.3899999999999</v>
      </c>
      <c r="I68" s="35">
        <f t="shared" si="20"/>
        <v>1.6586019592495076</v>
      </c>
      <c r="J68" s="64">
        <v>30.65</v>
      </c>
      <c r="K68" s="21">
        <v>12.63</v>
      </c>
      <c r="L68" s="64">
        <f t="shared" si="21"/>
        <v>18.019999999999996</v>
      </c>
      <c r="M68" s="124">
        <v>552</v>
      </c>
      <c r="N68" s="21">
        <v>22.56</v>
      </c>
      <c r="O68" s="21">
        <v>12.61</v>
      </c>
      <c r="P68" s="64">
        <f t="shared" si="22"/>
        <v>9.9499999999999993</v>
      </c>
      <c r="Q68" s="53">
        <f t="shared" si="23"/>
        <v>35.573829102609942</v>
      </c>
    </row>
    <row r="69" spans="1:17" x14ac:dyDescent="0.25">
      <c r="A69" s="185" t="s">
        <v>332</v>
      </c>
      <c r="B69" s="8">
        <v>3</v>
      </c>
      <c r="C69" s="149">
        <v>41762</v>
      </c>
      <c r="D69" s="133"/>
      <c r="E69" s="28">
        <v>41787</v>
      </c>
      <c r="F69" s="120">
        <v>1694.75</v>
      </c>
      <c r="G69" s="62">
        <f t="shared" si="18"/>
        <v>23.959999999999997</v>
      </c>
      <c r="H69" s="22">
        <f t="shared" si="19"/>
        <v>1670.79</v>
      </c>
      <c r="I69" s="38">
        <f t="shared" si="20"/>
        <v>1.4137778433397254</v>
      </c>
      <c r="J69" s="65">
        <v>27.74</v>
      </c>
      <c r="K69" s="22">
        <v>12.72</v>
      </c>
      <c r="L69" s="65">
        <f t="shared" si="21"/>
        <v>15.019999999999998</v>
      </c>
      <c r="M69" s="125">
        <v>610</v>
      </c>
      <c r="N69" s="22">
        <v>21.59</v>
      </c>
      <c r="O69" s="22">
        <v>12.65</v>
      </c>
      <c r="P69" s="65">
        <f t="shared" si="22"/>
        <v>8.94</v>
      </c>
      <c r="Q69" s="54">
        <f t="shared" si="23"/>
        <v>37.312186978297163</v>
      </c>
    </row>
    <row r="70" spans="1:17" x14ac:dyDescent="0.25">
      <c r="A70" s="183" t="s">
        <v>333</v>
      </c>
      <c r="B70" s="5">
        <v>3</v>
      </c>
      <c r="C70" s="144">
        <v>41762</v>
      </c>
      <c r="D70" s="132"/>
      <c r="E70" s="27">
        <v>41787</v>
      </c>
      <c r="F70" s="119">
        <v>1694.93</v>
      </c>
      <c r="G70" s="61">
        <f t="shared" ref="G70:G72" si="24">L70+P70</f>
        <v>20.64</v>
      </c>
      <c r="H70" s="21">
        <f t="shared" ref="H70:H72" si="25">F70-G70</f>
        <v>1674.29</v>
      </c>
      <c r="I70" s="35">
        <f t="shared" ref="I70:I72" si="26">G70*100/F70</f>
        <v>1.2177494055801714</v>
      </c>
      <c r="J70" s="67">
        <v>25.8</v>
      </c>
      <c r="K70" s="48">
        <v>12.68</v>
      </c>
      <c r="L70" s="67">
        <f t="shared" ref="L70:L72" si="27">J70-K70</f>
        <v>13.120000000000001</v>
      </c>
      <c r="M70" s="126">
        <v>511</v>
      </c>
      <c r="N70" s="48">
        <v>20.149999999999999</v>
      </c>
      <c r="O70" s="48">
        <v>12.63</v>
      </c>
      <c r="P70" s="67">
        <f t="shared" ref="P70:P72" si="28">N70-O70</f>
        <v>7.5199999999999978</v>
      </c>
      <c r="Q70" s="55">
        <f t="shared" ref="Q70:Q72" si="29">P70*100/G70</f>
        <v>36.43410852713177</v>
      </c>
    </row>
    <row r="71" spans="1:17" x14ac:dyDescent="0.25">
      <c r="A71" s="114" t="s">
        <v>334</v>
      </c>
      <c r="B71" s="5">
        <v>3</v>
      </c>
      <c r="C71" s="144">
        <v>41762</v>
      </c>
      <c r="D71" s="131"/>
      <c r="E71" s="27">
        <v>41787</v>
      </c>
      <c r="F71" s="119">
        <v>1675.69</v>
      </c>
      <c r="G71" s="61">
        <f t="shared" si="24"/>
        <v>20.189999999999998</v>
      </c>
      <c r="H71" s="21">
        <f t="shared" si="25"/>
        <v>1655.5</v>
      </c>
      <c r="I71" s="35">
        <f t="shared" si="26"/>
        <v>1.2048767970209284</v>
      </c>
      <c r="J71" s="64">
        <v>25.93</v>
      </c>
      <c r="K71" s="21">
        <v>12.6</v>
      </c>
      <c r="L71" s="64">
        <f t="shared" si="27"/>
        <v>13.33</v>
      </c>
      <c r="M71" s="124">
        <v>519</v>
      </c>
      <c r="N71" s="21">
        <v>19.489999999999998</v>
      </c>
      <c r="O71" s="21">
        <v>12.63</v>
      </c>
      <c r="P71" s="64">
        <f t="shared" si="28"/>
        <v>6.8599999999999977</v>
      </c>
      <c r="Q71" s="53">
        <f t="shared" si="29"/>
        <v>33.977216443784044</v>
      </c>
    </row>
    <row r="72" spans="1:17" ht="15.75" thickBot="1" x14ac:dyDescent="0.3">
      <c r="A72" s="116" t="s">
        <v>335</v>
      </c>
      <c r="B72" s="6">
        <v>3</v>
      </c>
      <c r="C72" s="156">
        <v>41762</v>
      </c>
      <c r="D72" s="198" t="s">
        <v>182</v>
      </c>
      <c r="E72" s="102">
        <v>41787</v>
      </c>
      <c r="F72" s="141">
        <v>1684.05</v>
      </c>
      <c r="G72" s="110">
        <f t="shared" si="24"/>
        <v>20.09</v>
      </c>
      <c r="H72" s="26">
        <f t="shared" si="25"/>
        <v>1663.96</v>
      </c>
      <c r="I72" s="43">
        <f t="shared" si="26"/>
        <v>1.1929574537573113</v>
      </c>
      <c r="J72" s="69">
        <v>24.41</v>
      </c>
      <c r="K72" s="26">
        <v>12.64</v>
      </c>
      <c r="L72" s="69">
        <f t="shared" si="27"/>
        <v>11.77</v>
      </c>
      <c r="M72" s="127">
        <v>688</v>
      </c>
      <c r="N72" s="26">
        <v>20.91</v>
      </c>
      <c r="O72" s="26">
        <v>12.59</v>
      </c>
      <c r="P72" s="69">
        <f t="shared" si="28"/>
        <v>8.32</v>
      </c>
      <c r="Q72" s="56">
        <f t="shared" si="29"/>
        <v>41.413638626182177</v>
      </c>
    </row>
    <row r="73" spans="1:17" ht="15.75" thickTop="1" x14ac:dyDescent="0.25">
      <c r="A73" s="158" t="s">
        <v>16</v>
      </c>
    </row>
    <row r="74" spans="1:17" x14ac:dyDescent="0.25">
      <c r="A74" s="158" t="s">
        <v>340</v>
      </c>
    </row>
    <row r="75" spans="1:17" x14ac:dyDescent="0.25">
      <c r="A75" s="158" t="s">
        <v>302</v>
      </c>
    </row>
  </sheetData>
  <mergeCells count="29">
    <mergeCell ref="D1:N1"/>
    <mergeCell ref="D33:N33"/>
    <mergeCell ref="D48:N48"/>
    <mergeCell ref="A55:C55"/>
    <mergeCell ref="D55:Q55"/>
    <mergeCell ref="M7:Q7"/>
    <mergeCell ref="A56:A57"/>
    <mergeCell ref="B56:B57"/>
    <mergeCell ref="C56:C57"/>
    <mergeCell ref="D56:D57"/>
    <mergeCell ref="E56:E57"/>
    <mergeCell ref="F56:F57"/>
    <mergeCell ref="G56:G57"/>
    <mergeCell ref="H56:H57"/>
    <mergeCell ref="I56:I57"/>
    <mergeCell ref="J56:L56"/>
    <mergeCell ref="M56:Q56"/>
    <mergeCell ref="A6:C6"/>
    <mergeCell ref="D6:Q6"/>
    <mergeCell ref="A7:A8"/>
    <mergeCell ref="B7:B8"/>
    <mergeCell ref="C7:C8"/>
    <mergeCell ref="D7:D8"/>
    <mergeCell ref="E7:E8"/>
    <mergeCell ref="F7:F8"/>
    <mergeCell ref="G7:G8"/>
    <mergeCell ref="H7:H8"/>
    <mergeCell ref="I7:I8"/>
    <mergeCell ref="J7:L7"/>
  </mergeCells>
  <pageMargins left="0.7" right="0.7" top="0.78833333333333333" bottom="0.75" header="0.3" footer="0.3"/>
  <pageSetup paperSize="3" scale="90" fitToHeight="0" orientation="landscape" r:id="rId1"/>
  <headerFooter>
    <oddHeader xml:space="preserve">&amp;L
&amp;C&amp;"Arial,Bold"&amp;16
PORT OF MIAMI SEDIMENT TRAP SAMPLE TEST RESULTS FOR SAMPLES RECEIVED 05/16/14                
</oddHeader>
    <oddFooter>&amp;C&amp;"Arial,Regular"Page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21</vt:i4>
      </vt:variant>
    </vt:vector>
  </HeadingPairs>
  <TitlesOfParts>
    <vt:vector size="59" baseType="lpstr">
      <vt:lpstr>2ND SET</vt:lpstr>
      <vt:lpstr>3RD SET-0206</vt:lpstr>
      <vt:lpstr>4TH SET-0224</vt:lpstr>
      <vt:lpstr>6TH SET-0310 0311</vt:lpstr>
      <vt:lpstr>7TH SET - 0311 0314</vt:lpstr>
      <vt:lpstr>8TH SET - 328</vt:lpstr>
      <vt:lpstr>9TH SET - 0408</vt:lpstr>
      <vt:lpstr>10TH SET - 0428</vt:lpstr>
      <vt:lpstr>11TH SET -0516</vt:lpstr>
      <vt:lpstr>13TH SET - 0613</vt:lpstr>
      <vt:lpstr>14TH SET - 0714</vt:lpstr>
      <vt:lpstr>15th SET - 0715</vt:lpstr>
      <vt:lpstr>16TH SET - 0806 </vt:lpstr>
      <vt:lpstr>17TH SET - 0826</vt:lpstr>
      <vt:lpstr>18TH SET - 0910</vt:lpstr>
      <vt:lpstr>19TH SET - 0927</vt:lpstr>
      <vt:lpstr>20TH SET -1006</vt:lpstr>
      <vt:lpstr>21ST SET-1025</vt:lpstr>
      <vt:lpstr>22ND SET-1111</vt:lpstr>
      <vt:lpstr>23RD SET-1217-1</vt:lpstr>
      <vt:lpstr>24TH SET-1217-2</vt:lpstr>
      <vt:lpstr>25TH SET-0107</vt:lpstr>
      <vt:lpstr>26TH SET-0115</vt:lpstr>
      <vt:lpstr>27TH SET-0201</vt:lpstr>
      <vt:lpstr>29TH SET-0228</vt:lpstr>
      <vt:lpstr>31st set - 0327</vt:lpstr>
      <vt:lpstr>32nd set - 0331</vt:lpstr>
      <vt:lpstr>34th set - 041715</vt:lpstr>
      <vt:lpstr>35th set - 042315</vt:lpstr>
      <vt:lpstr>36th set - 050815</vt:lpstr>
      <vt:lpstr>38th set - 060115</vt:lpstr>
      <vt:lpstr>39A set - 061015</vt:lpstr>
      <vt:lpstr>39B - 061015</vt:lpstr>
      <vt:lpstr>40th set - 062915</vt:lpstr>
      <vt:lpstr>41st set - 071115</vt:lpstr>
      <vt:lpstr>42nd set - 072415</vt:lpstr>
      <vt:lpstr>43B set-073115</vt:lpstr>
      <vt:lpstr>43C set - 073115</vt:lpstr>
      <vt:lpstr>'23RD SET-1217-1'!Print_Area</vt:lpstr>
      <vt:lpstr>'2ND SET'!Print_Area</vt:lpstr>
      <vt:lpstr>'31st set - 0327'!Print_Area</vt:lpstr>
      <vt:lpstr>'32nd set - 0331'!Print_Area</vt:lpstr>
      <vt:lpstr>'34th set - 041715'!Print_Area</vt:lpstr>
      <vt:lpstr>'36th set - 050815'!Print_Area</vt:lpstr>
      <vt:lpstr>'38th set - 060115'!Print_Area</vt:lpstr>
      <vt:lpstr>'39A set - 061015'!Print_Area</vt:lpstr>
      <vt:lpstr>'43B set-073115'!Print_Area</vt:lpstr>
      <vt:lpstr>'43C set - 073115'!Print_Area</vt:lpstr>
      <vt:lpstr>'4TH SET-0224'!Print_Area</vt:lpstr>
      <vt:lpstr>'6TH SET-0310 0311'!Print_Area</vt:lpstr>
      <vt:lpstr>'16TH SET - 0806 '!Print_Titles</vt:lpstr>
      <vt:lpstr>'17TH SET - 0826'!Print_Titles</vt:lpstr>
      <vt:lpstr>'18TH SET - 0910'!Print_Titles</vt:lpstr>
      <vt:lpstr>'19TH SET - 0927'!Print_Titles</vt:lpstr>
      <vt:lpstr>'20TH SET -1006'!Print_Titles</vt:lpstr>
      <vt:lpstr>'2ND SET'!Print_Titles</vt:lpstr>
      <vt:lpstr>'3RD SET-0206'!Print_Titles</vt:lpstr>
      <vt:lpstr>'8TH SET - 328'!Print_Titles</vt:lpstr>
      <vt:lpstr>'9TH SET - 0408'!Print_Titles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mrobbart</dc:creator>
  <cp:lastModifiedBy>Dial Cordy</cp:lastModifiedBy>
  <cp:lastPrinted>2015-09-01T18:14:14Z</cp:lastPrinted>
  <dcterms:created xsi:type="dcterms:W3CDTF">2013-12-23T20:27:46Z</dcterms:created>
  <dcterms:modified xsi:type="dcterms:W3CDTF">2015-09-02T16:28:03Z</dcterms:modified>
</cp:coreProperties>
</file>