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  <sheet name="Sheet1" sheetId="2" r:id="rId2"/>
  </sheets>
  <definedNames>
    <definedName name="_xlnm._FilterDatabase" localSheetId="0" hidden="1">CX!$A$1:$Q$2000</definedName>
  </definedNames>
  <calcPr calcId="145621"/>
  <pivotCaches>
    <pivotCache cacheId="0" r:id="rId3"/>
    <pivotCache cacheId="2" r:id="rId4"/>
    <pivotCache cacheId="3" r:id="rId5"/>
    <pivotCache cacheId="4" r:id="rId6"/>
    <pivotCache cacheId="9" r:id="rId7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N49" i="1" s="1"/>
  <c r="O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/>
  <c r="P137" i="1"/>
  <c r="Q137" i="1"/>
  <c r="L138" i="1"/>
  <c r="M138" i="1"/>
  <c r="N138" i="1" s="1"/>
  <c r="O138" i="1" s="1"/>
  <c r="P138" i="1"/>
  <c r="Q138" i="1"/>
  <c r="L139" i="1"/>
  <c r="M139" i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N223" i="1" s="1"/>
  <c r="O223" i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9" i="1" s="1"/>
  <c r="O229" i="1"/>
  <c r="P229" i="1"/>
  <c r="Q229" i="1"/>
  <c r="L230" i="1"/>
  <c r="M230" i="1"/>
  <c r="N230" i="1" s="1"/>
  <c r="O230" i="1" s="1"/>
  <c r="P230" i="1"/>
  <c r="Q230" i="1"/>
  <c r="L231" i="1"/>
  <c r="M231" i="1"/>
  <c r="P231" i="1"/>
  <c r="Q231" i="1"/>
  <c r="L232" i="1"/>
  <c r="M232" i="1"/>
  <c r="P232" i="1"/>
  <c r="Q232" i="1"/>
  <c r="L233" i="1"/>
  <c r="M233" i="1"/>
  <c r="P233" i="1"/>
  <c r="Q233" i="1"/>
  <c r="L234" i="1"/>
  <c r="M234" i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N253" i="1" s="1"/>
  <c r="O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 s="1"/>
  <c r="O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/>
  <c r="O635" i="1" s="1"/>
  <c r="P635" i="1"/>
  <c r="Q635" i="1"/>
  <c r="L636" i="1"/>
  <c r="M636" i="1"/>
  <c r="N636" i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/>
  <c r="O699" i="1" s="1"/>
  <c r="P699" i="1"/>
  <c r="Q699" i="1"/>
  <c r="L700" i="1"/>
  <c r="M700" i="1"/>
  <c r="N700" i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/>
  <c r="O763" i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/>
  <c r="O773" i="1" s="1"/>
  <c r="P773" i="1"/>
  <c r="Q773" i="1"/>
  <c r="L774" i="1"/>
  <c r="M774" i="1"/>
  <c r="N774" i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/>
  <c r="O782" i="1" s="1"/>
  <c r="P782" i="1"/>
  <c r="Q782" i="1"/>
  <c r="L783" i="1"/>
  <c r="M783" i="1"/>
  <c r="N783" i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U41" i="1"/>
  <c r="V41" i="1"/>
  <c r="W41" i="1"/>
  <c r="X41" i="1"/>
  <c r="Y41" i="1"/>
  <c r="Z41" i="1"/>
  <c r="AA41" i="1"/>
  <c r="AB41" i="1"/>
  <c r="Q2" i="1"/>
  <c r="N47" i="1" l="1"/>
  <c r="O47" i="1" s="1"/>
  <c r="N240" i="1"/>
  <c r="O240" i="1" s="1"/>
  <c r="N238" i="1"/>
  <c r="O238" i="1" s="1"/>
  <c r="N176" i="1"/>
  <c r="O176" i="1" s="1"/>
  <c r="N15" i="1"/>
  <c r="O15" i="1" s="1"/>
  <c r="N7" i="1"/>
  <c r="O7" i="1" s="1"/>
  <c r="N3" i="1"/>
  <c r="O3" i="1" s="1"/>
  <c r="N242" i="1"/>
  <c r="O242" i="1" s="1"/>
  <c r="N172" i="1"/>
  <c r="O172" i="1" s="1"/>
  <c r="N228" i="1"/>
  <c r="O228" i="1" s="1"/>
  <c r="N175" i="1"/>
  <c r="O175" i="1" s="1"/>
  <c r="N162" i="1"/>
  <c r="O162" i="1" s="1"/>
  <c r="N135" i="1"/>
  <c r="O135" i="1" s="1"/>
  <c r="N131" i="1"/>
  <c r="O131" i="1" s="1"/>
  <c r="N90" i="1"/>
  <c r="O90" i="1" s="1"/>
  <c r="N88" i="1"/>
  <c r="O88" i="1" s="1"/>
  <c r="N226" i="1"/>
  <c r="O226" i="1" s="1"/>
  <c r="N224" i="1"/>
  <c r="O224" i="1" s="1"/>
  <c r="N123" i="1"/>
  <c r="O123" i="1" s="1"/>
  <c r="N6" i="1"/>
  <c r="O6" i="1" s="1"/>
  <c r="N284" i="1"/>
  <c r="O284" i="1" s="1"/>
  <c r="N252" i="1"/>
  <c r="O252" i="1" s="1"/>
  <c r="N222" i="1"/>
  <c r="O222" i="1" s="1"/>
  <c r="N220" i="1"/>
  <c r="O220" i="1" s="1"/>
  <c r="N107" i="1"/>
  <c r="O107" i="1" s="1"/>
  <c r="N258" i="1"/>
  <c r="O258" i="1" s="1"/>
  <c r="N234" i="1"/>
  <c r="O234" i="1" s="1"/>
  <c r="N232" i="1"/>
  <c r="O232" i="1" s="1"/>
  <c r="N155" i="1"/>
  <c r="O155" i="1" s="1"/>
  <c r="N151" i="1"/>
  <c r="O151" i="1" s="1"/>
  <c r="N139" i="1"/>
  <c r="O139" i="1" s="1"/>
  <c r="N52" i="1"/>
  <c r="O52" i="1" s="1"/>
  <c r="N290" i="1"/>
  <c r="O290" i="1" s="1"/>
  <c r="N277" i="1"/>
  <c r="O277" i="1" s="1"/>
  <c r="N273" i="1"/>
  <c r="O273" i="1" s="1"/>
  <c r="N269" i="1"/>
  <c r="O269" i="1" s="1"/>
  <c r="N265" i="1"/>
  <c r="O265" i="1" s="1"/>
  <c r="N261" i="1"/>
  <c r="O261" i="1" s="1"/>
  <c r="N245" i="1"/>
  <c r="O245" i="1" s="1"/>
  <c r="N233" i="1"/>
  <c r="O233" i="1" s="1"/>
  <c r="N225" i="1"/>
  <c r="O225" i="1" s="1"/>
  <c r="N221" i="1"/>
  <c r="O221" i="1" s="1"/>
  <c r="N174" i="1"/>
  <c r="O174" i="1" s="1"/>
  <c r="N219" i="1"/>
  <c r="O219" i="1" s="1"/>
  <c r="N279" i="1"/>
  <c r="O279" i="1" s="1"/>
  <c r="N275" i="1"/>
  <c r="O275" i="1" s="1"/>
  <c r="N267" i="1"/>
  <c r="O267" i="1" s="1"/>
  <c r="N243" i="1"/>
  <c r="O243" i="1" s="1"/>
  <c r="N239" i="1"/>
  <c r="O239" i="1" s="1"/>
  <c r="N235" i="1"/>
  <c r="O235" i="1" s="1"/>
  <c r="N231" i="1"/>
  <c r="O231" i="1" s="1"/>
  <c r="N218" i="1"/>
  <c r="O218" i="1" s="1"/>
  <c r="N149" i="1"/>
  <c r="O149" i="1" s="1"/>
  <c r="N141" i="1"/>
  <c r="O141" i="1" s="1"/>
  <c r="N133" i="1"/>
  <c r="O133" i="1" s="1"/>
  <c r="N125" i="1"/>
  <c r="O125" i="1" s="1"/>
  <c r="N117" i="1"/>
  <c r="O117" i="1" s="1"/>
  <c r="N109" i="1"/>
  <c r="O109" i="1" s="1"/>
  <c r="N101" i="1"/>
  <c r="O101" i="1" s="1"/>
  <c r="N77" i="1"/>
  <c r="O77" i="1" s="1"/>
  <c r="N53" i="1"/>
  <c r="O53" i="1" s="1"/>
  <c r="N21" i="1"/>
  <c r="O21" i="1" s="1"/>
  <c r="N5" i="1"/>
  <c r="O5" i="1" s="1"/>
  <c r="N171" i="1"/>
  <c r="O171" i="1" s="1"/>
  <c r="N153" i="1"/>
  <c r="O153" i="1" s="1"/>
  <c r="N145" i="1"/>
  <c r="O145" i="1" s="1"/>
  <c r="N121" i="1"/>
  <c r="O121" i="1" s="1"/>
  <c r="N105" i="1"/>
  <c r="O105" i="1" s="1"/>
  <c r="N89" i="1"/>
  <c r="O89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P2" i="1" l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U43" i="1" s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C43" i="1" l="1"/>
  <c r="AQ43" i="1"/>
  <c r="AM43" i="1"/>
  <c r="AI43" i="1"/>
  <c r="AE43" i="1"/>
  <c r="AA43" i="1"/>
  <c r="W43" i="1"/>
  <c r="AP43" i="1"/>
  <c r="AL43" i="1"/>
  <c r="AH43" i="1"/>
  <c r="AD43" i="1"/>
  <c r="Z43" i="1"/>
  <c r="V43" i="1"/>
  <c r="AK43" i="1"/>
  <c r="AS43" i="1"/>
  <c r="AO43" i="1"/>
  <c r="AG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<sst xmlns="http://schemas.openxmlformats.org/spreadsheetml/2006/main" count="1350" uniqueCount="87">
  <si>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</si>
  <si>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</si>
  <si>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</si>
  <si>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</si>
  <si>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</si>
  <si>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</si>
  <si>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</si>
  <si>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</si>
  <si>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</si>
  <si>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</si>
  <si>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</si>
  <si>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</si>
  <si>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</si>
  <si>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</si>
  <si>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</si>
  <si>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</si>
  <si>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</si>
  <si>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</si>
  <si>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</si>
  <si>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</si>
  <si>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</si>
  <si>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</si>
  <si>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</si>
  <si>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</si>
  <si>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</si>
  <si>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</si>
  <si>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</si>
  <si>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</si>
  <si>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</si>
  <si>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</si>
  <si>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</si>
  <si>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</si>
  <si>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</si>
  <si>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</si>
  <si>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</si>
  <si>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</si>
  <si>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</si>
  <si>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</si>
  <si>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</si>
  <si>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</si>
  <si>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</si>
  <si>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</si>
  <si>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</si>
  <si>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R3SC1-CP</t>
  </si>
  <si>
    <t>SBOU</t>
  </si>
  <si>
    <t>MCAV</t>
  </si>
  <si>
    <t>PAST</t>
  </si>
  <si>
    <t>PPOR</t>
  </si>
  <si>
    <t>UC</t>
  </si>
  <si>
    <t>ALAM</t>
  </si>
  <si>
    <t>WP</t>
  </si>
  <si>
    <t>DEAD</t>
  </si>
  <si>
    <t>MMEA</t>
  </si>
  <si>
    <t>DSTO</t>
  </si>
  <si>
    <t>SSID</t>
  </si>
  <si>
    <t>MFER</t>
  </si>
  <si>
    <t>SINT</t>
  </si>
  <si>
    <t xml:space="preserve">PB </t>
  </si>
  <si>
    <t>MIS</t>
  </si>
  <si>
    <t xml:space="preserve">M </t>
  </si>
  <si>
    <t>CM</t>
  </si>
  <si>
    <t>R3SC2-LR</t>
  </si>
  <si>
    <t>DSTR</t>
  </si>
  <si>
    <t>UPM</t>
  </si>
  <si>
    <t>CD</t>
  </si>
  <si>
    <t>R3SC3-SG</t>
  </si>
  <si>
    <t>CNAT</t>
  </si>
  <si>
    <t>RF</t>
  </si>
  <si>
    <t>R3N1-LR</t>
  </si>
  <si>
    <t>BL</t>
  </si>
  <si>
    <t>R3S3-SG</t>
  </si>
  <si>
    <t>OFAV</t>
  </si>
  <si>
    <t>DLAB</t>
  </si>
  <si>
    <t>R3NC1-LR</t>
  </si>
  <si>
    <t>R3S2-LR</t>
  </si>
  <si>
    <t>R3S1-RR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</si>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</sst>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7" borderId="0" xfId="0" applyFont="1" applyFill="1" applyBorder="1" applyAlignment="1"/>
    <xf numFmtId="2" fontId="7" fillId="6" borderId="0" xfId="0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1995.469140277775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HBN2-CR" u="1"/>
        <s v="R2S2-LR" u="1"/>
        <s v="HBSC1-CP" u="1"/>
        <s v="HBS2-CP" u="1"/>
        <s v="HBS1-CP" u="1"/>
        <s v="HBNC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BUR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" refreshedDate="41995.475120833333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R2S2-LR" u="1"/>
        <s v="R2SC1-RR" u="1"/>
        <s v="R2S1-RR" u="1"/>
        <s v="HBN2-CR" u="1"/>
        <s v="HBS2-CP" u="1"/>
        <s v="HBS1-CP" u="1"/>
        <s v="R2SC2-LR" u="1"/>
        <s v="HBNC1-CP" u="1"/>
        <s v="HBSC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" refreshedDate="41995.475565972221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R2S2-LR" u="1"/>
        <s v="R2SC1-RR" u="1"/>
        <s v="R2S1-RR" u="1"/>
        <s v="HBN2-CR" u="1"/>
        <s v="HBS2-CP" u="1"/>
        <s v="HBS1-CP" u="1"/>
        <s v="R2SC2-LR" u="1"/>
        <s v="HBNC1-CP" u="1"/>
        <s v="HBSC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rooke" refreshedDate="42002.447309953706" createdVersion="5" refreshedVersion="4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R2S2-LR" u="1"/>
        <s v="R2SC1-RR" u="1"/>
        <s v="R2S1-RR" u="1"/>
        <s v="HBN2-CR" u="1"/>
        <s v="HBS2-CP" u="1"/>
        <s v="HBS1-CP" u="1"/>
        <s v="R2SC2-LR" u="1"/>
        <s v="HBNC1-CP" u="1"/>
        <s v="HBSC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BUR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n v="1"/>
    <n v="10"/>
    <n v="1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2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3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1"/>
    <n v="1"/>
    <n v="1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5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6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7"/>
    <s v="PPOR"/>
    <x v="3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4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10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2"/>
    <n v="8"/>
    <n v="1"/>
    <s v="ALAM"/>
    <x v="1"/>
    <n v="1"/>
    <n v="1"/>
    <s v=""/>
    <s v=""/>
    <n v="0.125"/>
    <n v="4.1666666666666664E-2"/>
  </r>
  <r>
    <d v="2014-12-17T00:00:00"/>
    <n v="57"/>
    <x v="0"/>
    <s v="AS"/>
    <x v="0"/>
    <n v="24"/>
    <n v="2"/>
    <n v="8"/>
    <n v="1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2"/>
    <s v="MMEA"/>
    <x v="5"/>
    <n v="1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4"/>
    <s v="MCAV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5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6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7"/>
    <s v="DSTO"/>
    <x v="6"/>
    <n v="1"/>
    <s v=""/>
    <s v=""/>
    <s v=""/>
    <n v="0.125"/>
    <n v="4.1666666666666664E-2"/>
  </r>
  <r>
    <d v="2014-12-17T00:00:00"/>
    <n v="57"/>
    <x v="0"/>
    <s v="AS"/>
    <x v="0"/>
    <n v="24"/>
    <n v="2"/>
    <n v="8"/>
    <n v="8"/>
    <s v="SBOU"/>
    <x v="0"/>
    <n v="0"/>
    <s v=""/>
    <s v=""/>
    <s v=""/>
    <n v="0.125"/>
    <n v="4.1666666666666664E-2"/>
  </r>
  <r>
    <d v="2014-12-17T00:00:00"/>
    <n v="57"/>
    <x v="0"/>
    <s v="AS"/>
    <x v="0"/>
    <n v="24"/>
    <n v="3"/>
    <n v="6"/>
    <n v="1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2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3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4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5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6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n v="3"/>
    <n v="6"/>
    <n v="7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n v="1"/>
    <n v="5"/>
    <n v="1"/>
    <s v="PAST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13"/>
    <n v="1"/>
    <s v=""/>
    <s v=""/>
    <s v=""/>
    <n v="0.2"/>
    <n v="0.05"/>
  </r>
  <r>
    <d v="2014-12-17T00:00:00"/>
    <n v="57"/>
    <x v="0"/>
    <s v="AS"/>
    <x v="1"/>
    <n v="20"/>
    <n v="1"/>
    <n v="5"/>
    <n v="3"/>
    <s v="MMEA"/>
    <x v="9"/>
    <n v="0"/>
    <s v=""/>
    <s v=""/>
    <s v=""/>
    <n v="0.2"/>
    <n v="0.05"/>
  </r>
  <r>
    <d v="2014-12-17T00:00:00"/>
    <n v="57"/>
    <x v="0"/>
    <s v="AS"/>
    <x v="1"/>
    <n v="20"/>
    <n v="1"/>
    <n v="5"/>
    <n v="4"/>
    <s v="SBOU"/>
    <x v="10"/>
    <s v=""/>
    <s v=""/>
    <s v=""/>
    <s v=""/>
    <n v="0.2"/>
    <n v="0.05"/>
  </r>
  <r>
    <d v="2014-12-17T00:00:00"/>
    <n v="57"/>
    <x v="0"/>
    <s v="AS"/>
    <x v="1"/>
    <n v="20"/>
    <n v="1"/>
    <n v="5"/>
    <n v="5"/>
    <s v="PAST"/>
    <x v="10"/>
    <s v=""/>
    <s v=""/>
    <s v=""/>
    <s v=""/>
    <n v="0.2"/>
    <n v="0.05"/>
  </r>
  <r>
    <d v="2014-12-17T00:00:00"/>
    <n v="57"/>
    <x v="0"/>
    <s v="AS"/>
    <x v="1"/>
    <n v="20"/>
    <n v="1"/>
    <n v="5"/>
    <n v="6"/>
    <s v="DSTR"/>
    <x v="7"/>
    <n v="1"/>
    <s v=""/>
    <s v=""/>
    <s v=""/>
    <n v="0.2"/>
    <n v="0.05"/>
  </r>
  <r>
    <d v="2014-12-17T00:00:00"/>
    <n v="57"/>
    <x v="0"/>
    <s v="AS"/>
    <x v="1"/>
    <n v="20"/>
    <n v="1"/>
    <n v="5"/>
    <n v="7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8"/>
    <s v="PAST"/>
    <x v="10"/>
    <s v=""/>
    <s v=""/>
    <s v=""/>
    <s v=""/>
    <n v="0.2"/>
    <n v="0.05"/>
  </r>
  <r>
    <d v="2014-12-17T00:00:00"/>
    <n v="57"/>
    <x v="0"/>
    <s v="AS"/>
    <x v="1"/>
    <n v="20"/>
    <n v="2"/>
    <n v="7"/>
    <n v="1"/>
    <s v="MMEA"/>
    <x v="14"/>
    <n v="1"/>
    <s v=""/>
    <s v=""/>
    <s v=""/>
    <n v="0.14285714285714285"/>
    <n v="0.05"/>
  </r>
  <r>
    <d v="2014-12-17T00:00:00"/>
    <n v="57"/>
    <x v="0"/>
    <s v="AS"/>
    <x v="1"/>
    <n v="20"/>
    <n v="2"/>
    <n v="7"/>
    <n v="1"/>
    <s v="MMEA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2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3"/>
    <s v="PAST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3"/>
    <s v="PAST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4"/>
    <s v="DSTR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5"/>
    <n v="1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6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7"/>
    <s v="SSID"/>
    <x v="9"/>
    <n v="0"/>
    <s v=""/>
    <s v=""/>
    <s v=""/>
    <n v="0.14285714285714285"/>
    <n v="0.05"/>
  </r>
  <r>
    <d v="2014-12-17T00:00:00"/>
    <n v="57"/>
    <x v="0"/>
    <s v="AS"/>
    <x v="1"/>
    <n v="20"/>
    <n v="3"/>
    <n v="8"/>
    <n v="1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15"/>
    <n v="1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3"/>
    <s v="MCAV"/>
    <x v="9"/>
    <n v="0"/>
    <s v=""/>
    <s v=""/>
    <s v=""/>
    <n v="0.125"/>
    <n v="0.05"/>
  </r>
  <r>
    <d v="2014-12-17T00:00:00"/>
    <n v="57"/>
    <x v="0"/>
    <s v="AS"/>
    <x v="1"/>
    <n v="20"/>
    <n v="3"/>
    <n v="8"/>
    <n v="4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5"/>
    <s v="SBOU"/>
    <x v="0"/>
    <n v="0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16"/>
    <n v="1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7"/>
    <s v="MMEA"/>
    <x v="7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16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0"/>
    <n v="0"/>
    <s v=""/>
    <s v=""/>
    <s v=""/>
    <n v="0.125"/>
    <n v="0.05"/>
  </r>
  <r>
    <d v="2014-12-17T00:00:00"/>
    <n v="57"/>
    <x v="0"/>
    <s v="AS"/>
    <x v="2"/>
    <n v="24"/>
    <n v="1"/>
    <n v="7"/>
    <n v="1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5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7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n v="2"/>
    <n v="8"/>
    <n v="1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n v="2"/>
    <n v="8"/>
    <n v="2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4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5"/>
    <s v="SINT"/>
    <x v="10"/>
    <s v=""/>
    <s v=""/>
    <s v=""/>
    <s v=""/>
    <n v="0.125"/>
    <n v="4.1666666666666664E-2"/>
  </r>
  <r>
    <d v="2014-12-17T00:00:00"/>
    <n v="57"/>
    <x v="0"/>
    <s v="AS"/>
    <x v="2"/>
    <n v="24"/>
    <n v="2"/>
    <n v="8"/>
    <n v="6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15"/>
    <n v="1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8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9"/>
    <s v="MMEA"/>
    <x v="6"/>
    <n v="1"/>
    <s v=""/>
    <s v=""/>
    <s v=""/>
    <n v="0.125"/>
    <n v="4.1666666666666664E-2"/>
  </r>
  <r>
    <d v="2014-12-17T00:00:00"/>
    <n v="57"/>
    <x v="0"/>
    <s v="AS"/>
    <x v="2"/>
    <n v="24"/>
    <n v="3"/>
    <n v="9"/>
    <n v="1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3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4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5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6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7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8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9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n v="1"/>
    <n v="6"/>
    <n v="1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1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2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3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5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6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6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7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n v="2"/>
    <n v="7"/>
    <n v="1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n v="2"/>
    <n v="7"/>
    <n v="2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3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4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5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7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8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8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3"/>
    <n v="8"/>
    <n v="1"/>
    <s v="SINT"/>
    <x v="9"/>
    <n v="0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3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3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5"/>
    <s v="MCAV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5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6"/>
    <s v="PAST"/>
    <x v="15"/>
    <n v="1"/>
    <s v=""/>
    <s v=""/>
    <s v=""/>
    <n v="0.125"/>
    <n v="4.7619047619047616E-2"/>
  </r>
  <r>
    <d v="2014-12-18T00:00:00"/>
    <n v="57"/>
    <x v="0"/>
    <s v="RF"/>
    <x v="3"/>
    <n v="21"/>
    <m/>
    <n v="8"/>
    <n v="6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7"/>
    <s v="PAST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7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17"/>
    <n v="1"/>
    <s v=""/>
    <s v=""/>
    <s v=""/>
    <n v="0.125"/>
    <n v="4.7619047619047616E-2"/>
  </r>
  <r>
    <d v="2014-12-17T00:00:00"/>
    <n v="57"/>
    <x v="0"/>
    <s v="RF"/>
    <x v="4"/>
    <n v="25"/>
    <n v="1"/>
    <n v="8"/>
    <n v="1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5"/>
    <n v="1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3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4"/>
    <s v="SINT"/>
    <x v="8"/>
    <n v="1"/>
    <s v=""/>
    <s v=""/>
    <s v=""/>
    <n v="0.125"/>
    <n v="0.04"/>
  </r>
  <r>
    <d v="2014-12-17T00:00:00"/>
    <n v="57"/>
    <x v="0"/>
    <s v="RF"/>
    <x v="4"/>
    <n v="25"/>
    <n v="1"/>
    <n v="8"/>
    <n v="5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6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7"/>
    <s v="MCAV"/>
    <x v="0"/>
    <n v="0"/>
    <s v=""/>
    <s v=""/>
    <s v=""/>
    <n v="0.125"/>
    <n v="0.04"/>
  </r>
  <r>
    <d v="2014-12-17T00:00:00"/>
    <n v="57"/>
    <x v="0"/>
    <s v="RF"/>
    <x v="4"/>
    <n v="25"/>
    <n v="1"/>
    <n v="8"/>
    <n v="7"/>
    <s v="MCAV"/>
    <x v="2"/>
    <n v="1"/>
    <n v="1"/>
    <n v="1"/>
    <n v="0.04"/>
    <n v="0.125"/>
    <n v="0.04"/>
  </r>
  <r>
    <d v="2014-12-17T00:00:00"/>
    <n v="57"/>
    <x v="0"/>
    <s v="RF"/>
    <x v="4"/>
    <n v="25"/>
    <n v="1"/>
    <n v="8"/>
    <n v="8"/>
    <s v="PAST"/>
    <x v="3"/>
    <n v="1"/>
    <s v=""/>
    <s v=""/>
    <s v=""/>
    <n v="0.125"/>
    <n v="0.04"/>
  </r>
  <r>
    <d v="2014-12-17T00:00:00"/>
    <n v="57"/>
    <x v="0"/>
    <s v="RF"/>
    <x v="4"/>
    <n v="25"/>
    <n v="1"/>
    <n v="8"/>
    <n v="8"/>
    <s v="PAST"/>
    <x v="1"/>
    <n v="1"/>
    <n v="1"/>
    <n v="1"/>
    <n v="0.04"/>
    <n v="0.125"/>
    <n v="0.04"/>
  </r>
  <r>
    <d v="2014-12-17T00:00:00"/>
    <n v="57"/>
    <x v="0"/>
    <s v="RF"/>
    <x v="4"/>
    <n v="25"/>
    <n v="2"/>
    <n v="9"/>
    <n v="1"/>
    <s v="SSID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2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3"/>
    <s v="OF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4"/>
    <s v="DSTO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6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5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6"/>
    <s v="MCAV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7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8"/>
    <s v="MCAV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9"/>
    <s v="MMEA"/>
    <x v="6"/>
    <n v="1"/>
    <s v=""/>
    <s v=""/>
    <s v=""/>
    <n v="0.1111111111111111"/>
    <n v="0.04"/>
  </r>
  <r>
    <d v="2014-12-17T00:00:00"/>
    <n v="57"/>
    <x v="0"/>
    <s v="RF"/>
    <x v="4"/>
    <n v="25"/>
    <n v="3"/>
    <n v="8"/>
    <n v="1"/>
    <s v="CNAT"/>
    <x v="9"/>
    <n v="0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13"/>
    <n v="1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7"/>
    <n v="1"/>
    <s v=""/>
    <s v=""/>
    <s v=""/>
    <n v="0.125"/>
    <n v="0.04"/>
  </r>
  <r>
    <d v="2014-12-17T00:00:00"/>
    <n v="57"/>
    <x v="0"/>
    <s v="RF"/>
    <x v="4"/>
    <n v="25"/>
    <n v="3"/>
    <n v="8"/>
    <n v="3"/>
    <s v="DLAB"/>
    <x v="7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3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6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5"/>
    <n v="1"/>
    <s v=""/>
    <s v=""/>
    <s v=""/>
    <n v="0.125"/>
    <n v="0.04"/>
  </r>
  <r>
    <d v="2014-12-17T00:00:00"/>
    <n v="57"/>
    <x v="0"/>
    <s v="RF"/>
    <x v="4"/>
    <n v="25"/>
    <n v="3"/>
    <n v="8"/>
    <n v="6"/>
    <s v="SBOU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7"/>
    <s v="DSTR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8"/>
    <s v="MMEA"/>
    <x v="1"/>
    <n v="1"/>
    <n v="1"/>
    <n v="1"/>
    <n v="0.04"/>
    <n v="0.125"/>
    <n v="0.04"/>
  </r>
  <r>
    <d v="2014-12-17T00:00:00"/>
    <n v="57"/>
    <x v="0"/>
    <s v="RF"/>
    <x v="5"/>
    <n v="24"/>
    <n v="1"/>
    <n v="7"/>
    <n v="1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2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4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5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n v="2"/>
    <n v="7"/>
    <n v="1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7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3"/>
    <n v="10"/>
    <n v="1"/>
    <s v="SSID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2"/>
    <s v="SIN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3"/>
    <s v="SBOU"/>
    <x v="6"/>
    <n v="1"/>
    <s v=""/>
    <s v=""/>
    <s v=""/>
    <n v="0.1"/>
    <n v="4.1666666666666664E-2"/>
  </r>
  <r>
    <d v="2014-12-17T00:00:00"/>
    <n v="57"/>
    <x v="0"/>
    <s v="RF"/>
    <x v="5"/>
    <n v="24"/>
    <n v="3"/>
    <n v="10"/>
    <n v="4"/>
    <s v="CNA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5"/>
    <s v="MMEA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6"/>
    <s v="PAS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18"/>
    <n v="1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7"/>
    <n v="1"/>
    <s v=""/>
    <s v=""/>
    <s v=""/>
    <n v="0.1"/>
    <n v="4.1666666666666664E-2"/>
  </r>
  <r>
    <d v="2014-12-17T00:00:00"/>
    <n v="57"/>
    <x v="0"/>
    <s v="AS"/>
    <x v="6"/>
    <n v="25"/>
    <n v="1"/>
    <n v="7"/>
    <n v="1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2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3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6"/>
    <s v="SBOU"/>
    <x v="19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3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7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2"/>
    <n v="8"/>
    <n v="1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1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4"/>
    <s v="SIN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6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6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7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7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8"/>
    <s v="MMEA"/>
    <x v="5"/>
    <n v="1"/>
    <s v=""/>
    <s v=""/>
    <s v=""/>
    <n v="0.125"/>
    <n v="0.04"/>
  </r>
  <r>
    <d v="2014-12-17T00:00:00"/>
    <n v="57"/>
    <x v="0"/>
    <s v="AS"/>
    <x v="6"/>
    <n v="25"/>
    <n v="2"/>
    <n v="8"/>
    <n v="8"/>
    <s v="MMEA"/>
    <x v="0"/>
    <n v="0"/>
    <s v=""/>
    <s v=""/>
    <s v=""/>
    <n v="0.125"/>
    <n v="0.04"/>
  </r>
  <r>
    <d v="2014-12-17T00:00:00"/>
    <n v="57"/>
    <x v="0"/>
    <s v="AS"/>
    <x v="6"/>
    <n v="25"/>
    <n v="3"/>
    <n v="10"/>
    <n v="1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2"/>
    <s v="SBOU"/>
    <x v="0"/>
    <n v="0"/>
    <s v=""/>
    <s v=""/>
    <s v=""/>
    <n v="0.1"/>
    <n v="0.04"/>
  </r>
  <r>
    <d v="2014-12-17T00:00:00"/>
    <n v="57"/>
    <x v="0"/>
    <s v="AS"/>
    <x v="6"/>
    <n v="25"/>
    <n v="3"/>
    <n v="10"/>
    <n v="3"/>
    <s v="MMEA"/>
    <x v="0"/>
    <n v="0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5"/>
    <s v="SSID"/>
    <x v="15"/>
    <n v="1"/>
    <s v=""/>
    <s v=""/>
    <s v=""/>
    <n v="0.1"/>
    <n v="0.04"/>
  </r>
  <r>
    <d v="2014-12-17T00:00:00"/>
    <n v="57"/>
    <x v="0"/>
    <s v="AS"/>
    <x v="6"/>
    <n v="25"/>
    <n v="3"/>
    <n v="10"/>
    <n v="5"/>
    <s v="SSID"/>
    <x v="0"/>
    <n v="0"/>
    <s v=""/>
    <s v=""/>
    <s v=""/>
    <n v="0.1"/>
    <n v="0.04"/>
  </r>
  <r>
    <d v="2014-12-17T00:00:00"/>
    <n v="57"/>
    <x v="0"/>
    <s v="AS"/>
    <x v="6"/>
    <n v="25"/>
    <n v="3"/>
    <n v="10"/>
    <n v="6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7"/>
    <s v="DLAB"/>
    <x v="0"/>
    <n v="0"/>
    <s v=""/>
    <s v=""/>
    <s v=""/>
    <n v="0.1"/>
    <n v="0.04"/>
  </r>
  <r>
    <d v="2014-12-17T00:00:00"/>
    <n v="57"/>
    <x v="0"/>
    <s v="AS"/>
    <x v="6"/>
    <n v="25"/>
    <n v="3"/>
    <n v="10"/>
    <n v="8"/>
    <s v="PAST"/>
    <x v="7"/>
    <n v="1"/>
    <s v=""/>
    <s v=""/>
    <s v=""/>
    <n v="0.1"/>
    <n v="0.04"/>
  </r>
  <r>
    <d v="2014-12-17T00:00:00"/>
    <n v="57"/>
    <x v="0"/>
    <s v="AS"/>
    <x v="6"/>
    <n v="25"/>
    <n v="3"/>
    <n v="10"/>
    <n v="8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9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9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10"/>
    <s v="PAST"/>
    <x v="1"/>
    <n v="1"/>
    <n v="1"/>
    <n v="1"/>
    <n v="0.04"/>
    <n v="0.1"/>
    <n v="0.04"/>
  </r>
  <r>
    <d v="2014-12-17T00:00:00"/>
    <n v="57"/>
    <x v="0"/>
    <s v="AS"/>
    <x v="7"/>
    <n v="19"/>
    <n v="1"/>
    <n v="6"/>
    <n v="1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n v="1"/>
    <n v="6"/>
    <n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3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6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6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1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1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n v="2"/>
    <n v="6"/>
    <n v="2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2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3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4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5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6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6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3"/>
    <n v="7"/>
    <n v="1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2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3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5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6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"/>
    <n v="1"/>
    <n v="1"/>
    <n v="1"/>
    <n v="5.2631578947368418E-2"/>
    <n v="0.14285714285714285"/>
    <n v="5.2631578947368418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x v="0"/>
    <n v="10"/>
    <x v="0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1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2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1"/>
    <n v="1"/>
    <n v="1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4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5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6"/>
    <s v="PPOR"/>
    <x v="3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4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1"/>
    <n v="8"/>
    <x v="0"/>
    <s v="ALAM"/>
    <x v="1"/>
    <n v="1"/>
    <n v="1"/>
    <s v=""/>
    <s v=""/>
    <n v="0.125"/>
    <n v="4.1666666666666664E-2"/>
  </r>
  <r>
    <d v="2014-12-17T00:00:00"/>
    <n v="57"/>
    <x v="0"/>
    <s v="AS"/>
    <x v="0"/>
    <n v="24"/>
    <x v="1"/>
    <n v="8"/>
    <x v="0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1"/>
    <s v="MMEA"/>
    <x v="5"/>
    <n v="1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3"/>
    <s v="MCAV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4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5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6"/>
    <s v="DSTO"/>
    <x v="6"/>
    <n v="1"/>
    <s v=""/>
    <s v=""/>
    <s v=""/>
    <n v="0.125"/>
    <n v="4.1666666666666664E-2"/>
  </r>
  <r>
    <d v="2014-12-17T00:00:00"/>
    <n v="57"/>
    <x v="0"/>
    <s v="AS"/>
    <x v="0"/>
    <n v="24"/>
    <x v="1"/>
    <n v="8"/>
    <x v="7"/>
    <s v="SBOU"/>
    <x v="0"/>
    <n v="0"/>
    <s v=""/>
    <s v=""/>
    <s v=""/>
    <n v="0.125"/>
    <n v="4.1666666666666664E-2"/>
  </r>
  <r>
    <d v="2014-12-17T00:00:00"/>
    <n v="57"/>
    <x v="0"/>
    <s v="AS"/>
    <x v="0"/>
    <n v="24"/>
    <x v="2"/>
    <n v="6"/>
    <x v="0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1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2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3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4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5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x v="2"/>
    <n v="6"/>
    <x v="6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x v="0"/>
    <n v="5"/>
    <x v="0"/>
    <s v="PAST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13"/>
    <n v="1"/>
    <s v=""/>
    <s v=""/>
    <s v=""/>
    <n v="0.2"/>
    <n v="0.05"/>
  </r>
  <r>
    <d v="2014-12-17T00:00:00"/>
    <n v="57"/>
    <x v="0"/>
    <s v="AS"/>
    <x v="1"/>
    <n v="20"/>
    <x v="0"/>
    <n v="5"/>
    <x v="2"/>
    <s v="MMEA"/>
    <x v="9"/>
    <n v="0"/>
    <s v=""/>
    <s v=""/>
    <s v=""/>
    <n v="0.2"/>
    <n v="0.05"/>
  </r>
  <r>
    <d v="2014-12-17T00:00:00"/>
    <n v="57"/>
    <x v="0"/>
    <s v="AS"/>
    <x v="1"/>
    <n v="20"/>
    <x v="0"/>
    <n v="5"/>
    <x v="3"/>
    <s v="SBOU"/>
    <x v="10"/>
    <s v=""/>
    <s v=""/>
    <s v=""/>
    <s v=""/>
    <n v="0.2"/>
    <n v="0.05"/>
  </r>
  <r>
    <d v="2014-12-17T00:00:00"/>
    <n v="57"/>
    <x v="0"/>
    <s v="AS"/>
    <x v="1"/>
    <n v="20"/>
    <x v="0"/>
    <n v="5"/>
    <x v="4"/>
    <s v="PAST"/>
    <x v="10"/>
    <s v=""/>
    <s v=""/>
    <s v=""/>
    <s v=""/>
    <n v="0.2"/>
    <n v="0.05"/>
  </r>
  <r>
    <d v="2014-12-17T00:00:00"/>
    <n v="57"/>
    <x v="0"/>
    <s v="AS"/>
    <x v="1"/>
    <n v="20"/>
    <x v="0"/>
    <n v="5"/>
    <x v="5"/>
    <s v="DSTR"/>
    <x v="7"/>
    <n v="1"/>
    <s v=""/>
    <s v=""/>
    <s v=""/>
    <n v="0.2"/>
    <n v="0.05"/>
  </r>
  <r>
    <d v="2014-12-17T00:00:00"/>
    <n v="57"/>
    <x v="0"/>
    <s v="AS"/>
    <x v="1"/>
    <n v="20"/>
    <x v="0"/>
    <n v="5"/>
    <x v="6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7"/>
    <s v="PAST"/>
    <x v="10"/>
    <s v=""/>
    <s v=""/>
    <s v=""/>
    <s v=""/>
    <n v="0.2"/>
    <n v="0.05"/>
  </r>
  <r>
    <d v="2014-12-17T00:00:00"/>
    <n v="57"/>
    <x v="0"/>
    <s v="AS"/>
    <x v="1"/>
    <n v="20"/>
    <x v="1"/>
    <n v="7"/>
    <x v="0"/>
    <s v="MMEA"/>
    <x v="14"/>
    <n v="1"/>
    <s v=""/>
    <s v=""/>
    <s v=""/>
    <n v="0.14285714285714285"/>
    <n v="0.05"/>
  </r>
  <r>
    <d v="2014-12-17T00:00:00"/>
    <n v="57"/>
    <x v="0"/>
    <s v="AS"/>
    <x v="1"/>
    <n v="20"/>
    <x v="1"/>
    <n v="7"/>
    <x v="0"/>
    <s v="MMEA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1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2"/>
    <s v="PAST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2"/>
    <s v="PAST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3"/>
    <s v="DSTR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5"/>
    <n v="1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6"/>
    <s v="SSID"/>
    <x v="9"/>
    <n v="0"/>
    <s v=""/>
    <s v=""/>
    <s v=""/>
    <n v="0.14285714285714285"/>
    <n v="0.05"/>
  </r>
  <r>
    <d v="2014-12-17T00:00:00"/>
    <n v="57"/>
    <x v="0"/>
    <s v="AS"/>
    <x v="1"/>
    <n v="20"/>
    <x v="2"/>
    <n v="8"/>
    <x v="0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15"/>
    <n v="1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2"/>
    <s v="MCAV"/>
    <x v="9"/>
    <n v="0"/>
    <s v=""/>
    <s v=""/>
    <s v=""/>
    <n v="0.125"/>
    <n v="0.05"/>
  </r>
  <r>
    <d v="2014-12-17T00:00:00"/>
    <n v="57"/>
    <x v="0"/>
    <s v="AS"/>
    <x v="1"/>
    <n v="20"/>
    <x v="2"/>
    <n v="8"/>
    <x v="3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4"/>
    <s v="SBOU"/>
    <x v="0"/>
    <n v="0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16"/>
    <n v="1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6"/>
    <s v="MMEA"/>
    <x v="7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16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0"/>
    <n v="0"/>
    <s v=""/>
    <s v=""/>
    <s v=""/>
    <n v="0.125"/>
    <n v="0.05"/>
  </r>
  <r>
    <d v="2014-12-17T00:00:00"/>
    <n v="57"/>
    <x v="0"/>
    <s v="AS"/>
    <x v="2"/>
    <n v="24"/>
    <x v="0"/>
    <n v="7"/>
    <x v="0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2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6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x v="1"/>
    <n v="8"/>
    <x v="0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x v="1"/>
    <n v="8"/>
    <x v="1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4"/>
    <s v="SINT"/>
    <x v="10"/>
    <s v=""/>
    <s v=""/>
    <s v=""/>
    <s v=""/>
    <n v="0.125"/>
    <n v="4.1666666666666664E-2"/>
  </r>
  <r>
    <d v="2014-12-17T00:00:00"/>
    <n v="57"/>
    <x v="0"/>
    <s v="AS"/>
    <x v="2"/>
    <n v="24"/>
    <x v="1"/>
    <n v="8"/>
    <x v="5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15"/>
    <n v="1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8"/>
    <s v="MMEA"/>
    <x v="6"/>
    <n v="1"/>
    <s v=""/>
    <s v=""/>
    <s v=""/>
    <n v="0.125"/>
    <n v="4.1666666666666664E-2"/>
  </r>
  <r>
    <d v="2014-12-17T00:00:00"/>
    <n v="57"/>
    <x v="0"/>
    <s v="AS"/>
    <x v="2"/>
    <n v="24"/>
    <x v="2"/>
    <n v="9"/>
    <x v="0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2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3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4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5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6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7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8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x v="0"/>
    <n v="6"/>
    <x v="0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0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1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2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4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5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5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6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x v="1"/>
    <n v="7"/>
    <x v="0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x v="1"/>
    <n v="7"/>
    <x v="1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2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3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4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6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7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7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2"/>
    <n v="8"/>
    <x v="0"/>
    <s v="SINT"/>
    <x v="9"/>
    <n v="0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3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3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4"/>
    <s v="MCAV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5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5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6"/>
    <s v="PAST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6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17"/>
    <n v="1"/>
    <s v=""/>
    <s v=""/>
    <s v=""/>
    <n v="0.125"/>
    <n v="4.7619047619047616E-2"/>
  </r>
  <r>
    <d v="2014-12-17T00:00:00"/>
    <n v="57"/>
    <x v="0"/>
    <s v="RF"/>
    <x v="4"/>
    <n v="25"/>
    <x v="0"/>
    <n v="8"/>
    <x v="0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5"/>
    <n v="1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2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3"/>
    <s v="SINT"/>
    <x v="8"/>
    <n v="1"/>
    <s v=""/>
    <s v=""/>
    <s v=""/>
    <n v="0.125"/>
    <n v="0.04"/>
  </r>
  <r>
    <d v="2014-12-17T00:00:00"/>
    <n v="57"/>
    <x v="0"/>
    <s v="RF"/>
    <x v="4"/>
    <n v="25"/>
    <x v="0"/>
    <n v="8"/>
    <x v="4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5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6"/>
    <s v="MCAV"/>
    <x v="0"/>
    <n v="0"/>
    <s v=""/>
    <s v=""/>
    <s v=""/>
    <n v="0.125"/>
    <n v="0.04"/>
  </r>
  <r>
    <d v="2014-12-17T00:00:00"/>
    <n v="57"/>
    <x v="0"/>
    <s v="RF"/>
    <x v="4"/>
    <n v="25"/>
    <x v="0"/>
    <n v="8"/>
    <x v="6"/>
    <s v="MCAV"/>
    <x v="2"/>
    <n v="1"/>
    <n v="1"/>
    <n v="1"/>
    <n v="0.04"/>
    <n v="0.125"/>
    <n v="0.04"/>
  </r>
  <r>
    <d v="2014-12-17T00:00:00"/>
    <n v="57"/>
    <x v="0"/>
    <s v="RF"/>
    <x v="4"/>
    <n v="25"/>
    <x v="0"/>
    <n v="8"/>
    <x v="7"/>
    <s v="PAST"/>
    <x v="3"/>
    <n v="1"/>
    <s v=""/>
    <s v=""/>
    <s v=""/>
    <n v="0.125"/>
    <n v="0.04"/>
  </r>
  <r>
    <d v="2014-12-17T00:00:00"/>
    <n v="57"/>
    <x v="0"/>
    <s v="RF"/>
    <x v="4"/>
    <n v="25"/>
    <x v="0"/>
    <n v="8"/>
    <x v="7"/>
    <s v="PAST"/>
    <x v="1"/>
    <n v="1"/>
    <n v="1"/>
    <n v="1"/>
    <n v="0.04"/>
    <n v="0.125"/>
    <n v="0.04"/>
  </r>
  <r>
    <d v="2014-12-17T00:00:00"/>
    <n v="57"/>
    <x v="0"/>
    <s v="RF"/>
    <x v="4"/>
    <n v="25"/>
    <x v="1"/>
    <n v="9"/>
    <x v="0"/>
    <s v="SSID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1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2"/>
    <s v="OF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3"/>
    <s v="DSTO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6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5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5"/>
    <s v="MCAV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6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7"/>
    <s v="MCAV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8"/>
    <s v="MMEA"/>
    <x v="6"/>
    <n v="1"/>
    <s v=""/>
    <s v=""/>
    <s v=""/>
    <n v="0.1111111111111111"/>
    <n v="0.04"/>
  </r>
  <r>
    <d v="2014-12-17T00:00:00"/>
    <n v="57"/>
    <x v="0"/>
    <s v="RF"/>
    <x v="4"/>
    <n v="25"/>
    <x v="2"/>
    <n v="8"/>
    <x v="0"/>
    <s v="CNAT"/>
    <x v="9"/>
    <n v="0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13"/>
    <n v="1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7"/>
    <n v="1"/>
    <s v=""/>
    <s v=""/>
    <s v=""/>
    <n v="0.125"/>
    <n v="0.04"/>
  </r>
  <r>
    <d v="2014-12-17T00:00:00"/>
    <n v="57"/>
    <x v="0"/>
    <s v="RF"/>
    <x v="4"/>
    <n v="25"/>
    <x v="2"/>
    <n v="8"/>
    <x v="2"/>
    <s v="DLAB"/>
    <x v="7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3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6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5"/>
    <n v="1"/>
    <s v=""/>
    <s v=""/>
    <s v=""/>
    <n v="0.125"/>
    <n v="0.04"/>
  </r>
  <r>
    <d v="2014-12-17T00:00:00"/>
    <n v="57"/>
    <x v="0"/>
    <s v="RF"/>
    <x v="4"/>
    <n v="25"/>
    <x v="2"/>
    <n v="8"/>
    <x v="5"/>
    <s v="SBOU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6"/>
    <s v="DSTR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7"/>
    <s v="MMEA"/>
    <x v="1"/>
    <n v="1"/>
    <n v="1"/>
    <n v="1"/>
    <n v="0.04"/>
    <n v="0.125"/>
    <n v="0.04"/>
  </r>
  <r>
    <d v="2014-12-17T00:00:00"/>
    <n v="57"/>
    <x v="0"/>
    <s v="RF"/>
    <x v="5"/>
    <n v="24"/>
    <x v="0"/>
    <n v="7"/>
    <x v="0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1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2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3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4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5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x v="1"/>
    <n v="7"/>
    <x v="0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2"/>
    <n v="10"/>
    <x v="0"/>
    <s v="SSID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1"/>
    <s v="SIN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2"/>
    <s v="SBOU"/>
    <x v="6"/>
    <n v="1"/>
    <s v=""/>
    <s v=""/>
    <s v=""/>
    <n v="0.1"/>
    <n v="4.1666666666666664E-2"/>
  </r>
  <r>
    <d v="2014-12-17T00:00:00"/>
    <n v="57"/>
    <x v="0"/>
    <s v="RF"/>
    <x v="5"/>
    <n v="24"/>
    <x v="2"/>
    <n v="10"/>
    <x v="3"/>
    <s v="CNA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4"/>
    <s v="MMEA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5"/>
    <s v="PAS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18"/>
    <n v="1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7"/>
    <n v="1"/>
    <s v=""/>
    <s v=""/>
    <s v=""/>
    <n v="0.1"/>
    <n v="4.1666666666666664E-2"/>
  </r>
  <r>
    <d v="2014-12-17T00:00:00"/>
    <n v="57"/>
    <x v="0"/>
    <s v="AS"/>
    <x v="6"/>
    <n v="25"/>
    <x v="0"/>
    <n v="7"/>
    <x v="0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1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2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5"/>
    <s v="SBOU"/>
    <x v="19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3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1"/>
    <n v="8"/>
    <x v="0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0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3"/>
    <s v="SIN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5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5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6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6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7"/>
    <s v="MMEA"/>
    <x v="5"/>
    <n v="1"/>
    <s v=""/>
    <s v=""/>
    <s v=""/>
    <n v="0.125"/>
    <n v="0.04"/>
  </r>
  <r>
    <d v="2014-12-17T00:00:00"/>
    <n v="57"/>
    <x v="0"/>
    <s v="AS"/>
    <x v="6"/>
    <n v="25"/>
    <x v="1"/>
    <n v="8"/>
    <x v="7"/>
    <s v="MMEA"/>
    <x v="0"/>
    <n v="0"/>
    <s v=""/>
    <s v=""/>
    <s v=""/>
    <n v="0.125"/>
    <n v="0.04"/>
  </r>
  <r>
    <d v="2014-12-17T00:00:00"/>
    <n v="57"/>
    <x v="0"/>
    <s v="AS"/>
    <x v="6"/>
    <n v="25"/>
    <x v="2"/>
    <n v="10"/>
    <x v="0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1"/>
    <s v="SBOU"/>
    <x v="0"/>
    <n v="0"/>
    <s v=""/>
    <s v=""/>
    <s v=""/>
    <n v="0.1"/>
    <n v="0.04"/>
  </r>
  <r>
    <d v="2014-12-17T00:00:00"/>
    <n v="57"/>
    <x v="0"/>
    <s v="AS"/>
    <x v="6"/>
    <n v="25"/>
    <x v="2"/>
    <n v="10"/>
    <x v="2"/>
    <s v="MMEA"/>
    <x v="0"/>
    <n v="0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4"/>
    <s v="SSID"/>
    <x v="15"/>
    <n v="1"/>
    <s v=""/>
    <s v=""/>
    <s v=""/>
    <n v="0.1"/>
    <n v="0.04"/>
  </r>
  <r>
    <d v="2014-12-17T00:00:00"/>
    <n v="57"/>
    <x v="0"/>
    <s v="AS"/>
    <x v="6"/>
    <n v="25"/>
    <x v="2"/>
    <n v="10"/>
    <x v="4"/>
    <s v="SSID"/>
    <x v="0"/>
    <n v="0"/>
    <s v=""/>
    <s v=""/>
    <s v=""/>
    <n v="0.1"/>
    <n v="0.04"/>
  </r>
  <r>
    <d v="2014-12-17T00:00:00"/>
    <n v="57"/>
    <x v="0"/>
    <s v="AS"/>
    <x v="6"/>
    <n v="25"/>
    <x v="2"/>
    <n v="10"/>
    <x v="5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6"/>
    <s v="DLAB"/>
    <x v="0"/>
    <n v="0"/>
    <s v=""/>
    <s v=""/>
    <s v=""/>
    <n v="0.1"/>
    <n v="0.04"/>
  </r>
  <r>
    <d v="2014-12-17T00:00:00"/>
    <n v="57"/>
    <x v="0"/>
    <s v="AS"/>
    <x v="6"/>
    <n v="25"/>
    <x v="2"/>
    <n v="10"/>
    <x v="7"/>
    <s v="PAST"/>
    <x v="7"/>
    <n v="1"/>
    <s v=""/>
    <s v=""/>
    <s v=""/>
    <n v="0.1"/>
    <n v="0.04"/>
  </r>
  <r>
    <d v="2014-12-17T00:00:00"/>
    <n v="57"/>
    <x v="0"/>
    <s v="AS"/>
    <x v="6"/>
    <n v="25"/>
    <x v="2"/>
    <n v="10"/>
    <x v="7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8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8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9"/>
    <s v="PAST"/>
    <x v="1"/>
    <n v="1"/>
    <n v="1"/>
    <n v="1"/>
    <n v="0.04"/>
    <n v="0.1"/>
    <n v="0.04"/>
  </r>
  <r>
    <d v="2014-12-17T00:00:00"/>
    <n v="57"/>
    <x v="0"/>
    <s v="AS"/>
    <x v="7"/>
    <n v="19"/>
    <x v="0"/>
    <n v="6"/>
    <x v="0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x v="0"/>
    <n v="6"/>
    <x v="1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0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0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x v="1"/>
    <n v="6"/>
    <x v="1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1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2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3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4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5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5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2"/>
    <n v="7"/>
    <x v="0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1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2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4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5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"/>
    <n v="1"/>
    <n v="1"/>
    <n v="1"/>
    <n v="5.2631578947368418E-2"/>
    <n v="0.14285714285714285"/>
    <n v="5.2631578947368418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x v="0"/>
    <n v="10"/>
    <x v="0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1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2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1"/>
    <n v="1"/>
    <n v="1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4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5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6"/>
    <s v="PPOR"/>
    <x v="3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4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1"/>
    <n v="8"/>
    <x v="0"/>
    <s v="ALAM"/>
    <x v="1"/>
    <n v="1"/>
    <n v="1"/>
    <s v=""/>
    <s v=""/>
    <n v="0.125"/>
    <n v="4.1666666666666664E-2"/>
  </r>
  <r>
    <d v="2014-12-17T00:00:00"/>
    <n v="57"/>
    <x v="0"/>
    <s v="AS"/>
    <x v="0"/>
    <n v="24"/>
    <x v="1"/>
    <n v="8"/>
    <x v="0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1"/>
    <s v="MMEA"/>
    <x v="5"/>
    <n v="1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3"/>
    <s v="MCAV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4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5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6"/>
    <s v="DSTO"/>
    <x v="6"/>
    <n v="1"/>
    <s v=""/>
    <s v=""/>
    <s v=""/>
    <n v="0.125"/>
    <n v="4.1666666666666664E-2"/>
  </r>
  <r>
    <d v="2014-12-17T00:00:00"/>
    <n v="57"/>
    <x v="0"/>
    <s v="AS"/>
    <x v="0"/>
    <n v="24"/>
    <x v="1"/>
    <n v="8"/>
    <x v="7"/>
    <s v="SBOU"/>
    <x v="0"/>
    <n v="0"/>
    <s v=""/>
    <s v=""/>
    <s v=""/>
    <n v="0.125"/>
    <n v="4.1666666666666664E-2"/>
  </r>
  <r>
    <d v="2014-12-17T00:00:00"/>
    <n v="57"/>
    <x v="0"/>
    <s v="AS"/>
    <x v="0"/>
    <n v="24"/>
    <x v="2"/>
    <n v="6"/>
    <x v="0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1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2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3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4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5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x v="2"/>
    <n v="6"/>
    <x v="6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x v="0"/>
    <n v="5"/>
    <x v="0"/>
    <s v="PAST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13"/>
    <n v="1"/>
    <s v=""/>
    <s v=""/>
    <s v=""/>
    <n v="0.2"/>
    <n v="0.05"/>
  </r>
  <r>
    <d v="2014-12-17T00:00:00"/>
    <n v="57"/>
    <x v="0"/>
    <s v="AS"/>
    <x v="1"/>
    <n v="20"/>
    <x v="0"/>
    <n v="5"/>
    <x v="2"/>
    <s v="MMEA"/>
    <x v="9"/>
    <n v="0"/>
    <s v=""/>
    <s v=""/>
    <s v=""/>
    <n v="0.2"/>
    <n v="0.05"/>
  </r>
  <r>
    <d v="2014-12-17T00:00:00"/>
    <n v="57"/>
    <x v="0"/>
    <s v="AS"/>
    <x v="1"/>
    <n v="20"/>
    <x v="0"/>
    <n v="5"/>
    <x v="3"/>
    <s v="SBOU"/>
    <x v="10"/>
    <s v=""/>
    <s v=""/>
    <s v=""/>
    <s v=""/>
    <n v="0.2"/>
    <n v="0.05"/>
  </r>
  <r>
    <d v="2014-12-17T00:00:00"/>
    <n v="57"/>
    <x v="0"/>
    <s v="AS"/>
    <x v="1"/>
    <n v="20"/>
    <x v="0"/>
    <n v="5"/>
    <x v="4"/>
    <s v="PAST"/>
    <x v="10"/>
    <s v=""/>
    <s v=""/>
    <s v=""/>
    <s v=""/>
    <n v="0.2"/>
    <n v="0.05"/>
  </r>
  <r>
    <d v="2014-12-17T00:00:00"/>
    <n v="57"/>
    <x v="0"/>
    <s v="AS"/>
    <x v="1"/>
    <n v="20"/>
    <x v="0"/>
    <n v="5"/>
    <x v="5"/>
    <s v="DSTR"/>
    <x v="7"/>
    <n v="1"/>
    <s v=""/>
    <s v=""/>
    <s v=""/>
    <n v="0.2"/>
    <n v="0.05"/>
  </r>
  <r>
    <d v="2014-12-17T00:00:00"/>
    <n v="57"/>
    <x v="0"/>
    <s v="AS"/>
    <x v="1"/>
    <n v="20"/>
    <x v="0"/>
    <n v="5"/>
    <x v="6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7"/>
    <s v="PAST"/>
    <x v="10"/>
    <s v=""/>
    <s v=""/>
    <s v=""/>
    <s v=""/>
    <n v="0.2"/>
    <n v="0.05"/>
  </r>
  <r>
    <d v="2014-12-17T00:00:00"/>
    <n v="57"/>
    <x v="0"/>
    <s v="AS"/>
    <x v="1"/>
    <n v="20"/>
    <x v="1"/>
    <n v="7"/>
    <x v="0"/>
    <s v="MMEA"/>
    <x v="14"/>
    <n v="1"/>
    <s v=""/>
    <s v=""/>
    <s v=""/>
    <n v="0.14285714285714285"/>
    <n v="0.05"/>
  </r>
  <r>
    <d v="2014-12-17T00:00:00"/>
    <n v="57"/>
    <x v="0"/>
    <s v="AS"/>
    <x v="1"/>
    <n v="20"/>
    <x v="1"/>
    <n v="7"/>
    <x v="0"/>
    <s v="MMEA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1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2"/>
    <s v="PAST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2"/>
    <s v="PAST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3"/>
    <s v="DSTR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5"/>
    <n v="1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6"/>
    <s v="SSID"/>
    <x v="9"/>
    <n v="0"/>
    <s v=""/>
    <s v=""/>
    <s v=""/>
    <n v="0.14285714285714285"/>
    <n v="0.05"/>
  </r>
  <r>
    <d v="2014-12-17T00:00:00"/>
    <n v="57"/>
    <x v="0"/>
    <s v="AS"/>
    <x v="1"/>
    <n v="20"/>
    <x v="2"/>
    <n v="8"/>
    <x v="0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15"/>
    <n v="1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2"/>
    <s v="MCAV"/>
    <x v="9"/>
    <n v="0"/>
    <s v=""/>
    <s v=""/>
    <s v=""/>
    <n v="0.125"/>
    <n v="0.05"/>
  </r>
  <r>
    <d v="2014-12-17T00:00:00"/>
    <n v="57"/>
    <x v="0"/>
    <s v="AS"/>
    <x v="1"/>
    <n v="20"/>
    <x v="2"/>
    <n v="8"/>
    <x v="3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4"/>
    <s v="SBOU"/>
    <x v="0"/>
    <n v="0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16"/>
    <n v="1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6"/>
    <s v="MMEA"/>
    <x v="7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16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0"/>
    <n v="0"/>
    <s v=""/>
    <s v=""/>
    <s v=""/>
    <n v="0.125"/>
    <n v="0.05"/>
  </r>
  <r>
    <d v="2014-12-17T00:00:00"/>
    <n v="57"/>
    <x v="0"/>
    <s v="AS"/>
    <x v="2"/>
    <n v="24"/>
    <x v="0"/>
    <n v="7"/>
    <x v="0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2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6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x v="1"/>
    <n v="8"/>
    <x v="0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x v="1"/>
    <n v="8"/>
    <x v="1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4"/>
    <s v="SINT"/>
    <x v="10"/>
    <s v=""/>
    <s v=""/>
    <s v=""/>
    <s v=""/>
    <n v="0.125"/>
    <n v="4.1666666666666664E-2"/>
  </r>
  <r>
    <d v="2014-12-17T00:00:00"/>
    <n v="57"/>
    <x v="0"/>
    <s v="AS"/>
    <x v="2"/>
    <n v="24"/>
    <x v="1"/>
    <n v="8"/>
    <x v="5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15"/>
    <n v="1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8"/>
    <s v="MMEA"/>
    <x v="6"/>
    <n v="1"/>
    <s v=""/>
    <s v=""/>
    <s v=""/>
    <n v="0.125"/>
    <n v="4.1666666666666664E-2"/>
  </r>
  <r>
    <d v="2014-12-17T00:00:00"/>
    <n v="57"/>
    <x v="0"/>
    <s v="AS"/>
    <x v="2"/>
    <n v="24"/>
    <x v="2"/>
    <n v="9"/>
    <x v="0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2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3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4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5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6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7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8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x v="0"/>
    <n v="6"/>
    <x v="0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0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1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2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4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5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5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6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x v="1"/>
    <n v="7"/>
    <x v="0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x v="1"/>
    <n v="7"/>
    <x v="1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2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3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4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6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7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7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2"/>
    <n v="8"/>
    <x v="0"/>
    <s v="SINT"/>
    <x v="9"/>
    <n v="0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3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3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4"/>
    <s v="MCAV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5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5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6"/>
    <s v="PAST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6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17"/>
    <n v="1"/>
    <s v=""/>
    <s v=""/>
    <s v=""/>
    <n v="0.125"/>
    <n v="4.7619047619047616E-2"/>
  </r>
  <r>
    <d v="2014-12-17T00:00:00"/>
    <n v="57"/>
    <x v="0"/>
    <s v="RF"/>
    <x v="4"/>
    <n v="25"/>
    <x v="0"/>
    <n v="8"/>
    <x v="0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5"/>
    <n v="1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2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3"/>
    <s v="SINT"/>
    <x v="8"/>
    <n v="1"/>
    <s v=""/>
    <s v=""/>
    <s v=""/>
    <n v="0.125"/>
    <n v="0.04"/>
  </r>
  <r>
    <d v="2014-12-17T00:00:00"/>
    <n v="57"/>
    <x v="0"/>
    <s v="RF"/>
    <x v="4"/>
    <n v="25"/>
    <x v="0"/>
    <n v="8"/>
    <x v="4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5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6"/>
    <s v="MCAV"/>
    <x v="0"/>
    <n v="0"/>
    <s v=""/>
    <s v=""/>
    <s v=""/>
    <n v="0.125"/>
    <n v="0.04"/>
  </r>
  <r>
    <d v="2014-12-17T00:00:00"/>
    <n v="57"/>
    <x v="0"/>
    <s v="RF"/>
    <x v="4"/>
    <n v="25"/>
    <x v="0"/>
    <n v="8"/>
    <x v="6"/>
    <s v="MCAV"/>
    <x v="2"/>
    <n v="1"/>
    <n v="1"/>
    <n v="1"/>
    <n v="0.04"/>
    <n v="0.125"/>
    <n v="0.04"/>
  </r>
  <r>
    <d v="2014-12-17T00:00:00"/>
    <n v="57"/>
    <x v="0"/>
    <s v="RF"/>
    <x v="4"/>
    <n v="25"/>
    <x v="0"/>
    <n v="8"/>
    <x v="7"/>
    <s v="PAST"/>
    <x v="3"/>
    <n v="1"/>
    <s v=""/>
    <s v=""/>
    <s v=""/>
    <n v="0.125"/>
    <n v="0.04"/>
  </r>
  <r>
    <d v="2014-12-17T00:00:00"/>
    <n v="57"/>
    <x v="0"/>
    <s v="RF"/>
    <x v="4"/>
    <n v="25"/>
    <x v="0"/>
    <n v="8"/>
    <x v="7"/>
    <s v="PAST"/>
    <x v="1"/>
    <n v="1"/>
    <n v="1"/>
    <n v="1"/>
    <n v="0.04"/>
    <n v="0.125"/>
    <n v="0.04"/>
  </r>
  <r>
    <d v="2014-12-17T00:00:00"/>
    <n v="57"/>
    <x v="0"/>
    <s v="RF"/>
    <x v="4"/>
    <n v="25"/>
    <x v="1"/>
    <n v="9"/>
    <x v="0"/>
    <s v="SSID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1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2"/>
    <s v="OF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3"/>
    <s v="DSTO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6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5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5"/>
    <s v="MCAV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6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7"/>
    <s v="MCAV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8"/>
    <s v="MMEA"/>
    <x v="6"/>
    <n v="1"/>
    <s v=""/>
    <s v=""/>
    <s v=""/>
    <n v="0.1111111111111111"/>
    <n v="0.04"/>
  </r>
  <r>
    <d v="2014-12-17T00:00:00"/>
    <n v="57"/>
    <x v="0"/>
    <s v="RF"/>
    <x v="4"/>
    <n v="25"/>
    <x v="2"/>
    <n v="8"/>
    <x v="0"/>
    <s v="CNAT"/>
    <x v="9"/>
    <n v="0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13"/>
    <n v="1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7"/>
    <n v="1"/>
    <s v=""/>
    <s v=""/>
    <s v=""/>
    <n v="0.125"/>
    <n v="0.04"/>
  </r>
  <r>
    <d v="2014-12-17T00:00:00"/>
    <n v="57"/>
    <x v="0"/>
    <s v="RF"/>
    <x v="4"/>
    <n v="25"/>
    <x v="2"/>
    <n v="8"/>
    <x v="2"/>
    <s v="DLAB"/>
    <x v="7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3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6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5"/>
    <n v="1"/>
    <s v=""/>
    <s v=""/>
    <s v=""/>
    <n v="0.125"/>
    <n v="0.04"/>
  </r>
  <r>
    <d v="2014-12-17T00:00:00"/>
    <n v="57"/>
    <x v="0"/>
    <s v="RF"/>
    <x v="4"/>
    <n v="25"/>
    <x v="2"/>
    <n v="8"/>
    <x v="5"/>
    <s v="SBOU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6"/>
    <s v="DSTR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7"/>
    <s v="MMEA"/>
    <x v="1"/>
    <n v="1"/>
    <n v="1"/>
    <n v="1"/>
    <n v="0.04"/>
    <n v="0.125"/>
    <n v="0.04"/>
  </r>
  <r>
    <d v="2014-12-17T00:00:00"/>
    <n v="57"/>
    <x v="0"/>
    <s v="RF"/>
    <x v="5"/>
    <n v="24"/>
    <x v="0"/>
    <n v="7"/>
    <x v="0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1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2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3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4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5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x v="1"/>
    <n v="7"/>
    <x v="0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2"/>
    <n v="10"/>
    <x v="0"/>
    <s v="SSID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1"/>
    <s v="SIN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2"/>
    <s v="SBOU"/>
    <x v="6"/>
    <n v="1"/>
    <s v=""/>
    <s v=""/>
    <s v=""/>
    <n v="0.1"/>
    <n v="4.1666666666666664E-2"/>
  </r>
  <r>
    <d v="2014-12-17T00:00:00"/>
    <n v="57"/>
    <x v="0"/>
    <s v="RF"/>
    <x v="5"/>
    <n v="24"/>
    <x v="2"/>
    <n v="10"/>
    <x v="3"/>
    <s v="CNA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4"/>
    <s v="MMEA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5"/>
    <s v="PAS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18"/>
    <n v="1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7"/>
    <n v="1"/>
    <s v=""/>
    <s v=""/>
    <s v=""/>
    <n v="0.1"/>
    <n v="4.1666666666666664E-2"/>
  </r>
  <r>
    <d v="2014-12-17T00:00:00"/>
    <n v="57"/>
    <x v="0"/>
    <s v="AS"/>
    <x v="6"/>
    <n v="25"/>
    <x v="0"/>
    <n v="7"/>
    <x v="0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1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2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5"/>
    <s v="SBOU"/>
    <x v="19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3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1"/>
    <n v="8"/>
    <x v="0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0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3"/>
    <s v="SIN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5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5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6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6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7"/>
    <s v="MMEA"/>
    <x v="5"/>
    <n v="1"/>
    <s v=""/>
    <s v=""/>
    <s v=""/>
    <n v="0.125"/>
    <n v="0.04"/>
  </r>
  <r>
    <d v="2014-12-17T00:00:00"/>
    <n v="57"/>
    <x v="0"/>
    <s v="AS"/>
    <x v="6"/>
    <n v="25"/>
    <x v="1"/>
    <n v="8"/>
    <x v="7"/>
    <s v="MMEA"/>
    <x v="0"/>
    <n v="0"/>
    <s v=""/>
    <s v=""/>
    <s v=""/>
    <n v="0.125"/>
    <n v="0.04"/>
  </r>
  <r>
    <d v="2014-12-17T00:00:00"/>
    <n v="57"/>
    <x v="0"/>
    <s v="AS"/>
    <x v="6"/>
    <n v="25"/>
    <x v="2"/>
    <n v="10"/>
    <x v="0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1"/>
    <s v="SBOU"/>
    <x v="0"/>
    <n v="0"/>
    <s v=""/>
    <s v=""/>
    <s v=""/>
    <n v="0.1"/>
    <n v="0.04"/>
  </r>
  <r>
    <d v="2014-12-17T00:00:00"/>
    <n v="57"/>
    <x v="0"/>
    <s v="AS"/>
    <x v="6"/>
    <n v="25"/>
    <x v="2"/>
    <n v="10"/>
    <x v="2"/>
    <s v="MMEA"/>
    <x v="0"/>
    <n v="0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4"/>
    <s v="SSID"/>
    <x v="15"/>
    <n v="1"/>
    <s v=""/>
    <s v=""/>
    <s v=""/>
    <n v="0.1"/>
    <n v="0.04"/>
  </r>
  <r>
    <d v="2014-12-17T00:00:00"/>
    <n v="57"/>
    <x v="0"/>
    <s v="AS"/>
    <x v="6"/>
    <n v="25"/>
    <x v="2"/>
    <n v="10"/>
    <x v="4"/>
    <s v="SSID"/>
    <x v="0"/>
    <n v="0"/>
    <s v=""/>
    <s v=""/>
    <s v=""/>
    <n v="0.1"/>
    <n v="0.04"/>
  </r>
  <r>
    <d v="2014-12-17T00:00:00"/>
    <n v="57"/>
    <x v="0"/>
    <s v="AS"/>
    <x v="6"/>
    <n v="25"/>
    <x v="2"/>
    <n v="10"/>
    <x v="5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6"/>
    <s v="DLAB"/>
    <x v="0"/>
    <n v="0"/>
    <s v=""/>
    <s v=""/>
    <s v=""/>
    <n v="0.1"/>
    <n v="0.04"/>
  </r>
  <r>
    <d v="2014-12-17T00:00:00"/>
    <n v="57"/>
    <x v="0"/>
    <s v="AS"/>
    <x v="6"/>
    <n v="25"/>
    <x v="2"/>
    <n v="10"/>
    <x v="7"/>
    <s v="PAST"/>
    <x v="7"/>
    <n v="1"/>
    <s v=""/>
    <s v=""/>
    <s v=""/>
    <n v="0.1"/>
    <n v="0.04"/>
  </r>
  <r>
    <d v="2014-12-17T00:00:00"/>
    <n v="57"/>
    <x v="0"/>
    <s v="AS"/>
    <x v="6"/>
    <n v="25"/>
    <x v="2"/>
    <n v="10"/>
    <x v="7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8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8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9"/>
    <s v="PAST"/>
    <x v="1"/>
    <n v="1"/>
    <n v="1"/>
    <n v="1"/>
    <n v="0.04"/>
    <n v="0.1"/>
    <n v="0.04"/>
  </r>
  <r>
    <d v="2014-12-17T00:00:00"/>
    <n v="57"/>
    <x v="0"/>
    <s v="AS"/>
    <x v="7"/>
    <n v="19"/>
    <x v="0"/>
    <n v="6"/>
    <x v="0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x v="0"/>
    <n v="6"/>
    <x v="1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0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0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x v="1"/>
    <n v="6"/>
    <x v="1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1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2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3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4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5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5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2"/>
    <n v="7"/>
    <x v="0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1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2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4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5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"/>
    <n v="1"/>
    <n v="1"/>
    <n v="1"/>
    <n v="5.2631578947368418E-2"/>
    <n v="0.14285714285714285"/>
    <n v="5.2631578947368418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n v="1"/>
    <n v="10"/>
    <n v="1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2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3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1"/>
    <n v="1"/>
    <n v="1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5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6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7"/>
    <s v="PPOR"/>
    <x v="3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4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10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2"/>
    <n v="8"/>
    <n v="1"/>
    <s v="ALAM"/>
    <x v="1"/>
    <n v="1"/>
    <n v="1"/>
    <s v=""/>
    <s v=""/>
    <n v="0.125"/>
    <n v="4.1666666666666664E-2"/>
  </r>
  <r>
    <d v="2014-12-17T00:00:00"/>
    <n v="57"/>
    <x v="0"/>
    <s v="AS"/>
    <x v="0"/>
    <n v="24"/>
    <n v="2"/>
    <n v="8"/>
    <n v="1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2"/>
    <s v="MMEA"/>
    <x v="5"/>
    <n v="1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4"/>
    <s v="MCAV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5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6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7"/>
    <s v="DSTO"/>
    <x v="6"/>
    <n v="1"/>
    <s v=""/>
    <s v=""/>
    <s v=""/>
    <n v="0.125"/>
    <n v="4.1666666666666664E-2"/>
  </r>
  <r>
    <d v="2014-12-17T00:00:00"/>
    <n v="57"/>
    <x v="0"/>
    <s v="AS"/>
    <x v="0"/>
    <n v="24"/>
    <n v="2"/>
    <n v="8"/>
    <n v="8"/>
    <s v="SBOU"/>
    <x v="0"/>
    <n v="0"/>
    <s v=""/>
    <s v=""/>
    <s v=""/>
    <n v="0.125"/>
    <n v="4.1666666666666664E-2"/>
  </r>
  <r>
    <d v="2014-12-17T00:00:00"/>
    <n v="57"/>
    <x v="0"/>
    <s v="AS"/>
    <x v="0"/>
    <n v="24"/>
    <n v="3"/>
    <n v="6"/>
    <n v="1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2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3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4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5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6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n v="3"/>
    <n v="6"/>
    <n v="7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n v="1"/>
    <n v="5"/>
    <n v="1"/>
    <s v="PAST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13"/>
    <n v="1"/>
    <s v=""/>
    <s v=""/>
    <s v=""/>
    <n v="0.2"/>
    <n v="0.05"/>
  </r>
  <r>
    <d v="2014-12-17T00:00:00"/>
    <n v="57"/>
    <x v="0"/>
    <s v="AS"/>
    <x v="1"/>
    <n v="20"/>
    <n v="1"/>
    <n v="5"/>
    <n v="3"/>
    <s v="MMEA"/>
    <x v="9"/>
    <n v="0"/>
    <s v=""/>
    <s v=""/>
    <s v=""/>
    <n v="0.2"/>
    <n v="0.05"/>
  </r>
  <r>
    <d v="2014-12-17T00:00:00"/>
    <n v="57"/>
    <x v="0"/>
    <s v="AS"/>
    <x v="1"/>
    <n v="20"/>
    <n v="1"/>
    <n v="5"/>
    <n v="4"/>
    <s v="SBOU"/>
    <x v="10"/>
    <s v=""/>
    <s v=""/>
    <s v=""/>
    <s v=""/>
    <n v="0.2"/>
    <n v="0.05"/>
  </r>
  <r>
    <d v="2014-12-17T00:00:00"/>
    <n v="57"/>
    <x v="0"/>
    <s v="AS"/>
    <x v="1"/>
    <n v="20"/>
    <n v="1"/>
    <n v="5"/>
    <n v="5"/>
    <s v="PAST"/>
    <x v="10"/>
    <s v=""/>
    <s v=""/>
    <s v=""/>
    <s v=""/>
    <n v="0.2"/>
    <n v="0.05"/>
  </r>
  <r>
    <d v="2014-12-17T00:00:00"/>
    <n v="57"/>
    <x v="0"/>
    <s v="AS"/>
    <x v="1"/>
    <n v="20"/>
    <n v="1"/>
    <n v="5"/>
    <n v="6"/>
    <s v="DSTR"/>
    <x v="7"/>
    <n v="1"/>
    <s v=""/>
    <s v=""/>
    <s v=""/>
    <n v="0.2"/>
    <n v="0.05"/>
  </r>
  <r>
    <d v="2014-12-17T00:00:00"/>
    <n v="57"/>
    <x v="0"/>
    <s v="AS"/>
    <x v="1"/>
    <n v="20"/>
    <n v="1"/>
    <n v="5"/>
    <n v="7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8"/>
    <s v="PAST"/>
    <x v="10"/>
    <s v=""/>
    <s v=""/>
    <s v=""/>
    <s v=""/>
    <n v="0.2"/>
    <n v="0.05"/>
  </r>
  <r>
    <d v="2014-12-17T00:00:00"/>
    <n v="57"/>
    <x v="0"/>
    <s v="AS"/>
    <x v="1"/>
    <n v="20"/>
    <n v="2"/>
    <n v="7"/>
    <n v="1"/>
    <s v="MMEA"/>
    <x v="14"/>
    <n v="1"/>
    <s v=""/>
    <s v=""/>
    <s v=""/>
    <n v="0.14285714285714285"/>
    <n v="0.05"/>
  </r>
  <r>
    <d v="2014-12-17T00:00:00"/>
    <n v="57"/>
    <x v="0"/>
    <s v="AS"/>
    <x v="1"/>
    <n v="20"/>
    <n v="2"/>
    <n v="7"/>
    <n v="1"/>
    <s v="MMEA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2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3"/>
    <s v="PAST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3"/>
    <s v="PAST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4"/>
    <s v="DSTR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5"/>
    <n v="1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6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7"/>
    <s v="SSID"/>
    <x v="9"/>
    <n v="0"/>
    <s v=""/>
    <s v=""/>
    <s v=""/>
    <n v="0.14285714285714285"/>
    <n v="0.05"/>
  </r>
  <r>
    <d v="2014-12-17T00:00:00"/>
    <n v="57"/>
    <x v="0"/>
    <s v="AS"/>
    <x v="1"/>
    <n v="20"/>
    <n v="3"/>
    <n v="8"/>
    <n v="1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15"/>
    <n v="1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3"/>
    <s v="MCAV"/>
    <x v="9"/>
    <n v="0"/>
    <s v=""/>
    <s v=""/>
    <s v=""/>
    <n v="0.125"/>
    <n v="0.05"/>
  </r>
  <r>
    <d v="2014-12-17T00:00:00"/>
    <n v="57"/>
    <x v="0"/>
    <s v="AS"/>
    <x v="1"/>
    <n v="20"/>
    <n v="3"/>
    <n v="8"/>
    <n v="4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5"/>
    <s v="SBOU"/>
    <x v="0"/>
    <n v="0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16"/>
    <n v="1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7"/>
    <s v="MMEA"/>
    <x v="7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16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0"/>
    <n v="0"/>
    <s v=""/>
    <s v=""/>
    <s v=""/>
    <n v="0.125"/>
    <n v="0.05"/>
  </r>
  <r>
    <d v="2014-12-17T00:00:00"/>
    <n v="57"/>
    <x v="0"/>
    <s v="AS"/>
    <x v="2"/>
    <n v="24"/>
    <n v="1"/>
    <n v="7"/>
    <n v="1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5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7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n v="2"/>
    <n v="8"/>
    <n v="1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n v="2"/>
    <n v="8"/>
    <n v="2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4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5"/>
    <s v="SINT"/>
    <x v="10"/>
    <s v=""/>
    <s v=""/>
    <s v=""/>
    <s v=""/>
    <n v="0.125"/>
    <n v="4.1666666666666664E-2"/>
  </r>
  <r>
    <d v="2014-12-17T00:00:00"/>
    <n v="57"/>
    <x v="0"/>
    <s v="AS"/>
    <x v="2"/>
    <n v="24"/>
    <n v="2"/>
    <n v="8"/>
    <n v="6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15"/>
    <n v="1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8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9"/>
    <s v="MMEA"/>
    <x v="6"/>
    <n v="1"/>
    <s v=""/>
    <s v=""/>
    <s v=""/>
    <n v="0.125"/>
    <n v="4.1666666666666664E-2"/>
  </r>
  <r>
    <d v="2014-12-17T00:00:00"/>
    <n v="57"/>
    <x v="0"/>
    <s v="AS"/>
    <x v="2"/>
    <n v="24"/>
    <n v="3"/>
    <n v="9"/>
    <n v="1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3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4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5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6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7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8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9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n v="1"/>
    <n v="6"/>
    <n v="1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1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2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3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5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6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6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7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n v="2"/>
    <n v="7"/>
    <n v="1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n v="2"/>
    <n v="7"/>
    <n v="2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3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4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5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7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8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8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3"/>
    <n v="8"/>
    <n v="1"/>
    <s v="SINT"/>
    <x v="9"/>
    <n v="0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3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3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5"/>
    <s v="MCAV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5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6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6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7"/>
    <s v="PAST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7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17"/>
    <n v="1"/>
    <s v=""/>
    <s v=""/>
    <s v=""/>
    <n v="0.125"/>
    <n v="4.7619047619047616E-2"/>
  </r>
  <r>
    <d v="2014-12-17T00:00:00"/>
    <n v="57"/>
    <x v="0"/>
    <s v="RF"/>
    <x v="4"/>
    <n v="25"/>
    <n v="1"/>
    <n v="8"/>
    <n v="1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5"/>
    <n v="1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3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4"/>
    <s v="SINT"/>
    <x v="8"/>
    <n v="1"/>
    <s v=""/>
    <s v=""/>
    <s v=""/>
    <n v="0.125"/>
    <n v="0.04"/>
  </r>
  <r>
    <d v="2014-12-17T00:00:00"/>
    <n v="57"/>
    <x v="0"/>
    <s v="RF"/>
    <x v="4"/>
    <n v="25"/>
    <n v="1"/>
    <n v="8"/>
    <n v="5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6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7"/>
    <s v="MCAV"/>
    <x v="0"/>
    <n v="0"/>
    <s v=""/>
    <s v=""/>
    <s v=""/>
    <n v="0.125"/>
    <n v="0.04"/>
  </r>
  <r>
    <d v="2014-12-17T00:00:00"/>
    <n v="57"/>
    <x v="0"/>
    <s v="RF"/>
    <x v="4"/>
    <n v="25"/>
    <n v="1"/>
    <n v="8"/>
    <n v="7"/>
    <s v="MCAV"/>
    <x v="2"/>
    <n v="1"/>
    <n v="1"/>
    <n v="1"/>
    <n v="0.04"/>
    <n v="0.125"/>
    <n v="0.04"/>
  </r>
  <r>
    <d v="2014-12-17T00:00:00"/>
    <n v="57"/>
    <x v="0"/>
    <s v="RF"/>
    <x v="4"/>
    <n v="25"/>
    <n v="1"/>
    <n v="8"/>
    <n v="8"/>
    <s v="PAST"/>
    <x v="3"/>
    <n v="1"/>
    <s v=""/>
    <s v=""/>
    <s v=""/>
    <n v="0.125"/>
    <n v="0.04"/>
  </r>
  <r>
    <d v="2014-12-17T00:00:00"/>
    <n v="57"/>
    <x v="0"/>
    <s v="RF"/>
    <x v="4"/>
    <n v="25"/>
    <n v="1"/>
    <n v="8"/>
    <n v="8"/>
    <s v="PAST"/>
    <x v="1"/>
    <n v="1"/>
    <n v="1"/>
    <n v="1"/>
    <n v="0.04"/>
    <n v="0.125"/>
    <n v="0.04"/>
  </r>
  <r>
    <d v="2014-12-17T00:00:00"/>
    <n v="57"/>
    <x v="0"/>
    <s v="RF"/>
    <x v="4"/>
    <n v="25"/>
    <n v="2"/>
    <n v="9"/>
    <n v="1"/>
    <s v="SSID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2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3"/>
    <s v="OF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4"/>
    <s v="DSTO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6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5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6"/>
    <s v="MCAV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7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8"/>
    <s v="MCAV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9"/>
    <s v="MMEA"/>
    <x v="6"/>
    <n v="1"/>
    <s v=""/>
    <s v=""/>
    <s v=""/>
    <n v="0.1111111111111111"/>
    <n v="0.04"/>
  </r>
  <r>
    <d v="2014-12-17T00:00:00"/>
    <n v="57"/>
    <x v="0"/>
    <s v="RF"/>
    <x v="4"/>
    <n v="25"/>
    <n v="3"/>
    <n v="8"/>
    <n v="1"/>
    <s v="CNAT"/>
    <x v="9"/>
    <n v="0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13"/>
    <n v="1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7"/>
    <n v="1"/>
    <s v=""/>
    <s v=""/>
    <s v=""/>
    <n v="0.125"/>
    <n v="0.04"/>
  </r>
  <r>
    <d v="2014-12-17T00:00:00"/>
    <n v="57"/>
    <x v="0"/>
    <s v="RF"/>
    <x v="4"/>
    <n v="25"/>
    <n v="3"/>
    <n v="8"/>
    <n v="3"/>
    <s v="DLAB"/>
    <x v="7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3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6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5"/>
    <n v="1"/>
    <s v=""/>
    <s v=""/>
    <s v=""/>
    <n v="0.125"/>
    <n v="0.04"/>
  </r>
  <r>
    <d v="2014-12-17T00:00:00"/>
    <n v="57"/>
    <x v="0"/>
    <s v="RF"/>
    <x v="4"/>
    <n v="25"/>
    <n v="3"/>
    <n v="8"/>
    <n v="6"/>
    <s v="SBOU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7"/>
    <s v="DSTR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8"/>
    <s v="MMEA"/>
    <x v="1"/>
    <n v="1"/>
    <n v="1"/>
    <n v="1"/>
    <n v="0.04"/>
    <n v="0.125"/>
    <n v="0.04"/>
  </r>
  <r>
    <d v="2014-12-17T00:00:00"/>
    <n v="57"/>
    <x v="0"/>
    <s v="RF"/>
    <x v="5"/>
    <n v="24"/>
    <n v="1"/>
    <n v="7"/>
    <n v="1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2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4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5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n v="2"/>
    <n v="7"/>
    <n v="1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7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3"/>
    <n v="10"/>
    <n v="1"/>
    <s v="SSID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2"/>
    <s v="SIN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3"/>
    <s v="SBOU"/>
    <x v="6"/>
    <n v="1"/>
    <s v=""/>
    <s v=""/>
    <s v=""/>
    <n v="0.1"/>
    <n v="4.1666666666666664E-2"/>
  </r>
  <r>
    <d v="2014-12-17T00:00:00"/>
    <n v="57"/>
    <x v="0"/>
    <s v="RF"/>
    <x v="5"/>
    <n v="24"/>
    <n v="3"/>
    <n v="10"/>
    <n v="4"/>
    <s v="CNA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5"/>
    <s v="MMEA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6"/>
    <s v="PAS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18"/>
    <n v="1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7"/>
    <n v="1"/>
    <s v=""/>
    <s v=""/>
    <s v=""/>
    <n v="0.1"/>
    <n v="4.1666666666666664E-2"/>
  </r>
  <r>
    <d v="2014-12-17T00:00:00"/>
    <n v="57"/>
    <x v="0"/>
    <s v="AS"/>
    <x v="6"/>
    <n v="25"/>
    <n v="1"/>
    <n v="7"/>
    <n v="1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2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3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6"/>
    <s v="SBOU"/>
    <x v="19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3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7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2"/>
    <n v="8"/>
    <n v="1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1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4"/>
    <s v="SIN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6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6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7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7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8"/>
    <s v="MMEA"/>
    <x v="5"/>
    <n v="1"/>
    <s v=""/>
    <s v=""/>
    <s v=""/>
    <n v="0.125"/>
    <n v="0.04"/>
  </r>
  <r>
    <d v="2014-12-17T00:00:00"/>
    <n v="57"/>
    <x v="0"/>
    <s v="AS"/>
    <x v="6"/>
    <n v="25"/>
    <n v="2"/>
    <n v="8"/>
    <n v="8"/>
    <s v="MMEA"/>
    <x v="0"/>
    <n v="0"/>
    <s v=""/>
    <s v=""/>
    <s v=""/>
    <n v="0.125"/>
    <n v="0.04"/>
  </r>
  <r>
    <d v="2014-12-17T00:00:00"/>
    <n v="57"/>
    <x v="0"/>
    <s v="AS"/>
    <x v="6"/>
    <n v="25"/>
    <n v="3"/>
    <n v="10"/>
    <n v="1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2"/>
    <s v="SBOU"/>
    <x v="0"/>
    <n v="0"/>
    <s v=""/>
    <s v=""/>
    <s v=""/>
    <n v="0.1"/>
    <n v="0.04"/>
  </r>
  <r>
    <d v="2014-12-17T00:00:00"/>
    <n v="57"/>
    <x v="0"/>
    <s v="AS"/>
    <x v="6"/>
    <n v="25"/>
    <n v="3"/>
    <n v="10"/>
    <n v="3"/>
    <s v="MMEA"/>
    <x v="0"/>
    <n v="0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5"/>
    <s v="SSID"/>
    <x v="15"/>
    <n v="1"/>
    <s v=""/>
    <s v=""/>
    <s v=""/>
    <n v="0.1"/>
    <n v="0.04"/>
  </r>
  <r>
    <d v="2014-12-17T00:00:00"/>
    <n v="57"/>
    <x v="0"/>
    <s v="AS"/>
    <x v="6"/>
    <n v="25"/>
    <n v="3"/>
    <n v="10"/>
    <n v="5"/>
    <s v="SSID"/>
    <x v="0"/>
    <n v="0"/>
    <s v=""/>
    <s v=""/>
    <s v=""/>
    <n v="0.1"/>
    <n v="0.04"/>
  </r>
  <r>
    <d v="2014-12-17T00:00:00"/>
    <n v="57"/>
    <x v="0"/>
    <s v="AS"/>
    <x v="6"/>
    <n v="25"/>
    <n v="3"/>
    <n v="10"/>
    <n v="6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7"/>
    <s v="DLAB"/>
    <x v="0"/>
    <n v="0"/>
    <s v=""/>
    <s v=""/>
    <s v=""/>
    <n v="0.1"/>
    <n v="0.04"/>
  </r>
  <r>
    <d v="2014-12-17T00:00:00"/>
    <n v="57"/>
    <x v="0"/>
    <s v="AS"/>
    <x v="6"/>
    <n v="25"/>
    <n v="3"/>
    <n v="10"/>
    <n v="8"/>
    <s v="PAST"/>
    <x v="7"/>
    <n v="1"/>
    <s v=""/>
    <s v=""/>
    <s v=""/>
    <n v="0.1"/>
    <n v="0.04"/>
  </r>
  <r>
    <d v="2014-12-17T00:00:00"/>
    <n v="57"/>
    <x v="0"/>
    <s v="AS"/>
    <x v="6"/>
    <n v="25"/>
    <n v="3"/>
    <n v="10"/>
    <n v="8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9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9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10"/>
    <s v="PAST"/>
    <x v="1"/>
    <n v="1"/>
    <n v="1"/>
    <n v="1"/>
    <n v="0.04"/>
    <n v="0.1"/>
    <n v="0.04"/>
  </r>
  <r>
    <d v="2014-12-17T00:00:00"/>
    <n v="57"/>
    <x v="0"/>
    <s v="AS"/>
    <x v="7"/>
    <n v="19"/>
    <n v="1"/>
    <n v="6"/>
    <n v="1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n v="1"/>
    <n v="6"/>
    <n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3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6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6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1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1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n v="2"/>
    <n v="6"/>
    <n v="2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2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3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4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5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6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6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3"/>
    <n v="7"/>
    <n v="1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2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3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5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6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"/>
    <n v="1"/>
    <n v="1"/>
    <n v="1"/>
    <n v="5.2631578947368418E-2"/>
    <n v="0.14285714285714285"/>
    <n v="5.26315789473684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94:AM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h="1" m="1" x="12"/>
        <item h="1" m="1" x="16"/>
        <item h="1" m="1" x="14"/>
        <item h="1" m="1" x="13"/>
        <item h="1" m="1" x="17"/>
        <item h="1" m="1" x="8"/>
        <item h="1" m="1" x="9"/>
        <item h="1" m="1" x="10"/>
        <item h="1" m="1" x="15"/>
        <item h="1" m="1" x="11"/>
        <item x="7"/>
        <item x="0"/>
        <item x="6"/>
        <item x="1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x="0"/>
        <item x="1"/>
        <item x="2"/>
        <item x="7"/>
        <item x="18"/>
        <item x="8"/>
        <item x="17"/>
        <item m="1" x="21"/>
        <item x="5"/>
        <item x="19"/>
        <item x="6"/>
        <item x="16"/>
        <item x="15"/>
        <item h="1" x="10"/>
        <item x="9"/>
        <item x="3"/>
        <item m="1" x="20"/>
        <item m="1" x="22"/>
        <item x="13"/>
        <item x="14"/>
        <item x="4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8"/>
    </i>
    <i>
      <x v="19"/>
    </i>
    <i>
      <x v="20"/>
    </i>
    <i>
      <x v="21"/>
    </i>
    <i>
      <x v="2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AB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h="1" m="1" x="12"/>
        <item h="1" m="1" x="16"/>
        <item h="1" m="1" x="14"/>
        <item h="1" m="1" x="13"/>
        <item h="1" m="1" x="17"/>
        <item h="1" m="1" x="8"/>
        <item h="1" m="1" x="9"/>
        <item h="1" m="1" x="10"/>
        <item h="1" m="1" x="15"/>
        <item h="1" m="1" x="11"/>
        <item x="7"/>
        <item x="0"/>
        <item x="6"/>
        <item x="1"/>
        <item x="4"/>
        <item x="2"/>
        <item x="3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3"/>
        <item x="2"/>
        <item m="1" x="21"/>
        <item x="15"/>
        <item x="16"/>
        <item x="7"/>
        <item x="0"/>
        <item x="13"/>
        <item x="14"/>
        <item x="18"/>
        <item x="4"/>
        <item x="9"/>
        <item x="6"/>
        <item x="19"/>
        <item h="1" x="10"/>
        <item x="5"/>
        <item x="8"/>
        <item x="11"/>
        <item x="12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125:AE13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9"/>
        <item m="1" x="14"/>
        <item m="1" x="13"/>
        <item m="1" x="12"/>
        <item m="1" x="11"/>
        <item m="1" x="8"/>
        <item m="1" x="10"/>
        <item m="1" x="15"/>
        <item m="1" x="17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x="17"/>
        <item m="1" x="21"/>
        <item x="16"/>
        <item x="15"/>
        <item h="1" x="10"/>
        <item x="9"/>
        <item x="7"/>
        <item x="18"/>
        <item x="2"/>
        <item x="3"/>
        <item x="1"/>
        <item x="0"/>
        <item x="19"/>
        <item m="1" x="20"/>
        <item h="1" m="1" x="22"/>
        <item h="1" x="13"/>
        <item h="1" x="14"/>
        <item h="1" x="4"/>
        <item h="1" x="6"/>
        <item h="1" x="5"/>
        <item h="1" x="8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1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49:AB82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h="1" m="1" x="12"/>
        <item h="1" m="1" x="16"/>
        <item h="1" m="1" x="14"/>
        <item h="1" m="1" x="13"/>
        <item h="1" m="1" x="17"/>
        <item h="1" m="1" x="8"/>
        <item h="1" m="1" x="9"/>
        <item h="1" m="1" x="10"/>
        <item h="1" m="1" x="15"/>
        <item h="1" m="1" x="11"/>
        <item x="0"/>
        <item x="1"/>
        <item x="2"/>
        <item x="3"/>
        <item x="4"/>
        <item x="5"/>
        <item x="6"/>
        <item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3"/>
        <item x="2"/>
        <item m="1" x="21"/>
        <item x="15"/>
        <item x="16"/>
        <item x="7"/>
        <item x="0"/>
        <item x="13"/>
        <item x="14"/>
        <item x="18"/>
        <item x="4"/>
        <item x="9"/>
        <item x="6"/>
        <item x="19"/>
        <item h="1" x="10"/>
        <item x="5"/>
        <item x="8"/>
        <item x="11"/>
        <item x="12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2">
    <pageField fld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0"/>
  <sheetViews>
    <sheetView tabSelected="1" topLeftCell="S80" zoomScaleNormal="100" workbookViewId="0">
      <selection activeCell="U96" sqref="U96:W103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9" width="4.5703125" customWidth="1"/>
    <col min="30" max="30" width="6" customWidth="1"/>
    <col min="31" max="32" width="4.5703125" customWidth="1"/>
    <col min="33" max="33" width="6.140625" customWidth="1"/>
    <col min="34" max="34" width="4.5703125" customWidth="1"/>
    <col min="35" max="35" width="5.140625" customWidth="1"/>
    <col min="36" max="39" width="4.5703125" customWidth="1"/>
    <col min="40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8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8" x14ac:dyDescent="0.2">
      <c r="A2" s="5">
        <v>41990</v>
      </c>
      <c r="B2" s="6">
        <v>57</v>
      </c>
      <c r="C2" s="6">
        <v>1</v>
      </c>
      <c r="D2" s="6" t="s">
        <v>42</v>
      </c>
      <c r="E2" s="6" t="s">
        <v>43</v>
      </c>
      <c r="F2" s="6">
        <v>24</v>
      </c>
      <c r="G2" s="7">
        <v>1</v>
      </c>
      <c r="H2" s="7">
        <v>10</v>
      </c>
      <c r="I2" s="8">
        <v>1</v>
      </c>
      <c r="J2" s="8" t="s">
        <v>44</v>
      </c>
      <c r="K2" s="17" t="s">
        <v>40</v>
      </c>
      <c r="L2" s="22">
        <f>IF(OR(K2="NONE",K2="SED"),0,IF(K2="MIS","",1))</f>
        <v>0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4.1666666666666664E-2</v>
      </c>
    </row>
    <row r="3" spans="1:38" x14ac:dyDescent="0.2">
      <c r="A3" s="5">
        <v>41990</v>
      </c>
      <c r="B3" s="6">
        <v>57</v>
      </c>
      <c r="C3" s="6">
        <v>1</v>
      </c>
      <c r="D3" s="6" t="s">
        <v>42</v>
      </c>
      <c r="E3" s="6" t="s">
        <v>43</v>
      </c>
      <c r="F3" s="6">
        <v>24</v>
      </c>
      <c r="G3" s="7">
        <v>1</v>
      </c>
      <c r="H3" s="7">
        <v>10</v>
      </c>
      <c r="I3" s="8">
        <v>2</v>
      </c>
      <c r="J3" s="8" t="s">
        <v>45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4.1666666666666664E-2</v>
      </c>
      <c r="P3" s="26">
        <f t="shared" ref="P3:P66" si="6">(1/H3)</f>
        <v>0.1</v>
      </c>
      <c r="Q3" s="26">
        <f t="shared" ref="Q3:Q66" si="7">(1/F3)</f>
        <v>4.1666666666666664E-2</v>
      </c>
      <c r="T3" s="13" t="s">
        <v>2</v>
      </c>
      <c r="U3" s="14">
        <v>1</v>
      </c>
    </row>
    <row r="4" spans="1:38" x14ac:dyDescent="0.2">
      <c r="A4" s="5">
        <v>41990</v>
      </c>
      <c r="B4" s="6">
        <v>57</v>
      </c>
      <c r="C4" s="6">
        <v>1</v>
      </c>
      <c r="D4" s="6" t="s">
        <v>42</v>
      </c>
      <c r="E4" s="6" t="s">
        <v>43</v>
      </c>
      <c r="F4" s="6">
        <v>24</v>
      </c>
      <c r="G4" s="7">
        <v>1</v>
      </c>
      <c r="H4" s="7">
        <v>10</v>
      </c>
      <c r="I4" s="8">
        <v>3</v>
      </c>
      <c r="J4" s="8" t="s">
        <v>45</v>
      </c>
      <c r="K4" s="17" t="s">
        <v>40</v>
      </c>
      <c r="L4" s="22">
        <f t="shared" si="2"/>
        <v>0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4.1666666666666664E-2</v>
      </c>
      <c r="T4" s="13" t="s">
        <v>10</v>
      </c>
      <c r="U4" t="s">
        <v>27</v>
      </c>
    </row>
    <row r="5" spans="1:38" x14ac:dyDescent="0.2">
      <c r="A5" s="5">
        <v>41990</v>
      </c>
      <c r="B5" s="6">
        <v>57</v>
      </c>
      <c r="C5" s="6">
        <v>1</v>
      </c>
      <c r="D5" s="6" t="s">
        <v>42</v>
      </c>
      <c r="E5" s="6" t="s">
        <v>43</v>
      </c>
      <c r="F5" s="6">
        <v>24</v>
      </c>
      <c r="G5" s="7">
        <v>1</v>
      </c>
      <c r="H5" s="7">
        <v>10</v>
      </c>
      <c r="I5" s="8">
        <v>4</v>
      </c>
      <c r="J5" s="8" t="s">
        <v>46</v>
      </c>
      <c r="K5" s="17" t="s">
        <v>39</v>
      </c>
      <c r="L5" s="22">
        <f t="shared" si="2"/>
        <v>1</v>
      </c>
      <c r="M5" s="21">
        <f t="shared" si="3"/>
        <v>1</v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4.1666666666666664E-2</v>
      </c>
    </row>
    <row r="6" spans="1:38" x14ac:dyDescent="0.2">
      <c r="A6" s="5">
        <v>41990</v>
      </c>
      <c r="B6" s="6">
        <v>57</v>
      </c>
      <c r="C6" s="6">
        <v>1</v>
      </c>
      <c r="D6" s="6" t="s">
        <v>42</v>
      </c>
      <c r="E6" s="6" t="s">
        <v>43</v>
      </c>
      <c r="F6" s="6">
        <v>24</v>
      </c>
      <c r="G6" s="7">
        <v>1</v>
      </c>
      <c r="H6" s="7">
        <v>10</v>
      </c>
      <c r="I6" s="8">
        <v>4</v>
      </c>
      <c r="J6" s="8" t="s">
        <v>46</v>
      </c>
      <c r="K6" s="17" t="s">
        <v>37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4.1666666666666664E-2</v>
      </c>
      <c r="P6" s="26">
        <f t="shared" si="6"/>
        <v>0.1</v>
      </c>
      <c r="Q6" s="26">
        <f t="shared" si="7"/>
        <v>4.1666666666666664E-2</v>
      </c>
      <c r="T6" s="13" t="s">
        <v>28</v>
      </c>
      <c r="U6" s="13" t="s">
        <v>17</v>
      </c>
    </row>
    <row r="7" spans="1:38" x14ac:dyDescent="0.2">
      <c r="A7" s="5">
        <v>41990</v>
      </c>
      <c r="B7" s="6">
        <v>57</v>
      </c>
      <c r="C7" s="6">
        <v>1</v>
      </c>
      <c r="D7" s="6" t="s">
        <v>42</v>
      </c>
      <c r="E7" s="6" t="s">
        <v>43</v>
      </c>
      <c r="F7" s="6">
        <v>24</v>
      </c>
      <c r="G7" s="7">
        <v>1</v>
      </c>
      <c r="H7" s="7">
        <v>10</v>
      </c>
      <c r="I7" s="8">
        <v>5</v>
      </c>
      <c r="J7" s="8" t="s">
        <v>46</v>
      </c>
      <c r="K7" s="17" t="s">
        <v>39</v>
      </c>
      <c r="L7" s="22">
        <f t="shared" si="2"/>
        <v>1</v>
      </c>
      <c r="M7" s="21">
        <f t="shared" si="3"/>
        <v>1</v>
      </c>
      <c r="N7" s="9">
        <f t="shared" si="4"/>
        <v>1</v>
      </c>
      <c r="O7" s="11">
        <f t="shared" si="5"/>
        <v>4.1666666666666664E-2</v>
      </c>
      <c r="P7" s="26">
        <f t="shared" si="6"/>
        <v>0.1</v>
      </c>
      <c r="Q7" s="26">
        <f t="shared" si="7"/>
        <v>4.1666666666666664E-2</v>
      </c>
      <c r="T7" s="13" t="s">
        <v>18</v>
      </c>
      <c r="U7" t="s">
        <v>75</v>
      </c>
      <c r="V7" t="s">
        <v>43</v>
      </c>
      <c r="W7" t="s">
        <v>74</v>
      </c>
      <c r="X7" t="s">
        <v>61</v>
      </c>
      <c r="Y7" t="s">
        <v>70</v>
      </c>
      <c r="Z7" t="s">
        <v>65</v>
      </c>
      <c r="AA7" t="s">
        <v>68</v>
      </c>
      <c r="AB7" t="s">
        <v>73</v>
      </c>
      <c r="AF7" t="s">
        <v>76</v>
      </c>
      <c r="AJ7" t="s">
        <v>76</v>
      </c>
    </row>
    <row r="8" spans="1:38" s="15" customFormat="1" ht="13.5" thickBot="1" x14ac:dyDescent="0.25">
      <c r="A8" s="5">
        <v>41990</v>
      </c>
      <c r="B8" s="6">
        <v>57</v>
      </c>
      <c r="C8" s="6">
        <v>1</v>
      </c>
      <c r="D8" s="6" t="s">
        <v>42</v>
      </c>
      <c r="E8" s="6" t="s">
        <v>43</v>
      </c>
      <c r="F8" s="6">
        <v>24</v>
      </c>
      <c r="G8" s="7">
        <v>1</v>
      </c>
      <c r="H8" s="7">
        <v>10</v>
      </c>
      <c r="I8" s="8">
        <v>6</v>
      </c>
      <c r="J8" s="8" t="s">
        <v>45</v>
      </c>
      <c r="K8" s="17" t="s">
        <v>40</v>
      </c>
      <c r="L8" s="22">
        <f t="shared" si="2"/>
        <v>0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4.1666666666666664E-2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F8"/>
      <c r="AG8"/>
      <c r="AH8"/>
      <c r="AJ8"/>
      <c r="AK8"/>
      <c r="AL8"/>
    </row>
    <row r="9" spans="1:38" s="15" customFormat="1" x14ac:dyDescent="0.2">
      <c r="A9" s="5">
        <v>41990</v>
      </c>
      <c r="B9" s="6">
        <v>57</v>
      </c>
      <c r="C9" s="6">
        <v>1</v>
      </c>
      <c r="D9" s="6" t="s">
        <v>42</v>
      </c>
      <c r="E9" s="6" t="s">
        <v>43</v>
      </c>
      <c r="F9" s="6">
        <v>24</v>
      </c>
      <c r="G9" s="7">
        <v>1</v>
      </c>
      <c r="H9" s="7">
        <v>10</v>
      </c>
      <c r="I9" s="8">
        <v>7</v>
      </c>
      <c r="J9" s="8" t="s">
        <v>47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4.1666666666666664E-2</v>
      </c>
      <c r="T9" s="30">
        <v>1</v>
      </c>
      <c r="U9" s="29">
        <v>1</v>
      </c>
      <c r="V9" s="29">
        <v>0</v>
      </c>
      <c r="W9" s="29">
        <v>1</v>
      </c>
      <c r="X9" s="29">
        <v>0</v>
      </c>
      <c r="Y9" s="29">
        <v>0</v>
      </c>
      <c r="Z9" s="29">
        <v>0</v>
      </c>
      <c r="AA9" s="29">
        <v>1</v>
      </c>
      <c r="AB9" s="29">
        <v>0</v>
      </c>
      <c r="AF9" s="33"/>
      <c r="AG9" s="33" t="s">
        <v>68</v>
      </c>
      <c r="AH9" s="33" t="s">
        <v>73</v>
      </c>
      <c r="AJ9" s="33"/>
      <c r="AK9" s="33" t="s">
        <v>74</v>
      </c>
      <c r="AL9" s="33" t="s">
        <v>61</v>
      </c>
    </row>
    <row r="10" spans="1:38" x14ac:dyDescent="0.2">
      <c r="A10" s="5">
        <v>41990</v>
      </c>
      <c r="B10" s="6">
        <v>57</v>
      </c>
      <c r="C10" s="6">
        <v>1</v>
      </c>
      <c r="D10" s="6" t="s">
        <v>42</v>
      </c>
      <c r="E10" s="6" t="s">
        <v>43</v>
      </c>
      <c r="F10" s="6">
        <v>24</v>
      </c>
      <c r="G10" s="7">
        <v>1</v>
      </c>
      <c r="H10" s="7">
        <v>10</v>
      </c>
      <c r="I10" s="8">
        <v>8</v>
      </c>
      <c r="J10" s="8" t="s">
        <v>44</v>
      </c>
      <c r="K10" s="17" t="s">
        <v>48</v>
      </c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4.1666666666666664E-2</v>
      </c>
      <c r="T10" s="30">
        <v>2</v>
      </c>
      <c r="U10" s="29">
        <v>0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29">
        <v>0</v>
      </c>
      <c r="AF10" s="31" t="s">
        <v>77</v>
      </c>
      <c r="AG10" s="31">
        <v>0.90476190476190477</v>
      </c>
      <c r="AH10" s="31">
        <v>0.625</v>
      </c>
      <c r="AJ10" s="31" t="s">
        <v>77</v>
      </c>
      <c r="AK10" s="31">
        <v>0.8</v>
      </c>
      <c r="AL10" s="31">
        <v>0.55000000000000004</v>
      </c>
    </row>
    <row r="11" spans="1:38" x14ac:dyDescent="0.2">
      <c r="A11" s="5">
        <v>41990</v>
      </c>
      <c r="B11" s="6">
        <v>57</v>
      </c>
      <c r="C11" s="6">
        <v>1</v>
      </c>
      <c r="D11" s="6" t="s">
        <v>42</v>
      </c>
      <c r="E11" s="6" t="s">
        <v>43</v>
      </c>
      <c r="F11" s="6">
        <v>24</v>
      </c>
      <c r="G11" s="7">
        <v>1</v>
      </c>
      <c r="H11" s="7">
        <v>10</v>
      </c>
      <c r="I11" s="8">
        <v>8</v>
      </c>
      <c r="J11" s="8" t="s">
        <v>44</v>
      </c>
      <c r="K11" s="17" t="s">
        <v>40</v>
      </c>
      <c r="L11" s="22">
        <f t="shared" si="2"/>
        <v>0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4.1666666666666664E-2</v>
      </c>
      <c r="T11" s="30">
        <v>3</v>
      </c>
      <c r="U11" s="29">
        <v>0</v>
      </c>
      <c r="V11" s="29">
        <v>0</v>
      </c>
      <c r="W11" s="29">
        <v>1</v>
      </c>
      <c r="X11" s="29">
        <v>0</v>
      </c>
      <c r="Y11" s="29">
        <v>0</v>
      </c>
      <c r="Z11" s="29">
        <v>0</v>
      </c>
      <c r="AA11" s="29">
        <v>0</v>
      </c>
      <c r="AB11" s="29">
        <v>1</v>
      </c>
      <c r="AF11" s="31" t="s">
        <v>78</v>
      </c>
      <c r="AG11" s="31">
        <v>9.0476190476190516E-2</v>
      </c>
      <c r="AH11" s="31">
        <v>0.24456521739130435</v>
      </c>
      <c r="AJ11" s="31" t="s">
        <v>78</v>
      </c>
      <c r="AK11" s="31">
        <v>0.16666666666666666</v>
      </c>
      <c r="AL11" s="31">
        <v>0.26052631578947372</v>
      </c>
    </row>
    <row r="12" spans="1:38" x14ac:dyDescent="0.2">
      <c r="A12" s="5">
        <v>41990</v>
      </c>
      <c r="B12" s="6">
        <v>57</v>
      </c>
      <c r="C12" s="6">
        <v>1</v>
      </c>
      <c r="D12" s="6" t="s">
        <v>42</v>
      </c>
      <c r="E12" s="6" t="s">
        <v>43</v>
      </c>
      <c r="F12" s="6">
        <v>24</v>
      </c>
      <c r="G12" s="7">
        <v>1</v>
      </c>
      <c r="H12" s="7">
        <v>10</v>
      </c>
      <c r="I12" s="8">
        <v>9</v>
      </c>
      <c r="J12" s="8" t="s">
        <v>44</v>
      </c>
      <c r="K12" s="17" t="s">
        <v>40</v>
      </c>
      <c r="L12" s="22">
        <f t="shared" si="2"/>
        <v>0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4.1666666666666664E-2</v>
      </c>
      <c r="T12" s="30">
        <v>4</v>
      </c>
      <c r="U12" s="29">
        <v>1</v>
      </c>
      <c r="V12" s="29">
        <v>1</v>
      </c>
      <c r="W12" s="29">
        <v>1</v>
      </c>
      <c r="X12" s="29"/>
      <c r="Y12" s="29">
        <v>1</v>
      </c>
      <c r="Z12" s="29">
        <v>1</v>
      </c>
      <c r="AA12" s="29">
        <v>1</v>
      </c>
      <c r="AB12" s="29">
        <v>1</v>
      </c>
      <c r="AF12" s="31" t="s">
        <v>79</v>
      </c>
      <c r="AG12" s="31">
        <v>21</v>
      </c>
      <c r="AH12" s="31">
        <v>24</v>
      </c>
      <c r="AJ12" s="31" t="s">
        <v>79</v>
      </c>
      <c r="AK12" s="31">
        <v>25</v>
      </c>
      <c r="AL12" s="31">
        <v>20</v>
      </c>
    </row>
    <row r="13" spans="1:38" x14ac:dyDescent="0.2">
      <c r="A13" s="5">
        <v>41990</v>
      </c>
      <c r="B13" s="6">
        <v>57</v>
      </c>
      <c r="C13" s="6">
        <v>1</v>
      </c>
      <c r="D13" s="6" t="s">
        <v>42</v>
      </c>
      <c r="E13" s="6" t="s">
        <v>43</v>
      </c>
      <c r="F13" s="6">
        <v>24</v>
      </c>
      <c r="G13" s="7">
        <v>1</v>
      </c>
      <c r="H13" s="7">
        <v>10</v>
      </c>
      <c r="I13" s="8">
        <v>10</v>
      </c>
      <c r="J13" s="8" t="s">
        <v>44</v>
      </c>
      <c r="K13" s="17" t="s">
        <v>40</v>
      </c>
      <c r="L13" s="22">
        <f t="shared" si="2"/>
        <v>0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4.1666666666666664E-2</v>
      </c>
      <c r="T13" s="30">
        <v>5</v>
      </c>
      <c r="U13" s="29">
        <v>1</v>
      </c>
      <c r="V13" s="29">
        <v>1</v>
      </c>
      <c r="W13" s="29">
        <v>1</v>
      </c>
      <c r="X13" s="29"/>
      <c r="Y13" s="29">
        <v>1</v>
      </c>
      <c r="Z13" s="29">
        <v>0</v>
      </c>
      <c r="AA13" s="29">
        <v>1</v>
      </c>
      <c r="AB13" s="29">
        <v>0</v>
      </c>
      <c r="AF13" s="31" t="s">
        <v>80</v>
      </c>
      <c r="AG13" s="31">
        <v>0</v>
      </c>
      <c r="AH13" s="31"/>
      <c r="AJ13" s="31" t="s">
        <v>80</v>
      </c>
      <c r="AK13" s="31">
        <v>0</v>
      </c>
      <c r="AL13" s="31"/>
    </row>
    <row r="14" spans="1:38" x14ac:dyDescent="0.2">
      <c r="A14" s="5">
        <v>41990</v>
      </c>
      <c r="B14" s="6">
        <v>57</v>
      </c>
      <c r="C14" s="6">
        <v>1</v>
      </c>
      <c r="D14" s="6" t="s">
        <v>42</v>
      </c>
      <c r="E14" s="6" t="s">
        <v>43</v>
      </c>
      <c r="F14" s="6">
        <v>24</v>
      </c>
      <c r="G14" s="7">
        <v>2</v>
      </c>
      <c r="H14" s="7">
        <v>8</v>
      </c>
      <c r="I14" s="8">
        <v>1</v>
      </c>
      <c r="J14" s="8" t="s">
        <v>49</v>
      </c>
      <c r="K14" s="17" t="s">
        <v>39</v>
      </c>
      <c r="L14" s="22">
        <f t="shared" si="2"/>
        <v>1</v>
      </c>
      <c r="M14" s="21">
        <f t="shared" si="3"/>
        <v>1</v>
      </c>
      <c r="N14" s="9" t="str">
        <f t="shared" si="4"/>
        <v/>
      </c>
      <c r="O14" s="11" t="str">
        <f t="shared" si="5"/>
        <v/>
      </c>
      <c r="P14" s="26">
        <f t="shared" si="6"/>
        <v>0.125</v>
      </c>
      <c r="Q14" s="26">
        <f t="shared" si="7"/>
        <v>4.1666666666666664E-2</v>
      </c>
      <c r="T14" s="30">
        <v>6</v>
      </c>
      <c r="U14" s="29">
        <v>1</v>
      </c>
      <c r="V14" s="29">
        <v>0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0</v>
      </c>
      <c r="AF14" s="31" t="s">
        <v>81</v>
      </c>
      <c r="AG14" s="31">
        <v>39</v>
      </c>
      <c r="AH14" s="31"/>
      <c r="AJ14" s="31" t="s">
        <v>81</v>
      </c>
      <c r="AK14" s="31">
        <v>36</v>
      </c>
      <c r="AL14" s="31"/>
    </row>
    <row r="15" spans="1:38" x14ac:dyDescent="0.2">
      <c r="A15" s="5">
        <v>41990</v>
      </c>
      <c r="B15" s="6">
        <v>57</v>
      </c>
      <c r="C15" s="6">
        <v>1</v>
      </c>
      <c r="D15" s="6" t="s">
        <v>42</v>
      </c>
      <c r="E15" s="6" t="s">
        <v>43</v>
      </c>
      <c r="F15" s="6">
        <v>24</v>
      </c>
      <c r="G15" s="7">
        <v>2</v>
      </c>
      <c r="H15" s="7">
        <v>8</v>
      </c>
      <c r="I15" s="8">
        <v>1</v>
      </c>
      <c r="J15" s="8" t="s">
        <v>49</v>
      </c>
      <c r="K15" s="17" t="s">
        <v>37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4.1666666666666664E-2</v>
      </c>
      <c r="P15" s="26">
        <f t="shared" si="6"/>
        <v>0.125</v>
      </c>
      <c r="Q15" s="26">
        <f t="shared" si="7"/>
        <v>4.1666666666666664E-2</v>
      </c>
      <c r="T15" s="30">
        <v>7</v>
      </c>
      <c r="U15" s="29"/>
      <c r="V15" s="29">
        <v>1</v>
      </c>
      <c r="W15" s="29">
        <v>1</v>
      </c>
      <c r="X15" s="29">
        <v>0</v>
      </c>
      <c r="Y15" s="29">
        <v>1</v>
      </c>
      <c r="Z15" s="29">
        <v>0</v>
      </c>
      <c r="AA15" s="29"/>
      <c r="AB15" s="29">
        <v>1</v>
      </c>
      <c r="AF15" s="31" t="s">
        <v>82</v>
      </c>
      <c r="AG15" s="31">
        <v>2.3234077357755889</v>
      </c>
      <c r="AH15" s="31"/>
      <c r="AJ15" s="31" t="s">
        <v>82</v>
      </c>
      <c r="AK15" s="31">
        <v>1.781493580227552</v>
      </c>
      <c r="AL15" s="31"/>
    </row>
    <row r="16" spans="1:38" x14ac:dyDescent="0.2">
      <c r="A16" s="5">
        <v>41990</v>
      </c>
      <c r="B16" s="6">
        <v>57</v>
      </c>
      <c r="C16" s="6">
        <v>1</v>
      </c>
      <c r="D16" s="6" t="s">
        <v>42</v>
      </c>
      <c r="E16" s="6" t="s">
        <v>43</v>
      </c>
      <c r="F16" s="6">
        <v>24</v>
      </c>
      <c r="G16" s="7">
        <v>2</v>
      </c>
      <c r="H16" s="7">
        <v>8</v>
      </c>
      <c r="I16" s="8">
        <v>2</v>
      </c>
      <c r="J16" s="8" t="s">
        <v>52</v>
      </c>
      <c r="K16" s="8" t="s">
        <v>50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0.125</v>
      </c>
      <c r="Q16" s="26">
        <f t="shared" si="7"/>
        <v>4.1666666666666664E-2</v>
      </c>
      <c r="T16" s="30">
        <v>8</v>
      </c>
      <c r="U16" s="29"/>
      <c r="V16" s="29">
        <v>1</v>
      </c>
      <c r="W16" s="29"/>
      <c r="X16" s="29"/>
      <c r="Y16" s="29">
        <v>1</v>
      </c>
      <c r="Z16" s="29"/>
      <c r="AA16" s="29"/>
      <c r="AB16" s="29"/>
      <c r="AF16" s="31" t="s">
        <v>83</v>
      </c>
      <c r="AG16" s="34">
        <v>1.2731083086328568E-2</v>
      </c>
      <c r="AH16" s="31"/>
      <c r="AJ16" s="31" t="s">
        <v>83</v>
      </c>
      <c r="AK16" s="34">
        <v>4.1635116544056924E-2</v>
      </c>
      <c r="AL16" s="31"/>
    </row>
    <row r="17" spans="1:38" x14ac:dyDescent="0.2">
      <c r="A17" s="5">
        <v>41990</v>
      </c>
      <c r="B17" s="6">
        <v>57</v>
      </c>
      <c r="C17" s="6">
        <v>1</v>
      </c>
      <c r="D17" s="6" t="s">
        <v>42</v>
      </c>
      <c r="E17" s="6" t="s">
        <v>43</v>
      </c>
      <c r="F17" s="6">
        <v>24</v>
      </c>
      <c r="G17" s="7">
        <v>2</v>
      </c>
      <c r="H17" s="7">
        <v>8</v>
      </c>
      <c r="I17" s="8">
        <v>2</v>
      </c>
      <c r="J17" s="8" t="s">
        <v>52</v>
      </c>
      <c r="K17" s="8" t="s">
        <v>40</v>
      </c>
      <c r="L17" s="22">
        <f t="shared" si="2"/>
        <v>0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0.125</v>
      </c>
      <c r="Q17" s="26">
        <f t="shared" si="7"/>
        <v>4.1666666666666664E-2</v>
      </c>
      <c r="T17" s="30">
        <v>9</v>
      </c>
      <c r="U17" s="29"/>
      <c r="V17" s="29">
        <v>0</v>
      </c>
      <c r="W17" s="29"/>
      <c r="X17" s="29"/>
      <c r="Y17" s="29"/>
      <c r="Z17" s="29"/>
      <c r="AA17" s="29"/>
      <c r="AB17" s="29"/>
      <c r="AF17" s="31" t="s">
        <v>84</v>
      </c>
      <c r="AG17" s="31">
        <v>1.6848751217112248</v>
      </c>
      <c r="AH17" s="31"/>
      <c r="AJ17" s="31" t="s">
        <v>84</v>
      </c>
      <c r="AK17" s="31">
        <v>1.6882977141168172</v>
      </c>
      <c r="AL17" s="31"/>
    </row>
    <row r="18" spans="1:38" x14ac:dyDescent="0.2">
      <c r="A18" s="5">
        <v>41990</v>
      </c>
      <c r="B18" s="6">
        <v>57</v>
      </c>
      <c r="C18" s="6">
        <v>1</v>
      </c>
      <c r="D18" s="6" t="s">
        <v>42</v>
      </c>
      <c r="E18" s="6" t="s">
        <v>43</v>
      </c>
      <c r="F18" s="6">
        <v>24</v>
      </c>
      <c r="G18" s="7">
        <v>2</v>
      </c>
      <c r="H18" s="7">
        <v>8</v>
      </c>
      <c r="I18" s="8">
        <v>2</v>
      </c>
      <c r="J18" s="8" t="s">
        <v>52</v>
      </c>
      <c r="K18" s="8" t="s">
        <v>37</v>
      </c>
      <c r="L18" s="22">
        <f t="shared" si="2"/>
        <v>1</v>
      </c>
      <c r="M18" s="21">
        <f t="shared" si="3"/>
        <v>1</v>
      </c>
      <c r="N18" s="9">
        <f t="shared" si="4"/>
        <v>1</v>
      </c>
      <c r="O18" s="11">
        <f t="shared" si="5"/>
        <v>4.1666666666666664E-2</v>
      </c>
      <c r="P18" s="26">
        <f t="shared" si="6"/>
        <v>0.125</v>
      </c>
      <c r="Q18" s="26">
        <f t="shared" si="7"/>
        <v>4.1666666666666664E-2</v>
      </c>
      <c r="T18" s="30">
        <v>10</v>
      </c>
      <c r="U18" s="29"/>
      <c r="V18" s="29">
        <v>0</v>
      </c>
      <c r="W18" s="29"/>
      <c r="X18" s="29"/>
      <c r="Y18" s="29"/>
      <c r="Z18" s="29"/>
      <c r="AA18" s="29"/>
      <c r="AB18" s="29"/>
      <c r="AF18" s="31" t="s">
        <v>85</v>
      </c>
      <c r="AG18" s="31">
        <v>2.5462166172657136E-2</v>
      </c>
      <c r="AH18" s="31"/>
      <c r="AJ18" s="31" t="s">
        <v>85</v>
      </c>
      <c r="AK18" s="31">
        <v>8.3270233088113849E-2</v>
      </c>
      <c r="AL18" s="31"/>
    </row>
    <row r="19" spans="1:38" ht="13.5" thickBot="1" x14ac:dyDescent="0.25">
      <c r="A19" s="5">
        <v>41990</v>
      </c>
      <c r="B19" s="6">
        <v>57</v>
      </c>
      <c r="C19" s="6">
        <v>1</v>
      </c>
      <c r="D19" s="6" t="s">
        <v>42</v>
      </c>
      <c r="E19" s="6" t="s">
        <v>43</v>
      </c>
      <c r="F19" s="6">
        <v>24</v>
      </c>
      <c r="G19" s="7">
        <v>2</v>
      </c>
      <c r="H19" s="7">
        <v>8</v>
      </c>
      <c r="I19" s="8">
        <v>3</v>
      </c>
      <c r="J19" s="8" t="s">
        <v>46</v>
      </c>
      <c r="K19" s="8" t="s">
        <v>40</v>
      </c>
      <c r="L19" s="22">
        <f t="shared" si="2"/>
        <v>0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0.125</v>
      </c>
      <c r="Q19" s="26">
        <f t="shared" si="7"/>
        <v>4.1666666666666664E-2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F19" s="32" t="s">
        <v>86</v>
      </c>
      <c r="AG19" s="32">
        <v>2.0226909200367595</v>
      </c>
      <c r="AH19" s="32"/>
      <c r="AJ19" s="32" t="s">
        <v>86</v>
      </c>
      <c r="AK19" s="32">
        <v>2.028094000980452</v>
      </c>
      <c r="AL19" s="32"/>
    </row>
    <row r="20" spans="1:38" x14ac:dyDescent="0.2">
      <c r="A20" s="5">
        <v>41990</v>
      </c>
      <c r="B20" s="6">
        <v>57</v>
      </c>
      <c r="C20" s="6">
        <v>1</v>
      </c>
      <c r="D20" s="6" t="s">
        <v>42</v>
      </c>
      <c r="E20" s="6" t="s">
        <v>43</v>
      </c>
      <c r="F20" s="6">
        <v>24</v>
      </c>
      <c r="G20" s="7">
        <v>2</v>
      </c>
      <c r="H20" s="7">
        <v>8</v>
      </c>
      <c r="I20" s="8">
        <v>4</v>
      </c>
      <c r="J20" s="8" t="s">
        <v>45</v>
      </c>
      <c r="K20" s="8" t="s">
        <v>40</v>
      </c>
      <c r="L20" s="22">
        <f t="shared" si="2"/>
        <v>0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0.125</v>
      </c>
      <c r="Q20" s="26">
        <f t="shared" si="7"/>
        <v>4.1666666666666664E-2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0</v>
      </c>
      <c r="Z20" s="29">
        <v>1</v>
      </c>
      <c r="AA20" s="29"/>
      <c r="AB20" s="29">
        <v>1</v>
      </c>
    </row>
    <row r="21" spans="1:38" x14ac:dyDescent="0.2">
      <c r="A21" s="5">
        <v>41990</v>
      </c>
      <c r="B21" s="6">
        <v>57</v>
      </c>
      <c r="C21" s="6">
        <v>1</v>
      </c>
      <c r="D21" s="6" t="s">
        <v>42</v>
      </c>
      <c r="E21" s="6" t="s">
        <v>43</v>
      </c>
      <c r="F21" s="6">
        <v>24</v>
      </c>
      <c r="G21" s="7">
        <v>2</v>
      </c>
      <c r="H21" s="7">
        <v>8</v>
      </c>
      <c r="I21" s="8">
        <v>5</v>
      </c>
      <c r="J21" s="8" t="s">
        <v>46</v>
      </c>
      <c r="K21" s="8" t="s">
        <v>39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4.1666666666666664E-2</v>
      </c>
      <c r="P21" s="26">
        <f t="shared" si="6"/>
        <v>0.125</v>
      </c>
      <c r="Q21" s="26">
        <f t="shared" si="7"/>
        <v>4.1666666666666664E-2</v>
      </c>
      <c r="T21" s="30">
        <v>2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0</v>
      </c>
      <c r="AA21" s="29">
        <v>1</v>
      </c>
      <c r="AB21" s="29">
        <v>1</v>
      </c>
      <c r="AF21" t="s">
        <v>76</v>
      </c>
      <c r="AJ21" t="s">
        <v>76</v>
      </c>
    </row>
    <row r="22" spans="1:38" ht="13.5" thickBot="1" x14ac:dyDescent="0.25">
      <c r="A22" s="5">
        <v>41990</v>
      </c>
      <c r="B22" s="6">
        <v>57</v>
      </c>
      <c r="C22" s="6">
        <v>1</v>
      </c>
      <c r="D22" s="6" t="s">
        <v>42</v>
      </c>
      <c r="E22" s="6" t="s">
        <v>43</v>
      </c>
      <c r="F22" s="6">
        <v>24</v>
      </c>
      <c r="G22" s="7">
        <v>2</v>
      </c>
      <c r="H22" s="7">
        <v>8</v>
      </c>
      <c r="I22" s="8">
        <v>6</v>
      </c>
      <c r="J22" s="8" t="s">
        <v>45</v>
      </c>
      <c r="K22" s="8" t="s">
        <v>37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4.1666666666666664E-2</v>
      </c>
      <c r="P22" s="26">
        <f t="shared" si="6"/>
        <v>0.125</v>
      </c>
      <c r="Q22" s="26">
        <f t="shared" si="7"/>
        <v>4.1666666666666664E-2</v>
      </c>
      <c r="T22" s="30">
        <v>3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0</v>
      </c>
      <c r="AA22" s="29">
        <v>1</v>
      </c>
      <c r="AB22" s="29">
        <v>1</v>
      </c>
    </row>
    <row r="23" spans="1:38" x14ac:dyDescent="0.2">
      <c r="A23" s="5">
        <v>41990</v>
      </c>
      <c r="B23" s="6">
        <v>57</v>
      </c>
      <c r="C23" s="6">
        <v>1</v>
      </c>
      <c r="D23" s="6" t="s">
        <v>42</v>
      </c>
      <c r="E23" s="6" t="s">
        <v>43</v>
      </c>
      <c r="F23" s="6">
        <v>24</v>
      </c>
      <c r="G23" s="7">
        <v>2</v>
      </c>
      <c r="H23" s="7">
        <v>8</v>
      </c>
      <c r="I23" s="8">
        <v>7</v>
      </c>
      <c r="J23" s="8" t="s">
        <v>53</v>
      </c>
      <c r="K23" s="8" t="s">
        <v>51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0.125</v>
      </c>
      <c r="Q23" s="26">
        <f t="shared" si="7"/>
        <v>4.1666666666666664E-2</v>
      </c>
      <c r="T23" s="30">
        <v>4</v>
      </c>
      <c r="U23" s="29">
        <v>1</v>
      </c>
      <c r="V23" s="29">
        <v>0</v>
      </c>
      <c r="W23" s="29">
        <v>1</v>
      </c>
      <c r="X23" s="29">
        <v>0</v>
      </c>
      <c r="Y23" s="29">
        <v>0</v>
      </c>
      <c r="Z23" s="29">
        <v>0</v>
      </c>
      <c r="AA23" s="29">
        <v>1</v>
      </c>
      <c r="AB23" s="29">
        <v>1</v>
      </c>
      <c r="AF23" s="33"/>
      <c r="AG23" s="33" t="s">
        <v>70</v>
      </c>
      <c r="AH23" s="33" t="s">
        <v>65</v>
      </c>
      <c r="AJ23" s="33"/>
      <c r="AK23" s="33" t="s">
        <v>75</v>
      </c>
      <c r="AL23" s="33" t="s">
        <v>43</v>
      </c>
    </row>
    <row r="24" spans="1:38" x14ac:dyDescent="0.2">
      <c r="A24" s="5">
        <v>41990</v>
      </c>
      <c r="B24" s="6">
        <v>57</v>
      </c>
      <c r="C24" s="6">
        <v>1</v>
      </c>
      <c r="D24" s="6" t="s">
        <v>42</v>
      </c>
      <c r="E24" s="6" t="s">
        <v>43</v>
      </c>
      <c r="F24" s="6">
        <v>24</v>
      </c>
      <c r="G24" s="7">
        <v>2</v>
      </c>
      <c r="H24" s="7">
        <v>8</v>
      </c>
      <c r="I24" s="8">
        <v>8</v>
      </c>
      <c r="J24" s="8" t="s">
        <v>44</v>
      </c>
      <c r="K24" s="8" t="s">
        <v>40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0.125</v>
      </c>
      <c r="Q24" s="26">
        <f t="shared" si="7"/>
        <v>4.1666666666666664E-2</v>
      </c>
      <c r="T24" s="30">
        <v>5</v>
      </c>
      <c r="U24" s="29">
        <v>1</v>
      </c>
      <c r="V24" s="29">
        <v>1</v>
      </c>
      <c r="W24" s="29">
        <v>1</v>
      </c>
      <c r="X24" s="29">
        <v>1</v>
      </c>
      <c r="Y24" s="29">
        <v>1</v>
      </c>
      <c r="Z24" s="29"/>
      <c r="AA24" s="29">
        <v>1</v>
      </c>
      <c r="AB24" s="29">
        <v>1</v>
      </c>
      <c r="AF24" s="31" t="s">
        <v>77</v>
      </c>
      <c r="AG24" s="31">
        <v>0.72</v>
      </c>
      <c r="AH24" s="31">
        <v>0.41666666666666669</v>
      </c>
      <c r="AJ24" s="31" t="s">
        <v>77</v>
      </c>
      <c r="AK24" s="31">
        <v>0.78947368421052633</v>
      </c>
      <c r="AL24" s="31">
        <v>0.54166666666666663</v>
      </c>
    </row>
    <row r="25" spans="1:38" x14ac:dyDescent="0.2">
      <c r="A25" s="5">
        <v>41990</v>
      </c>
      <c r="B25" s="6">
        <v>57</v>
      </c>
      <c r="C25" s="6">
        <v>1</v>
      </c>
      <c r="D25" s="6" t="s">
        <v>42</v>
      </c>
      <c r="E25" s="6" t="s">
        <v>43</v>
      </c>
      <c r="F25" s="6">
        <v>24</v>
      </c>
      <c r="G25" s="7">
        <v>3</v>
      </c>
      <c r="H25" s="7">
        <v>6</v>
      </c>
      <c r="I25" s="8">
        <v>1</v>
      </c>
      <c r="J25" s="8" t="s">
        <v>54</v>
      </c>
      <c r="K25" s="17" t="s">
        <v>35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0.16666666666666666</v>
      </c>
      <c r="Q25" s="26">
        <f t="shared" si="7"/>
        <v>4.1666666666666664E-2</v>
      </c>
      <c r="T25" s="30">
        <v>6</v>
      </c>
      <c r="U25" s="29">
        <v>1</v>
      </c>
      <c r="V25" s="29">
        <v>1</v>
      </c>
      <c r="W25" s="29">
        <v>1</v>
      </c>
      <c r="X25" s="29">
        <v>1</v>
      </c>
      <c r="Y25" s="29">
        <v>0</v>
      </c>
      <c r="Z25" s="29">
        <v>0</v>
      </c>
      <c r="AA25" s="29">
        <v>1</v>
      </c>
      <c r="AB25" s="29">
        <v>1</v>
      </c>
      <c r="AF25" s="31" t="s">
        <v>78</v>
      </c>
      <c r="AG25" s="31">
        <v>0.20999999999999996</v>
      </c>
      <c r="AH25" s="31">
        <v>0.25362318840579706</v>
      </c>
      <c r="AJ25" s="31" t="s">
        <v>78</v>
      </c>
      <c r="AK25" s="31">
        <v>0.17543859649122803</v>
      </c>
      <c r="AL25" s="31">
        <v>0.25905797101449274</v>
      </c>
    </row>
    <row r="26" spans="1:38" x14ac:dyDescent="0.2">
      <c r="A26" s="5">
        <v>41990</v>
      </c>
      <c r="B26" s="6">
        <v>57</v>
      </c>
      <c r="C26" s="6">
        <v>1</v>
      </c>
      <c r="D26" s="6" t="s">
        <v>42</v>
      </c>
      <c r="E26" s="6" t="s">
        <v>43</v>
      </c>
      <c r="F26" s="6">
        <v>24</v>
      </c>
      <c r="G26" s="7">
        <v>3</v>
      </c>
      <c r="H26" s="7">
        <v>6</v>
      </c>
      <c r="I26" s="8">
        <v>1</v>
      </c>
      <c r="J26" s="8" t="s">
        <v>54</v>
      </c>
      <c r="K26" s="17" t="s">
        <v>57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0.16666666666666666</v>
      </c>
      <c r="Q26" s="26">
        <f t="shared" si="7"/>
        <v>4.1666666666666664E-2</v>
      </c>
      <c r="T26" s="30">
        <v>7</v>
      </c>
      <c r="U26" s="29"/>
      <c r="V26" s="29">
        <v>1</v>
      </c>
      <c r="W26" s="29">
        <v>1</v>
      </c>
      <c r="X26" s="29">
        <v>0</v>
      </c>
      <c r="Y26" s="29">
        <v>1</v>
      </c>
      <c r="Z26" s="29">
        <v>1</v>
      </c>
      <c r="AA26" s="29">
        <v>1</v>
      </c>
      <c r="AB26" s="29">
        <v>0</v>
      </c>
      <c r="AF26" s="31" t="s">
        <v>79</v>
      </c>
      <c r="AG26" s="31">
        <v>25</v>
      </c>
      <c r="AH26" s="31">
        <v>24</v>
      </c>
      <c r="AJ26" s="31" t="s">
        <v>79</v>
      </c>
      <c r="AK26" s="31">
        <v>19</v>
      </c>
      <c r="AL26" s="31">
        <v>24</v>
      </c>
    </row>
    <row r="27" spans="1:38" x14ac:dyDescent="0.2">
      <c r="A27" s="5">
        <v>41990</v>
      </c>
      <c r="B27" s="6">
        <v>57</v>
      </c>
      <c r="C27" s="6">
        <v>1</v>
      </c>
      <c r="D27" s="6" t="s">
        <v>42</v>
      </c>
      <c r="E27" s="6" t="s">
        <v>43</v>
      </c>
      <c r="F27" s="6">
        <v>24</v>
      </c>
      <c r="G27" s="7">
        <v>3</v>
      </c>
      <c r="H27" s="7">
        <v>6</v>
      </c>
      <c r="I27" s="8">
        <v>1</v>
      </c>
      <c r="J27" s="8" t="s">
        <v>54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0.16666666666666666</v>
      </c>
      <c r="Q27" s="26">
        <f t="shared" si="7"/>
        <v>4.1666666666666664E-2</v>
      </c>
      <c r="T27" s="30">
        <v>8</v>
      </c>
      <c r="U27" s="29"/>
      <c r="V27" s="29">
        <v>0</v>
      </c>
      <c r="W27" s="29">
        <v>1</v>
      </c>
      <c r="X27" s="29"/>
      <c r="Y27" s="29">
        <v>0</v>
      </c>
      <c r="Z27" s="29">
        <v>0</v>
      </c>
      <c r="AA27" s="29">
        <v>1</v>
      </c>
      <c r="AB27" s="29"/>
      <c r="AF27" s="31" t="s">
        <v>80</v>
      </c>
      <c r="AG27" s="31">
        <v>0</v>
      </c>
      <c r="AH27" s="31"/>
      <c r="AJ27" s="31" t="s">
        <v>80</v>
      </c>
      <c r="AK27" s="31">
        <v>0</v>
      </c>
      <c r="AL27" s="31"/>
    </row>
    <row r="28" spans="1:38" x14ac:dyDescent="0.2">
      <c r="A28" s="5">
        <v>41990</v>
      </c>
      <c r="B28" s="6">
        <v>57</v>
      </c>
      <c r="C28" s="6">
        <v>1</v>
      </c>
      <c r="D28" s="6" t="s">
        <v>42</v>
      </c>
      <c r="E28" s="6" t="s">
        <v>43</v>
      </c>
      <c r="F28" s="6">
        <v>24</v>
      </c>
      <c r="G28" s="7">
        <v>3</v>
      </c>
      <c r="H28" s="7">
        <v>6</v>
      </c>
      <c r="I28" s="8">
        <v>2</v>
      </c>
      <c r="J28" s="8" t="s">
        <v>55</v>
      </c>
      <c r="K28" s="17" t="s">
        <v>40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0.16666666666666666</v>
      </c>
      <c r="Q28" s="26">
        <f t="shared" si="7"/>
        <v>4.1666666666666664E-2</v>
      </c>
      <c r="T28" s="30">
        <v>9</v>
      </c>
      <c r="U28" s="29"/>
      <c r="V28" s="29"/>
      <c r="W28" s="29"/>
      <c r="X28" s="29"/>
      <c r="Y28" s="29">
        <v>1</v>
      </c>
      <c r="Z28" s="29">
        <v>1</v>
      </c>
      <c r="AA28" s="29"/>
      <c r="AB28" s="29"/>
      <c r="AF28" s="31" t="s">
        <v>81</v>
      </c>
      <c r="AG28" s="31">
        <v>46</v>
      </c>
      <c r="AH28" s="31"/>
      <c r="AJ28" s="31" t="s">
        <v>81</v>
      </c>
      <c r="AK28" s="31">
        <v>41</v>
      </c>
      <c r="AL28" s="31"/>
    </row>
    <row r="29" spans="1:38" x14ac:dyDescent="0.2">
      <c r="A29" s="5">
        <v>41990</v>
      </c>
      <c r="B29" s="6">
        <v>57</v>
      </c>
      <c r="C29" s="6">
        <v>1</v>
      </c>
      <c r="D29" s="6" t="s">
        <v>42</v>
      </c>
      <c r="E29" s="6" t="s">
        <v>43</v>
      </c>
      <c r="F29" s="6">
        <v>24</v>
      </c>
      <c r="G29" s="7">
        <v>3</v>
      </c>
      <c r="H29" s="7">
        <v>6</v>
      </c>
      <c r="I29" s="8">
        <v>3</v>
      </c>
      <c r="J29" s="8" t="s">
        <v>47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0.16666666666666666</v>
      </c>
      <c r="Q29" s="26">
        <f t="shared" si="7"/>
        <v>4.1666666666666664E-2</v>
      </c>
      <c r="T29" s="14">
        <v>3</v>
      </c>
      <c r="U29" s="29"/>
      <c r="V29" s="29"/>
      <c r="W29" s="29"/>
      <c r="X29" s="29"/>
      <c r="Y29" s="29"/>
      <c r="Z29" s="29"/>
      <c r="AA29" s="29"/>
      <c r="AB29" s="29"/>
      <c r="AF29" s="31" t="s">
        <v>82</v>
      </c>
      <c r="AG29" s="31">
        <v>2.2024880985401687</v>
      </c>
      <c r="AH29" s="31"/>
      <c r="AJ29" s="31" t="s">
        <v>82</v>
      </c>
      <c r="AK29" s="31">
        <v>1.7510483734100402</v>
      </c>
      <c r="AL29" s="31"/>
    </row>
    <row r="30" spans="1:38" x14ac:dyDescent="0.2">
      <c r="A30" s="5">
        <v>41990</v>
      </c>
      <c r="B30" s="6">
        <v>57</v>
      </c>
      <c r="C30" s="6">
        <v>1</v>
      </c>
      <c r="D30" s="6" t="s">
        <v>42</v>
      </c>
      <c r="E30" s="6" t="s">
        <v>43</v>
      </c>
      <c r="F30" s="6">
        <v>24</v>
      </c>
      <c r="G30" s="7">
        <v>3</v>
      </c>
      <c r="H30" s="7">
        <v>6</v>
      </c>
      <c r="I30" s="8">
        <v>4</v>
      </c>
      <c r="J30" s="8" t="s">
        <v>56</v>
      </c>
      <c r="K30" s="17" t="s">
        <v>40</v>
      </c>
      <c r="L30" s="22">
        <f t="shared" si="2"/>
        <v>0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0.16666666666666666</v>
      </c>
      <c r="Q30" s="26">
        <f t="shared" si="7"/>
        <v>4.1666666666666664E-2</v>
      </c>
      <c r="T30" s="30">
        <v>1</v>
      </c>
      <c r="U30" s="29">
        <v>1</v>
      </c>
      <c r="V30" s="29">
        <v>1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F30" s="31" t="s">
        <v>83</v>
      </c>
      <c r="AG30" s="34">
        <v>1.6340532211026521E-2</v>
      </c>
      <c r="AH30" s="31"/>
      <c r="AJ30" s="31" t="s">
        <v>83</v>
      </c>
      <c r="AK30" s="34">
        <v>4.370838774577207E-2</v>
      </c>
      <c r="AL30" s="31"/>
    </row>
    <row r="31" spans="1:38" x14ac:dyDescent="0.2">
      <c r="A31" s="5">
        <v>41990</v>
      </c>
      <c r="B31" s="6">
        <v>57</v>
      </c>
      <c r="C31" s="6">
        <v>1</v>
      </c>
      <c r="D31" s="6" t="s">
        <v>42</v>
      </c>
      <c r="E31" s="6" t="s">
        <v>43</v>
      </c>
      <c r="F31" s="6">
        <v>24</v>
      </c>
      <c r="G31" s="7">
        <v>3</v>
      </c>
      <c r="H31" s="7">
        <v>6</v>
      </c>
      <c r="I31" s="8">
        <v>5</v>
      </c>
      <c r="J31" s="8" t="s">
        <v>54</v>
      </c>
      <c r="K31" s="17" t="s">
        <v>34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0.16666666666666666</v>
      </c>
      <c r="Q31" s="26">
        <f t="shared" si="7"/>
        <v>4.1666666666666664E-2</v>
      </c>
      <c r="T31" s="30">
        <v>2</v>
      </c>
      <c r="U31" s="29">
        <v>0</v>
      </c>
      <c r="V31" s="29">
        <v>0</v>
      </c>
      <c r="W31" s="29">
        <v>0</v>
      </c>
      <c r="X31" s="29">
        <v>1</v>
      </c>
      <c r="Y31" s="29">
        <v>1</v>
      </c>
      <c r="Z31" s="29">
        <v>1</v>
      </c>
      <c r="AA31" s="29">
        <v>1</v>
      </c>
      <c r="AB31" s="29">
        <v>0</v>
      </c>
      <c r="AF31" s="31" t="s">
        <v>84</v>
      </c>
      <c r="AG31" s="31">
        <v>1.678660413556865</v>
      </c>
      <c r="AH31" s="31"/>
      <c r="AJ31" s="31" t="s">
        <v>84</v>
      </c>
      <c r="AK31" s="31">
        <v>1.6828780021327077</v>
      </c>
      <c r="AL31" s="31"/>
    </row>
    <row r="32" spans="1:38" x14ac:dyDescent="0.2">
      <c r="A32" s="5">
        <v>41990</v>
      </c>
      <c r="B32" s="6">
        <v>57</v>
      </c>
      <c r="C32" s="6">
        <v>1</v>
      </c>
      <c r="D32" s="6" t="s">
        <v>42</v>
      </c>
      <c r="E32" s="6" t="s">
        <v>43</v>
      </c>
      <c r="F32" s="6">
        <v>24</v>
      </c>
      <c r="G32" s="7">
        <v>3</v>
      </c>
      <c r="H32" s="7">
        <v>6</v>
      </c>
      <c r="I32" s="8">
        <v>6</v>
      </c>
      <c r="J32" s="8" t="s">
        <v>47</v>
      </c>
      <c r="K32" s="17" t="s">
        <v>58</v>
      </c>
      <c r="L32" s="22" t="str">
        <f t="shared" si="2"/>
        <v/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0.16666666666666666</v>
      </c>
      <c r="Q32" s="26">
        <f t="shared" si="7"/>
        <v>4.1666666666666664E-2</v>
      </c>
      <c r="T32" s="30">
        <v>3</v>
      </c>
      <c r="U32" s="29">
        <v>0</v>
      </c>
      <c r="V32" s="29">
        <v>1</v>
      </c>
      <c r="W32" s="29">
        <v>0</v>
      </c>
      <c r="X32" s="29">
        <v>0</v>
      </c>
      <c r="Y32" s="29">
        <v>1</v>
      </c>
      <c r="Z32" s="29">
        <v>1</v>
      </c>
      <c r="AA32" s="29">
        <v>1</v>
      </c>
      <c r="AB32" s="29">
        <v>1</v>
      </c>
      <c r="AF32" s="31" t="s">
        <v>85</v>
      </c>
      <c r="AG32" s="31">
        <v>3.2681064422053041E-2</v>
      </c>
      <c r="AH32" s="31"/>
      <c r="AJ32" s="31" t="s">
        <v>85</v>
      </c>
      <c r="AK32" s="31">
        <v>8.7416775491544141E-2</v>
      </c>
      <c r="AL32" s="31"/>
    </row>
    <row r="33" spans="1:45" ht="13.5" thickBot="1" x14ac:dyDescent="0.25">
      <c r="A33" s="5">
        <v>41990</v>
      </c>
      <c r="B33" s="6">
        <v>57</v>
      </c>
      <c r="C33" s="6">
        <v>1</v>
      </c>
      <c r="D33" s="6" t="s">
        <v>42</v>
      </c>
      <c r="E33" s="6" t="s">
        <v>43</v>
      </c>
      <c r="F33" s="6">
        <v>24</v>
      </c>
      <c r="G33" s="7">
        <v>3</v>
      </c>
      <c r="H33" s="7">
        <v>6</v>
      </c>
      <c r="I33" s="8">
        <v>7</v>
      </c>
      <c r="J33" s="8" t="s">
        <v>46</v>
      </c>
      <c r="K33" s="17" t="s">
        <v>59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0.16666666666666666</v>
      </c>
      <c r="Q33" s="26">
        <f t="shared" si="7"/>
        <v>4.1666666666666664E-2</v>
      </c>
      <c r="T33" s="30">
        <v>4</v>
      </c>
      <c r="U33" s="29">
        <v>1</v>
      </c>
      <c r="V33" s="29">
        <v>0</v>
      </c>
      <c r="W33" s="29">
        <v>1</v>
      </c>
      <c r="X33" s="29">
        <v>0</v>
      </c>
      <c r="Y33" s="29">
        <v>1</v>
      </c>
      <c r="Z33" s="29">
        <v>0</v>
      </c>
      <c r="AA33" s="29">
        <v>1</v>
      </c>
      <c r="AB33" s="29">
        <v>0</v>
      </c>
      <c r="AF33" s="32" t="s">
        <v>86</v>
      </c>
      <c r="AG33" s="32">
        <v>2.0128955989194299</v>
      </c>
      <c r="AH33" s="32"/>
      <c r="AJ33" s="32" t="s">
        <v>86</v>
      </c>
      <c r="AK33" s="32">
        <v>2.0195409704413767</v>
      </c>
      <c r="AL33" s="32"/>
    </row>
    <row r="34" spans="1:45" x14ac:dyDescent="0.2">
      <c r="A34" s="5">
        <v>41990</v>
      </c>
      <c r="B34" s="6">
        <v>57</v>
      </c>
      <c r="C34" s="6">
        <v>1</v>
      </c>
      <c r="D34" s="6" t="s">
        <v>42</v>
      </c>
      <c r="E34" s="6" t="s">
        <v>43</v>
      </c>
      <c r="F34" s="6">
        <v>24</v>
      </c>
      <c r="G34" s="7">
        <v>3</v>
      </c>
      <c r="H34" s="7">
        <v>6</v>
      </c>
      <c r="I34" s="8">
        <v>7</v>
      </c>
      <c r="J34" s="8" t="s">
        <v>46</v>
      </c>
      <c r="K34" s="17" t="s">
        <v>39</v>
      </c>
      <c r="L34" s="22">
        <f t="shared" si="2"/>
        <v>1</v>
      </c>
      <c r="M34" s="21">
        <f t="shared" si="3"/>
        <v>1</v>
      </c>
      <c r="N34" s="9">
        <f t="shared" si="4"/>
        <v>1</v>
      </c>
      <c r="O34" s="11">
        <f t="shared" si="5"/>
        <v>4.1666666666666664E-2</v>
      </c>
      <c r="P34" s="26">
        <f t="shared" si="6"/>
        <v>0.16666666666666666</v>
      </c>
      <c r="Q34" s="26">
        <f t="shared" si="7"/>
        <v>4.1666666666666664E-2</v>
      </c>
      <c r="T34" s="30">
        <v>5</v>
      </c>
      <c r="U34" s="29">
        <v>1</v>
      </c>
      <c r="V34" s="29">
        <v>0</v>
      </c>
      <c r="W34" s="29">
        <v>1</v>
      </c>
      <c r="X34" s="29">
        <v>0</v>
      </c>
      <c r="Y34" s="29">
        <v>1</v>
      </c>
      <c r="Z34" s="29">
        <v>1</v>
      </c>
      <c r="AA34" s="29">
        <v>1</v>
      </c>
      <c r="AB34" s="29">
        <v>1</v>
      </c>
    </row>
    <row r="35" spans="1:45" x14ac:dyDescent="0.2">
      <c r="A35" s="5">
        <v>41990</v>
      </c>
      <c r="B35" s="6">
        <v>57</v>
      </c>
      <c r="C35" s="6">
        <v>1</v>
      </c>
      <c r="D35" s="6" t="s">
        <v>42</v>
      </c>
      <c r="E35" s="6" t="s">
        <v>43</v>
      </c>
      <c r="F35" s="6">
        <v>24</v>
      </c>
      <c r="G35" s="7">
        <v>3</v>
      </c>
      <c r="H35" s="7">
        <v>6</v>
      </c>
      <c r="I35" s="8">
        <v>7</v>
      </c>
      <c r="J35" s="8" t="s">
        <v>46</v>
      </c>
      <c r="K35" s="17" t="s">
        <v>60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0.16666666666666666</v>
      </c>
      <c r="Q35" s="26">
        <f t="shared" si="7"/>
        <v>4.1666666666666664E-2</v>
      </c>
      <c r="T35" s="30">
        <v>6</v>
      </c>
      <c r="U35" s="29">
        <v>1</v>
      </c>
      <c r="V35" s="29"/>
      <c r="W35" s="29">
        <v>0</v>
      </c>
      <c r="X35" s="29">
        <v>1</v>
      </c>
      <c r="Y35" s="29">
        <v>1</v>
      </c>
      <c r="Z35" s="29">
        <v>0</v>
      </c>
      <c r="AA35" s="29">
        <v>1</v>
      </c>
      <c r="AB35" s="29">
        <v>0</v>
      </c>
    </row>
    <row r="36" spans="1:45" x14ac:dyDescent="0.2">
      <c r="A36" s="5">
        <v>41990</v>
      </c>
      <c r="B36" s="6">
        <v>57</v>
      </c>
      <c r="C36" s="6">
        <v>1</v>
      </c>
      <c r="D36" s="6" t="s">
        <v>42</v>
      </c>
      <c r="E36" s="6" t="s">
        <v>61</v>
      </c>
      <c r="F36" s="6">
        <v>20</v>
      </c>
      <c r="G36" s="7">
        <v>1</v>
      </c>
      <c r="H36" s="7">
        <v>5</v>
      </c>
      <c r="I36" s="8">
        <v>1</v>
      </c>
      <c r="J36" s="8" t="s">
        <v>46</v>
      </c>
      <c r="K36" s="17" t="s">
        <v>40</v>
      </c>
      <c r="L36" s="22">
        <f t="shared" si="2"/>
        <v>0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0.2</v>
      </c>
      <c r="Q36" s="26">
        <f t="shared" si="7"/>
        <v>0.05</v>
      </c>
      <c r="T36" s="30">
        <v>7</v>
      </c>
      <c r="U36" s="29">
        <v>1</v>
      </c>
      <c r="V36" s="29">
        <v>1</v>
      </c>
      <c r="W36" s="29">
        <v>0</v>
      </c>
      <c r="X36" s="29">
        <v>1</v>
      </c>
      <c r="Y36" s="29">
        <v>1</v>
      </c>
      <c r="Z36" s="29">
        <v>0</v>
      </c>
      <c r="AA36" s="29">
        <v>1</v>
      </c>
      <c r="AB36" s="29">
        <v>1</v>
      </c>
    </row>
    <row r="37" spans="1:45" x14ac:dyDescent="0.2">
      <c r="A37" s="5">
        <v>41990</v>
      </c>
      <c r="B37" s="6">
        <v>57</v>
      </c>
      <c r="C37" s="6">
        <v>1</v>
      </c>
      <c r="D37" s="6" t="s">
        <v>42</v>
      </c>
      <c r="E37" s="6" t="s">
        <v>61</v>
      </c>
      <c r="F37" s="6">
        <v>20</v>
      </c>
      <c r="G37" s="7">
        <v>1</v>
      </c>
      <c r="H37" s="7">
        <v>5</v>
      </c>
      <c r="I37" s="8">
        <v>2</v>
      </c>
      <c r="J37" s="8" t="s">
        <v>62</v>
      </c>
      <c r="K37" s="17" t="s">
        <v>40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0.2</v>
      </c>
      <c r="Q37" s="26">
        <f t="shared" si="7"/>
        <v>0.05</v>
      </c>
      <c r="T37" s="30">
        <v>8</v>
      </c>
      <c r="U37" s="29"/>
      <c r="V37" s="29"/>
      <c r="W37" s="29">
        <v>1</v>
      </c>
      <c r="X37" s="29">
        <v>1</v>
      </c>
      <c r="Y37" s="29">
        <v>1</v>
      </c>
      <c r="Z37" s="29">
        <v>1</v>
      </c>
      <c r="AA37" s="29">
        <v>1</v>
      </c>
      <c r="AB37" s="29">
        <v>1</v>
      </c>
    </row>
    <row r="38" spans="1:45" x14ac:dyDescent="0.2">
      <c r="A38" s="5">
        <v>41990</v>
      </c>
      <c r="B38" s="6">
        <v>57</v>
      </c>
      <c r="C38" s="6">
        <v>1</v>
      </c>
      <c r="D38" s="6" t="s">
        <v>42</v>
      </c>
      <c r="E38" s="6" t="s">
        <v>61</v>
      </c>
      <c r="F38" s="6">
        <v>20</v>
      </c>
      <c r="G38" s="7">
        <v>1</v>
      </c>
      <c r="H38" s="7">
        <v>5</v>
      </c>
      <c r="I38" s="8">
        <v>2</v>
      </c>
      <c r="J38" s="8" t="s">
        <v>62</v>
      </c>
      <c r="K38" s="17" t="s">
        <v>63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0.2</v>
      </c>
      <c r="Q38" s="26">
        <f t="shared" si="7"/>
        <v>0.05</v>
      </c>
      <c r="T38" s="30">
        <v>9</v>
      </c>
      <c r="U38" s="29"/>
      <c r="V38" s="29"/>
      <c r="W38" s="29">
        <v>1</v>
      </c>
      <c r="X38" s="29"/>
      <c r="Y38" s="29"/>
      <c r="Z38" s="29">
        <v>0</v>
      </c>
      <c r="AA38" s="29"/>
      <c r="AB38" s="29">
        <v>1</v>
      </c>
    </row>
    <row r="39" spans="1:45" x14ac:dyDescent="0.2">
      <c r="A39" s="5">
        <v>41990</v>
      </c>
      <c r="B39" s="6">
        <v>57</v>
      </c>
      <c r="C39" s="6">
        <v>1</v>
      </c>
      <c r="D39" s="6" t="s">
        <v>42</v>
      </c>
      <c r="E39" s="6" t="s">
        <v>61</v>
      </c>
      <c r="F39" s="6">
        <v>20</v>
      </c>
      <c r="G39" s="7">
        <v>1</v>
      </c>
      <c r="H39" s="7">
        <v>5</v>
      </c>
      <c r="I39" s="8">
        <v>3</v>
      </c>
      <c r="J39" s="8" t="s">
        <v>52</v>
      </c>
      <c r="K39" s="17" t="s">
        <v>34</v>
      </c>
      <c r="L39" s="22">
        <f t="shared" si="2"/>
        <v>0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0.2</v>
      </c>
      <c r="Q39" s="26">
        <f t="shared" si="7"/>
        <v>0.05</v>
      </c>
      <c r="T39" s="30">
        <v>10</v>
      </c>
      <c r="U39" s="29"/>
      <c r="V39" s="29"/>
      <c r="W39" s="29">
        <v>1</v>
      </c>
      <c r="X39" s="29"/>
      <c r="Y39" s="29"/>
      <c r="Z39" s="29"/>
      <c r="AA39" s="29"/>
      <c r="AB39" s="29">
        <v>1</v>
      </c>
    </row>
    <row r="40" spans="1:45" x14ac:dyDescent="0.2">
      <c r="A40" s="5">
        <v>41990</v>
      </c>
      <c r="B40" s="6">
        <v>57</v>
      </c>
      <c r="C40" s="6">
        <v>1</v>
      </c>
      <c r="D40" s="6" t="s">
        <v>42</v>
      </c>
      <c r="E40" s="6" t="s">
        <v>61</v>
      </c>
      <c r="F40" s="6">
        <v>20</v>
      </c>
      <c r="G40" s="7">
        <v>1</v>
      </c>
      <c r="H40" s="7">
        <v>5</v>
      </c>
      <c r="I40" s="8">
        <v>4</v>
      </c>
      <c r="J40" s="8" t="s">
        <v>44</v>
      </c>
      <c r="K40" s="17" t="s">
        <v>58</v>
      </c>
      <c r="L40" s="22" t="str">
        <f t="shared" si="2"/>
        <v/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0.2</v>
      </c>
      <c r="Q40" s="26">
        <f t="shared" si="7"/>
        <v>0.05</v>
      </c>
    </row>
    <row r="41" spans="1:45" x14ac:dyDescent="0.2">
      <c r="A41" s="5">
        <v>41990</v>
      </c>
      <c r="B41" s="6">
        <v>57</v>
      </c>
      <c r="C41" s="6">
        <v>1</v>
      </c>
      <c r="D41" s="6" t="s">
        <v>42</v>
      </c>
      <c r="E41" s="6" t="s">
        <v>61</v>
      </c>
      <c r="F41" s="6">
        <v>20</v>
      </c>
      <c r="G41" s="7">
        <v>1</v>
      </c>
      <c r="H41" s="7">
        <v>5</v>
      </c>
      <c r="I41" s="8">
        <v>5</v>
      </c>
      <c r="J41" s="8" t="s">
        <v>46</v>
      </c>
      <c r="K41" s="17" t="s">
        <v>58</v>
      </c>
      <c r="L41" s="22" t="str">
        <f t="shared" si="2"/>
        <v/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0.2</v>
      </c>
      <c r="Q41" s="26">
        <f t="shared" si="7"/>
        <v>0.05</v>
      </c>
      <c r="T41" s="23" t="s">
        <v>14</v>
      </c>
      <c r="U41" s="23">
        <f>COUNT(U8:U40)</f>
        <v>19</v>
      </c>
      <c r="V41" s="23">
        <f>COUNT(V7:V40)</f>
        <v>24</v>
      </c>
      <c r="W41" s="23">
        <f t="shared" ref="W41:AS41" si="8">COUNT(W7:W40)</f>
        <v>25</v>
      </c>
      <c r="X41" s="23">
        <f t="shared" si="8"/>
        <v>20</v>
      </c>
      <c r="Y41" s="23">
        <f t="shared" si="8"/>
        <v>25</v>
      </c>
      <c r="Z41" s="23">
        <f t="shared" si="8"/>
        <v>24</v>
      </c>
      <c r="AA41" s="23">
        <f t="shared" si="8"/>
        <v>21</v>
      </c>
      <c r="AB41" s="23">
        <f t="shared" si="8"/>
        <v>24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20</v>
      </c>
      <c r="AH41" s="23">
        <f t="shared" si="8"/>
        <v>6</v>
      </c>
      <c r="AI41" s="23">
        <f t="shared" si="8"/>
        <v>0</v>
      </c>
      <c r="AJ41" s="23">
        <f t="shared" si="8"/>
        <v>0</v>
      </c>
      <c r="AK41" s="23">
        <f t="shared" si="8"/>
        <v>20</v>
      </c>
      <c r="AL41" s="23">
        <f t="shared" si="8"/>
        <v>6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</row>
    <row r="42" spans="1:45" x14ac:dyDescent="0.2">
      <c r="A42" s="5">
        <v>41990</v>
      </c>
      <c r="B42" s="6">
        <v>57</v>
      </c>
      <c r="C42" s="6">
        <v>1</v>
      </c>
      <c r="D42" s="6" t="s">
        <v>42</v>
      </c>
      <c r="E42" s="6" t="s">
        <v>61</v>
      </c>
      <c r="F42" s="6">
        <v>20</v>
      </c>
      <c r="G42" s="7">
        <v>1</v>
      </c>
      <c r="H42" s="7">
        <v>5</v>
      </c>
      <c r="I42" s="8">
        <v>6</v>
      </c>
      <c r="J42" s="8" t="s">
        <v>62</v>
      </c>
      <c r="K42" s="17" t="s">
        <v>35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0.2</v>
      </c>
      <c r="Q42" s="26">
        <f t="shared" si="7"/>
        <v>0.05</v>
      </c>
      <c r="T42" s="23" t="s">
        <v>24</v>
      </c>
      <c r="U42" s="23">
        <f>COUNTIF(U8:U40, 1)</f>
        <v>15</v>
      </c>
      <c r="V42" s="23">
        <f t="shared" ref="V42:AS42" si="9">COUNTIF(V7:V40, 1)</f>
        <v>13</v>
      </c>
      <c r="W42" s="23">
        <f t="shared" si="9"/>
        <v>20</v>
      </c>
      <c r="X42" s="23">
        <f t="shared" si="9"/>
        <v>11</v>
      </c>
      <c r="Y42" s="23">
        <f t="shared" si="9"/>
        <v>18</v>
      </c>
      <c r="Z42" s="23">
        <f t="shared" si="9"/>
        <v>10</v>
      </c>
      <c r="AA42" s="23">
        <f t="shared" si="9"/>
        <v>19</v>
      </c>
      <c r="AB42" s="23">
        <f t="shared" si="9"/>
        <v>15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  <c r="AH42" s="23">
        <f t="shared" si="9"/>
        <v>0</v>
      </c>
      <c r="AI42" s="23">
        <f t="shared" si="9"/>
        <v>0</v>
      </c>
      <c r="AJ42" s="23">
        <f t="shared" si="9"/>
        <v>0</v>
      </c>
      <c r="AK42" s="23">
        <f t="shared" si="9"/>
        <v>0</v>
      </c>
      <c r="AL42" s="23">
        <f t="shared" si="9"/>
        <v>0</v>
      </c>
      <c r="AM42" s="23">
        <f t="shared" si="9"/>
        <v>0</v>
      </c>
      <c r="AN42" s="23">
        <f t="shared" si="9"/>
        <v>0</v>
      </c>
      <c r="AO42" s="23">
        <f t="shared" si="9"/>
        <v>0</v>
      </c>
      <c r="AP42" s="23">
        <f t="shared" si="9"/>
        <v>0</v>
      </c>
      <c r="AQ42" s="23">
        <f t="shared" si="9"/>
        <v>0</v>
      </c>
      <c r="AR42" s="23">
        <f t="shared" si="9"/>
        <v>0</v>
      </c>
      <c r="AS42" s="23">
        <f t="shared" si="9"/>
        <v>0</v>
      </c>
    </row>
    <row r="43" spans="1:45" ht="12.75" customHeight="1" x14ac:dyDescent="0.2">
      <c r="A43" s="5">
        <v>41990</v>
      </c>
      <c r="B43" s="6">
        <v>57</v>
      </c>
      <c r="C43" s="6">
        <v>1</v>
      </c>
      <c r="D43" s="6" t="s">
        <v>42</v>
      </c>
      <c r="E43" s="6" t="s">
        <v>61</v>
      </c>
      <c r="F43" s="6">
        <v>20</v>
      </c>
      <c r="G43" s="7">
        <v>1</v>
      </c>
      <c r="H43" s="7">
        <v>5</v>
      </c>
      <c r="I43" s="8">
        <v>7</v>
      </c>
      <c r="J43" s="8" t="s">
        <v>62</v>
      </c>
      <c r="K43" s="17" t="s">
        <v>40</v>
      </c>
      <c r="L43" s="22">
        <f t="shared" si="2"/>
        <v>0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0.2</v>
      </c>
      <c r="Q43" s="26">
        <f t="shared" si="7"/>
        <v>0.05</v>
      </c>
      <c r="T43" s="23" t="s">
        <v>25</v>
      </c>
      <c r="U43" s="24">
        <f>U42/U41</f>
        <v>0.78947368421052633</v>
      </c>
      <c r="V43" s="24">
        <f t="shared" ref="V43:AS43" si="10">V42/V41</f>
        <v>0.54166666666666663</v>
      </c>
      <c r="W43" s="24">
        <f t="shared" si="10"/>
        <v>0.8</v>
      </c>
      <c r="X43" s="35">
        <f t="shared" si="10"/>
        <v>0.55000000000000004</v>
      </c>
      <c r="Y43" s="35">
        <f t="shared" si="10"/>
        <v>0.72</v>
      </c>
      <c r="Z43" s="24">
        <f t="shared" si="10"/>
        <v>0.41666666666666669</v>
      </c>
      <c r="AA43" s="35">
        <f t="shared" si="10"/>
        <v>0.90476190476190477</v>
      </c>
      <c r="AB43" s="35">
        <f t="shared" si="10"/>
        <v>0.625</v>
      </c>
      <c r="AC43" s="24" t="e">
        <f>AC42/AC41</f>
        <v>#DIV/0!</v>
      </c>
      <c r="AD43" s="24" t="e">
        <f t="shared" si="10"/>
        <v>#DIV/0!</v>
      </c>
      <c r="AE43" s="24" t="e">
        <f t="shared" si="10"/>
        <v>#DIV/0!</v>
      </c>
      <c r="AF43" s="24" t="e">
        <f t="shared" si="10"/>
        <v>#DIV/0!</v>
      </c>
      <c r="AG43" s="24">
        <f t="shared" si="10"/>
        <v>0</v>
      </c>
      <c r="AH43" s="24">
        <f t="shared" si="10"/>
        <v>0</v>
      </c>
      <c r="AI43" s="24" t="e">
        <f t="shared" si="10"/>
        <v>#DIV/0!</v>
      </c>
      <c r="AJ43" s="24" t="e">
        <f t="shared" si="10"/>
        <v>#DIV/0!</v>
      </c>
      <c r="AK43" s="24">
        <f t="shared" si="10"/>
        <v>0</v>
      </c>
      <c r="AL43" s="24">
        <f t="shared" si="10"/>
        <v>0</v>
      </c>
      <c r="AM43" s="24" t="e">
        <f t="shared" si="10"/>
        <v>#DIV/0!</v>
      </c>
      <c r="AN43" s="24" t="e">
        <f t="shared" si="10"/>
        <v>#DIV/0!</v>
      </c>
      <c r="AO43" s="24" t="e">
        <f t="shared" si="10"/>
        <v>#DIV/0!</v>
      </c>
      <c r="AP43" s="24" t="e">
        <f t="shared" si="10"/>
        <v>#DIV/0!</v>
      </c>
      <c r="AQ43" s="24" t="e">
        <f t="shared" si="10"/>
        <v>#DIV/0!</v>
      </c>
      <c r="AR43" s="24" t="e">
        <f t="shared" si="10"/>
        <v>#DIV/0!</v>
      </c>
      <c r="AS43" s="24" t="e">
        <f t="shared" si="10"/>
        <v>#DIV/0!</v>
      </c>
    </row>
    <row r="44" spans="1:45" ht="12.75" customHeight="1" x14ac:dyDescent="0.2">
      <c r="A44" s="5">
        <v>41990</v>
      </c>
      <c r="B44" s="6">
        <v>57</v>
      </c>
      <c r="C44" s="6">
        <v>1</v>
      </c>
      <c r="D44" s="6" t="s">
        <v>42</v>
      </c>
      <c r="E44" s="6" t="s">
        <v>61</v>
      </c>
      <c r="F44" s="6">
        <v>20</v>
      </c>
      <c r="G44" s="7">
        <v>1</v>
      </c>
      <c r="H44" s="7">
        <v>5</v>
      </c>
      <c r="I44" s="8">
        <v>8</v>
      </c>
      <c r="J44" s="8" t="s">
        <v>46</v>
      </c>
      <c r="K44" s="17" t="s">
        <v>58</v>
      </c>
      <c r="L44" s="22" t="str">
        <f t="shared" si="2"/>
        <v/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0.2</v>
      </c>
      <c r="Q44" s="26">
        <f t="shared" si="7"/>
        <v>0.05</v>
      </c>
      <c r="T44" s="23" t="s">
        <v>26</v>
      </c>
      <c r="U44" s="24">
        <f t="shared" ref="U44:AS44" si="11">STDEV(U8:U40)</f>
        <v>0.41885390829169544</v>
      </c>
      <c r="V44" s="24">
        <f t="shared" si="11"/>
        <v>0.50897737770405149</v>
      </c>
      <c r="W44" s="24">
        <f t="shared" si="11"/>
        <v>0.40824829046386302</v>
      </c>
      <c r="X44" s="24">
        <f t="shared" si="11"/>
        <v>0.51041778553404049</v>
      </c>
      <c r="Y44" s="24">
        <f t="shared" si="11"/>
        <v>0.45825756949558394</v>
      </c>
      <c r="Z44" s="24">
        <f t="shared" si="11"/>
        <v>0.50361015518533481</v>
      </c>
      <c r="AA44" s="24">
        <f t="shared" si="11"/>
        <v>0.30079260375911926</v>
      </c>
      <c r="AB44" s="24">
        <f t="shared" si="11"/>
        <v>0.49453535504684026</v>
      </c>
      <c r="AC44" s="24" t="e">
        <f t="shared" si="11"/>
        <v>#DIV/0!</v>
      </c>
      <c r="AD44" s="24" t="e">
        <f t="shared" si="11"/>
        <v>#DIV/0!</v>
      </c>
      <c r="AE44" s="24" t="e">
        <f t="shared" si="11"/>
        <v>#DIV/0!</v>
      </c>
      <c r="AF44" s="24" t="e">
        <f t="shared" si="11"/>
        <v>#DIV/0!</v>
      </c>
      <c r="AG44" s="24">
        <f t="shared" si="11"/>
        <v>13.913448270096643</v>
      </c>
      <c r="AH44" s="24">
        <f t="shared" si="11"/>
        <v>12.195536064846952</v>
      </c>
      <c r="AI44" s="24" t="e">
        <f t="shared" si="11"/>
        <v>#DIV/0!</v>
      </c>
      <c r="AJ44" s="24" t="e">
        <f t="shared" si="11"/>
        <v>#DIV/0!</v>
      </c>
      <c r="AK44" s="24">
        <f t="shared" si="11"/>
        <v>12.741955182028187</v>
      </c>
      <c r="AL44" s="24">
        <f t="shared" si="11"/>
        <v>11.224970843447776</v>
      </c>
      <c r="AM44" s="24" t="e">
        <f t="shared" si="11"/>
        <v>#DIV/0!</v>
      </c>
      <c r="AN44" s="24" t="e">
        <f t="shared" si="11"/>
        <v>#DIV/0!</v>
      </c>
      <c r="AO44" s="24" t="e">
        <f t="shared" si="11"/>
        <v>#DIV/0!</v>
      </c>
      <c r="AP44" s="24" t="e">
        <f t="shared" si="11"/>
        <v>#DIV/0!</v>
      </c>
      <c r="AQ44" s="24" t="e">
        <f t="shared" si="11"/>
        <v>#DIV/0!</v>
      </c>
      <c r="AR44" s="24" t="e">
        <f t="shared" si="11"/>
        <v>#DIV/0!</v>
      </c>
      <c r="AS44" s="24" t="e">
        <f t="shared" si="11"/>
        <v>#DIV/0!</v>
      </c>
    </row>
    <row r="45" spans="1:45" x14ac:dyDescent="0.2">
      <c r="A45" s="5">
        <v>41990</v>
      </c>
      <c r="B45" s="6">
        <v>57</v>
      </c>
      <c r="C45" s="6">
        <v>1</v>
      </c>
      <c r="D45" s="6" t="s">
        <v>42</v>
      </c>
      <c r="E45" s="6" t="s">
        <v>61</v>
      </c>
      <c r="F45" s="6">
        <v>20</v>
      </c>
      <c r="G45" s="7">
        <v>2</v>
      </c>
      <c r="H45" s="7">
        <v>7</v>
      </c>
      <c r="I45" s="8">
        <v>1</v>
      </c>
      <c r="J45" s="8" t="s">
        <v>52</v>
      </c>
      <c r="K45" s="17" t="s">
        <v>64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0.14285714285714285</v>
      </c>
      <c r="Q45" s="26">
        <f t="shared" si="7"/>
        <v>0.05</v>
      </c>
    </row>
    <row r="46" spans="1:45" x14ac:dyDescent="0.2">
      <c r="A46" s="5">
        <v>41990</v>
      </c>
      <c r="B46" s="6">
        <v>57</v>
      </c>
      <c r="C46" s="6">
        <v>1</v>
      </c>
      <c r="D46" s="6" t="s">
        <v>42</v>
      </c>
      <c r="E46" s="6" t="s">
        <v>61</v>
      </c>
      <c r="F46" s="6">
        <v>20</v>
      </c>
      <c r="G46" s="7">
        <v>2</v>
      </c>
      <c r="H46" s="7">
        <v>7</v>
      </c>
      <c r="I46" s="8">
        <v>1</v>
      </c>
      <c r="J46" s="8" t="s">
        <v>52</v>
      </c>
      <c r="K46" s="17" t="s">
        <v>35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0.14285714285714285</v>
      </c>
      <c r="Q46" s="26">
        <f t="shared" si="7"/>
        <v>0.05</v>
      </c>
      <c r="T46" s="13" t="s">
        <v>2</v>
      </c>
      <c r="U46" t="s">
        <v>21</v>
      </c>
    </row>
    <row r="47" spans="1:45" x14ac:dyDescent="0.2">
      <c r="A47" s="5">
        <v>41990</v>
      </c>
      <c r="B47" s="6">
        <v>57</v>
      </c>
      <c r="C47" s="6">
        <v>1</v>
      </c>
      <c r="D47" s="6" t="s">
        <v>42</v>
      </c>
      <c r="E47" s="6" t="s">
        <v>61</v>
      </c>
      <c r="F47" s="6">
        <v>20</v>
      </c>
      <c r="G47" s="7">
        <v>2</v>
      </c>
      <c r="H47" s="7">
        <v>7</v>
      </c>
      <c r="I47" s="8">
        <v>2</v>
      </c>
      <c r="J47" s="8" t="s">
        <v>46</v>
      </c>
      <c r="K47" s="17" t="s">
        <v>39</v>
      </c>
      <c r="L47" s="22">
        <f t="shared" si="2"/>
        <v>1</v>
      </c>
      <c r="M47" s="21">
        <f t="shared" si="3"/>
        <v>1</v>
      </c>
      <c r="N47" s="9">
        <f t="shared" si="4"/>
        <v>1</v>
      </c>
      <c r="O47" s="11">
        <f t="shared" si="5"/>
        <v>0.05</v>
      </c>
      <c r="P47" s="26">
        <f t="shared" si="6"/>
        <v>0.14285714285714285</v>
      </c>
      <c r="Q47" s="26">
        <f t="shared" si="7"/>
        <v>0.05</v>
      </c>
      <c r="T47" s="13" t="s">
        <v>10</v>
      </c>
      <c r="U47" t="s">
        <v>27</v>
      </c>
    </row>
    <row r="48" spans="1:45" x14ac:dyDescent="0.2">
      <c r="A48" s="5">
        <v>41990</v>
      </c>
      <c r="B48" s="6">
        <v>57</v>
      </c>
      <c r="C48" s="6">
        <v>1</v>
      </c>
      <c r="D48" s="6" t="s">
        <v>42</v>
      </c>
      <c r="E48" s="6" t="s">
        <v>61</v>
      </c>
      <c r="F48" s="6">
        <v>20</v>
      </c>
      <c r="G48" s="7">
        <v>2</v>
      </c>
      <c r="H48" s="7">
        <v>7</v>
      </c>
      <c r="I48" s="8">
        <v>3</v>
      </c>
      <c r="J48" s="8" t="s">
        <v>46</v>
      </c>
      <c r="K48" s="17" t="s">
        <v>40</v>
      </c>
      <c r="L48" s="22">
        <f t="shared" si="2"/>
        <v>0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0.14285714285714285</v>
      </c>
      <c r="Q48" s="26">
        <f t="shared" si="7"/>
        <v>0.05</v>
      </c>
    </row>
    <row r="49" spans="1:52" x14ac:dyDescent="0.2">
      <c r="A49" s="5">
        <v>41990</v>
      </c>
      <c r="B49" s="6">
        <v>57</v>
      </c>
      <c r="C49" s="6">
        <v>1</v>
      </c>
      <c r="D49" s="6" t="s">
        <v>42</v>
      </c>
      <c r="E49" s="6" t="s">
        <v>61</v>
      </c>
      <c r="F49" s="6">
        <v>20</v>
      </c>
      <c r="G49" s="7">
        <v>2</v>
      </c>
      <c r="H49" s="7">
        <v>7</v>
      </c>
      <c r="I49" s="8">
        <v>3</v>
      </c>
      <c r="J49" s="8" t="s">
        <v>46</v>
      </c>
      <c r="K49" s="17" t="s">
        <v>35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0.14285714285714285</v>
      </c>
      <c r="Q49" s="26">
        <f t="shared" si="7"/>
        <v>0.05</v>
      </c>
      <c r="T49" s="13" t="s">
        <v>28</v>
      </c>
      <c r="U49" s="13" t="s">
        <v>17</v>
      </c>
    </row>
    <row r="50" spans="1:52" x14ac:dyDescent="0.2">
      <c r="A50" s="5">
        <v>41990</v>
      </c>
      <c r="B50" s="6">
        <v>57</v>
      </c>
      <c r="C50" s="6">
        <v>1</v>
      </c>
      <c r="D50" s="6" t="s">
        <v>42</v>
      </c>
      <c r="E50" s="6" t="s">
        <v>61</v>
      </c>
      <c r="F50" s="6">
        <v>20</v>
      </c>
      <c r="G50" s="7">
        <v>2</v>
      </c>
      <c r="H50" s="7">
        <v>7</v>
      </c>
      <c r="I50" s="8">
        <v>4</v>
      </c>
      <c r="J50" s="8" t="s">
        <v>62</v>
      </c>
      <c r="K50" s="17" t="s">
        <v>40</v>
      </c>
      <c r="L50" s="22">
        <f t="shared" si="2"/>
        <v>0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0.14285714285714285</v>
      </c>
      <c r="Q50" s="26">
        <f t="shared" si="7"/>
        <v>0.05</v>
      </c>
      <c r="T50" s="13" t="s">
        <v>18</v>
      </c>
      <c r="U50" t="s">
        <v>43</v>
      </c>
      <c r="V50" t="s">
        <v>61</v>
      </c>
      <c r="W50" t="s">
        <v>65</v>
      </c>
      <c r="X50" t="s">
        <v>68</v>
      </c>
      <c r="Y50" t="s">
        <v>70</v>
      </c>
      <c r="Z50" t="s">
        <v>73</v>
      </c>
      <c r="AA50" t="s">
        <v>74</v>
      </c>
      <c r="AB50" t="s">
        <v>75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41990</v>
      </c>
      <c r="B51" s="6">
        <v>57</v>
      </c>
      <c r="C51" s="6">
        <v>1</v>
      </c>
      <c r="D51" s="6" t="s">
        <v>42</v>
      </c>
      <c r="E51" s="6" t="s">
        <v>61</v>
      </c>
      <c r="F51" s="6">
        <v>20</v>
      </c>
      <c r="G51" s="7">
        <v>2</v>
      </c>
      <c r="H51" s="7">
        <v>7</v>
      </c>
      <c r="I51" s="8">
        <v>5</v>
      </c>
      <c r="J51" s="8" t="s">
        <v>46</v>
      </c>
      <c r="K51" s="17" t="s">
        <v>33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0.14285714285714285</v>
      </c>
      <c r="Q51" s="26">
        <f t="shared" si="7"/>
        <v>0.05</v>
      </c>
      <c r="T51" s="14">
        <v>1</v>
      </c>
      <c r="U51" s="29"/>
      <c r="V51" s="29"/>
      <c r="W51" s="29"/>
      <c r="X51" s="29"/>
      <c r="Y51" s="29"/>
      <c r="Z51" s="29"/>
      <c r="AA51" s="29"/>
      <c r="AB51" s="29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41990</v>
      </c>
      <c r="B52" s="6">
        <v>57</v>
      </c>
      <c r="C52" s="6">
        <v>1</v>
      </c>
      <c r="D52" s="6" t="s">
        <v>42</v>
      </c>
      <c r="E52" s="6" t="s">
        <v>61</v>
      </c>
      <c r="F52" s="6">
        <v>20</v>
      </c>
      <c r="G52" s="7">
        <v>2</v>
      </c>
      <c r="H52" s="7">
        <v>7</v>
      </c>
      <c r="I52" s="8">
        <v>5</v>
      </c>
      <c r="J52" s="8" t="s">
        <v>46</v>
      </c>
      <c r="K52" s="17" t="s">
        <v>39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0.05</v>
      </c>
      <c r="P52" s="26">
        <f t="shared" si="6"/>
        <v>0.14285714285714285</v>
      </c>
      <c r="Q52" s="26">
        <f t="shared" si="7"/>
        <v>0.05</v>
      </c>
      <c r="T52" s="30">
        <v>1</v>
      </c>
      <c r="U52" s="29">
        <v>0</v>
      </c>
      <c r="V52" s="29">
        <v>0</v>
      </c>
      <c r="W52" s="29">
        <v>0</v>
      </c>
      <c r="X52" s="29">
        <v>1</v>
      </c>
      <c r="Y52" s="29">
        <v>0</v>
      </c>
      <c r="Z52" s="29">
        <v>0</v>
      </c>
      <c r="AA52" s="29">
        <v>1</v>
      </c>
      <c r="AB52" s="29">
        <v>1</v>
      </c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41990</v>
      </c>
      <c r="B53" s="6">
        <v>57</v>
      </c>
      <c r="C53" s="6">
        <v>1</v>
      </c>
      <c r="D53" s="6" t="s">
        <v>42</v>
      </c>
      <c r="E53" s="6" t="s">
        <v>61</v>
      </c>
      <c r="F53" s="6">
        <v>20</v>
      </c>
      <c r="G53" s="7">
        <v>2</v>
      </c>
      <c r="H53" s="7">
        <v>7</v>
      </c>
      <c r="I53" s="8">
        <v>6</v>
      </c>
      <c r="J53" s="8" t="s">
        <v>46</v>
      </c>
      <c r="K53" s="17" t="s">
        <v>39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0.05</v>
      </c>
      <c r="P53" s="26">
        <f t="shared" si="6"/>
        <v>0.14285714285714285</v>
      </c>
      <c r="Q53" s="26">
        <f t="shared" si="7"/>
        <v>0.05</v>
      </c>
      <c r="T53" s="30">
        <v>2</v>
      </c>
      <c r="U53" s="29">
        <v>1</v>
      </c>
      <c r="V53" s="29">
        <v>1</v>
      </c>
      <c r="W53" s="29">
        <v>1</v>
      </c>
      <c r="X53" s="29">
        <v>1</v>
      </c>
      <c r="Y53" s="29">
        <v>1</v>
      </c>
      <c r="Z53" s="29">
        <v>0</v>
      </c>
      <c r="AA53" s="29">
        <v>1</v>
      </c>
      <c r="AB53" s="29">
        <v>0</v>
      </c>
    </row>
    <row r="54" spans="1:52" x14ac:dyDescent="0.2">
      <c r="A54" s="5">
        <v>41990</v>
      </c>
      <c r="B54" s="6">
        <v>57</v>
      </c>
      <c r="C54" s="6">
        <v>1</v>
      </c>
      <c r="D54" s="6" t="s">
        <v>42</v>
      </c>
      <c r="E54" s="6" t="s">
        <v>61</v>
      </c>
      <c r="F54" s="6">
        <v>20</v>
      </c>
      <c r="G54" s="7">
        <v>2</v>
      </c>
      <c r="H54" s="7">
        <v>7</v>
      </c>
      <c r="I54" s="8">
        <v>7</v>
      </c>
      <c r="J54" s="8" t="s">
        <v>54</v>
      </c>
      <c r="K54" s="17" t="s">
        <v>34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0.14285714285714285</v>
      </c>
      <c r="Q54" s="26">
        <f t="shared" si="7"/>
        <v>0.05</v>
      </c>
      <c r="T54" s="30">
        <v>3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1</v>
      </c>
      <c r="AA54" s="29">
        <v>1</v>
      </c>
      <c r="AB54" s="29">
        <v>0</v>
      </c>
    </row>
    <row r="55" spans="1:52" x14ac:dyDescent="0.2">
      <c r="A55" s="5">
        <v>41990</v>
      </c>
      <c r="B55" s="6">
        <v>57</v>
      </c>
      <c r="C55" s="6">
        <v>1</v>
      </c>
      <c r="D55" s="6" t="s">
        <v>42</v>
      </c>
      <c r="E55" s="6" t="s">
        <v>61</v>
      </c>
      <c r="F55" s="6">
        <v>20</v>
      </c>
      <c r="G55" s="7">
        <v>3</v>
      </c>
      <c r="H55" s="7">
        <v>8</v>
      </c>
      <c r="I55" s="8">
        <v>1</v>
      </c>
      <c r="J55" s="8" t="s">
        <v>46</v>
      </c>
      <c r="K55" s="17" t="s">
        <v>40</v>
      </c>
      <c r="L55" s="22">
        <f t="shared" si="2"/>
        <v>0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0.125</v>
      </c>
      <c r="Q55" s="26">
        <f t="shared" si="7"/>
        <v>0.05</v>
      </c>
      <c r="T55" s="30">
        <v>4</v>
      </c>
      <c r="U55" s="29">
        <v>1</v>
      </c>
      <c r="V55" s="29"/>
      <c r="W55" s="29">
        <v>1</v>
      </c>
      <c r="X55" s="29">
        <v>1</v>
      </c>
      <c r="Y55" s="29">
        <v>1</v>
      </c>
      <c r="Z55" s="29">
        <v>1</v>
      </c>
      <c r="AA55" s="29">
        <v>1</v>
      </c>
      <c r="AB55" s="29">
        <v>1</v>
      </c>
    </row>
    <row r="56" spans="1:52" x14ac:dyDescent="0.2">
      <c r="A56" s="5">
        <v>41990</v>
      </c>
      <c r="B56" s="6">
        <v>57</v>
      </c>
      <c r="C56" s="6">
        <v>1</v>
      </c>
      <c r="D56" s="6" t="s">
        <v>42</v>
      </c>
      <c r="E56" s="6" t="s">
        <v>61</v>
      </c>
      <c r="F56" s="6">
        <v>20</v>
      </c>
      <c r="G56" s="7">
        <v>3</v>
      </c>
      <c r="H56" s="7">
        <v>8</v>
      </c>
      <c r="I56" s="8">
        <v>2</v>
      </c>
      <c r="J56" s="8" t="s">
        <v>46</v>
      </c>
      <c r="K56" s="17" t="s">
        <v>33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0.125</v>
      </c>
      <c r="Q56" s="26">
        <f t="shared" si="7"/>
        <v>0.05</v>
      </c>
      <c r="T56" s="30">
        <v>5</v>
      </c>
      <c r="U56" s="29">
        <v>1</v>
      </c>
      <c r="V56" s="29"/>
      <c r="W56" s="29">
        <v>0</v>
      </c>
      <c r="X56" s="29">
        <v>1</v>
      </c>
      <c r="Y56" s="29">
        <v>1</v>
      </c>
      <c r="Z56" s="29">
        <v>0</v>
      </c>
      <c r="AA56" s="29">
        <v>1</v>
      </c>
      <c r="AB56" s="29">
        <v>1</v>
      </c>
    </row>
    <row r="57" spans="1:52" x14ac:dyDescent="0.2">
      <c r="A57" s="5">
        <v>41990</v>
      </c>
      <c r="B57" s="6">
        <v>57</v>
      </c>
      <c r="C57" s="6">
        <v>1</v>
      </c>
      <c r="D57" s="6" t="s">
        <v>42</v>
      </c>
      <c r="E57" s="6" t="s">
        <v>61</v>
      </c>
      <c r="F57" s="6">
        <v>20</v>
      </c>
      <c r="G57" s="7">
        <v>3</v>
      </c>
      <c r="H57" s="7">
        <v>8</v>
      </c>
      <c r="I57" s="8">
        <v>2</v>
      </c>
      <c r="J57" s="8" t="s">
        <v>46</v>
      </c>
      <c r="K57" s="17" t="s">
        <v>40</v>
      </c>
      <c r="L57" s="22">
        <f t="shared" si="2"/>
        <v>0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0.125</v>
      </c>
      <c r="Q57" s="26">
        <f t="shared" si="7"/>
        <v>0.05</v>
      </c>
      <c r="T57" s="30">
        <v>6</v>
      </c>
      <c r="U57" s="29">
        <v>0</v>
      </c>
      <c r="V57" s="29">
        <v>1</v>
      </c>
      <c r="W57" s="29">
        <v>1</v>
      </c>
      <c r="X57" s="29">
        <v>1</v>
      </c>
      <c r="Y57" s="29">
        <v>1</v>
      </c>
      <c r="Z57" s="29">
        <v>0</v>
      </c>
      <c r="AA57" s="29">
        <v>1</v>
      </c>
      <c r="AB57" s="29">
        <v>1</v>
      </c>
    </row>
    <row r="58" spans="1:52" x14ac:dyDescent="0.2">
      <c r="A58" s="5">
        <v>41990</v>
      </c>
      <c r="B58" s="6">
        <v>57</v>
      </c>
      <c r="C58" s="6">
        <v>1</v>
      </c>
      <c r="D58" s="6" t="s">
        <v>42</v>
      </c>
      <c r="E58" s="6" t="s">
        <v>61</v>
      </c>
      <c r="F58" s="6">
        <v>20</v>
      </c>
      <c r="G58" s="7">
        <v>3</v>
      </c>
      <c r="H58" s="7">
        <v>8</v>
      </c>
      <c r="I58" s="8">
        <v>3</v>
      </c>
      <c r="J58" s="8" t="s">
        <v>45</v>
      </c>
      <c r="K58" s="17" t="s">
        <v>34</v>
      </c>
      <c r="L58" s="22">
        <f t="shared" si="2"/>
        <v>0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0.125</v>
      </c>
      <c r="Q58" s="26">
        <f t="shared" si="7"/>
        <v>0.05</v>
      </c>
      <c r="T58" s="30">
        <v>7</v>
      </c>
      <c r="U58" s="29">
        <v>1</v>
      </c>
      <c r="V58" s="29">
        <v>0</v>
      </c>
      <c r="W58" s="29">
        <v>0</v>
      </c>
      <c r="X58" s="29"/>
      <c r="Y58" s="29">
        <v>1</v>
      </c>
      <c r="Z58" s="29">
        <v>1</v>
      </c>
      <c r="AA58" s="29">
        <v>1</v>
      </c>
      <c r="AB58" s="29"/>
    </row>
    <row r="59" spans="1:52" x14ac:dyDescent="0.2">
      <c r="A59" s="5">
        <v>41990</v>
      </c>
      <c r="B59" s="6">
        <v>57</v>
      </c>
      <c r="C59" s="6">
        <v>1</v>
      </c>
      <c r="D59" s="6" t="s">
        <v>42</v>
      </c>
      <c r="E59" s="6" t="s">
        <v>61</v>
      </c>
      <c r="F59" s="6">
        <v>20</v>
      </c>
      <c r="G59" s="7">
        <v>3</v>
      </c>
      <c r="H59" s="7">
        <v>8</v>
      </c>
      <c r="I59" s="8">
        <v>4</v>
      </c>
      <c r="J59" s="8" t="s">
        <v>46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0.125</v>
      </c>
      <c r="Q59" s="26">
        <f t="shared" si="7"/>
        <v>0.05</v>
      </c>
      <c r="T59" s="30">
        <v>8</v>
      </c>
      <c r="U59" s="29">
        <v>1</v>
      </c>
      <c r="V59" s="29"/>
      <c r="W59" s="29"/>
      <c r="X59" s="29"/>
      <c r="Y59" s="29">
        <v>1</v>
      </c>
      <c r="Z59" s="29"/>
      <c r="AA59" s="29"/>
      <c r="AB59" s="29"/>
    </row>
    <row r="60" spans="1:52" x14ac:dyDescent="0.2">
      <c r="A60" s="5">
        <v>41990</v>
      </c>
      <c r="B60" s="6">
        <v>57</v>
      </c>
      <c r="C60" s="6">
        <v>1</v>
      </c>
      <c r="D60" s="6" t="s">
        <v>42</v>
      </c>
      <c r="E60" s="6" t="s">
        <v>61</v>
      </c>
      <c r="F60" s="6">
        <v>20</v>
      </c>
      <c r="G60" s="7">
        <v>3</v>
      </c>
      <c r="H60" s="7">
        <v>8</v>
      </c>
      <c r="I60" s="8">
        <v>5</v>
      </c>
      <c r="J60" s="8" t="s">
        <v>44</v>
      </c>
      <c r="K60" s="17" t="s">
        <v>40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0.125</v>
      </c>
      <c r="Q60" s="26">
        <f t="shared" si="7"/>
        <v>0.05</v>
      </c>
      <c r="T60" s="30">
        <v>9</v>
      </c>
      <c r="U60" s="29">
        <v>0</v>
      </c>
      <c r="V60" s="29"/>
      <c r="W60" s="29"/>
      <c r="X60" s="29"/>
      <c r="Y60" s="29"/>
      <c r="Z60" s="29"/>
      <c r="AA60" s="29"/>
      <c r="AB60" s="29"/>
    </row>
    <row r="61" spans="1:52" x14ac:dyDescent="0.2">
      <c r="A61" s="5">
        <v>41990</v>
      </c>
      <c r="B61" s="6">
        <v>57</v>
      </c>
      <c r="C61" s="6">
        <v>1</v>
      </c>
      <c r="D61" s="6" t="s">
        <v>42</v>
      </c>
      <c r="E61" s="6" t="s">
        <v>61</v>
      </c>
      <c r="F61" s="6">
        <v>20</v>
      </c>
      <c r="G61" s="7">
        <v>3</v>
      </c>
      <c r="H61" s="7">
        <v>8</v>
      </c>
      <c r="I61" s="8">
        <v>6</v>
      </c>
      <c r="J61" s="8" t="s">
        <v>46</v>
      </c>
      <c r="K61" s="17" t="s">
        <v>32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0.125</v>
      </c>
      <c r="Q61" s="26">
        <f t="shared" si="7"/>
        <v>0.05</v>
      </c>
      <c r="T61" s="30">
        <v>10</v>
      </c>
      <c r="U61" s="29">
        <v>0</v>
      </c>
      <c r="V61" s="29"/>
      <c r="W61" s="29"/>
      <c r="X61" s="29"/>
      <c r="Y61" s="29"/>
      <c r="Z61" s="29"/>
      <c r="AA61" s="29"/>
      <c r="AB61" s="29"/>
    </row>
    <row r="62" spans="1:52" x14ac:dyDescent="0.2">
      <c r="A62" s="5">
        <v>41990</v>
      </c>
      <c r="B62" s="6">
        <v>57</v>
      </c>
      <c r="C62" s="6">
        <v>1</v>
      </c>
      <c r="D62" s="6" t="s">
        <v>42</v>
      </c>
      <c r="E62" s="6" t="s">
        <v>61</v>
      </c>
      <c r="F62" s="6">
        <v>20</v>
      </c>
      <c r="G62" s="7">
        <v>3</v>
      </c>
      <c r="H62" s="7">
        <v>8</v>
      </c>
      <c r="I62" s="8">
        <v>6</v>
      </c>
      <c r="J62" s="8" t="s">
        <v>46</v>
      </c>
      <c r="K62" s="17" t="s">
        <v>40</v>
      </c>
      <c r="L62" s="22">
        <f t="shared" si="2"/>
        <v>0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0.125</v>
      </c>
      <c r="Q62" s="26">
        <f t="shared" si="7"/>
        <v>0.05</v>
      </c>
      <c r="T62" s="14">
        <v>2</v>
      </c>
      <c r="U62" s="29"/>
      <c r="V62" s="29"/>
      <c r="W62" s="29"/>
      <c r="X62" s="29"/>
      <c r="Y62" s="29"/>
      <c r="Z62" s="29"/>
      <c r="AA62" s="29"/>
      <c r="AB62" s="29"/>
    </row>
    <row r="63" spans="1:52" x14ac:dyDescent="0.2">
      <c r="A63" s="5">
        <v>41990</v>
      </c>
      <c r="B63" s="6">
        <v>57</v>
      </c>
      <c r="C63" s="6">
        <v>1</v>
      </c>
      <c r="D63" s="6" t="s">
        <v>42</v>
      </c>
      <c r="E63" s="6" t="s">
        <v>61</v>
      </c>
      <c r="F63" s="6">
        <v>20</v>
      </c>
      <c r="G63" s="7">
        <v>3</v>
      </c>
      <c r="H63" s="7">
        <v>8</v>
      </c>
      <c r="I63" s="8">
        <v>7</v>
      </c>
      <c r="J63" s="8" t="s">
        <v>52</v>
      </c>
      <c r="K63" s="17" t="s">
        <v>35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0.125</v>
      </c>
      <c r="Q63" s="26">
        <f t="shared" si="7"/>
        <v>0.05</v>
      </c>
      <c r="T63" s="30">
        <v>1</v>
      </c>
      <c r="U63" s="29">
        <v>1</v>
      </c>
      <c r="V63" s="29">
        <v>1</v>
      </c>
      <c r="W63" s="29">
        <v>1</v>
      </c>
      <c r="X63" s="29"/>
      <c r="Y63" s="29">
        <v>0</v>
      </c>
      <c r="Z63" s="29">
        <v>1</v>
      </c>
      <c r="AA63" s="29">
        <v>1</v>
      </c>
      <c r="AB63" s="29">
        <v>1</v>
      </c>
    </row>
    <row r="64" spans="1:52" x14ac:dyDescent="0.2">
      <c r="A64" s="5">
        <v>41990</v>
      </c>
      <c r="B64" s="6">
        <v>57</v>
      </c>
      <c r="C64" s="6">
        <v>1</v>
      </c>
      <c r="D64" s="6" t="s">
        <v>42</v>
      </c>
      <c r="E64" s="6" t="s">
        <v>61</v>
      </c>
      <c r="F64" s="6">
        <v>20</v>
      </c>
      <c r="G64" s="7">
        <v>3</v>
      </c>
      <c r="H64" s="7">
        <v>8</v>
      </c>
      <c r="I64" s="8">
        <v>8</v>
      </c>
      <c r="J64" s="8" t="s">
        <v>44</v>
      </c>
      <c r="K64" s="17" t="s">
        <v>32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0.125</v>
      </c>
      <c r="Q64" s="26">
        <f t="shared" si="7"/>
        <v>0.05</v>
      </c>
      <c r="T64" s="30">
        <v>2</v>
      </c>
      <c r="U64" s="29">
        <v>1</v>
      </c>
      <c r="V64" s="29">
        <v>1</v>
      </c>
      <c r="W64" s="29">
        <v>0</v>
      </c>
      <c r="X64" s="29">
        <v>1</v>
      </c>
      <c r="Y64" s="29">
        <v>1</v>
      </c>
      <c r="Z64" s="29">
        <v>1</v>
      </c>
      <c r="AA64" s="29">
        <v>1</v>
      </c>
      <c r="AB64" s="29">
        <v>1</v>
      </c>
    </row>
    <row r="65" spans="1:28" x14ac:dyDescent="0.2">
      <c r="A65" s="5">
        <v>41990</v>
      </c>
      <c r="B65" s="6">
        <v>57</v>
      </c>
      <c r="C65" s="6">
        <v>1</v>
      </c>
      <c r="D65" s="6" t="s">
        <v>42</v>
      </c>
      <c r="E65" s="6" t="s">
        <v>61</v>
      </c>
      <c r="F65" s="6">
        <v>20</v>
      </c>
      <c r="G65" s="7">
        <v>3</v>
      </c>
      <c r="H65" s="7">
        <v>8</v>
      </c>
      <c r="I65" s="8">
        <v>8</v>
      </c>
      <c r="J65" s="8" t="s">
        <v>44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0.05</v>
      </c>
      <c r="T65" s="30">
        <v>3</v>
      </c>
      <c r="U65" s="29">
        <v>0</v>
      </c>
      <c r="V65" s="29">
        <v>1</v>
      </c>
      <c r="W65" s="29">
        <v>0</v>
      </c>
      <c r="X65" s="29">
        <v>1</v>
      </c>
      <c r="Y65" s="29">
        <v>1</v>
      </c>
      <c r="Z65" s="29">
        <v>1</v>
      </c>
      <c r="AA65" s="29">
        <v>1</v>
      </c>
      <c r="AB65" s="29">
        <v>1</v>
      </c>
    </row>
    <row r="66" spans="1:28" x14ac:dyDescent="0.2">
      <c r="A66" s="5">
        <v>41990</v>
      </c>
      <c r="B66" s="6">
        <v>57</v>
      </c>
      <c r="C66" s="6">
        <v>1</v>
      </c>
      <c r="D66" s="6" t="s">
        <v>42</v>
      </c>
      <c r="E66" s="6" t="s">
        <v>65</v>
      </c>
      <c r="F66" s="6">
        <v>24</v>
      </c>
      <c r="G66" s="7">
        <v>1</v>
      </c>
      <c r="H66" s="7">
        <v>7</v>
      </c>
      <c r="I66" s="8">
        <v>1</v>
      </c>
      <c r="J66" s="8" t="s">
        <v>53</v>
      </c>
      <c r="K66" s="17" t="s">
        <v>40</v>
      </c>
      <c r="L66" s="22">
        <f t="shared" si="2"/>
        <v>0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0.14285714285714285</v>
      </c>
      <c r="Q66" s="26">
        <f t="shared" si="7"/>
        <v>4.1666666666666664E-2</v>
      </c>
      <c r="T66" s="30">
        <v>4</v>
      </c>
      <c r="U66" s="29">
        <v>0</v>
      </c>
      <c r="V66" s="29">
        <v>0</v>
      </c>
      <c r="W66" s="29">
        <v>0</v>
      </c>
      <c r="X66" s="29">
        <v>1</v>
      </c>
      <c r="Y66" s="29">
        <v>0</v>
      </c>
      <c r="Z66" s="29">
        <v>1</v>
      </c>
      <c r="AA66" s="29">
        <v>1</v>
      </c>
      <c r="AB66" s="29">
        <v>1</v>
      </c>
    </row>
    <row r="67" spans="1:28" x14ac:dyDescent="0.2">
      <c r="A67" s="5">
        <v>41990</v>
      </c>
      <c r="B67" s="6">
        <v>57</v>
      </c>
      <c r="C67" s="6">
        <v>1</v>
      </c>
      <c r="D67" s="6" t="s">
        <v>42</v>
      </c>
      <c r="E67" s="6" t="s">
        <v>65</v>
      </c>
      <c r="F67" s="6">
        <v>24</v>
      </c>
      <c r="G67" s="7">
        <v>1</v>
      </c>
      <c r="H67" s="7">
        <v>7</v>
      </c>
      <c r="I67" s="8">
        <v>2</v>
      </c>
      <c r="J67" s="8" t="s">
        <v>52</v>
      </c>
      <c r="K67" s="17" t="s">
        <v>64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0.14285714285714285</v>
      </c>
      <c r="Q67" s="26">
        <f t="shared" ref="Q67:Q130" si="17">(1/F67)</f>
        <v>4.1666666666666664E-2</v>
      </c>
      <c r="T67" s="30">
        <v>5</v>
      </c>
      <c r="U67" s="29">
        <v>1</v>
      </c>
      <c r="V67" s="29">
        <v>1</v>
      </c>
      <c r="W67" s="29"/>
      <c r="X67" s="29">
        <v>1</v>
      </c>
      <c r="Y67" s="29">
        <v>1</v>
      </c>
      <c r="Z67" s="29">
        <v>1</v>
      </c>
      <c r="AA67" s="29">
        <v>1</v>
      </c>
      <c r="AB67" s="29">
        <v>1</v>
      </c>
    </row>
    <row r="68" spans="1:28" x14ac:dyDescent="0.2">
      <c r="A68" s="5">
        <v>41990</v>
      </c>
      <c r="B68" s="6">
        <v>57</v>
      </c>
      <c r="C68" s="6">
        <v>1</v>
      </c>
      <c r="D68" s="6" t="s">
        <v>42</v>
      </c>
      <c r="E68" s="6" t="s">
        <v>65</v>
      </c>
      <c r="F68" s="6">
        <v>24</v>
      </c>
      <c r="G68" s="7">
        <v>1</v>
      </c>
      <c r="H68" s="7">
        <v>7</v>
      </c>
      <c r="I68" s="8">
        <v>2</v>
      </c>
      <c r="J68" s="8" t="s">
        <v>52</v>
      </c>
      <c r="K68" s="17" t="s">
        <v>50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0.14285714285714285</v>
      </c>
      <c r="Q68" s="26">
        <f t="shared" si="17"/>
        <v>4.1666666666666664E-2</v>
      </c>
      <c r="T68" s="30">
        <v>6</v>
      </c>
      <c r="U68" s="29">
        <v>1</v>
      </c>
      <c r="V68" s="29">
        <v>1</v>
      </c>
      <c r="W68" s="29">
        <v>0</v>
      </c>
      <c r="X68" s="29">
        <v>1</v>
      </c>
      <c r="Y68" s="29">
        <v>0</v>
      </c>
      <c r="Z68" s="29">
        <v>1</v>
      </c>
      <c r="AA68" s="29">
        <v>1</v>
      </c>
      <c r="AB68" s="29">
        <v>1</v>
      </c>
    </row>
    <row r="69" spans="1:28" x14ac:dyDescent="0.2">
      <c r="A69" s="5">
        <v>41990</v>
      </c>
      <c r="B69" s="6">
        <v>57</v>
      </c>
      <c r="C69" s="6">
        <v>1</v>
      </c>
      <c r="D69" s="6" t="s">
        <v>42</v>
      </c>
      <c r="E69" s="6" t="s">
        <v>65</v>
      </c>
      <c r="F69" s="6">
        <v>24</v>
      </c>
      <c r="G69" s="7">
        <v>1</v>
      </c>
      <c r="H69" s="7">
        <v>7</v>
      </c>
      <c r="I69" s="8">
        <v>3</v>
      </c>
      <c r="J69" s="8" t="s">
        <v>46</v>
      </c>
      <c r="K69" s="17" t="s">
        <v>40</v>
      </c>
      <c r="L69" s="22">
        <f t="shared" si="12"/>
        <v>0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0.14285714285714285</v>
      </c>
      <c r="Q69" s="26">
        <f t="shared" si="17"/>
        <v>4.1666666666666664E-2</v>
      </c>
      <c r="T69" s="30">
        <v>7</v>
      </c>
      <c r="U69" s="29">
        <v>1</v>
      </c>
      <c r="V69" s="29">
        <v>0</v>
      </c>
      <c r="W69" s="29">
        <v>1</v>
      </c>
      <c r="X69" s="29">
        <v>1</v>
      </c>
      <c r="Y69" s="29">
        <v>1</v>
      </c>
      <c r="Z69" s="29">
        <v>0</v>
      </c>
      <c r="AA69" s="29">
        <v>1</v>
      </c>
      <c r="AB69" s="29"/>
    </row>
    <row r="70" spans="1:28" x14ac:dyDescent="0.2">
      <c r="A70" s="5">
        <v>41990</v>
      </c>
      <c r="B70" s="6">
        <v>57</v>
      </c>
      <c r="C70" s="6">
        <v>1</v>
      </c>
      <c r="D70" s="6" t="s">
        <v>42</v>
      </c>
      <c r="E70" s="6" t="s">
        <v>65</v>
      </c>
      <c r="F70" s="6">
        <v>24</v>
      </c>
      <c r="G70" s="7">
        <v>1</v>
      </c>
      <c r="H70" s="7">
        <v>7</v>
      </c>
      <c r="I70" s="8">
        <v>4</v>
      </c>
      <c r="J70" s="8" t="s">
        <v>46</v>
      </c>
      <c r="K70" s="17" t="s">
        <v>33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0.14285714285714285</v>
      </c>
      <c r="Q70" s="26">
        <f t="shared" si="17"/>
        <v>4.1666666666666664E-2</v>
      </c>
      <c r="T70" s="30">
        <v>8</v>
      </c>
      <c r="U70" s="29">
        <v>0</v>
      </c>
      <c r="V70" s="29"/>
      <c r="W70" s="29">
        <v>0</v>
      </c>
      <c r="X70" s="29">
        <v>1</v>
      </c>
      <c r="Y70" s="29">
        <v>0</v>
      </c>
      <c r="Z70" s="29"/>
      <c r="AA70" s="29">
        <v>1</v>
      </c>
      <c r="AB70" s="29"/>
    </row>
    <row r="71" spans="1:28" x14ac:dyDescent="0.2">
      <c r="A71" s="5">
        <v>41990</v>
      </c>
      <c r="B71" s="6">
        <v>57</v>
      </c>
      <c r="C71" s="6">
        <v>1</v>
      </c>
      <c r="D71" s="6" t="s">
        <v>42</v>
      </c>
      <c r="E71" s="6" t="s">
        <v>65</v>
      </c>
      <c r="F71" s="6">
        <v>24</v>
      </c>
      <c r="G71" s="7">
        <v>1</v>
      </c>
      <c r="H71" s="7">
        <v>7</v>
      </c>
      <c r="I71" s="8">
        <v>4</v>
      </c>
      <c r="J71" s="8" t="s">
        <v>46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0.14285714285714285</v>
      </c>
      <c r="Q71" s="26">
        <f t="shared" si="17"/>
        <v>4.1666666666666664E-2</v>
      </c>
      <c r="T71" s="30">
        <v>9</v>
      </c>
      <c r="U71" s="29"/>
      <c r="V71" s="29"/>
      <c r="W71" s="29">
        <v>1</v>
      </c>
      <c r="X71" s="29"/>
      <c r="Y71" s="29">
        <v>1</v>
      </c>
      <c r="Z71" s="29"/>
      <c r="AA71" s="29"/>
      <c r="AB71" s="29"/>
    </row>
    <row r="72" spans="1:28" x14ac:dyDescent="0.2">
      <c r="A72" s="5">
        <v>41990</v>
      </c>
      <c r="B72" s="6">
        <v>57</v>
      </c>
      <c r="C72" s="6">
        <v>1</v>
      </c>
      <c r="D72" s="6" t="s">
        <v>42</v>
      </c>
      <c r="E72" s="6" t="s">
        <v>65</v>
      </c>
      <c r="F72" s="6">
        <v>24</v>
      </c>
      <c r="G72" s="7">
        <v>1</v>
      </c>
      <c r="H72" s="7">
        <v>7</v>
      </c>
      <c r="I72" s="8">
        <v>5</v>
      </c>
      <c r="J72" s="8" t="s">
        <v>46</v>
      </c>
      <c r="K72" s="17" t="s">
        <v>40</v>
      </c>
      <c r="L72" s="22">
        <f t="shared" si="12"/>
        <v>0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0.14285714285714285</v>
      </c>
      <c r="Q72" s="26">
        <f t="shared" si="17"/>
        <v>4.1666666666666664E-2</v>
      </c>
      <c r="T72" s="14">
        <v>3</v>
      </c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5">
        <v>41990</v>
      </c>
      <c r="B73" s="6">
        <v>57</v>
      </c>
      <c r="C73" s="6">
        <v>1</v>
      </c>
      <c r="D73" s="6" t="s">
        <v>42</v>
      </c>
      <c r="E73" s="6" t="s">
        <v>65</v>
      </c>
      <c r="F73" s="6">
        <v>24</v>
      </c>
      <c r="G73" s="7">
        <v>1</v>
      </c>
      <c r="H73" s="7">
        <v>7</v>
      </c>
      <c r="I73" s="8">
        <v>6</v>
      </c>
      <c r="J73" s="8" t="s">
        <v>54</v>
      </c>
      <c r="K73" s="17" t="s">
        <v>33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0.14285714285714285</v>
      </c>
      <c r="Q73" s="26">
        <f t="shared" si="17"/>
        <v>4.1666666666666664E-2</v>
      </c>
      <c r="T73" s="30">
        <v>1</v>
      </c>
      <c r="U73" s="29">
        <v>1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</v>
      </c>
    </row>
    <row r="74" spans="1:28" x14ac:dyDescent="0.2">
      <c r="A74" s="5">
        <v>41990</v>
      </c>
      <c r="B74" s="6">
        <v>57</v>
      </c>
      <c r="C74" s="6">
        <v>1</v>
      </c>
      <c r="D74" s="6" t="s">
        <v>42</v>
      </c>
      <c r="E74" s="6" t="s">
        <v>65</v>
      </c>
      <c r="F74" s="6">
        <v>24</v>
      </c>
      <c r="G74" s="7">
        <v>1</v>
      </c>
      <c r="H74" s="7">
        <v>7</v>
      </c>
      <c r="I74" s="8">
        <v>6</v>
      </c>
      <c r="J74" s="8" t="s">
        <v>54</v>
      </c>
      <c r="K74" s="17" t="s">
        <v>40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0.14285714285714285</v>
      </c>
      <c r="Q74" s="26">
        <f t="shared" si="17"/>
        <v>4.1666666666666664E-2</v>
      </c>
      <c r="T74" s="30">
        <v>2</v>
      </c>
      <c r="U74" s="29">
        <v>0</v>
      </c>
      <c r="V74" s="29">
        <v>1</v>
      </c>
      <c r="W74" s="29">
        <v>1</v>
      </c>
      <c r="X74" s="29">
        <v>1</v>
      </c>
      <c r="Y74" s="29">
        <v>1</v>
      </c>
      <c r="Z74" s="29">
        <v>0</v>
      </c>
      <c r="AA74" s="29">
        <v>0</v>
      </c>
      <c r="AB74" s="29">
        <v>0</v>
      </c>
    </row>
    <row r="75" spans="1:28" x14ac:dyDescent="0.2">
      <c r="A75" s="5">
        <v>41990</v>
      </c>
      <c r="B75" s="6">
        <v>57</v>
      </c>
      <c r="C75" s="6">
        <v>1</v>
      </c>
      <c r="D75" s="6" t="s">
        <v>42</v>
      </c>
      <c r="E75" s="6" t="s">
        <v>65</v>
      </c>
      <c r="F75" s="6">
        <v>24</v>
      </c>
      <c r="G75" s="7">
        <v>1</v>
      </c>
      <c r="H75" s="7">
        <v>7</v>
      </c>
      <c r="I75" s="8">
        <v>6</v>
      </c>
      <c r="J75" s="8" t="s">
        <v>54</v>
      </c>
      <c r="K75" s="17" t="s">
        <v>35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0.14285714285714285</v>
      </c>
      <c r="Q75" s="26">
        <f t="shared" si="17"/>
        <v>4.1666666666666664E-2</v>
      </c>
      <c r="T75" s="30">
        <v>3</v>
      </c>
      <c r="U75" s="29">
        <v>1</v>
      </c>
      <c r="V75" s="29">
        <v>0</v>
      </c>
      <c r="W75" s="29">
        <v>1</v>
      </c>
      <c r="X75" s="29">
        <v>1</v>
      </c>
      <c r="Y75" s="29">
        <v>1</v>
      </c>
      <c r="Z75" s="29">
        <v>1</v>
      </c>
      <c r="AA75" s="29">
        <v>0</v>
      </c>
      <c r="AB75" s="29">
        <v>0</v>
      </c>
    </row>
    <row r="76" spans="1:28" x14ac:dyDescent="0.2">
      <c r="A76" s="5">
        <v>41990</v>
      </c>
      <c r="B76" s="6">
        <v>57</v>
      </c>
      <c r="C76" s="6">
        <v>1</v>
      </c>
      <c r="D76" s="6" t="s">
        <v>42</v>
      </c>
      <c r="E76" s="6" t="s">
        <v>65</v>
      </c>
      <c r="F76" s="6">
        <v>24</v>
      </c>
      <c r="G76" s="7">
        <v>1</v>
      </c>
      <c r="H76" s="7">
        <v>7</v>
      </c>
      <c r="I76" s="8">
        <v>7</v>
      </c>
      <c r="J76" s="8" t="s">
        <v>56</v>
      </c>
      <c r="K76" s="17" t="s">
        <v>40</v>
      </c>
      <c r="L76" s="22">
        <f t="shared" si="12"/>
        <v>0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0.14285714285714285</v>
      </c>
      <c r="Q76" s="26">
        <f t="shared" si="17"/>
        <v>4.1666666666666664E-2</v>
      </c>
      <c r="T76" s="30">
        <v>4</v>
      </c>
      <c r="U76" s="29">
        <v>0</v>
      </c>
      <c r="V76" s="29">
        <v>0</v>
      </c>
      <c r="W76" s="29">
        <v>0</v>
      </c>
      <c r="X76" s="29">
        <v>1</v>
      </c>
      <c r="Y76" s="29">
        <v>1</v>
      </c>
      <c r="Z76" s="29">
        <v>0</v>
      </c>
      <c r="AA76" s="29">
        <v>1</v>
      </c>
      <c r="AB76" s="29">
        <v>1</v>
      </c>
    </row>
    <row r="77" spans="1:28" x14ac:dyDescent="0.2">
      <c r="A77" s="5">
        <v>41990</v>
      </c>
      <c r="B77" s="6">
        <v>57</v>
      </c>
      <c r="C77" s="6">
        <v>1</v>
      </c>
      <c r="D77" s="6" t="s">
        <v>42</v>
      </c>
      <c r="E77" s="6" t="s">
        <v>65</v>
      </c>
      <c r="F77" s="6">
        <v>24</v>
      </c>
      <c r="G77" s="7">
        <v>2</v>
      </c>
      <c r="H77" s="7">
        <v>8</v>
      </c>
      <c r="I77" s="8">
        <v>1</v>
      </c>
      <c r="J77" s="8" t="s">
        <v>46</v>
      </c>
      <c r="K77" s="17" t="s">
        <v>39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4.1666666666666664E-2</v>
      </c>
      <c r="P77" s="26">
        <f t="shared" si="16"/>
        <v>0.125</v>
      </c>
      <c r="Q77" s="26">
        <f t="shared" si="17"/>
        <v>4.1666666666666664E-2</v>
      </c>
      <c r="T77" s="30">
        <v>5</v>
      </c>
      <c r="U77" s="29">
        <v>0</v>
      </c>
      <c r="V77" s="29">
        <v>0</v>
      </c>
      <c r="W77" s="29">
        <v>1</v>
      </c>
      <c r="X77" s="29">
        <v>1</v>
      </c>
      <c r="Y77" s="29">
        <v>1</v>
      </c>
      <c r="Z77" s="29">
        <v>1</v>
      </c>
      <c r="AA77" s="29">
        <v>1</v>
      </c>
      <c r="AB77" s="29">
        <v>1</v>
      </c>
    </row>
    <row r="78" spans="1:28" x14ac:dyDescent="0.2">
      <c r="A78" s="5">
        <v>41990</v>
      </c>
      <c r="B78" s="6">
        <v>57</v>
      </c>
      <c r="C78" s="6">
        <v>1</v>
      </c>
      <c r="D78" s="6" t="s">
        <v>42</v>
      </c>
      <c r="E78" s="6" t="s">
        <v>65</v>
      </c>
      <c r="F78" s="6">
        <v>24</v>
      </c>
      <c r="G78" s="7">
        <v>2</v>
      </c>
      <c r="H78" s="7">
        <v>8</v>
      </c>
      <c r="I78" s="8">
        <v>2</v>
      </c>
      <c r="J78" s="8" t="s">
        <v>44</v>
      </c>
      <c r="K78" s="17" t="s">
        <v>40</v>
      </c>
      <c r="L78" s="22">
        <f t="shared" si="12"/>
        <v>0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0.125</v>
      </c>
      <c r="Q78" s="26">
        <f t="shared" si="17"/>
        <v>4.1666666666666664E-2</v>
      </c>
      <c r="T78" s="30">
        <v>6</v>
      </c>
      <c r="U78" s="29"/>
      <c r="V78" s="29">
        <v>1</v>
      </c>
      <c r="W78" s="29">
        <v>0</v>
      </c>
      <c r="X78" s="29">
        <v>1</v>
      </c>
      <c r="Y78" s="29">
        <v>1</v>
      </c>
      <c r="Z78" s="29">
        <v>0</v>
      </c>
      <c r="AA78" s="29">
        <v>0</v>
      </c>
      <c r="AB78" s="29">
        <v>1</v>
      </c>
    </row>
    <row r="79" spans="1:28" x14ac:dyDescent="0.2">
      <c r="A79" s="5">
        <v>41990</v>
      </c>
      <c r="B79" s="6">
        <v>57</v>
      </c>
      <c r="C79" s="6">
        <v>1</v>
      </c>
      <c r="D79" s="6" t="s">
        <v>42</v>
      </c>
      <c r="E79" s="6" t="s">
        <v>65</v>
      </c>
      <c r="F79" s="6">
        <v>24</v>
      </c>
      <c r="G79" s="7">
        <v>2</v>
      </c>
      <c r="H79" s="7">
        <v>8</v>
      </c>
      <c r="I79" s="8">
        <v>3</v>
      </c>
      <c r="J79" s="8" t="s">
        <v>46</v>
      </c>
      <c r="K79" s="17" t="s">
        <v>40</v>
      </c>
      <c r="L79" s="22">
        <f t="shared" si="12"/>
        <v>0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4.1666666666666664E-2</v>
      </c>
      <c r="T79" s="30">
        <v>7</v>
      </c>
      <c r="U79" s="29">
        <v>1</v>
      </c>
      <c r="V79" s="29">
        <v>1</v>
      </c>
      <c r="W79" s="29">
        <v>0</v>
      </c>
      <c r="X79" s="29">
        <v>1</v>
      </c>
      <c r="Y79" s="29">
        <v>1</v>
      </c>
      <c r="Z79" s="29">
        <v>1</v>
      </c>
      <c r="AA79" s="29">
        <v>0</v>
      </c>
      <c r="AB79" s="29">
        <v>1</v>
      </c>
    </row>
    <row r="80" spans="1:28" x14ac:dyDescent="0.2">
      <c r="A80" s="5">
        <v>41990</v>
      </c>
      <c r="B80" s="6">
        <v>57</v>
      </c>
      <c r="C80" s="6">
        <v>1</v>
      </c>
      <c r="D80" s="6" t="s">
        <v>42</v>
      </c>
      <c r="E80" s="6" t="s">
        <v>65</v>
      </c>
      <c r="F80" s="6">
        <v>24</v>
      </c>
      <c r="G80" s="7">
        <v>2</v>
      </c>
      <c r="H80" s="7">
        <v>8</v>
      </c>
      <c r="I80" s="8">
        <v>4</v>
      </c>
      <c r="J80" s="8" t="s">
        <v>46</v>
      </c>
      <c r="K80" s="18" t="s">
        <v>40</v>
      </c>
      <c r="L80" s="22">
        <f t="shared" si="12"/>
        <v>0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0.125</v>
      </c>
      <c r="Q80" s="26">
        <f t="shared" si="17"/>
        <v>4.1666666666666664E-2</v>
      </c>
      <c r="T80" s="30">
        <v>8</v>
      </c>
      <c r="U80" s="29"/>
      <c r="V80" s="29">
        <v>1</v>
      </c>
      <c r="W80" s="29">
        <v>1</v>
      </c>
      <c r="X80" s="29">
        <v>1</v>
      </c>
      <c r="Y80" s="29">
        <v>1</v>
      </c>
      <c r="Z80" s="29">
        <v>1</v>
      </c>
      <c r="AA80" s="29">
        <v>1</v>
      </c>
      <c r="AB80" s="29"/>
    </row>
    <row r="81" spans="1:45" x14ac:dyDescent="0.2">
      <c r="A81" s="5">
        <v>41990</v>
      </c>
      <c r="B81" s="6">
        <v>57</v>
      </c>
      <c r="C81" s="6">
        <v>1</v>
      </c>
      <c r="D81" s="6" t="s">
        <v>42</v>
      </c>
      <c r="E81" s="6" t="s">
        <v>65</v>
      </c>
      <c r="F81" s="6">
        <v>24</v>
      </c>
      <c r="G81" s="7">
        <v>2</v>
      </c>
      <c r="H81" s="7">
        <v>8</v>
      </c>
      <c r="I81" s="8">
        <v>5</v>
      </c>
      <c r="J81" s="8" t="s">
        <v>56</v>
      </c>
      <c r="K81" s="17" t="s">
        <v>58</v>
      </c>
      <c r="L81" s="22" t="str">
        <f t="shared" si="12"/>
        <v/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0.125</v>
      </c>
      <c r="Q81" s="26">
        <f t="shared" si="17"/>
        <v>4.1666666666666664E-2</v>
      </c>
      <c r="T81" s="30">
        <v>9</v>
      </c>
      <c r="U81" s="29"/>
      <c r="V81" s="29"/>
      <c r="W81" s="29">
        <v>0</v>
      </c>
      <c r="X81" s="29"/>
      <c r="Y81" s="29"/>
      <c r="Z81" s="29">
        <v>1</v>
      </c>
      <c r="AA81" s="29">
        <v>1</v>
      </c>
      <c r="AB81" s="29"/>
    </row>
    <row r="82" spans="1:45" x14ac:dyDescent="0.2">
      <c r="A82" s="5">
        <v>41990</v>
      </c>
      <c r="B82" s="6">
        <v>57</v>
      </c>
      <c r="C82" s="6">
        <v>1</v>
      </c>
      <c r="D82" s="6" t="s">
        <v>42</v>
      </c>
      <c r="E82" s="6" t="s">
        <v>65</v>
      </c>
      <c r="F82" s="6">
        <v>24</v>
      </c>
      <c r="G82" s="7">
        <v>2</v>
      </c>
      <c r="H82" s="7">
        <v>8</v>
      </c>
      <c r="I82" s="8">
        <v>6</v>
      </c>
      <c r="J82" s="8" t="s">
        <v>44</v>
      </c>
      <c r="K82" s="17" t="s">
        <v>40</v>
      </c>
      <c r="L82" s="22">
        <f t="shared" si="12"/>
        <v>0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4.1666666666666664E-2</v>
      </c>
      <c r="T82" s="30">
        <v>10</v>
      </c>
      <c r="U82" s="29"/>
      <c r="V82" s="29"/>
      <c r="W82" s="29"/>
      <c r="X82" s="29"/>
      <c r="Y82" s="29"/>
      <c r="Z82" s="29">
        <v>1</v>
      </c>
      <c r="AA82" s="29">
        <v>1</v>
      </c>
      <c r="AB82" s="29"/>
    </row>
    <row r="83" spans="1:45" x14ac:dyDescent="0.2">
      <c r="A83" s="5">
        <v>41990</v>
      </c>
      <c r="B83" s="6">
        <v>57</v>
      </c>
      <c r="C83" s="6">
        <v>1</v>
      </c>
      <c r="D83" s="6" t="s">
        <v>42</v>
      </c>
      <c r="E83" s="6" t="s">
        <v>65</v>
      </c>
      <c r="F83" s="6">
        <v>24</v>
      </c>
      <c r="G83" s="7">
        <v>2</v>
      </c>
      <c r="H83" s="7">
        <v>8</v>
      </c>
      <c r="I83" s="8">
        <v>7</v>
      </c>
      <c r="J83" s="8" t="s">
        <v>46</v>
      </c>
      <c r="K83" s="17" t="s">
        <v>33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0.125</v>
      </c>
      <c r="Q83" s="26">
        <f t="shared" si="17"/>
        <v>4.1666666666666664E-2</v>
      </c>
    </row>
    <row r="84" spans="1:45" x14ac:dyDescent="0.2">
      <c r="A84" s="5">
        <v>41990</v>
      </c>
      <c r="B84" s="6">
        <v>57</v>
      </c>
      <c r="C84" s="6">
        <v>1</v>
      </c>
      <c r="D84" s="6" t="s">
        <v>42</v>
      </c>
      <c r="E84" s="6" t="s">
        <v>65</v>
      </c>
      <c r="F84" s="6">
        <v>24</v>
      </c>
      <c r="G84" s="7">
        <v>2</v>
      </c>
      <c r="H84" s="7">
        <v>8</v>
      </c>
      <c r="I84" s="8">
        <v>7</v>
      </c>
      <c r="J84" s="8" t="s">
        <v>46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4.1666666666666664E-2</v>
      </c>
      <c r="T84" s="23" t="s">
        <v>14</v>
      </c>
      <c r="U84" s="23">
        <f>COUNT(U51:U83)</f>
        <v>24</v>
      </c>
      <c r="V84" s="23">
        <f t="shared" ref="V84:AS84" si="18">COUNT(V50:V83)</f>
        <v>20</v>
      </c>
      <c r="W84" s="23">
        <f t="shared" si="18"/>
        <v>24</v>
      </c>
      <c r="X84" s="23">
        <f t="shared" si="18"/>
        <v>21</v>
      </c>
      <c r="Y84" s="23">
        <f t="shared" si="18"/>
        <v>25</v>
      </c>
      <c r="Z84" s="23">
        <f t="shared" si="18"/>
        <v>24</v>
      </c>
      <c r="AA84" s="23">
        <f t="shared" si="18"/>
        <v>25</v>
      </c>
      <c r="AB84" s="23">
        <f t="shared" si="18"/>
        <v>19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41990</v>
      </c>
      <c r="B85" s="6">
        <v>57</v>
      </c>
      <c r="C85" s="6">
        <v>1</v>
      </c>
      <c r="D85" s="6" t="s">
        <v>42</v>
      </c>
      <c r="E85" s="6" t="s">
        <v>65</v>
      </c>
      <c r="F85" s="6">
        <v>24</v>
      </c>
      <c r="G85" s="7">
        <v>2</v>
      </c>
      <c r="H85" s="7">
        <v>8</v>
      </c>
      <c r="I85" s="8">
        <v>8</v>
      </c>
      <c r="J85" s="8" t="s">
        <v>46</v>
      </c>
      <c r="K85" s="17" t="s">
        <v>40</v>
      </c>
      <c r="L85" s="22">
        <f t="shared" si="12"/>
        <v>0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0.125</v>
      </c>
      <c r="Q85" s="26">
        <f t="shared" si="17"/>
        <v>4.1666666666666664E-2</v>
      </c>
      <c r="T85" s="23" t="s">
        <v>24</v>
      </c>
      <c r="U85" s="23">
        <f>COUNTIF(U51:U83, 1)</f>
        <v>13</v>
      </c>
      <c r="V85" s="23">
        <f t="shared" ref="V85:AS85" si="19">COUNTIF(V50:V83, 1)</f>
        <v>11</v>
      </c>
      <c r="W85" s="23">
        <f t="shared" si="19"/>
        <v>10</v>
      </c>
      <c r="X85" s="23">
        <f t="shared" si="19"/>
        <v>19</v>
      </c>
      <c r="Y85" s="23">
        <f t="shared" si="19"/>
        <v>18</v>
      </c>
      <c r="Z85" s="23">
        <f t="shared" si="19"/>
        <v>15</v>
      </c>
      <c r="AA85" s="23">
        <f t="shared" si="19"/>
        <v>20</v>
      </c>
      <c r="AB85" s="23">
        <f t="shared" si="19"/>
        <v>15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41990</v>
      </c>
      <c r="B86" s="6">
        <v>57</v>
      </c>
      <c r="C86" s="6">
        <v>1</v>
      </c>
      <c r="D86" s="6" t="s">
        <v>42</v>
      </c>
      <c r="E86" s="6" t="s">
        <v>65</v>
      </c>
      <c r="F86" s="6">
        <v>24</v>
      </c>
      <c r="G86" s="7">
        <v>2</v>
      </c>
      <c r="H86" s="7">
        <v>8</v>
      </c>
      <c r="I86" s="8">
        <v>9</v>
      </c>
      <c r="J86" s="8" t="s">
        <v>52</v>
      </c>
      <c r="K86" s="17" t="s">
        <v>51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0.125</v>
      </c>
      <c r="Q86" s="26">
        <f t="shared" si="17"/>
        <v>4.1666666666666664E-2</v>
      </c>
      <c r="T86" s="23" t="s">
        <v>25</v>
      </c>
      <c r="U86" s="24">
        <f>U85/U84</f>
        <v>0.54166666666666663</v>
      </c>
      <c r="V86" s="24">
        <f t="shared" ref="V86:AS86" si="20">V85/V84</f>
        <v>0.55000000000000004</v>
      </c>
      <c r="W86" s="24">
        <f t="shared" si="20"/>
        <v>0.41666666666666669</v>
      </c>
      <c r="X86" s="24">
        <f t="shared" si="20"/>
        <v>0.90476190476190477</v>
      </c>
      <c r="Y86" s="24">
        <f t="shared" si="20"/>
        <v>0.72</v>
      </c>
      <c r="Z86" s="24">
        <f t="shared" si="20"/>
        <v>0.625</v>
      </c>
      <c r="AA86" s="24">
        <f t="shared" si="20"/>
        <v>0.8</v>
      </c>
      <c r="AB86" s="24">
        <f t="shared" si="20"/>
        <v>0.78947368421052633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41990</v>
      </c>
      <c r="B87" s="6">
        <v>57</v>
      </c>
      <c r="C87" s="6">
        <v>1</v>
      </c>
      <c r="D87" s="6" t="s">
        <v>42</v>
      </c>
      <c r="E87" s="6" t="s">
        <v>65</v>
      </c>
      <c r="F87" s="6">
        <v>24</v>
      </c>
      <c r="G87" s="7">
        <v>3</v>
      </c>
      <c r="H87" s="7">
        <v>9</v>
      </c>
      <c r="I87" s="8">
        <v>1</v>
      </c>
      <c r="J87" s="8" t="s">
        <v>46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4.1666666666666664E-2</v>
      </c>
      <c r="T87" s="23" t="s">
        <v>26</v>
      </c>
      <c r="U87" s="24">
        <f>STDEV(U51:U83)</f>
        <v>0.50897737770405149</v>
      </c>
      <c r="V87" s="24">
        <f t="shared" ref="V87:AS87" si="21">STDEV(V51:V83)</f>
        <v>0.51041778553404049</v>
      </c>
      <c r="W87" s="24">
        <f t="shared" si="21"/>
        <v>0.50361015518533481</v>
      </c>
      <c r="X87" s="24">
        <f t="shared" si="21"/>
        <v>0.30079260375911926</v>
      </c>
      <c r="Y87" s="24">
        <f t="shared" si="21"/>
        <v>0.45825756949558394</v>
      </c>
      <c r="Z87" s="24">
        <f t="shared" si="21"/>
        <v>0.49453535504684026</v>
      </c>
      <c r="AA87" s="24">
        <f t="shared" si="21"/>
        <v>0.40824829046386302</v>
      </c>
      <c r="AB87" s="24">
        <f t="shared" si="21"/>
        <v>0.41885390829169544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41990</v>
      </c>
      <c r="B88" s="6">
        <v>57</v>
      </c>
      <c r="C88" s="6">
        <v>1</v>
      </c>
      <c r="D88" s="6" t="s">
        <v>42</v>
      </c>
      <c r="E88" s="6" t="s">
        <v>65</v>
      </c>
      <c r="F88" s="6">
        <v>24</v>
      </c>
      <c r="G88" s="7">
        <v>3</v>
      </c>
      <c r="H88" s="7">
        <v>9</v>
      </c>
      <c r="I88" s="8">
        <v>2</v>
      </c>
      <c r="J88" s="8" t="s">
        <v>46</v>
      </c>
      <c r="K88" s="17" t="s">
        <v>39</v>
      </c>
      <c r="L88" s="22">
        <f t="shared" si="12"/>
        <v>1</v>
      </c>
      <c r="M88" s="21">
        <f t="shared" si="13"/>
        <v>1</v>
      </c>
      <c r="N88" s="9" t="str">
        <f t="shared" si="14"/>
        <v/>
      </c>
      <c r="O88" s="11" t="str">
        <f t="shared" si="15"/>
        <v/>
      </c>
      <c r="P88" s="26">
        <f t="shared" si="16"/>
        <v>0.1111111111111111</v>
      </c>
      <c r="Q88" s="26">
        <f t="shared" si="17"/>
        <v>4.1666666666666664E-2</v>
      </c>
    </row>
    <row r="89" spans="1:45" x14ac:dyDescent="0.2">
      <c r="A89" s="5">
        <v>41990</v>
      </c>
      <c r="B89" s="6">
        <v>57</v>
      </c>
      <c r="C89" s="6">
        <v>1</v>
      </c>
      <c r="D89" s="6" t="s">
        <v>42</v>
      </c>
      <c r="E89" s="6" t="s">
        <v>65</v>
      </c>
      <c r="F89" s="6">
        <v>24</v>
      </c>
      <c r="G89" s="7">
        <v>3</v>
      </c>
      <c r="H89" s="7">
        <v>9</v>
      </c>
      <c r="I89" s="8">
        <v>2</v>
      </c>
      <c r="J89" s="8" t="s">
        <v>46</v>
      </c>
      <c r="K89" s="17" t="s">
        <v>37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4.1666666666666664E-2</v>
      </c>
      <c r="P89" s="26">
        <f t="shared" si="16"/>
        <v>0.1111111111111111</v>
      </c>
      <c r="Q89" s="26">
        <f t="shared" si="17"/>
        <v>4.1666666666666664E-2</v>
      </c>
    </row>
    <row r="90" spans="1:45" x14ac:dyDescent="0.2">
      <c r="A90" s="5">
        <v>41990</v>
      </c>
      <c r="B90" s="6">
        <v>57</v>
      </c>
      <c r="C90" s="6">
        <v>1</v>
      </c>
      <c r="D90" s="6" t="s">
        <v>42</v>
      </c>
      <c r="E90" s="6" t="s">
        <v>65</v>
      </c>
      <c r="F90" s="6">
        <v>24</v>
      </c>
      <c r="G90" s="7">
        <v>3</v>
      </c>
      <c r="H90" s="7">
        <v>9</v>
      </c>
      <c r="I90" s="8">
        <v>3</v>
      </c>
      <c r="J90" s="8" t="s">
        <v>52</v>
      </c>
      <c r="K90" s="17" t="s">
        <v>39</v>
      </c>
      <c r="L90" s="22">
        <f t="shared" si="12"/>
        <v>1</v>
      </c>
      <c r="M90" s="21">
        <f t="shared" si="13"/>
        <v>1</v>
      </c>
      <c r="N90" s="9">
        <f t="shared" si="14"/>
        <v>1</v>
      </c>
      <c r="O90" s="11">
        <f t="shared" si="15"/>
        <v>4.1666666666666664E-2</v>
      </c>
      <c r="P90" s="26">
        <f t="shared" si="16"/>
        <v>0.1111111111111111</v>
      </c>
      <c r="Q90" s="26">
        <f t="shared" si="17"/>
        <v>4.1666666666666664E-2</v>
      </c>
    </row>
    <row r="91" spans="1:45" ht="23.25" x14ac:dyDescent="0.35">
      <c r="A91" s="5">
        <v>41990</v>
      </c>
      <c r="B91" s="6">
        <v>57</v>
      </c>
      <c r="C91" s="6">
        <v>1</v>
      </c>
      <c r="D91" s="6" t="s">
        <v>42</v>
      </c>
      <c r="E91" s="6" t="s">
        <v>65</v>
      </c>
      <c r="F91" s="6">
        <v>24</v>
      </c>
      <c r="G91" s="7">
        <v>3</v>
      </c>
      <c r="H91" s="7">
        <v>9</v>
      </c>
      <c r="I91" s="8">
        <v>4</v>
      </c>
      <c r="J91" s="8" t="s">
        <v>66</v>
      </c>
      <c r="K91" s="17" t="s">
        <v>40</v>
      </c>
      <c r="L91" s="22">
        <f t="shared" si="12"/>
        <v>0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4.1666666666666664E-2</v>
      </c>
      <c r="T91" s="27" t="s">
        <v>29</v>
      </c>
    </row>
    <row r="92" spans="1:45" x14ac:dyDescent="0.2">
      <c r="A92" s="5">
        <v>41990</v>
      </c>
      <c r="B92" s="6">
        <v>57</v>
      </c>
      <c r="C92" s="6">
        <v>1</v>
      </c>
      <c r="D92" s="6" t="s">
        <v>42</v>
      </c>
      <c r="E92" s="6" t="s">
        <v>65</v>
      </c>
      <c r="F92" s="6">
        <v>24</v>
      </c>
      <c r="G92" s="7">
        <v>3</v>
      </c>
      <c r="H92" s="7">
        <v>9</v>
      </c>
      <c r="I92" s="8">
        <v>5</v>
      </c>
      <c r="J92" s="8" t="s">
        <v>62</v>
      </c>
      <c r="K92" s="17" t="s">
        <v>35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0.1111111111111111</v>
      </c>
      <c r="Q92" s="26">
        <f t="shared" si="17"/>
        <v>4.1666666666666664E-2</v>
      </c>
      <c r="T92" s="13" t="s">
        <v>2</v>
      </c>
      <c r="U92" s="14">
        <v>1</v>
      </c>
    </row>
    <row r="93" spans="1:45" x14ac:dyDescent="0.2">
      <c r="A93" s="5">
        <v>41990</v>
      </c>
      <c r="B93" s="6">
        <v>57</v>
      </c>
      <c r="C93" s="6">
        <v>1</v>
      </c>
      <c r="D93" s="6" t="s">
        <v>42</v>
      </c>
      <c r="E93" s="6" t="s">
        <v>65</v>
      </c>
      <c r="F93" s="6">
        <v>24</v>
      </c>
      <c r="G93" s="7">
        <v>3</v>
      </c>
      <c r="H93" s="7">
        <v>9</v>
      </c>
      <c r="I93" s="8">
        <v>6</v>
      </c>
      <c r="J93" s="8" t="s">
        <v>45</v>
      </c>
      <c r="K93" s="17" t="s">
        <v>34</v>
      </c>
      <c r="L93" s="22">
        <f t="shared" si="12"/>
        <v>0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0.1111111111111111</v>
      </c>
      <c r="Q93" s="26">
        <f t="shared" si="17"/>
        <v>4.1666666666666664E-2</v>
      </c>
    </row>
    <row r="94" spans="1:45" x14ac:dyDescent="0.2">
      <c r="A94" s="5">
        <v>41990</v>
      </c>
      <c r="B94" s="6">
        <v>57</v>
      </c>
      <c r="C94" s="6">
        <v>1</v>
      </c>
      <c r="D94" s="6" t="s">
        <v>42</v>
      </c>
      <c r="E94" s="6" t="s">
        <v>65</v>
      </c>
      <c r="F94" s="6">
        <v>24</v>
      </c>
      <c r="G94" s="7">
        <v>3</v>
      </c>
      <c r="H94" s="7">
        <v>9</v>
      </c>
      <c r="I94" s="8">
        <v>7</v>
      </c>
      <c r="J94" s="8" t="s">
        <v>62</v>
      </c>
      <c r="K94" s="17" t="s">
        <v>40</v>
      </c>
      <c r="L94" s="22">
        <f t="shared" si="12"/>
        <v>0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0.1111111111111111</v>
      </c>
      <c r="Q94" s="26">
        <f t="shared" si="17"/>
        <v>4.1666666666666664E-2</v>
      </c>
      <c r="T94" s="13" t="s">
        <v>15</v>
      </c>
      <c r="U94" s="13" t="s">
        <v>17</v>
      </c>
    </row>
    <row r="95" spans="1:45" x14ac:dyDescent="0.2">
      <c r="A95" s="5">
        <v>41990</v>
      </c>
      <c r="B95" s="6">
        <v>57</v>
      </c>
      <c r="C95" s="6">
        <v>1</v>
      </c>
      <c r="D95" s="6" t="s">
        <v>42</v>
      </c>
      <c r="E95" s="6" t="s">
        <v>65</v>
      </c>
      <c r="F95" s="6">
        <v>24</v>
      </c>
      <c r="G95" s="7">
        <v>3</v>
      </c>
      <c r="H95" s="7">
        <v>9</v>
      </c>
      <c r="I95" s="8">
        <v>8</v>
      </c>
      <c r="J95" s="8" t="s">
        <v>45</v>
      </c>
      <c r="K95" s="17" t="s">
        <v>64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0.1111111111111111</v>
      </c>
      <c r="Q95" s="26">
        <f t="shared" si="17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57</v>
      </c>
      <c r="AA95" t="s">
        <v>69</v>
      </c>
      <c r="AB95" t="s">
        <v>50</v>
      </c>
      <c r="AC95" t="s">
        <v>41</v>
      </c>
      <c r="AD95" t="s">
        <v>51</v>
      </c>
      <c r="AE95" t="s">
        <v>32</v>
      </c>
      <c r="AF95" t="s">
        <v>33</v>
      </c>
      <c r="AG95" t="s">
        <v>34</v>
      </c>
      <c r="AH95" t="s">
        <v>38</v>
      </c>
      <c r="AI95" t="s">
        <v>63</v>
      </c>
      <c r="AJ95" t="s">
        <v>64</v>
      </c>
      <c r="AK95" t="s">
        <v>48</v>
      </c>
      <c r="AL95" t="s">
        <v>59</v>
      </c>
      <c r="AM95" t="s">
        <v>60</v>
      </c>
    </row>
    <row r="96" spans="1:45" x14ac:dyDescent="0.2">
      <c r="A96" s="5">
        <v>41990</v>
      </c>
      <c r="B96" s="6">
        <v>57</v>
      </c>
      <c r="C96" s="6">
        <v>1</v>
      </c>
      <c r="D96" s="6" t="s">
        <v>42</v>
      </c>
      <c r="E96" s="6" t="s">
        <v>65</v>
      </c>
      <c r="F96" s="6">
        <v>24</v>
      </c>
      <c r="G96" s="7">
        <v>3</v>
      </c>
      <c r="H96" s="7">
        <v>9</v>
      </c>
      <c r="I96" s="8">
        <v>9</v>
      </c>
      <c r="J96" s="8" t="s">
        <v>62</v>
      </c>
      <c r="K96" s="17" t="s">
        <v>40</v>
      </c>
      <c r="L96" s="22">
        <f t="shared" si="12"/>
        <v>0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0.1111111111111111</v>
      </c>
      <c r="Q96" s="26">
        <f t="shared" si="17"/>
        <v>4.1666666666666664E-2</v>
      </c>
      <c r="T96" s="14" t="s">
        <v>75</v>
      </c>
      <c r="U96" s="10">
        <v>0.26315789473684209</v>
      </c>
      <c r="V96" s="10">
        <v>0.63157894736842102</v>
      </c>
      <c r="W96" s="10">
        <v>0.15789473684210525</v>
      </c>
      <c r="X96" s="10">
        <v>0.10526315789473684</v>
      </c>
      <c r="Y96" s="10"/>
      <c r="Z96" s="10"/>
      <c r="AA96" s="10"/>
      <c r="AB96" s="10"/>
      <c r="AC96" s="10"/>
      <c r="AD96" s="10">
        <v>5.2631578947368418E-2</v>
      </c>
      <c r="AE96" s="10"/>
      <c r="AF96" s="10">
        <v>0.21052631578947367</v>
      </c>
      <c r="AG96" s="10">
        <v>5.2631578947368418E-2</v>
      </c>
      <c r="AH96" s="10"/>
      <c r="AI96" s="10"/>
      <c r="AJ96" s="10">
        <v>5.2631578947368418E-2</v>
      </c>
      <c r="AK96" s="10"/>
      <c r="AL96" s="10"/>
      <c r="AM96" s="10"/>
    </row>
    <row r="97" spans="1:39" x14ac:dyDescent="0.2">
      <c r="A97" s="5">
        <v>41991</v>
      </c>
      <c r="B97" s="6">
        <v>57</v>
      </c>
      <c r="C97" s="6">
        <v>1</v>
      </c>
      <c r="D97" s="6" t="s">
        <v>67</v>
      </c>
      <c r="E97" s="6" t="s">
        <v>68</v>
      </c>
      <c r="F97" s="6">
        <v>21</v>
      </c>
      <c r="G97" s="7">
        <v>1</v>
      </c>
      <c r="H97" s="7">
        <v>6</v>
      </c>
      <c r="I97" s="8">
        <v>1</v>
      </c>
      <c r="J97" s="8" t="s">
        <v>45</v>
      </c>
      <c r="K97" s="17" t="s">
        <v>35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0.16666666666666666</v>
      </c>
      <c r="Q97" s="26">
        <f t="shared" si="17"/>
        <v>4.7619047619047616E-2</v>
      </c>
      <c r="T97" s="14" t="s">
        <v>43</v>
      </c>
      <c r="U97" s="10">
        <v>0.54166666666666663</v>
      </c>
      <c r="V97" s="10">
        <v>0.24999999999999997</v>
      </c>
      <c r="W97" s="10">
        <v>0.16666666666666666</v>
      </c>
      <c r="X97" s="10">
        <v>4.1666666666666664E-2</v>
      </c>
      <c r="Y97" s="10"/>
      <c r="Z97" s="10">
        <v>4.1666666666666664E-2</v>
      </c>
      <c r="AA97" s="10"/>
      <c r="AB97" s="10">
        <v>4.1666666666666664E-2</v>
      </c>
      <c r="AC97" s="10"/>
      <c r="AD97" s="10">
        <v>4.1666666666666664E-2</v>
      </c>
      <c r="AE97" s="10"/>
      <c r="AF97" s="10"/>
      <c r="AG97" s="10">
        <v>4.1666666666666664E-2</v>
      </c>
      <c r="AH97" s="10">
        <v>8.3333333333333329E-2</v>
      </c>
      <c r="AI97" s="10"/>
      <c r="AJ97" s="10"/>
      <c r="AK97" s="10">
        <v>4.1666666666666664E-2</v>
      </c>
      <c r="AL97" s="10">
        <v>4.1666666666666664E-2</v>
      </c>
      <c r="AM97" s="10">
        <v>4.1666666666666664E-2</v>
      </c>
    </row>
    <row r="98" spans="1:39" x14ac:dyDescent="0.2">
      <c r="A98" s="5">
        <v>41991</v>
      </c>
      <c r="B98" s="6">
        <v>57</v>
      </c>
      <c r="C98" s="6">
        <v>1</v>
      </c>
      <c r="D98" s="6" t="s">
        <v>67</v>
      </c>
      <c r="E98" s="6" t="s">
        <v>68</v>
      </c>
      <c r="F98" s="6">
        <v>21</v>
      </c>
      <c r="G98" s="7">
        <v>1</v>
      </c>
      <c r="H98" s="7">
        <v>6</v>
      </c>
      <c r="I98" s="8">
        <v>1</v>
      </c>
      <c r="J98" s="8" t="s">
        <v>45</v>
      </c>
      <c r="K98" s="17" t="s">
        <v>39</v>
      </c>
      <c r="L98" s="22">
        <f t="shared" si="12"/>
        <v>1</v>
      </c>
      <c r="M98" s="21">
        <f t="shared" si="13"/>
        <v>1</v>
      </c>
      <c r="N98" s="9">
        <f t="shared" si="14"/>
        <v>1</v>
      </c>
      <c r="O98" s="11">
        <f t="shared" si="15"/>
        <v>4.7619047619047616E-2</v>
      </c>
      <c r="P98" s="26">
        <f t="shared" si="16"/>
        <v>0.16666666666666666</v>
      </c>
      <c r="Q98" s="26">
        <f t="shared" si="17"/>
        <v>4.7619047619047616E-2</v>
      </c>
      <c r="T98" s="14" t="s">
        <v>74</v>
      </c>
      <c r="U98" s="10">
        <v>0.28000000000000003</v>
      </c>
      <c r="V98" s="10">
        <v>0.72000000000000008</v>
      </c>
      <c r="W98" s="10">
        <v>0.24000000000000002</v>
      </c>
      <c r="X98" s="10">
        <v>0.04</v>
      </c>
      <c r="Y98" s="10"/>
      <c r="Z98" s="10"/>
      <c r="AA98" s="10"/>
      <c r="AB98" s="10">
        <v>0.04</v>
      </c>
      <c r="AC98" s="10">
        <v>0.04</v>
      </c>
      <c r="AD98" s="10"/>
      <c r="AE98" s="10">
        <v>0.08</v>
      </c>
      <c r="AF98" s="10">
        <v>0.28000000000000003</v>
      </c>
      <c r="AG98" s="10"/>
      <c r="AH98" s="10"/>
      <c r="AI98" s="10">
        <v>0.04</v>
      </c>
      <c r="AJ98" s="10"/>
      <c r="AK98" s="10"/>
      <c r="AL98" s="10"/>
      <c r="AM98" s="10"/>
    </row>
    <row r="99" spans="1:39" x14ac:dyDescent="0.2">
      <c r="A99" s="5">
        <v>41991</v>
      </c>
      <c r="B99" s="6">
        <v>57</v>
      </c>
      <c r="C99" s="6">
        <v>1</v>
      </c>
      <c r="D99" s="6" t="s">
        <v>67</v>
      </c>
      <c r="E99" s="6" t="s">
        <v>68</v>
      </c>
      <c r="F99" s="6">
        <v>21</v>
      </c>
      <c r="G99" s="7">
        <v>1</v>
      </c>
      <c r="H99" s="7">
        <v>6</v>
      </c>
      <c r="I99" s="8">
        <v>2</v>
      </c>
      <c r="J99" s="8" t="s">
        <v>44</v>
      </c>
      <c r="K99" s="17" t="s">
        <v>38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0.16666666666666666</v>
      </c>
      <c r="Q99" s="26">
        <f t="shared" si="17"/>
        <v>4.7619047619047616E-2</v>
      </c>
      <c r="T99" s="14" t="s">
        <v>61</v>
      </c>
      <c r="U99" s="10">
        <v>0.54999999999999993</v>
      </c>
      <c r="V99" s="10">
        <v>0.15000000000000002</v>
      </c>
      <c r="W99" s="10"/>
      <c r="X99" s="10">
        <v>0.2</v>
      </c>
      <c r="Y99" s="10"/>
      <c r="Z99" s="10"/>
      <c r="AA99" s="10"/>
      <c r="AB99" s="10"/>
      <c r="AC99" s="10"/>
      <c r="AD99" s="10"/>
      <c r="AE99" s="10">
        <v>0.1</v>
      </c>
      <c r="AF99" s="10">
        <v>0.1</v>
      </c>
      <c r="AG99" s="10">
        <v>0.15000000000000002</v>
      </c>
      <c r="AH99" s="10"/>
      <c r="AI99" s="10">
        <v>0.05</v>
      </c>
      <c r="AJ99" s="10">
        <v>0.05</v>
      </c>
      <c r="AK99" s="10"/>
      <c r="AL99" s="10"/>
      <c r="AM99" s="10"/>
    </row>
    <row r="100" spans="1:39" x14ac:dyDescent="0.2">
      <c r="A100" s="5">
        <v>41991</v>
      </c>
      <c r="B100" s="6">
        <v>57</v>
      </c>
      <c r="C100" s="6">
        <v>1</v>
      </c>
      <c r="D100" s="6" t="s">
        <v>67</v>
      </c>
      <c r="E100" s="6" t="s">
        <v>68</v>
      </c>
      <c r="F100" s="6">
        <v>21</v>
      </c>
      <c r="G100" s="7">
        <v>1</v>
      </c>
      <c r="H100" s="7">
        <v>6</v>
      </c>
      <c r="I100" s="8">
        <v>2</v>
      </c>
      <c r="J100" s="8" t="s">
        <v>44</v>
      </c>
      <c r="K100" s="17" t="s">
        <v>35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0.16666666666666666</v>
      </c>
      <c r="Q100" s="26">
        <f t="shared" si="17"/>
        <v>4.7619047619047616E-2</v>
      </c>
      <c r="T100" s="14" t="s">
        <v>70</v>
      </c>
      <c r="U100" s="10">
        <v>0.16</v>
      </c>
      <c r="V100" s="10">
        <v>0.47999999999999993</v>
      </c>
      <c r="W100" s="10">
        <v>0.04</v>
      </c>
      <c r="X100" s="10">
        <v>0.08</v>
      </c>
      <c r="Y100" s="10"/>
      <c r="Z100" s="10">
        <v>0.04</v>
      </c>
      <c r="AA100" s="10"/>
      <c r="AB100" s="10"/>
      <c r="AC100" s="10"/>
      <c r="AD100" s="10">
        <v>0.04</v>
      </c>
      <c r="AE100" s="10">
        <v>0.08</v>
      </c>
      <c r="AF100" s="10">
        <v>0.12</v>
      </c>
      <c r="AG100" s="10">
        <v>0.2</v>
      </c>
      <c r="AH100" s="10">
        <v>0.08</v>
      </c>
      <c r="AI100" s="10">
        <v>0.04</v>
      </c>
      <c r="AJ100" s="10"/>
      <c r="AK100" s="10"/>
      <c r="AL100" s="10"/>
      <c r="AM100" s="10"/>
    </row>
    <row r="101" spans="1:39" x14ac:dyDescent="0.2">
      <c r="A101" s="5">
        <v>41991</v>
      </c>
      <c r="B101" s="6">
        <v>57</v>
      </c>
      <c r="C101" s="6">
        <v>1</v>
      </c>
      <c r="D101" s="6" t="s">
        <v>67</v>
      </c>
      <c r="E101" s="6" t="s">
        <v>68</v>
      </c>
      <c r="F101" s="6">
        <v>21</v>
      </c>
      <c r="G101" s="7">
        <v>1</v>
      </c>
      <c r="H101" s="7">
        <v>6</v>
      </c>
      <c r="I101" s="8">
        <v>2</v>
      </c>
      <c r="J101" s="8" t="s">
        <v>44</v>
      </c>
      <c r="K101" s="17" t="s">
        <v>39</v>
      </c>
      <c r="L101" s="22">
        <f t="shared" si="12"/>
        <v>1</v>
      </c>
      <c r="M101" s="21">
        <f t="shared" si="13"/>
        <v>1</v>
      </c>
      <c r="N101" s="9" t="str">
        <f t="shared" si="14"/>
        <v/>
      </c>
      <c r="O101" s="11" t="str">
        <f t="shared" si="15"/>
        <v/>
      </c>
      <c r="P101" s="26">
        <f t="shared" si="16"/>
        <v>0.16666666666666666</v>
      </c>
      <c r="Q101" s="26">
        <f t="shared" si="17"/>
        <v>4.7619047619047616E-2</v>
      </c>
      <c r="T101" s="14" t="s">
        <v>65</v>
      </c>
      <c r="U101" s="10">
        <v>0.66666666666666652</v>
      </c>
      <c r="V101" s="10">
        <v>0.125</v>
      </c>
      <c r="W101" s="10">
        <v>4.1666666666666664E-2</v>
      </c>
      <c r="X101" s="10">
        <v>8.3333333333333329E-2</v>
      </c>
      <c r="Y101" s="10"/>
      <c r="Z101" s="10"/>
      <c r="AA101" s="10"/>
      <c r="AB101" s="10">
        <v>4.1666666666666664E-2</v>
      </c>
      <c r="AC101" s="10"/>
      <c r="AD101" s="10">
        <v>4.1666666666666664E-2</v>
      </c>
      <c r="AE101" s="10"/>
      <c r="AF101" s="10">
        <v>0.125</v>
      </c>
      <c r="AG101" s="10">
        <v>4.1666666666666664E-2</v>
      </c>
      <c r="AH101" s="10"/>
      <c r="AI101" s="10"/>
      <c r="AJ101" s="10">
        <v>8.3333333333333329E-2</v>
      </c>
      <c r="AK101" s="10"/>
      <c r="AL101" s="10"/>
      <c r="AM101" s="10"/>
    </row>
    <row r="102" spans="1:39" x14ac:dyDescent="0.2">
      <c r="A102" s="5">
        <v>41991</v>
      </c>
      <c r="B102" s="6">
        <v>57</v>
      </c>
      <c r="C102" s="6">
        <v>1</v>
      </c>
      <c r="D102" s="6" t="s">
        <v>67</v>
      </c>
      <c r="E102" s="6" t="s">
        <v>68</v>
      </c>
      <c r="F102" s="6">
        <v>21</v>
      </c>
      <c r="G102" s="7">
        <v>1</v>
      </c>
      <c r="H102" s="7">
        <v>6</v>
      </c>
      <c r="I102" s="8">
        <v>2</v>
      </c>
      <c r="J102" s="8" t="s">
        <v>44</v>
      </c>
      <c r="K102" s="17" t="s">
        <v>37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4.7619047619047616E-2</v>
      </c>
      <c r="P102" s="26">
        <f t="shared" si="16"/>
        <v>0.16666666666666666</v>
      </c>
      <c r="Q102" s="26">
        <f t="shared" si="17"/>
        <v>4.7619047619047616E-2</v>
      </c>
      <c r="T102" s="14" t="s">
        <v>68</v>
      </c>
      <c r="U102" s="10"/>
      <c r="V102" s="10">
        <v>0.61904761904761907</v>
      </c>
      <c r="W102" s="10">
        <v>0.52380952380952372</v>
      </c>
      <c r="X102" s="10">
        <v>0.14285714285714285</v>
      </c>
      <c r="Y102" s="10"/>
      <c r="Z102" s="10"/>
      <c r="AA102" s="10">
        <v>4.7619047619047616E-2</v>
      </c>
      <c r="AB102" s="10"/>
      <c r="AC102" s="10"/>
      <c r="AD102" s="10">
        <v>9.5238095238095233E-2</v>
      </c>
      <c r="AE102" s="10">
        <v>0.14285714285714285</v>
      </c>
      <c r="AF102" s="10">
        <v>0.19047619047619047</v>
      </c>
      <c r="AG102" s="10">
        <v>9.5238095238095233E-2</v>
      </c>
      <c r="AH102" s="10">
        <v>0.23809523809523808</v>
      </c>
      <c r="AI102" s="10"/>
      <c r="AJ102" s="10"/>
      <c r="AK102" s="10"/>
      <c r="AL102" s="10"/>
      <c r="AM102" s="10"/>
    </row>
    <row r="103" spans="1:39" x14ac:dyDescent="0.2">
      <c r="A103" s="5">
        <v>41991</v>
      </c>
      <c r="B103" s="6">
        <v>57</v>
      </c>
      <c r="C103" s="6">
        <v>1</v>
      </c>
      <c r="D103" s="6" t="s">
        <v>67</v>
      </c>
      <c r="E103" s="6" t="s">
        <v>68</v>
      </c>
      <c r="F103" s="6">
        <v>21</v>
      </c>
      <c r="G103" s="7">
        <v>1</v>
      </c>
      <c r="H103" s="7">
        <v>6</v>
      </c>
      <c r="I103" s="8">
        <v>3</v>
      </c>
      <c r="J103" s="8" t="s">
        <v>45</v>
      </c>
      <c r="K103" s="17" t="s">
        <v>34</v>
      </c>
      <c r="L103" s="22">
        <f t="shared" si="12"/>
        <v>0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0.16666666666666666</v>
      </c>
      <c r="Q103" s="26">
        <f t="shared" si="17"/>
        <v>4.7619047619047616E-2</v>
      </c>
      <c r="T103" s="14" t="s">
        <v>73</v>
      </c>
      <c r="U103" s="10">
        <v>8.3333333333333329E-2</v>
      </c>
      <c r="V103" s="10"/>
      <c r="W103" s="10">
        <v>4.1666666666666664E-2</v>
      </c>
      <c r="X103" s="10">
        <v>0.24999999999999997</v>
      </c>
      <c r="Y103" s="10">
        <v>0.125</v>
      </c>
      <c r="Z103" s="10"/>
      <c r="AA103" s="10"/>
      <c r="AB103" s="10"/>
      <c r="AC103" s="10"/>
      <c r="AD103" s="10">
        <v>4.1666666666666664E-2</v>
      </c>
      <c r="AE103" s="10">
        <v>0.16666666666666666</v>
      </c>
      <c r="AF103" s="10">
        <v>4.1666666666666664E-2</v>
      </c>
      <c r="AG103" s="10">
        <v>0.33333333333333331</v>
      </c>
      <c r="AH103" s="10">
        <v>0.375</v>
      </c>
      <c r="AI103" s="10">
        <v>4.1666666666666664E-2</v>
      </c>
      <c r="AJ103" s="10"/>
      <c r="AK103" s="10">
        <v>0.125</v>
      </c>
      <c r="AL103" s="10"/>
      <c r="AM103" s="10">
        <v>8.3333333333333329E-2</v>
      </c>
    </row>
    <row r="104" spans="1:39" x14ac:dyDescent="0.2">
      <c r="A104" s="5">
        <v>41991</v>
      </c>
      <c r="B104" s="6">
        <v>57</v>
      </c>
      <c r="C104" s="6">
        <v>1</v>
      </c>
      <c r="D104" s="6" t="s">
        <v>67</v>
      </c>
      <c r="E104" s="6" t="s">
        <v>68</v>
      </c>
      <c r="F104" s="6">
        <v>21</v>
      </c>
      <c r="G104" s="7">
        <v>1</v>
      </c>
      <c r="H104" s="7">
        <v>6</v>
      </c>
      <c r="I104" s="8">
        <v>4</v>
      </c>
      <c r="J104" s="8" t="s">
        <v>46</v>
      </c>
      <c r="K104" s="17" t="s">
        <v>38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0.16666666666666666</v>
      </c>
      <c r="Q104" s="26">
        <f t="shared" si="17"/>
        <v>4.7619047619047616E-2</v>
      </c>
    </row>
    <row r="105" spans="1:39" x14ac:dyDescent="0.2">
      <c r="A105" s="5">
        <v>41991</v>
      </c>
      <c r="B105" s="6">
        <v>57</v>
      </c>
      <c r="C105" s="6">
        <v>1</v>
      </c>
      <c r="D105" s="6" t="s">
        <v>67</v>
      </c>
      <c r="E105" s="6" t="s">
        <v>68</v>
      </c>
      <c r="F105" s="6">
        <v>21</v>
      </c>
      <c r="G105" s="7">
        <v>1</v>
      </c>
      <c r="H105" s="7">
        <v>6</v>
      </c>
      <c r="I105" s="8">
        <v>4</v>
      </c>
      <c r="J105" s="8" t="s">
        <v>46</v>
      </c>
      <c r="K105" s="17" t="s">
        <v>37</v>
      </c>
      <c r="L105" s="22">
        <f t="shared" si="12"/>
        <v>1</v>
      </c>
      <c r="M105" s="21">
        <f t="shared" si="13"/>
        <v>1</v>
      </c>
      <c r="N105" s="9">
        <f t="shared" si="14"/>
        <v>1</v>
      </c>
      <c r="O105" s="11">
        <f t="shared" si="15"/>
        <v>4.7619047619047616E-2</v>
      </c>
      <c r="P105" s="26">
        <f t="shared" si="16"/>
        <v>0.16666666666666666</v>
      </c>
      <c r="Q105" s="26">
        <f t="shared" si="17"/>
        <v>4.7619047619047616E-2</v>
      </c>
    </row>
    <row r="106" spans="1:39" x14ac:dyDescent="0.2">
      <c r="A106" s="5">
        <v>41991</v>
      </c>
      <c r="B106" s="6">
        <v>57</v>
      </c>
      <c r="C106" s="6">
        <v>1</v>
      </c>
      <c r="D106" s="6" t="s">
        <v>67</v>
      </c>
      <c r="E106" s="6" t="s">
        <v>68</v>
      </c>
      <c r="F106" s="6">
        <v>21</v>
      </c>
      <c r="G106" s="7">
        <v>1</v>
      </c>
      <c r="H106" s="7">
        <v>6</v>
      </c>
      <c r="I106" s="8">
        <v>5</v>
      </c>
      <c r="J106" s="8" t="s">
        <v>45</v>
      </c>
      <c r="K106" s="17" t="s">
        <v>35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0.16666666666666666</v>
      </c>
      <c r="Q106" s="26">
        <f t="shared" si="17"/>
        <v>4.7619047619047616E-2</v>
      </c>
    </row>
    <row r="107" spans="1:39" x14ac:dyDescent="0.2">
      <c r="A107" s="5">
        <v>41991</v>
      </c>
      <c r="B107" s="6">
        <v>57</v>
      </c>
      <c r="C107" s="6">
        <v>1</v>
      </c>
      <c r="D107" s="6" t="s">
        <v>67</v>
      </c>
      <c r="E107" s="6" t="s">
        <v>68</v>
      </c>
      <c r="F107" s="6">
        <v>21</v>
      </c>
      <c r="G107" s="7">
        <v>1</v>
      </c>
      <c r="H107" s="7">
        <v>6</v>
      </c>
      <c r="I107" s="8">
        <v>5</v>
      </c>
      <c r="J107" s="8" t="s">
        <v>45</v>
      </c>
      <c r="K107" s="17" t="s">
        <v>39</v>
      </c>
      <c r="L107" s="22">
        <f t="shared" si="12"/>
        <v>1</v>
      </c>
      <c r="M107" s="21">
        <f t="shared" si="13"/>
        <v>1</v>
      </c>
      <c r="N107" s="9" t="str">
        <f t="shared" si="14"/>
        <v/>
      </c>
      <c r="O107" s="11" t="str">
        <f t="shared" si="15"/>
        <v/>
      </c>
      <c r="P107" s="26">
        <f t="shared" si="16"/>
        <v>0.16666666666666666</v>
      </c>
      <c r="Q107" s="26">
        <f t="shared" si="17"/>
        <v>4.7619047619047616E-2</v>
      </c>
    </row>
    <row r="108" spans="1:39" x14ac:dyDescent="0.2">
      <c r="A108" s="5">
        <v>41991</v>
      </c>
      <c r="B108" s="6">
        <v>57</v>
      </c>
      <c r="C108" s="6">
        <v>1</v>
      </c>
      <c r="D108" s="6" t="s">
        <v>67</v>
      </c>
      <c r="E108" s="6" t="s">
        <v>68</v>
      </c>
      <c r="F108" s="6">
        <v>21</v>
      </c>
      <c r="G108" s="7">
        <v>1</v>
      </c>
      <c r="H108" s="7">
        <v>6</v>
      </c>
      <c r="I108" s="8">
        <v>5</v>
      </c>
      <c r="J108" s="8" t="s">
        <v>45</v>
      </c>
      <c r="K108" s="17" t="s">
        <v>37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4.7619047619047616E-2</v>
      </c>
      <c r="P108" s="26">
        <f t="shared" si="16"/>
        <v>0.16666666666666666</v>
      </c>
      <c r="Q108" s="26">
        <f t="shared" si="17"/>
        <v>4.7619047619047616E-2</v>
      </c>
    </row>
    <row r="109" spans="1:39" x14ac:dyDescent="0.2">
      <c r="A109" s="5">
        <v>41991</v>
      </c>
      <c r="B109" s="6">
        <v>57</v>
      </c>
      <c r="C109" s="6">
        <v>1</v>
      </c>
      <c r="D109" s="6" t="s">
        <v>67</v>
      </c>
      <c r="E109" s="6" t="s">
        <v>68</v>
      </c>
      <c r="F109" s="6">
        <v>21</v>
      </c>
      <c r="G109" s="7">
        <v>1</v>
      </c>
      <c r="H109" s="7">
        <v>6</v>
      </c>
      <c r="I109" s="8">
        <v>6</v>
      </c>
      <c r="J109" s="8" t="s">
        <v>46</v>
      </c>
      <c r="K109" s="17" t="s">
        <v>39</v>
      </c>
      <c r="L109" s="22">
        <f t="shared" si="12"/>
        <v>1</v>
      </c>
      <c r="M109" s="21">
        <f t="shared" si="13"/>
        <v>1</v>
      </c>
      <c r="N109" s="9" t="str">
        <f t="shared" si="14"/>
        <v/>
      </c>
      <c r="O109" s="11" t="str">
        <f t="shared" si="15"/>
        <v/>
      </c>
      <c r="P109" s="26">
        <f t="shared" si="16"/>
        <v>0.16666666666666666</v>
      </c>
      <c r="Q109" s="26">
        <f t="shared" si="17"/>
        <v>4.7619047619047616E-2</v>
      </c>
    </row>
    <row r="110" spans="1:39" x14ac:dyDescent="0.2">
      <c r="A110" s="5">
        <v>41991</v>
      </c>
      <c r="B110" s="6">
        <v>57</v>
      </c>
      <c r="C110" s="6">
        <v>1</v>
      </c>
      <c r="D110" s="6" t="s">
        <v>67</v>
      </c>
      <c r="E110" s="6" t="s">
        <v>68</v>
      </c>
      <c r="F110" s="6">
        <v>21</v>
      </c>
      <c r="G110" s="7">
        <v>1</v>
      </c>
      <c r="H110" s="7">
        <v>6</v>
      </c>
      <c r="I110" s="8">
        <v>6</v>
      </c>
      <c r="J110" s="8" t="s">
        <v>46</v>
      </c>
      <c r="K110" s="17" t="s">
        <v>37</v>
      </c>
      <c r="L110" s="22">
        <f t="shared" si="12"/>
        <v>1</v>
      </c>
      <c r="M110" s="21">
        <f t="shared" si="13"/>
        <v>1</v>
      </c>
      <c r="N110" s="9">
        <f t="shared" si="14"/>
        <v>1</v>
      </c>
      <c r="O110" s="11">
        <f t="shared" si="15"/>
        <v>4.7619047619047616E-2</v>
      </c>
      <c r="P110" s="26">
        <f t="shared" si="16"/>
        <v>0.16666666666666666</v>
      </c>
      <c r="Q110" s="26">
        <f t="shared" si="17"/>
        <v>4.7619047619047616E-2</v>
      </c>
    </row>
    <row r="111" spans="1:39" x14ac:dyDescent="0.2">
      <c r="A111" s="5">
        <v>41991</v>
      </c>
      <c r="B111" s="6">
        <v>57</v>
      </c>
      <c r="C111" s="6">
        <v>1</v>
      </c>
      <c r="D111" s="6" t="s">
        <v>67</v>
      </c>
      <c r="E111" s="6" t="s">
        <v>68</v>
      </c>
      <c r="F111" s="6">
        <v>21</v>
      </c>
      <c r="G111" s="7">
        <v>1</v>
      </c>
      <c r="H111" s="7">
        <v>6</v>
      </c>
      <c r="I111" s="8">
        <v>7</v>
      </c>
      <c r="J111" s="8" t="s">
        <v>46</v>
      </c>
      <c r="K111" s="17" t="s">
        <v>58</v>
      </c>
      <c r="L111" s="22" t="str">
        <f t="shared" si="12"/>
        <v/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0.16666666666666666</v>
      </c>
      <c r="Q111" s="26">
        <f t="shared" si="17"/>
        <v>4.7619047619047616E-2</v>
      </c>
    </row>
    <row r="112" spans="1:39" x14ac:dyDescent="0.2">
      <c r="A112" s="5">
        <v>41991</v>
      </c>
      <c r="B112" s="6">
        <v>57</v>
      </c>
      <c r="C112" s="6">
        <v>1</v>
      </c>
      <c r="D112" s="6" t="s">
        <v>67</v>
      </c>
      <c r="E112" s="6" t="s">
        <v>68</v>
      </c>
      <c r="F112" s="6">
        <v>21</v>
      </c>
      <c r="G112" s="7">
        <v>2</v>
      </c>
      <c r="H112" s="7">
        <v>7</v>
      </c>
      <c r="I112" s="8">
        <v>1</v>
      </c>
      <c r="J112" s="8" t="s">
        <v>46</v>
      </c>
      <c r="K112" s="17" t="s">
        <v>58</v>
      </c>
      <c r="L112" s="22" t="str">
        <f t="shared" si="12"/>
        <v/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0.14285714285714285</v>
      </c>
      <c r="Q112" s="26">
        <f t="shared" si="17"/>
        <v>4.7619047619047616E-2</v>
      </c>
    </row>
    <row r="113" spans="1:31" x14ac:dyDescent="0.2">
      <c r="A113" s="5">
        <v>41991</v>
      </c>
      <c r="B113" s="6">
        <v>57</v>
      </c>
      <c r="C113" s="6">
        <v>1</v>
      </c>
      <c r="D113" s="6" t="s">
        <v>67</v>
      </c>
      <c r="E113" s="6" t="s">
        <v>68</v>
      </c>
      <c r="F113" s="6">
        <v>21</v>
      </c>
      <c r="G113" s="7">
        <v>2</v>
      </c>
      <c r="H113" s="7">
        <v>7</v>
      </c>
      <c r="I113" s="8">
        <v>2</v>
      </c>
      <c r="J113" s="8" t="s">
        <v>47</v>
      </c>
      <c r="K113" s="17" t="s">
        <v>51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0.14285714285714285</v>
      </c>
      <c r="Q113" s="26">
        <f t="shared" si="17"/>
        <v>4.7619047619047616E-2</v>
      </c>
    </row>
    <row r="114" spans="1:31" x14ac:dyDescent="0.2">
      <c r="A114" s="5">
        <v>41991</v>
      </c>
      <c r="B114" s="6">
        <v>57</v>
      </c>
      <c r="C114" s="6">
        <v>1</v>
      </c>
      <c r="D114" s="6" t="s">
        <v>67</v>
      </c>
      <c r="E114" s="6" t="s">
        <v>68</v>
      </c>
      <c r="F114" s="6">
        <v>21</v>
      </c>
      <c r="G114" s="7">
        <v>2</v>
      </c>
      <c r="H114" s="7">
        <v>7</v>
      </c>
      <c r="I114" s="8">
        <v>3</v>
      </c>
      <c r="J114" s="8" t="s">
        <v>45</v>
      </c>
      <c r="K114" s="17" t="s">
        <v>39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4.7619047619047616E-2</v>
      </c>
      <c r="P114" s="26">
        <f t="shared" si="16"/>
        <v>0.14285714285714285</v>
      </c>
      <c r="Q114" s="26">
        <f t="shared" si="17"/>
        <v>4.7619047619047616E-2</v>
      </c>
    </row>
    <row r="115" spans="1:31" x14ac:dyDescent="0.2">
      <c r="A115" s="5">
        <v>41991</v>
      </c>
      <c r="B115" s="6">
        <v>57</v>
      </c>
      <c r="C115" s="6">
        <v>1</v>
      </c>
      <c r="D115" s="6" t="s">
        <v>67</v>
      </c>
      <c r="E115" s="6" t="s">
        <v>68</v>
      </c>
      <c r="F115" s="6">
        <v>21</v>
      </c>
      <c r="G115" s="7">
        <v>2</v>
      </c>
      <c r="H115" s="7">
        <v>7</v>
      </c>
      <c r="I115" s="8">
        <v>4</v>
      </c>
      <c r="J115" s="8" t="s">
        <v>46</v>
      </c>
      <c r="K115" s="17" t="s">
        <v>51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0.14285714285714285</v>
      </c>
      <c r="Q115" s="26">
        <f t="shared" si="17"/>
        <v>4.7619047619047616E-2</v>
      </c>
    </row>
    <row r="116" spans="1:31" x14ac:dyDescent="0.2">
      <c r="A116" s="5">
        <v>41991</v>
      </c>
      <c r="B116" s="6">
        <v>57</v>
      </c>
      <c r="C116" s="6">
        <v>1</v>
      </c>
      <c r="D116" s="6" t="s">
        <v>67</v>
      </c>
      <c r="E116" s="6" t="s">
        <v>68</v>
      </c>
      <c r="F116" s="6">
        <v>21</v>
      </c>
      <c r="G116" s="7">
        <v>2</v>
      </c>
      <c r="H116" s="7">
        <v>7</v>
      </c>
      <c r="I116" s="8">
        <v>5</v>
      </c>
      <c r="J116" s="8" t="s">
        <v>46</v>
      </c>
      <c r="K116" s="17" t="s">
        <v>38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0.14285714285714285</v>
      </c>
      <c r="Q116" s="26">
        <f t="shared" si="17"/>
        <v>4.7619047619047616E-2</v>
      </c>
    </row>
    <row r="117" spans="1:31" x14ac:dyDescent="0.2">
      <c r="A117" s="5">
        <v>41991</v>
      </c>
      <c r="B117" s="6">
        <v>57</v>
      </c>
      <c r="C117" s="6">
        <v>1</v>
      </c>
      <c r="D117" s="6" t="s">
        <v>67</v>
      </c>
      <c r="E117" s="6" t="s">
        <v>68</v>
      </c>
      <c r="F117" s="6">
        <v>21</v>
      </c>
      <c r="G117" s="7">
        <v>2</v>
      </c>
      <c r="H117" s="7">
        <v>7</v>
      </c>
      <c r="I117" s="8">
        <v>5</v>
      </c>
      <c r="J117" s="8" t="s">
        <v>46</v>
      </c>
      <c r="K117" s="17" t="s">
        <v>39</v>
      </c>
      <c r="L117" s="22">
        <f t="shared" si="12"/>
        <v>1</v>
      </c>
      <c r="M117" s="21">
        <f t="shared" si="13"/>
        <v>1</v>
      </c>
      <c r="N117" s="9" t="str">
        <f t="shared" si="14"/>
        <v/>
      </c>
      <c r="O117" s="11" t="str">
        <f t="shared" si="15"/>
        <v/>
      </c>
      <c r="P117" s="26">
        <f t="shared" si="16"/>
        <v>0.14285714285714285</v>
      </c>
      <c r="Q117" s="26">
        <f t="shared" si="17"/>
        <v>4.7619047619047616E-2</v>
      </c>
    </row>
    <row r="118" spans="1:31" x14ac:dyDescent="0.2">
      <c r="A118" s="5">
        <v>41991</v>
      </c>
      <c r="B118" s="6">
        <v>57</v>
      </c>
      <c r="C118" s="6">
        <v>1</v>
      </c>
      <c r="D118" s="6" t="s">
        <v>67</v>
      </c>
      <c r="E118" s="6" t="s">
        <v>68</v>
      </c>
      <c r="F118" s="6">
        <v>21</v>
      </c>
      <c r="G118" s="7">
        <v>2</v>
      </c>
      <c r="H118" s="7">
        <v>7</v>
      </c>
      <c r="I118" s="8">
        <v>5</v>
      </c>
      <c r="J118" s="8" t="s">
        <v>46</v>
      </c>
      <c r="K118" s="17" t="s">
        <v>37</v>
      </c>
      <c r="L118" s="22">
        <f t="shared" si="12"/>
        <v>1</v>
      </c>
      <c r="M118" s="21">
        <f t="shared" si="13"/>
        <v>1</v>
      </c>
      <c r="N118" s="9">
        <f t="shared" si="14"/>
        <v>1</v>
      </c>
      <c r="O118" s="11">
        <f t="shared" si="15"/>
        <v>4.7619047619047616E-2</v>
      </c>
      <c r="P118" s="26">
        <f t="shared" si="16"/>
        <v>0.14285714285714285</v>
      </c>
      <c r="Q118" s="26">
        <f t="shared" si="17"/>
        <v>4.7619047619047616E-2</v>
      </c>
    </row>
    <row r="119" spans="1:31" x14ac:dyDescent="0.2">
      <c r="A119" s="5">
        <v>41991</v>
      </c>
      <c r="B119" s="6">
        <v>57</v>
      </c>
      <c r="C119" s="6">
        <v>1</v>
      </c>
      <c r="D119" s="6" t="s">
        <v>67</v>
      </c>
      <c r="E119" s="6" t="s">
        <v>68</v>
      </c>
      <c r="F119" s="6">
        <v>21</v>
      </c>
      <c r="G119" s="7">
        <v>2</v>
      </c>
      <c r="H119" s="7">
        <v>7</v>
      </c>
      <c r="I119" s="8">
        <v>5</v>
      </c>
      <c r="J119" s="8" t="s">
        <v>46</v>
      </c>
      <c r="K119" s="17" t="s">
        <v>32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0.14285714285714285</v>
      </c>
      <c r="Q119" s="26">
        <f t="shared" si="17"/>
        <v>4.7619047619047616E-2</v>
      </c>
    </row>
    <row r="120" spans="1:31" ht="43.5" customHeight="1" x14ac:dyDescent="0.2">
      <c r="A120" s="5">
        <v>41991</v>
      </c>
      <c r="B120" s="6">
        <v>57</v>
      </c>
      <c r="C120" s="6">
        <v>1</v>
      </c>
      <c r="D120" s="6" t="s">
        <v>67</v>
      </c>
      <c r="E120" s="6" t="s">
        <v>68</v>
      </c>
      <c r="F120" s="6">
        <v>21</v>
      </c>
      <c r="G120" s="7">
        <v>2</v>
      </c>
      <c r="H120" s="7">
        <v>7</v>
      </c>
      <c r="I120" s="8">
        <v>6</v>
      </c>
      <c r="J120" s="8" t="s">
        <v>46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0.14285714285714285</v>
      </c>
      <c r="Q120" s="26">
        <f t="shared" si="17"/>
        <v>4.7619047619047616E-2</v>
      </c>
    </row>
    <row r="121" spans="1:31" ht="12.75" customHeight="1" x14ac:dyDescent="0.2">
      <c r="A121" s="5">
        <v>41991</v>
      </c>
      <c r="B121" s="6">
        <v>57</v>
      </c>
      <c r="C121" s="6">
        <v>1</v>
      </c>
      <c r="D121" s="6" t="s">
        <v>67</v>
      </c>
      <c r="E121" s="6" t="s">
        <v>68</v>
      </c>
      <c r="F121" s="6">
        <v>21</v>
      </c>
      <c r="G121" s="7">
        <v>2</v>
      </c>
      <c r="H121" s="7">
        <v>7</v>
      </c>
      <c r="I121" s="8">
        <v>6</v>
      </c>
      <c r="J121" s="8" t="s">
        <v>46</v>
      </c>
      <c r="K121" s="17" t="s">
        <v>37</v>
      </c>
      <c r="L121" s="22">
        <f t="shared" si="12"/>
        <v>1</v>
      </c>
      <c r="M121" s="21">
        <f t="shared" si="13"/>
        <v>1</v>
      </c>
      <c r="N121" s="9" t="str">
        <f t="shared" si="14"/>
        <v/>
      </c>
      <c r="O121" s="11" t="str">
        <f t="shared" si="15"/>
        <v/>
      </c>
      <c r="P121" s="26">
        <f t="shared" si="16"/>
        <v>0.14285714285714285</v>
      </c>
      <c r="Q121" s="26">
        <f t="shared" si="17"/>
        <v>4.7619047619047616E-2</v>
      </c>
    </row>
    <row r="122" spans="1:31" x14ac:dyDescent="0.2">
      <c r="A122" s="5">
        <v>41991</v>
      </c>
      <c r="B122" s="6">
        <v>57</v>
      </c>
      <c r="C122" s="6">
        <v>1</v>
      </c>
      <c r="D122" s="6" t="s">
        <v>67</v>
      </c>
      <c r="E122" s="6" t="s">
        <v>68</v>
      </c>
      <c r="F122" s="6">
        <v>21</v>
      </c>
      <c r="G122" s="7">
        <v>2</v>
      </c>
      <c r="H122" s="7">
        <v>7</v>
      </c>
      <c r="I122" s="8">
        <v>6</v>
      </c>
      <c r="J122" s="8" t="s">
        <v>46</v>
      </c>
      <c r="K122" s="17" t="s">
        <v>39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4.7619047619047616E-2</v>
      </c>
      <c r="P122" s="26">
        <f t="shared" si="16"/>
        <v>0.14285714285714285</v>
      </c>
      <c r="Q122" s="26">
        <f t="shared" si="17"/>
        <v>4.7619047619047616E-2</v>
      </c>
    </row>
    <row r="123" spans="1:31" x14ac:dyDescent="0.2">
      <c r="A123" s="5">
        <v>41991</v>
      </c>
      <c r="B123" s="6">
        <v>57</v>
      </c>
      <c r="C123" s="6">
        <v>1</v>
      </c>
      <c r="D123" s="6" t="s">
        <v>67</v>
      </c>
      <c r="E123" s="6" t="s">
        <v>68</v>
      </c>
      <c r="F123" s="6">
        <v>21</v>
      </c>
      <c r="G123" s="7">
        <v>2</v>
      </c>
      <c r="H123" s="7">
        <v>7</v>
      </c>
      <c r="I123" s="8">
        <v>7</v>
      </c>
      <c r="J123" s="8" t="s">
        <v>44</v>
      </c>
      <c r="K123" s="17" t="s">
        <v>39</v>
      </c>
      <c r="L123" s="22">
        <f t="shared" si="12"/>
        <v>1</v>
      </c>
      <c r="M123" s="21">
        <f t="shared" si="13"/>
        <v>1</v>
      </c>
      <c r="N123" s="9">
        <f t="shared" si="14"/>
        <v>1</v>
      </c>
      <c r="O123" s="11">
        <f t="shared" si="15"/>
        <v>4.7619047619047616E-2</v>
      </c>
      <c r="P123" s="26">
        <f t="shared" si="16"/>
        <v>0.14285714285714285</v>
      </c>
      <c r="Q123" s="26">
        <f t="shared" si="17"/>
        <v>4.7619047619047616E-2</v>
      </c>
      <c r="T123" s="13" t="s">
        <v>2</v>
      </c>
      <c r="U123" s="14">
        <v>1</v>
      </c>
    </row>
    <row r="124" spans="1:31" ht="23.25" x14ac:dyDescent="0.35">
      <c r="A124" s="5">
        <v>41991</v>
      </c>
      <c r="B124" s="6">
        <v>57</v>
      </c>
      <c r="C124" s="6">
        <v>1</v>
      </c>
      <c r="D124" s="6" t="s">
        <v>67</v>
      </c>
      <c r="E124" s="6" t="s">
        <v>68</v>
      </c>
      <c r="F124" s="6">
        <v>21</v>
      </c>
      <c r="G124" s="7">
        <v>2</v>
      </c>
      <c r="H124" s="7">
        <v>7</v>
      </c>
      <c r="I124" s="8">
        <v>8</v>
      </c>
      <c r="J124" s="8" t="s">
        <v>46</v>
      </c>
      <c r="K124" s="17" t="s">
        <v>33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0.14285714285714285</v>
      </c>
      <c r="Q124" s="26">
        <f t="shared" si="17"/>
        <v>4.7619047619047616E-2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1" x14ac:dyDescent="0.2">
      <c r="A125" s="5">
        <v>41991</v>
      </c>
      <c r="B125" s="6">
        <v>57</v>
      </c>
      <c r="C125" s="6">
        <v>1</v>
      </c>
      <c r="D125" s="6" t="s">
        <v>67</v>
      </c>
      <c r="E125" s="6" t="s">
        <v>68</v>
      </c>
      <c r="F125" s="6">
        <v>21</v>
      </c>
      <c r="G125" s="7">
        <v>2</v>
      </c>
      <c r="H125" s="7">
        <v>7</v>
      </c>
      <c r="I125" s="8">
        <v>8</v>
      </c>
      <c r="J125" s="8" t="s">
        <v>46</v>
      </c>
      <c r="K125" s="17" t="s">
        <v>39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4.7619047619047616E-2</v>
      </c>
      <c r="P125" s="26">
        <f t="shared" si="16"/>
        <v>0.14285714285714285</v>
      </c>
      <c r="Q125" s="26">
        <f t="shared" si="17"/>
        <v>4.7619047619047616E-2</v>
      </c>
      <c r="T125" s="13" t="s">
        <v>15</v>
      </c>
      <c r="U125" s="13" t="s">
        <v>17</v>
      </c>
    </row>
    <row r="126" spans="1:31" x14ac:dyDescent="0.2">
      <c r="A126" s="5">
        <v>41991</v>
      </c>
      <c r="B126" s="6">
        <v>57</v>
      </c>
      <c r="C126" s="6">
        <v>1</v>
      </c>
      <c r="D126" s="6" t="s">
        <v>67</v>
      </c>
      <c r="E126" s="6" t="s">
        <v>68</v>
      </c>
      <c r="F126" s="6">
        <v>21</v>
      </c>
      <c r="G126" s="7">
        <v>3</v>
      </c>
      <c r="H126" s="7">
        <v>8</v>
      </c>
      <c r="I126" s="8">
        <v>1</v>
      </c>
      <c r="J126" s="8" t="s">
        <v>56</v>
      </c>
      <c r="K126" s="17" t="s">
        <v>34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0.125</v>
      </c>
      <c r="Q126" s="26">
        <f t="shared" si="17"/>
        <v>4.7619047619047616E-2</v>
      </c>
      <c r="T126" s="13" t="s">
        <v>18</v>
      </c>
      <c r="U126" t="s">
        <v>69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  <c r="AB126" t="s">
        <v>38</v>
      </c>
      <c r="AC126" t="s">
        <v>39</v>
      </c>
      <c r="AD126" t="s">
        <v>40</v>
      </c>
      <c r="AE126" t="s">
        <v>41</v>
      </c>
    </row>
    <row r="127" spans="1:31" x14ac:dyDescent="0.2">
      <c r="A127" s="5">
        <v>41991</v>
      </c>
      <c r="B127" s="6">
        <v>57</v>
      </c>
      <c r="C127" s="6">
        <v>1</v>
      </c>
      <c r="D127" s="6" t="s">
        <v>67</v>
      </c>
      <c r="E127" s="6" t="s">
        <v>68</v>
      </c>
      <c r="F127" s="6">
        <v>21</v>
      </c>
      <c r="G127" s="7">
        <v>3</v>
      </c>
      <c r="H127" s="7">
        <v>8</v>
      </c>
      <c r="I127" s="8">
        <v>2</v>
      </c>
      <c r="J127" s="8" t="s">
        <v>46</v>
      </c>
      <c r="K127" s="17" t="s">
        <v>32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0.125</v>
      </c>
      <c r="Q127" s="26">
        <f t="shared" si="17"/>
        <v>4.7619047619047616E-2</v>
      </c>
      <c r="T127" s="14" t="s">
        <v>43</v>
      </c>
      <c r="U127" s="10"/>
      <c r="V127" s="10"/>
      <c r="W127" s="10"/>
      <c r="X127" s="10">
        <v>4.1666666666666664E-2</v>
      </c>
      <c r="Y127" s="10">
        <v>4.1666666666666664E-2</v>
      </c>
      <c r="Z127" s="10"/>
      <c r="AA127" s="10">
        <v>0.16666666666666666</v>
      </c>
      <c r="AB127" s="10">
        <v>8.3333333333333329E-2</v>
      </c>
      <c r="AC127" s="10">
        <v>0.24999999999999997</v>
      </c>
      <c r="AD127" s="10">
        <v>0.54166666666666663</v>
      </c>
      <c r="AE127" s="10"/>
    </row>
    <row r="128" spans="1:31" x14ac:dyDescent="0.2">
      <c r="A128" s="5">
        <v>41991</v>
      </c>
      <c r="B128" s="6">
        <v>57</v>
      </c>
      <c r="C128" s="6">
        <v>1</v>
      </c>
      <c r="D128" s="6" t="s">
        <v>67</v>
      </c>
      <c r="E128" s="6" t="s">
        <v>68</v>
      </c>
      <c r="F128" s="6">
        <v>21</v>
      </c>
      <c r="G128" s="7">
        <v>3</v>
      </c>
      <c r="H128" s="7">
        <v>8</v>
      </c>
      <c r="I128" s="8">
        <v>2</v>
      </c>
      <c r="J128" s="8" t="s">
        <v>46</v>
      </c>
      <c r="K128" s="17" t="s">
        <v>38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0.125</v>
      </c>
      <c r="Q128" s="26">
        <f t="shared" si="17"/>
        <v>4.7619047619047616E-2</v>
      </c>
      <c r="T128" s="14" t="s">
        <v>61</v>
      </c>
      <c r="U128" s="10"/>
      <c r="V128" s="10">
        <v>0.1</v>
      </c>
      <c r="W128" s="10">
        <v>0.1</v>
      </c>
      <c r="X128" s="10">
        <v>0.15000000000000002</v>
      </c>
      <c r="Y128" s="10">
        <v>0.2</v>
      </c>
      <c r="Z128" s="10"/>
      <c r="AA128" s="10"/>
      <c r="AB128" s="10"/>
      <c r="AC128" s="10">
        <v>0.15000000000000002</v>
      </c>
      <c r="AD128" s="10">
        <v>0.54999999999999993</v>
      </c>
      <c r="AE128" s="10"/>
    </row>
    <row r="129" spans="1:31" x14ac:dyDescent="0.2">
      <c r="A129" s="5">
        <v>41991</v>
      </c>
      <c r="B129" s="6">
        <v>57</v>
      </c>
      <c r="C129" s="6">
        <v>1</v>
      </c>
      <c r="D129" s="6" t="s">
        <v>67</v>
      </c>
      <c r="E129" s="6" t="s">
        <v>68</v>
      </c>
      <c r="F129" s="6">
        <v>21</v>
      </c>
      <c r="G129" s="7">
        <v>3</v>
      </c>
      <c r="H129" s="7">
        <v>8</v>
      </c>
      <c r="I129" s="8">
        <v>2</v>
      </c>
      <c r="J129" s="8" t="s">
        <v>46</v>
      </c>
      <c r="K129" s="17" t="s">
        <v>33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0.125</v>
      </c>
      <c r="Q129" s="26">
        <f t="shared" si="17"/>
        <v>4.7619047619047616E-2</v>
      </c>
      <c r="T129" s="14" t="s">
        <v>65</v>
      </c>
      <c r="U129" s="10"/>
      <c r="V129" s="10"/>
      <c r="W129" s="10">
        <v>0.125</v>
      </c>
      <c r="X129" s="10">
        <v>4.1666666666666664E-2</v>
      </c>
      <c r="Y129" s="10">
        <v>8.3333333333333329E-2</v>
      </c>
      <c r="Z129" s="10"/>
      <c r="AA129" s="10">
        <v>4.1666666666666664E-2</v>
      </c>
      <c r="AB129" s="10"/>
      <c r="AC129" s="10">
        <v>0.125</v>
      </c>
      <c r="AD129" s="10">
        <v>0.66666666666666652</v>
      </c>
      <c r="AE129" s="10"/>
    </row>
    <row r="130" spans="1:31" x14ac:dyDescent="0.2">
      <c r="A130" s="5">
        <v>41991</v>
      </c>
      <c r="B130" s="6">
        <v>57</v>
      </c>
      <c r="C130" s="6">
        <v>1</v>
      </c>
      <c r="D130" s="6" t="s">
        <v>67</v>
      </c>
      <c r="E130" s="6" t="s">
        <v>68</v>
      </c>
      <c r="F130" s="6">
        <v>21</v>
      </c>
      <c r="G130" s="7">
        <v>3</v>
      </c>
      <c r="H130" s="7">
        <v>8</v>
      </c>
      <c r="I130" s="8">
        <v>3</v>
      </c>
      <c r="J130" s="8" t="s">
        <v>46</v>
      </c>
      <c r="K130" s="17" t="s">
        <v>33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0.125</v>
      </c>
      <c r="Q130" s="26">
        <f t="shared" si="17"/>
        <v>4.7619047619047616E-2</v>
      </c>
      <c r="T130" s="14" t="s">
        <v>68</v>
      </c>
      <c r="U130" s="10">
        <v>4.7619047619047616E-2</v>
      </c>
      <c r="V130" s="10">
        <v>0.14285714285714285</v>
      </c>
      <c r="W130" s="10">
        <v>0.19047619047619047</v>
      </c>
      <c r="X130" s="10">
        <v>9.5238095238095233E-2</v>
      </c>
      <c r="Y130" s="10">
        <v>0.14285714285714285</v>
      </c>
      <c r="Z130" s="10"/>
      <c r="AA130" s="10">
        <v>0.52380952380952372</v>
      </c>
      <c r="AB130" s="10">
        <v>0.23809523809523808</v>
      </c>
      <c r="AC130" s="10">
        <v>0.61904761904761907</v>
      </c>
      <c r="AD130" s="10"/>
      <c r="AE130" s="10"/>
    </row>
    <row r="131" spans="1:31" x14ac:dyDescent="0.2">
      <c r="A131" s="5">
        <v>41991</v>
      </c>
      <c r="B131" s="6">
        <v>57</v>
      </c>
      <c r="C131" s="6">
        <v>1</v>
      </c>
      <c r="D131" s="6" t="s">
        <v>67</v>
      </c>
      <c r="E131" s="6" t="s">
        <v>68</v>
      </c>
      <c r="F131" s="6">
        <v>21</v>
      </c>
      <c r="G131" s="7">
        <v>3</v>
      </c>
      <c r="H131" s="7">
        <v>8</v>
      </c>
      <c r="I131" s="8">
        <v>3</v>
      </c>
      <c r="J131" s="8" t="s">
        <v>46</v>
      </c>
      <c r="K131" s="17" t="s">
        <v>39</v>
      </c>
      <c r="L131" s="22">
        <f t="shared" ref="L131:L194" si="22">IF(OR(K131="NONE",K131="SED"),0,IF(K131="MIS","",1))</f>
        <v>1</v>
      </c>
      <c r="M131" s="21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4.7619047619047616E-2</v>
      </c>
      <c r="P131" s="26">
        <f t="shared" ref="P131:P194" si="26">(1/H131)</f>
        <v>0.125</v>
      </c>
      <c r="Q131" s="26">
        <f t="shared" ref="Q131:Q194" si="27">(1/F131)</f>
        <v>4.7619047619047616E-2</v>
      </c>
      <c r="T131" s="14" t="s">
        <v>70</v>
      </c>
      <c r="U131" s="10"/>
      <c r="V131" s="10">
        <v>0.08</v>
      </c>
      <c r="W131" s="10">
        <v>0.12</v>
      </c>
      <c r="X131" s="10">
        <v>0.2</v>
      </c>
      <c r="Y131" s="10">
        <v>0.08</v>
      </c>
      <c r="Z131" s="10"/>
      <c r="AA131" s="10">
        <v>0.04</v>
      </c>
      <c r="AB131" s="10">
        <v>0.08</v>
      </c>
      <c r="AC131" s="10">
        <v>0.47999999999999993</v>
      </c>
      <c r="AD131" s="10">
        <v>0.16</v>
      </c>
      <c r="AE131" s="10"/>
    </row>
    <row r="132" spans="1:31" ht="40.5" customHeight="1" x14ac:dyDescent="0.2">
      <c r="A132" s="5">
        <v>41991</v>
      </c>
      <c r="B132" s="6">
        <v>57</v>
      </c>
      <c r="C132" s="6">
        <v>1</v>
      </c>
      <c r="D132" s="6" t="s">
        <v>67</v>
      </c>
      <c r="E132" s="6" t="s">
        <v>68</v>
      </c>
      <c r="F132" s="6">
        <v>21</v>
      </c>
      <c r="G132" s="7">
        <v>3</v>
      </c>
      <c r="H132" s="7">
        <v>8</v>
      </c>
      <c r="I132" s="8">
        <v>3</v>
      </c>
      <c r="J132" s="8" t="s">
        <v>46</v>
      </c>
      <c r="K132" s="17" t="s">
        <v>32</v>
      </c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0.125</v>
      </c>
      <c r="Q132" s="26">
        <f t="shared" si="27"/>
        <v>4.7619047619047616E-2</v>
      </c>
      <c r="T132" s="14" t="s">
        <v>73</v>
      </c>
      <c r="U132" s="10"/>
      <c r="V132" s="10">
        <v>0.16666666666666666</v>
      </c>
      <c r="W132" s="10">
        <v>4.1666666666666664E-2</v>
      </c>
      <c r="X132" s="10">
        <v>0.33333333333333331</v>
      </c>
      <c r="Y132" s="10">
        <v>0.24999999999999997</v>
      </c>
      <c r="Z132" s="10">
        <v>0.125</v>
      </c>
      <c r="AA132" s="10">
        <v>4.1666666666666664E-2</v>
      </c>
      <c r="AB132" s="10">
        <v>0.375</v>
      </c>
      <c r="AC132" s="10"/>
      <c r="AD132" s="10">
        <v>8.3333333333333329E-2</v>
      </c>
      <c r="AE132" s="10"/>
    </row>
    <row r="133" spans="1:31" ht="12.75" customHeight="1" x14ac:dyDescent="0.2">
      <c r="A133" s="5">
        <v>41991</v>
      </c>
      <c r="B133" s="6">
        <v>57</v>
      </c>
      <c r="C133" s="6">
        <v>1</v>
      </c>
      <c r="D133" s="6" t="s">
        <v>67</v>
      </c>
      <c r="E133" s="6" t="s">
        <v>68</v>
      </c>
      <c r="F133" s="6">
        <v>21</v>
      </c>
      <c r="G133" s="7">
        <v>3</v>
      </c>
      <c r="H133" s="7">
        <v>8</v>
      </c>
      <c r="I133" s="8">
        <v>3</v>
      </c>
      <c r="J133" s="8" t="s">
        <v>46</v>
      </c>
      <c r="K133" s="17" t="s">
        <v>37</v>
      </c>
      <c r="L133" s="22">
        <f t="shared" si="22"/>
        <v>1</v>
      </c>
      <c r="M133" s="21">
        <f t="shared" si="23"/>
        <v>1</v>
      </c>
      <c r="N133" s="9">
        <f t="shared" si="24"/>
        <v>1</v>
      </c>
      <c r="O133" s="11">
        <f t="shared" si="25"/>
        <v>4.7619047619047616E-2</v>
      </c>
      <c r="P133" s="26">
        <f t="shared" si="26"/>
        <v>0.125</v>
      </c>
      <c r="Q133" s="26">
        <f t="shared" si="27"/>
        <v>4.7619047619047616E-2</v>
      </c>
      <c r="T133" s="14" t="s">
        <v>74</v>
      </c>
      <c r="U133" s="10"/>
      <c r="V133" s="10">
        <v>0.08</v>
      </c>
      <c r="W133" s="10">
        <v>0.28000000000000003</v>
      </c>
      <c r="X133" s="10"/>
      <c r="Y133" s="10">
        <v>0.04</v>
      </c>
      <c r="Z133" s="10"/>
      <c r="AA133" s="10">
        <v>0.24000000000000002</v>
      </c>
      <c r="AB133" s="10"/>
      <c r="AC133" s="10">
        <v>0.72000000000000008</v>
      </c>
      <c r="AD133" s="10">
        <v>0.28000000000000003</v>
      </c>
      <c r="AE133" s="10">
        <v>0.04</v>
      </c>
    </row>
    <row r="134" spans="1:31" x14ac:dyDescent="0.2">
      <c r="A134" s="5">
        <v>41991</v>
      </c>
      <c r="B134" s="6">
        <v>57</v>
      </c>
      <c r="C134" s="6">
        <v>1</v>
      </c>
      <c r="D134" s="6" t="s">
        <v>67</v>
      </c>
      <c r="E134" s="6" t="s">
        <v>68</v>
      </c>
      <c r="F134" s="6">
        <v>21</v>
      </c>
      <c r="G134" s="7">
        <v>3</v>
      </c>
      <c r="H134" s="7">
        <v>8</v>
      </c>
      <c r="I134" s="8">
        <v>4</v>
      </c>
      <c r="J134" s="8" t="s">
        <v>45</v>
      </c>
      <c r="K134" s="17" t="s">
        <v>37</v>
      </c>
      <c r="L134" s="22">
        <f t="shared" si="22"/>
        <v>1</v>
      </c>
      <c r="M134" s="21">
        <f t="shared" si="23"/>
        <v>1</v>
      </c>
      <c r="N134" s="9">
        <f t="shared" si="24"/>
        <v>1</v>
      </c>
      <c r="O134" s="11">
        <f t="shared" si="25"/>
        <v>4.7619047619047616E-2</v>
      </c>
      <c r="P134" s="26">
        <f t="shared" si="26"/>
        <v>0.125</v>
      </c>
      <c r="Q134" s="26">
        <f t="shared" si="27"/>
        <v>4.7619047619047616E-2</v>
      </c>
      <c r="T134" s="14" t="s">
        <v>75</v>
      </c>
      <c r="U134" s="10"/>
      <c r="V134" s="10"/>
      <c r="W134" s="10">
        <v>0.21052631578947367</v>
      </c>
      <c r="X134" s="10">
        <v>5.2631578947368418E-2</v>
      </c>
      <c r="Y134" s="10">
        <v>0.10526315789473684</v>
      </c>
      <c r="Z134" s="10"/>
      <c r="AA134" s="10">
        <v>0.15789473684210525</v>
      </c>
      <c r="AB134" s="10"/>
      <c r="AC134" s="10">
        <v>0.63157894736842102</v>
      </c>
      <c r="AD134" s="10">
        <v>0.26315789473684209</v>
      </c>
      <c r="AE134" s="10"/>
    </row>
    <row r="135" spans="1:31" x14ac:dyDescent="0.2">
      <c r="A135" s="5">
        <v>41991</v>
      </c>
      <c r="B135" s="6">
        <v>57</v>
      </c>
      <c r="C135" s="6">
        <v>1</v>
      </c>
      <c r="D135" s="6" t="s">
        <v>67</v>
      </c>
      <c r="E135" s="6" t="s">
        <v>68</v>
      </c>
      <c r="F135" s="6">
        <v>21</v>
      </c>
      <c r="G135" s="7">
        <v>3</v>
      </c>
      <c r="H135" s="7">
        <v>8</v>
      </c>
      <c r="I135" s="8">
        <v>5</v>
      </c>
      <c r="J135" s="8" t="s">
        <v>45</v>
      </c>
      <c r="K135" s="17" t="s">
        <v>39</v>
      </c>
      <c r="L135" s="22">
        <f t="shared" si="22"/>
        <v>1</v>
      </c>
      <c r="M135" s="21">
        <f t="shared" si="23"/>
        <v>1</v>
      </c>
      <c r="N135" s="9" t="str">
        <f t="shared" si="24"/>
        <v/>
      </c>
      <c r="O135" s="11" t="str">
        <f t="shared" si="25"/>
        <v/>
      </c>
      <c r="P135" s="26">
        <f t="shared" si="26"/>
        <v>0.125</v>
      </c>
      <c r="Q135" s="26">
        <f t="shared" si="27"/>
        <v>4.7619047619047616E-2</v>
      </c>
    </row>
    <row r="136" spans="1:31" ht="23.25" x14ac:dyDescent="0.35">
      <c r="A136" s="5">
        <v>41991</v>
      </c>
      <c r="B136" s="6">
        <v>57</v>
      </c>
      <c r="C136" s="6">
        <v>1</v>
      </c>
      <c r="D136" s="6" t="s">
        <v>67</v>
      </c>
      <c r="E136" s="6" t="s">
        <v>68</v>
      </c>
      <c r="F136" s="6">
        <v>21</v>
      </c>
      <c r="G136" s="7">
        <v>3</v>
      </c>
      <c r="H136" s="7">
        <v>8</v>
      </c>
      <c r="I136" s="8">
        <v>5</v>
      </c>
      <c r="J136" s="8" t="s">
        <v>45</v>
      </c>
      <c r="K136" s="17" t="s">
        <v>37</v>
      </c>
      <c r="L136" s="22">
        <f t="shared" si="22"/>
        <v>1</v>
      </c>
      <c r="M136" s="21">
        <f t="shared" si="23"/>
        <v>1</v>
      </c>
      <c r="N136" s="9">
        <f t="shared" si="24"/>
        <v>1</v>
      </c>
      <c r="O136" s="11">
        <f t="shared" si="25"/>
        <v>4.7619047619047616E-2</v>
      </c>
      <c r="P136" s="26">
        <f t="shared" si="26"/>
        <v>0.125</v>
      </c>
      <c r="Q136" s="26">
        <f t="shared" si="27"/>
        <v>4.7619047619047616E-2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1" ht="23.25" x14ac:dyDescent="0.35">
      <c r="A137" s="5">
        <v>41991</v>
      </c>
      <c r="B137" s="6">
        <v>57</v>
      </c>
      <c r="C137" s="6">
        <v>1</v>
      </c>
      <c r="D137" s="6" t="s">
        <v>67</v>
      </c>
      <c r="E137" s="6" t="s">
        <v>68</v>
      </c>
      <c r="F137" s="6">
        <v>21</v>
      </c>
      <c r="G137" s="7">
        <v>3</v>
      </c>
      <c r="H137" s="7">
        <v>8</v>
      </c>
      <c r="I137" s="8">
        <v>6</v>
      </c>
      <c r="J137" s="8" t="s">
        <v>46</v>
      </c>
      <c r="K137" s="17" t="s">
        <v>33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0.125</v>
      </c>
      <c r="Q137" s="26">
        <f t="shared" si="27"/>
        <v>4.7619047619047616E-2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1" x14ac:dyDescent="0.2">
      <c r="A138" s="5">
        <v>41991</v>
      </c>
      <c r="B138" s="6">
        <v>57</v>
      </c>
      <c r="C138" s="6">
        <v>1</v>
      </c>
      <c r="D138" s="6" t="s">
        <v>67</v>
      </c>
      <c r="E138" s="6" t="s">
        <v>68</v>
      </c>
      <c r="F138" s="6">
        <v>21</v>
      </c>
      <c r="G138" s="7">
        <v>3</v>
      </c>
      <c r="H138" s="7">
        <v>8</v>
      </c>
      <c r="I138" s="8">
        <v>6</v>
      </c>
      <c r="J138" s="8" t="s">
        <v>46</v>
      </c>
      <c r="K138" s="17" t="s">
        <v>39</v>
      </c>
      <c r="L138" s="22">
        <f t="shared" si="22"/>
        <v>1</v>
      </c>
      <c r="M138" s="21">
        <f t="shared" si="23"/>
        <v>1</v>
      </c>
      <c r="N138" s="9">
        <f t="shared" si="24"/>
        <v>1</v>
      </c>
      <c r="O138" s="11">
        <f t="shared" si="25"/>
        <v>4.7619047619047616E-2</v>
      </c>
      <c r="P138" s="26">
        <f t="shared" si="26"/>
        <v>0.125</v>
      </c>
      <c r="Q138" s="26">
        <f t="shared" si="27"/>
        <v>4.7619047619047616E-2</v>
      </c>
    </row>
    <row r="139" spans="1:31" x14ac:dyDescent="0.2">
      <c r="A139" s="5">
        <v>41991</v>
      </c>
      <c r="B139" s="6">
        <v>57</v>
      </c>
      <c r="C139" s="6">
        <v>1</v>
      </c>
      <c r="D139" s="6" t="s">
        <v>67</v>
      </c>
      <c r="E139" s="6" t="s">
        <v>68</v>
      </c>
      <c r="F139" s="6">
        <v>21</v>
      </c>
      <c r="G139" s="7">
        <v>3</v>
      </c>
      <c r="H139" s="7">
        <v>8</v>
      </c>
      <c r="I139" s="8">
        <v>7</v>
      </c>
      <c r="J139" s="8" t="s">
        <v>46</v>
      </c>
      <c r="K139" s="17" t="s">
        <v>39</v>
      </c>
      <c r="L139" s="22">
        <f t="shared" si="22"/>
        <v>1</v>
      </c>
      <c r="M139" s="21">
        <f t="shared" si="23"/>
        <v>1</v>
      </c>
      <c r="N139" s="9" t="str">
        <f t="shared" si="24"/>
        <v/>
      </c>
      <c r="O139" s="11" t="str">
        <f t="shared" si="25"/>
        <v/>
      </c>
      <c r="P139" s="26">
        <f t="shared" si="26"/>
        <v>0.125</v>
      </c>
      <c r="Q139" s="26">
        <f t="shared" si="27"/>
        <v>4.7619047619047616E-2</v>
      </c>
    </row>
    <row r="140" spans="1:31" x14ac:dyDescent="0.2">
      <c r="A140" s="5">
        <v>41991</v>
      </c>
      <c r="B140" s="6">
        <v>57</v>
      </c>
      <c r="C140" s="6">
        <v>1</v>
      </c>
      <c r="D140" s="6" t="s">
        <v>67</v>
      </c>
      <c r="E140" s="6" t="s">
        <v>68</v>
      </c>
      <c r="F140" s="6">
        <v>21</v>
      </c>
      <c r="G140" s="7">
        <v>3</v>
      </c>
      <c r="H140" s="7">
        <v>8</v>
      </c>
      <c r="I140" s="8">
        <v>7</v>
      </c>
      <c r="J140" s="8" t="s">
        <v>46</v>
      </c>
      <c r="K140" s="17" t="s">
        <v>37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4.7619047619047616E-2</v>
      </c>
      <c r="P140" s="26">
        <f t="shared" si="26"/>
        <v>0.125</v>
      </c>
      <c r="Q140" s="26">
        <f t="shared" si="27"/>
        <v>4.7619047619047616E-2</v>
      </c>
    </row>
    <row r="141" spans="1:31" x14ac:dyDescent="0.2">
      <c r="A141" s="5">
        <v>41991</v>
      </c>
      <c r="B141" s="6">
        <v>57</v>
      </c>
      <c r="C141" s="6">
        <v>1</v>
      </c>
      <c r="D141" s="6" t="s">
        <v>67</v>
      </c>
      <c r="E141" s="6" t="s">
        <v>68</v>
      </c>
      <c r="F141" s="6">
        <v>21</v>
      </c>
      <c r="G141" s="7">
        <v>3</v>
      </c>
      <c r="H141" s="7">
        <v>8</v>
      </c>
      <c r="I141" s="8">
        <v>8</v>
      </c>
      <c r="J141" s="8" t="s">
        <v>44</v>
      </c>
      <c r="K141" s="17" t="s">
        <v>37</v>
      </c>
      <c r="L141" s="22">
        <f t="shared" si="22"/>
        <v>1</v>
      </c>
      <c r="M141" s="21">
        <f t="shared" si="23"/>
        <v>1</v>
      </c>
      <c r="N141" s="9">
        <f t="shared" si="24"/>
        <v>1</v>
      </c>
      <c r="O141" s="11">
        <f t="shared" si="25"/>
        <v>4.7619047619047616E-2</v>
      </c>
      <c r="P141" s="26">
        <f t="shared" si="26"/>
        <v>0.125</v>
      </c>
      <c r="Q141" s="26">
        <f t="shared" si="27"/>
        <v>4.7619047619047616E-2</v>
      </c>
    </row>
    <row r="142" spans="1:31" x14ac:dyDescent="0.2">
      <c r="A142" s="5">
        <v>41991</v>
      </c>
      <c r="B142" s="6">
        <v>57</v>
      </c>
      <c r="C142" s="6">
        <v>1</v>
      </c>
      <c r="D142" s="6" t="s">
        <v>67</v>
      </c>
      <c r="E142" s="6" t="s">
        <v>68</v>
      </c>
      <c r="F142" s="6">
        <v>21</v>
      </c>
      <c r="G142" s="7">
        <v>3</v>
      </c>
      <c r="H142" s="7">
        <v>8</v>
      </c>
      <c r="I142" s="8">
        <v>8</v>
      </c>
      <c r="J142" s="8" t="s">
        <v>44</v>
      </c>
      <c r="K142" s="17" t="s">
        <v>69</v>
      </c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>
        <f t="shared" si="26"/>
        <v>0.125</v>
      </c>
      <c r="Q142" s="26">
        <f t="shared" si="27"/>
        <v>4.7619047619047616E-2</v>
      </c>
    </row>
    <row r="143" spans="1:31" x14ac:dyDescent="0.2">
      <c r="A143" s="5">
        <v>41990</v>
      </c>
      <c r="B143" s="6">
        <v>57</v>
      </c>
      <c r="C143" s="6">
        <v>1</v>
      </c>
      <c r="D143" s="6" t="s">
        <v>67</v>
      </c>
      <c r="E143" s="6" t="s">
        <v>70</v>
      </c>
      <c r="F143" s="6">
        <v>25</v>
      </c>
      <c r="G143" s="7">
        <v>1</v>
      </c>
      <c r="H143" s="7">
        <v>8</v>
      </c>
      <c r="I143" s="8">
        <v>1</v>
      </c>
      <c r="J143" s="8" t="s">
        <v>44</v>
      </c>
      <c r="K143" s="17" t="s">
        <v>34</v>
      </c>
      <c r="L143" s="22">
        <f t="shared" si="22"/>
        <v>0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0.125</v>
      </c>
      <c r="Q143" s="26">
        <f t="shared" si="27"/>
        <v>0.04</v>
      </c>
    </row>
    <row r="144" spans="1:31" x14ac:dyDescent="0.2">
      <c r="A144" s="5">
        <v>41990</v>
      </c>
      <c r="B144" s="6">
        <v>57</v>
      </c>
      <c r="C144" s="6">
        <v>1</v>
      </c>
      <c r="D144" s="6" t="s">
        <v>67</v>
      </c>
      <c r="E144" s="6" t="s">
        <v>70</v>
      </c>
      <c r="F144" s="6">
        <v>25</v>
      </c>
      <c r="G144" s="7">
        <v>1</v>
      </c>
      <c r="H144" s="7">
        <v>8</v>
      </c>
      <c r="I144" s="8">
        <v>2</v>
      </c>
      <c r="J144" s="8" t="s">
        <v>46</v>
      </c>
      <c r="K144" s="17" t="s">
        <v>33</v>
      </c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0.125</v>
      </c>
      <c r="Q144" s="26">
        <f t="shared" si="27"/>
        <v>0.04</v>
      </c>
    </row>
    <row r="145" spans="1:21" x14ac:dyDescent="0.2">
      <c r="A145" s="5">
        <v>41990</v>
      </c>
      <c r="B145" s="6">
        <v>57</v>
      </c>
      <c r="C145" s="6">
        <v>1</v>
      </c>
      <c r="D145" s="6" t="s">
        <v>67</v>
      </c>
      <c r="E145" s="6" t="s">
        <v>70</v>
      </c>
      <c r="F145" s="6">
        <v>25</v>
      </c>
      <c r="G145" s="7">
        <v>1</v>
      </c>
      <c r="H145" s="7">
        <v>8</v>
      </c>
      <c r="I145" s="8">
        <v>2</v>
      </c>
      <c r="J145" s="8" t="s">
        <v>46</v>
      </c>
      <c r="K145" s="17" t="s">
        <v>39</v>
      </c>
      <c r="L145" s="22">
        <f t="shared" si="22"/>
        <v>1</v>
      </c>
      <c r="M145" s="21">
        <f t="shared" si="23"/>
        <v>1</v>
      </c>
      <c r="N145" s="9">
        <f t="shared" si="24"/>
        <v>1</v>
      </c>
      <c r="O145" s="11">
        <f t="shared" si="25"/>
        <v>0.04</v>
      </c>
      <c r="P145" s="26">
        <f t="shared" si="26"/>
        <v>0.125</v>
      </c>
      <c r="Q145" s="26">
        <f t="shared" si="27"/>
        <v>0.04</v>
      </c>
    </row>
    <row r="146" spans="1:21" x14ac:dyDescent="0.2">
      <c r="A146" s="5">
        <v>41990</v>
      </c>
      <c r="B146" s="6">
        <v>57</v>
      </c>
      <c r="C146" s="6">
        <v>1</v>
      </c>
      <c r="D146" s="6" t="s">
        <v>67</v>
      </c>
      <c r="E146" s="6" t="s">
        <v>70</v>
      </c>
      <c r="F146" s="6">
        <v>25</v>
      </c>
      <c r="G146" s="7">
        <v>1</v>
      </c>
      <c r="H146" s="7">
        <v>8</v>
      </c>
      <c r="I146" s="8">
        <v>3</v>
      </c>
      <c r="J146" s="8" t="s">
        <v>44</v>
      </c>
      <c r="K146" s="17" t="s">
        <v>34</v>
      </c>
      <c r="L146" s="22">
        <f t="shared" si="22"/>
        <v>0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0.125</v>
      </c>
      <c r="Q146" s="26">
        <f t="shared" si="27"/>
        <v>0.04</v>
      </c>
    </row>
    <row r="147" spans="1:21" x14ac:dyDescent="0.2">
      <c r="A147" s="5">
        <v>41990</v>
      </c>
      <c r="B147" s="6">
        <v>57</v>
      </c>
      <c r="C147" s="6">
        <v>1</v>
      </c>
      <c r="D147" s="6" t="s">
        <v>67</v>
      </c>
      <c r="E147" s="6" t="s">
        <v>70</v>
      </c>
      <c r="F147" s="6">
        <v>25</v>
      </c>
      <c r="G147" s="7">
        <v>1</v>
      </c>
      <c r="H147" s="7">
        <v>8</v>
      </c>
      <c r="I147" s="8">
        <v>4</v>
      </c>
      <c r="J147" s="8" t="s">
        <v>56</v>
      </c>
      <c r="K147" s="17" t="s">
        <v>57</v>
      </c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0.125</v>
      </c>
      <c r="Q147" s="26">
        <f t="shared" si="27"/>
        <v>0.04</v>
      </c>
    </row>
    <row r="148" spans="1:21" x14ac:dyDescent="0.2">
      <c r="A148" s="5">
        <v>41990</v>
      </c>
      <c r="B148" s="6">
        <v>57</v>
      </c>
      <c r="C148" s="6">
        <v>1</v>
      </c>
      <c r="D148" s="6" t="s">
        <v>67</v>
      </c>
      <c r="E148" s="6" t="s">
        <v>70</v>
      </c>
      <c r="F148" s="6">
        <v>25</v>
      </c>
      <c r="G148" s="7">
        <v>1</v>
      </c>
      <c r="H148" s="7">
        <v>8</v>
      </c>
      <c r="I148" s="8">
        <v>5</v>
      </c>
      <c r="J148" s="8" t="s">
        <v>45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0.04</v>
      </c>
      <c r="P148" s="26">
        <f t="shared" si="26"/>
        <v>0.125</v>
      </c>
      <c r="Q148" s="26">
        <f t="shared" si="27"/>
        <v>0.04</v>
      </c>
    </row>
    <row r="149" spans="1:21" x14ac:dyDescent="0.2">
      <c r="A149" s="5">
        <v>41990</v>
      </c>
      <c r="B149" s="6">
        <v>57</v>
      </c>
      <c r="C149" s="6">
        <v>1</v>
      </c>
      <c r="D149" s="6" t="s">
        <v>67</v>
      </c>
      <c r="E149" s="6" t="s">
        <v>70</v>
      </c>
      <c r="F149" s="6">
        <v>25</v>
      </c>
      <c r="G149" s="7">
        <v>1</v>
      </c>
      <c r="H149" s="7">
        <v>8</v>
      </c>
      <c r="I149" s="8">
        <v>6</v>
      </c>
      <c r="J149" s="8" t="s">
        <v>45</v>
      </c>
      <c r="K149" s="17" t="s">
        <v>39</v>
      </c>
      <c r="L149" s="22">
        <f t="shared" si="22"/>
        <v>1</v>
      </c>
      <c r="M149" s="21">
        <f t="shared" si="23"/>
        <v>1</v>
      </c>
      <c r="N149" s="9">
        <f t="shared" si="24"/>
        <v>1</v>
      </c>
      <c r="O149" s="11">
        <f t="shared" si="25"/>
        <v>0.04</v>
      </c>
      <c r="P149" s="26">
        <f t="shared" si="26"/>
        <v>0.125</v>
      </c>
      <c r="Q149" s="26">
        <f t="shared" si="27"/>
        <v>0.04</v>
      </c>
    </row>
    <row r="150" spans="1:21" x14ac:dyDescent="0.2">
      <c r="A150" s="5">
        <v>41990</v>
      </c>
      <c r="B150" s="6">
        <v>57</v>
      </c>
      <c r="C150" s="6">
        <v>1</v>
      </c>
      <c r="D150" s="6" t="s">
        <v>67</v>
      </c>
      <c r="E150" s="6" t="s">
        <v>70</v>
      </c>
      <c r="F150" s="6">
        <v>25</v>
      </c>
      <c r="G150" s="7">
        <v>1</v>
      </c>
      <c r="H150" s="7">
        <v>8</v>
      </c>
      <c r="I150" s="8">
        <v>7</v>
      </c>
      <c r="J150" s="8" t="s">
        <v>45</v>
      </c>
      <c r="K150" s="17" t="s">
        <v>40</v>
      </c>
      <c r="L150" s="22">
        <f t="shared" si="22"/>
        <v>0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0.125</v>
      </c>
      <c r="Q150" s="26">
        <f t="shared" si="27"/>
        <v>0.04</v>
      </c>
    </row>
    <row r="151" spans="1:21" x14ac:dyDescent="0.2">
      <c r="A151" s="5">
        <v>41990</v>
      </c>
      <c r="B151" s="6">
        <v>57</v>
      </c>
      <c r="C151" s="6">
        <v>1</v>
      </c>
      <c r="D151" s="6" t="s">
        <v>67</v>
      </c>
      <c r="E151" s="6" t="s">
        <v>70</v>
      </c>
      <c r="F151" s="6">
        <v>25</v>
      </c>
      <c r="G151" s="7">
        <v>1</v>
      </c>
      <c r="H151" s="7">
        <v>8</v>
      </c>
      <c r="I151" s="8">
        <v>7</v>
      </c>
      <c r="J151" s="8" t="s">
        <v>45</v>
      </c>
      <c r="K151" s="17" t="s">
        <v>37</v>
      </c>
      <c r="L151" s="22">
        <f t="shared" si="22"/>
        <v>1</v>
      </c>
      <c r="M151" s="21">
        <f t="shared" si="23"/>
        <v>1</v>
      </c>
      <c r="N151" s="9">
        <f t="shared" si="24"/>
        <v>1</v>
      </c>
      <c r="O151" s="11">
        <f t="shared" si="25"/>
        <v>0.04</v>
      </c>
      <c r="P151" s="26">
        <f t="shared" si="26"/>
        <v>0.125</v>
      </c>
      <c r="Q151" s="26">
        <f t="shared" si="27"/>
        <v>0.04</v>
      </c>
    </row>
    <row r="152" spans="1:21" x14ac:dyDescent="0.2">
      <c r="A152" s="5">
        <v>41990</v>
      </c>
      <c r="B152" s="6">
        <v>57</v>
      </c>
      <c r="C152" s="6">
        <v>1</v>
      </c>
      <c r="D152" s="6" t="s">
        <v>67</v>
      </c>
      <c r="E152" s="6" t="s">
        <v>70</v>
      </c>
      <c r="F152" s="6">
        <v>25</v>
      </c>
      <c r="G152" s="7">
        <v>1</v>
      </c>
      <c r="H152" s="7">
        <v>8</v>
      </c>
      <c r="I152" s="8">
        <v>8</v>
      </c>
      <c r="J152" s="8" t="s">
        <v>46</v>
      </c>
      <c r="K152" s="17" t="s">
        <v>38</v>
      </c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>
        <f t="shared" si="26"/>
        <v>0.125</v>
      </c>
      <c r="Q152" s="26">
        <f t="shared" si="27"/>
        <v>0.04</v>
      </c>
    </row>
    <row r="153" spans="1:21" x14ac:dyDescent="0.2">
      <c r="A153" s="5">
        <v>41990</v>
      </c>
      <c r="B153" s="6">
        <v>57</v>
      </c>
      <c r="C153" s="6">
        <v>1</v>
      </c>
      <c r="D153" s="6" t="s">
        <v>67</v>
      </c>
      <c r="E153" s="6" t="s">
        <v>70</v>
      </c>
      <c r="F153" s="6">
        <v>25</v>
      </c>
      <c r="G153" s="7">
        <v>1</v>
      </c>
      <c r="H153" s="7">
        <v>8</v>
      </c>
      <c r="I153" s="8">
        <v>8</v>
      </c>
      <c r="J153" s="8" t="s">
        <v>46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0.04</v>
      </c>
      <c r="P153" s="26">
        <f t="shared" si="26"/>
        <v>0.125</v>
      </c>
      <c r="Q153" s="26">
        <f t="shared" si="27"/>
        <v>0.04</v>
      </c>
    </row>
    <row r="154" spans="1:21" x14ac:dyDescent="0.2">
      <c r="A154" s="5">
        <v>41990</v>
      </c>
      <c r="B154" s="6">
        <v>57</v>
      </c>
      <c r="C154" s="6">
        <v>1</v>
      </c>
      <c r="D154" s="6" t="s">
        <v>67</v>
      </c>
      <c r="E154" s="6" t="s">
        <v>70</v>
      </c>
      <c r="F154" s="6">
        <v>25</v>
      </c>
      <c r="G154" s="7">
        <v>2</v>
      </c>
      <c r="H154" s="7">
        <v>9</v>
      </c>
      <c r="I154" s="8">
        <v>1</v>
      </c>
      <c r="J154" s="8" t="s">
        <v>54</v>
      </c>
      <c r="K154" s="17" t="s">
        <v>40</v>
      </c>
      <c r="L154" s="22">
        <f t="shared" si="22"/>
        <v>0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0.1111111111111111</v>
      </c>
      <c r="Q154" s="26">
        <f t="shared" si="27"/>
        <v>0.04</v>
      </c>
    </row>
    <row r="155" spans="1:21" x14ac:dyDescent="0.2">
      <c r="A155" s="5">
        <v>41990</v>
      </c>
      <c r="B155" s="6">
        <v>57</v>
      </c>
      <c r="C155" s="6">
        <v>1</v>
      </c>
      <c r="D155" s="6" t="s">
        <v>67</v>
      </c>
      <c r="E155" s="6" t="s">
        <v>70</v>
      </c>
      <c r="F155" s="6">
        <v>25</v>
      </c>
      <c r="G155" s="7">
        <v>2</v>
      </c>
      <c r="H155" s="7">
        <v>9</v>
      </c>
      <c r="I155" s="8">
        <v>2</v>
      </c>
      <c r="J155" s="8" t="s">
        <v>45</v>
      </c>
      <c r="K155" s="17" t="s">
        <v>39</v>
      </c>
      <c r="L155" s="22">
        <f t="shared" si="22"/>
        <v>1</v>
      </c>
      <c r="M155" s="21">
        <f t="shared" si="23"/>
        <v>1</v>
      </c>
      <c r="N155" s="9">
        <f t="shared" si="24"/>
        <v>1</v>
      </c>
      <c r="O155" s="11">
        <f t="shared" si="25"/>
        <v>0.04</v>
      </c>
      <c r="P155" s="26">
        <f t="shared" si="26"/>
        <v>0.1111111111111111</v>
      </c>
      <c r="Q155" s="26">
        <f t="shared" si="27"/>
        <v>0.04</v>
      </c>
    </row>
    <row r="156" spans="1:21" x14ac:dyDescent="0.2">
      <c r="A156" s="5">
        <v>41990</v>
      </c>
      <c r="B156" s="6">
        <v>57</v>
      </c>
      <c r="C156" s="6">
        <v>1</v>
      </c>
      <c r="D156" s="6" t="s">
        <v>67</v>
      </c>
      <c r="E156" s="6" t="s">
        <v>70</v>
      </c>
      <c r="F156" s="6">
        <v>25</v>
      </c>
      <c r="G156" s="7">
        <v>2</v>
      </c>
      <c r="H156" s="7">
        <v>9</v>
      </c>
      <c r="I156" s="8">
        <v>3</v>
      </c>
      <c r="J156" s="8" t="s">
        <v>71</v>
      </c>
      <c r="K156" s="17" t="s">
        <v>39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0.04</v>
      </c>
      <c r="P156" s="26">
        <f t="shared" si="26"/>
        <v>0.1111111111111111</v>
      </c>
      <c r="Q156" s="26">
        <f t="shared" si="27"/>
        <v>0.04</v>
      </c>
    </row>
    <row r="157" spans="1:21" x14ac:dyDescent="0.2">
      <c r="A157" s="5">
        <v>41990</v>
      </c>
      <c r="B157" s="6">
        <v>57</v>
      </c>
      <c r="C157" s="6">
        <v>1</v>
      </c>
      <c r="D157" s="6" t="s">
        <v>67</v>
      </c>
      <c r="E157" s="6" t="s">
        <v>70</v>
      </c>
      <c r="F157" s="6">
        <v>25</v>
      </c>
      <c r="G157" s="7">
        <v>2</v>
      </c>
      <c r="H157" s="7">
        <v>9</v>
      </c>
      <c r="I157" s="8">
        <v>4</v>
      </c>
      <c r="J157" s="8" t="s">
        <v>53</v>
      </c>
      <c r="K157" s="17" t="s">
        <v>34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0.1111111111111111</v>
      </c>
      <c r="Q157" s="26">
        <f t="shared" si="27"/>
        <v>0.04</v>
      </c>
    </row>
    <row r="158" spans="1:21" x14ac:dyDescent="0.2">
      <c r="A158" s="5">
        <v>41990</v>
      </c>
      <c r="B158" s="6">
        <v>57</v>
      </c>
      <c r="C158" s="6">
        <v>1</v>
      </c>
      <c r="D158" s="6" t="s">
        <v>67</v>
      </c>
      <c r="E158" s="6" t="s">
        <v>70</v>
      </c>
      <c r="F158" s="6">
        <v>25</v>
      </c>
      <c r="G158" s="7">
        <v>2</v>
      </c>
      <c r="H158" s="7">
        <v>9</v>
      </c>
      <c r="I158" s="8">
        <v>5</v>
      </c>
      <c r="J158" s="8" t="s">
        <v>46</v>
      </c>
      <c r="K158" s="17" t="s">
        <v>32</v>
      </c>
      <c r="L158" s="22">
        <f t="shared" si="22"/>
        <v>1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>
        <f t="shared" si="26"/>
        <v>0.1111111111111111</v>
      </c>
      <c r="Q158" s="26">
        <f t="shared" si="27"/>
        <v>0.04</v>
      </c>
    </row>
    <row r="159" spans="1:21" ht="23.25" x14ac:dyDescent="0.35">
      <c r="A159" s="5">
        <v>41990</v>
      </c>
      <c r="B159" s="6">
        <v>57</v>
      </c>
      <c r="C159" s="6">
        <v>1</v>
      </c>
      <c r="D159" s="6" t="s">
        <v>67</v>
      </c>
      <c r="E159" s="6" t="s">
        <v>70</v>
      </c>
      <c r="F159" s="6">
        <v>25</v>
      </c>
      <c r="G159" s="7">
        <v>2</v>
      </c>
      <c r="H159" s="7">
        <v>9</v>
      </c>
      <c r="I159" s="8">
        <v>5</v>
      </c>
      <c r="J159" s="8" t="s">
        <v>46</v>
      </c>
      <c r="K159" s="17" t="s">
        <v>33</v>
      </c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0.1111111111111111</v>
      </c>
      <c r="Q159" s="26">
        <f t="shared" si="27"/>
        <v>0.04</v>
      </c>
      <c r="T159" s="27" t="s">
        <v>31</v>
      </c>
      <c r="U159" s="28"/>
    </row>
    <row r="160" spans="1:21" ht="23.25" x14ac:dyDescent="0.35">
      <c r="A160" s="5">
        <v>41990</v>
      </c>
      <c r="B160" s="6">
        <v>57</v>
      </c>
      <c r="C160" s="6">
        <v>1</v>
      </c>
      <c r="D160" s="6" t="s">
        <v>67</v>
      </c>
      <c r="E160" s="6" t="s">
        <v>70</v>
      </c>
      <c r="F160" s="6">
        <v>25</v>
      </c>
      <c r="G160" s="7">
        <v>2</v>
      </c>
      <c r="H160" s="7">
        <v>9</v>
      </c>
      <c r="I160" s="8">
        <v>5</v>
      </c>
      <c r="J160" s="8" t="s">
        <v>46</v>
      </c>
      <c r="K160" s="17" t="s">
        <v>40</v>
      </c>
      <c r="L160" s="22">
        <f t="shared" si="22"/>
        <v>0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0.1111111111111111</v>
      </c>
      <c r="Q160" s="26">
        <f t="shared" si="27"/>
        <v>0.04</v>
      </c>
      <c r="T160" s="28"/>
      <c r="U160" s="28"/>
    </row>
    <row r="161" spans="1:21" x14ac:dyDescent="0.2">
      <c r="A161" s="5">
        <v>41990</v>
      </c>
      <c r="B161" s="6">
        <v>57</v>
      </c>
      <c r="C161" s="6">
        <v>1</v>
      </c>
      <c r="D161" s="6" t="s">
        <v>67</v>
      </c>
      <c r="E161" s="6" t="s">
        <v>70</v>
      </c>
      <c r="F161" s="6">
        <v>25</v>
      </c>
      <c r="G161" s="7">
        <v>2</v>
      </c>
      <c r="H161" s="7">
        <v>9</v>
      </c>
      <c r="I161" s="8">
        <v>6</v>
      </c>
      <c r="J161" s="8" t="s">
        <v>45</v>
      </c>
      <c r="K161" s="17" t="s">
        <v>34</v>
      </c>
      <c r="L161" s="22">
        <f t="shared" si="22"/>
        <v>0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0.1111111111111111</v>
      </c>
      <c r="Q161" s="26">
        <f t="shared" si="27"/>
        <v>0.04</v>
      </c>
      <c r="T161" s="13" t="s">
        <v>10</v>
      </c>
      <c r="U161" t="s">
        <v>21</v>
      </c>
    </row>
    <row r="162" spans="1:21" x14ac:dyDescent="0.2">
      <c r="A162" s="5">
        <v>41990</v>
      </c>
      <c r="B162" s="6">
        <v>57</v>
      </c>
      <c r="C162" s="6">
        <v>1</v>
      </c>
      <c r="D162" s="6" t="s">
        <v>67</v>
      </c>
      <c r="E162" s="6" t="s">
        <v>70</v>
      </c>
      <c r="F162" s="6">
        <v>25</v>
      </c>
      <c r="G162" s="7">
        <v>2</v>
      </c>
      <c r="H162" s="7">
        <v>9</v>
      </c>
      <c r="I162" s="8">
        <v>7</v>
      </c>
      <c r="J162" s="8" t="s">
        <v>45</v>
      </c>
      <c r="K162" s="17" t="s">
        <v>39</v>
      </c>
      <c r="L162" s="22">
        <f t="shared" si="22"/>
        <v>1</v>
      </c>
      <c r="M162" s="21">
        <f t="shared" si="23"/>
        <v>1</v>
      </c>
      <c r="N162" s="9">
        <f t="shared" si="24"/>
        <v>1</v>
      </c>
      <c r="O162" s="11">
        <f t="shared" si="25"/>
        <v>0.04</v>
      </c>
      <c r="P162" s="26">
        <f t="shared" si="26"/>
        <v>0.1111111111111111</v>
      </c>
      <c r="Q162" s="26">
        <f t="shared" si="27"/>
        <v>0.04</v>
      </c>
    </row>
    <row r="163" spans="1:21" x14ac:dyDescent="0.2">
      <c r="A163" s="5">
        <v>41990</v>
      </c>
      <c r="B163" s="6">
        <v>57</v>
      </c>
      <c r="C163" s="6">
        <v>1</v>
      </c>
      <c r="D163" s="6" t="s">
        <v>67</v>
      </c>
      <c r="E163" s="6" t="s">
        <v>70</v>
      </c>
      <c r="F163" s="6">
        <v>25</v>
      </c>
      <c r="G163" s="7">
        <v>2</v>
      </c>
      <c r="H163" s="7">
        <v>9</v>
      </c>
      <c r="I163" s="8">
        <v>8</v>
      </c>
      <c r="J163" s="8" t="s">
        <v>45</v>
      </c>
      <c r="K163" s="17" t="s">
        <v>40</v>
      </c>
      <c r="L163" s="22">
        <f t="shared" si="22"/>
        <v>0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0.1111111111111111</v>
      </c>
      <c r="Q163" s="26">
        <f t="shared" si="27"/>
        <v>0.04</v>
      </c>
      <c r="U163" s="13" t="s">
        <v>17</v>
      </c>
    </row>
    <row r="164" spans="1:21" x14ac:dyDescent="0.2">
      <c r="A164" s="5">
        <v>41990</v>
      </c>
      <c r="B164" s="6">
        <v>57</v>
      </c>
      <c r="C164" s="6">
        <v>1</v>
      </c>
      <c r="D164" s="6" t="s">
        <v>67</v>
      </c>
      <c r="E164" s="6" t="s">
        <v>70</v>
      </c>
      <c r="F164" s="6">
        <v>25</v>
      </c>
      <c r="G164" s="7">
        <v>2</v>
      </c>
      <c r="H164" s="7">
        <v>9</v>
      </c>
      <c r="I164" s="8">
        <v>9</v>
      </c>
      <c r="J164" s="8" t="s">
        <v>52</v>
      </c>
      <c r="K164" s="17" t="s">
        <v>51</v>
      </c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>
        <f t="shared" si="26"/>
        <v>0.1111111111111111</v>
      </c>
      <c r="Q164" s="26">
        <f t="shared" si="27"/>
        <v>0.04</v>
      </c>
      <c r="U164" t="s">
        <v>13</v>
      </c>
    </row>
    <row r="165" spans="1:21" x14ac:dyDescent="0.2">
      <c r="A165" s="5">
        <v>41990</v>
      </c>
      <c r="B165" s="6">
        <v>57</v>
      </c>
      <c r="C165" s="6">
        <v>1</v>
      </c>
      <c r="D165" s="6" t="s">
        <v>67</v>
      </c>
      <c r="E165" s="6" t="s">
        <v>70</v>
      </c>
      <c r="F165" s="6">
        <v>25</v>
      </c>
      <c r="G165" s="7">
        <v>3</v>
      </c>
      <c r="H165" s="7">
        <v>8</v>
      </c>
      <c r="I165" s="8">
        <v>1</v>
      </c>
      <c r="J165" s="8" t="s">
        <v>66</v>
      </c>
      <c r="K165" s="17" t="s">
        <v>34</v>
      </c>
      <c r="L165" s="22">
        <f t="shared" si="22"/>
        <v>0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0.125</v>
      </c>
      <c r="Q165" s="26">
        <f t="shared" si="27"/>
        <v>0.04</v>
      </c>
      <c r="T165" t="s">
        <v>22</v>
      </c>
      <c r="U165" s="10"/>
    </row>
    <row r="166" spans="1:21" x14ac:dyDescent="0.2">
      <c r="A166" s="5">
        <v>41990</v>
      </c>
      <c r="B166" s="6">
        <v>57</v>
      </c>
      <c r="C166" s="6">
        <v>1</v>
      </c>
      <c r="D166" s="6" t="s">
        <v>67</v>
      </c>
      <c r="E166" s="6" t="s">
        <v>70</v>
      </c>
      <c r="F166" s="6">
        <v>25</v>
      </c>
      <c r="G166" s="7">
        <v>3</v>
      </c>
      <c r="H166" s="7">
        <v>8</v>
      </c>
      <c r="I166" s="8">
        <v>2</v>
      </c>
      <c r="J166" s="8" t="s">
        <v>54</v>
      </c>
      <c r="K166" s="17" t="s">
        <v>63</v>
      </c>
      <c r="L166" s="22">
        <f t="shared" si="22"/>
        <v>1</v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>
        <f t="shared" si="26"/>
        <v>0.125</v>
      </c>
      <c r="Q166" s="26">
        <f t="shared" si="27"/>
        <v>0.04</v>
      </c>
    </row>
    <row r="167" spans="1:21" x14ac:dyDescent="0.2">
      <c r="A167" s="5">
        <v>41990</v>
      </c>
      <c r="B167" s="6">
        <v>57</v>
      </c>
      <c r="C167" s="6">
        <v>1</v>
      </c>
      <c r="D167" s="6" t="s">
        <v>67</v>
      </c>
      <c r="E167" s="6" t="s">
        <v>70</v>
      </c>
      <c r="F167" s="6">
        <v>25</v>
      </c>
      <c r="G167" s="7">
        <v>3</v>
      </c>
      <c r="H167" s="7">
        <v>8</v>
      </c>
      <c r="I167" s="8">
        <v>2</v>
      </c>
      <c r="J167" s="8" t="s">
        <v>54</v>
      </c>
      <c r="K167" s="17" t="s">
        <v>35</v>
      </c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0.125</v>
      </c>
      <c r="Q167" s="26">
        <f t="shared" si="27"/>
        <v>0.04</v>
      </c>
    </row>
    <row r="168" spans="1:21" x14ac:dyDescent="0.2">
      <c r="A168" s="5">
        <v>41990</v>
      </c>
      <c r="B168" s="6">
        <v>57</v>
      </c>
      <c r="C168" s="6">
        <v>1</v>
      </c>
      <c r="D168" s="6" t="s">
        <v>67</v>
      </c>
      <c r="E168" s="6" t="s">
        <v>70</v>
      </c>
      <c r="F168" s="6">
        <v>25</v>
      </c>
      <c r="G168" s="7">
        <v>3</v>
      </c>
      <c r="H168" s="7">
        <v>8</v>
      </c>
      <c r="I168" s="8">
        <v>3</v>
      </c>
      <c r="J168" s="8" t="s">
        <v>72</v>
      </c>
      <c r="K168" s="17" t="s">
        <v>35</v>
      </c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>
        <f t="shared" si="26"/>
        <v>0.125</v>
      </c>
      <c r="Q168" s="26">
        <f t="shared" si="27"/>
        <v>0.04</v>
      </c>
    </row>
    <row r="169" spans="1:21" x14ac:dyDescent="0.2">
      <c r="A169" s="5">
        <v>41990</v>
      </c>
      <c r="B169" s="6">
        <v>57</v>
      </c>
      <c r="C169" s="6">
        <v>1</v>
      </c>
      <c r="D169" s="6" t="s">
        <v>67</v>
      </c>
      <c r="E169" s="6" t="s">
        <v>70</v>
      </c>
      <c r="F169" s="6">
        <v>25</v>
      </c>
      <c r="G169" s="7">
        <v>3</v>
      </c>
      <c r="H169" s="7">
        <v>8</v>
      </c>
      <c r="I169" s="8">
        <v>4</v>
      </c>
      <c r="J169" s="8" t="s">
        <v>46</v>
      </c>
      <c r="K169" s="17" t="s">
        <v>38</v>
      </c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0.125</v>
      </c>
      <c r="Q169" s="26">
        <f t="shared" si="27"/>
        <v>0.04</v>
      </c>
    </row>
    <row r="170" spans="1:21" x14ac:dyDescent="0.2">
      <c r="A170" s="5">
        <v>41990</v>
      </c>
      <c r="B170" s="6">
        <v>57</v>
      </c>
      <c r="C170" s="6">
        <v>1</v>
      </c>
      <c r="D170" s="6" t="s">
        <v>67</v>
      </c>
      <c r="E170" s="6" t="s">
        <v>70</v>
      </c>
      <c r="F170" s="6">
        <v>25</v>
      </c>
      <c r="G170" s="7">
        <v>3</v>
      </c>
      <c r="H170" s="7">
        <v>8</v>
      </c>
      <c r="I170" s="8">
        <v>4</v>
      </c>
      <c r="J170" s="8" t="s">
        <v>46</v>
      </c>
      <c r="K170" s="17" t="s">
        <v>32</v>
      </c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>
        <f t="shared" si="26"/>
        <v>0.125</v>
      </c>
      <c r="Q170" s="26">
        <f t="shared" si="27"/>
        <v>0.04</v>
      </c>
    </row>
    <row r="171" spans="1:21" x14ac:dyDescent="0.2">
      <c r="A171" s="5">
        <v>41990</v>
      </c>
      <c r="B171" s="6">
        <v>57</v>
      </c>
      <c r="C171" s="6">
        <v>1</v>
      </c>
      <c r="D171" s="6" t="s">
        <v>67</v>
      </c>
      <c r="E171" s="6" t="s">
        <v>70</v>
      </c>
      <c r="F171" s="6">
        <v>25</v>
      </c>
      <c r="G171" s="7">
        <v>3</v>
      </c>
      <c r="H171" s="7">
        <v>8</v>
      </c>
      <c r="I171" s="8">
        <v>4</v>
      </c>
      <c r="J171" s="8" t="s">
        <v>46</v>
      </c>
      <c r="K171" s="17" t="s">
        <v>39</v>
      </c>
      <c r="L171" s="22">
        <f t="shared" si="22"/>
        <v>1</v>
      </c>
      <c r="M171" s="21">
        <f t="shared" si="23"/>
        <v>1</v>
      </c>
      <c r="N171" s="9">
        <f t="shared" si="24"/>
        <v>1</v>
      </c>
      <c r="O171" s="11">
        <f t="shared" si="25"/>
        <v>0.04</v>
      </c>
      <c r="P171" s="26">
        <f t="shared" si="26"/>
        <v>0.125</v>
      </c>
      <c r="Q171" s="26">
        <f t="shared" si="27"/>
        <v>0.04</v>
      </c>
    </row>
    <row r="172" spans="1:21" x14ac:dyDescent="0.2">
      <c r="A172" s="5">
        <v>41990</v>
      </c>
      <c r="B172" s="6">
        <v>57</v>
      </c>
      <c r="C172" s="6">
        <v>1</v>
      </c>
      <c r="D172" s="6" t="s">
        <v>67</v>
      </c>
      <c r="E172" s="6" t="s">
        <v>70</v>
      </c>
      <c r="F172" s="6">
        <v>25</v>
      </c>
      <c r="G172" s="7">
        <v>3</v>
      </c>
      <c r="H172" s="7">
        <v>8</v>
      </c>
      <c r="I172" s="8">
        <v>5</v>
      </c>
      <c r="J172" s="8" t="s">
        <v>46</v>
      </c>
      <c r="K172" s="17" t="s">
        <v>39</v>
      </c>
      <c r="L172" s="22">
        <f t="shared" si="22"/>
        <v>1</v>
      </c>
      <c r="M172" s="21">
        <f t="shared" si="23"/>
        <v>1</v>
      </c>
      <c r="N172" s="9">
        <f t="shared" si="24"/>
        <v>1</v>
      </c>
      <c r="O172" s="11">
        <f t="shared" si="25"/>
        <v>0.04</v>
      </c>
      <c r="P172" s="26">
        <f t="shared" si="26"/>
        <v>0.125</v>
      </c>
      <c r="Q172" s="26">
        <f t="shared" si="27"/>
        <v>0.04</v>
      </c>
    </row>
    <row r="173" spans="1:21" x14ac:dyDescent="0.2">
      <c r="A173" s="5">
        <v>41990</v>
      </c>
      <c r="B173" s="6">
        <v>57</v>
      </c>
      <c r="C173" s="6">
        <v>1</v>
      </c>
      <c r="D173" s="6" t="s">
        <v>67</v>
      </c>
      <c r="E173" s="6" t="s">
        <v>70</v>
      </c>
      <c r="F173" s="6">
        <v>25</v>
      </c>
      <c r="G173" s="7">
        <v>3</v>
      </c>
      <c r="H173" s="7">
        <v>8</v>
      </c>
      <c r="I173" s="8">
        <v>5</v>
      </c>
      <c r="J173" s="8" t="s">
        <v>46</v>
      </c>
      <c r="K173" s="17" t="s">
        <v>33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0.125</v>
      </c>
      <c r="Q173" s="26">
        <f t="shared" si="27"/>
        <v>0.04</v>
      </c>
    </row>
    <row r="174" spans="1:21" x14ac:dyDescent="0.2">
      <c r="A174" s="5">
        <v>41990</v>
      </c>
      <c r="B174" s="6">
        <v>57</v>
      </c>
      <c r="C174" s="6">
        <v>1</v>
      </c>
      <c r="D174" s="6" t="s">
        <v>67</v>
      </c>
      <c r="E174" s="6" t="s">
        <v>70</v>
      </c>
      <c r="F174" s="6">
        <v>25</v>
      </c>
      <c r="G174" s="7">
        <v>3</v>
      </c>
      <c r="H174" s="7">
        <v>8</v>
      </c>
      <c r="I174" s="8">
        <v>6</v>
      </c>
      <c r="J174" s="8" t="s">
        <v>44</v>
      </c>
      <c r="K174" s="17" t="s">
        <v>39</v>
      </c>
      <c r="L174" s="22">
        <f t="shared" si="22"/>
        <v>1</v>
      </c>
      <c r="M174" s="21">
        <f t="shared" si="23"/>
        <v>1</v>
      </c>
      <c r="N174" s="9">
        <f t="shared" si="24"/>
        <v>1</v>
      </c>
      <c r="O174" s="11">
        <f t="shared" si="25"/>
        <v>0.04</v>
      </c>
      <c r="P174" s="26">
        <f t="shared" si="26"/>
        <v>0.125</v>
      </c>
      <c r="Q174" s="26">
        <f t="shared" si="27"/>
        <v>0.04</v>
      </c>
    </row>
    <row r="175" spans="1:21" x14ac:dyDescent="0.2">
      <c r="A175" s="5">
        <v>41990</v>
      </c>
      <c r="B175" s="6">
        <v>57</v>
      </c>
      <c r="C175" s="6">
        <v>1</v>
      </c>
      <c r="D175" s="6" t="s">
        <v>67</v>
      </c>
      <c r="E175" s="6" t="s">
        <v>70</v>
      </c>
      <c r="F175" s="6">
        <v>25</v>
      </c>
      <c r="G175" s="7">
        <v>3</v>
      </c>
      <c r="H175" s="7">
        <v>8</v>
      </c>
      <c r="I175" s="8">
        <v>7</v>
      </c>
      <c r="J175" s="8" t="s">
        <v>62</v>
      </c>
      <c r="K175" s="17" t="s">
        <v>39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0.04</v>
      </c>
      <c r="P175" s="26">
        <f t="shared" si="26"/>
        <v>0.125</v>
      </c>
      <c r="Q175" s="26">
        <f t="shared" si="27"/>
        <v>0.04</v>
      </c>
    </row>
    <row r="176" spans="1:21" x14ac:dyDescent="0.2">
      <c r="A176" s="5">
        <v>41990</v>
      </c>
      <c r="B176" s="6">
        <v>57</v>
      </c>
      <c r="C176" s="6">
        <v>1</v>
      </c>
      <c r="D176" s="6" t="s">
        <v>67</v>
      </c>
      <c r="E176" s="6" t="s">
        <v>70</v>
      </c>
      <c r="F176" s="6">
        <v>25</v>
      </c>
      <c r="G176" s="7">
        <v>3</v>
      </c>
      <c r="H176" s="7">
        <v>8</v>
      </c>
      <c r="I176" s="8">
        <v>8</v>
      </c>
      <c r="J176" s="8" t="s">
        <v>52</v>
      </c>
      <c r="K176" s="17" t="s">
        <v>39</v>
      </c>
      <c r="L176" s="22">
        <f t="shared" si="22"/>
        <v>1</v>
      </c>
      <c r="M176" s="21">
        <f t="shared" si="23"/>
        <v>1</v>
      </c>
      <c r="N176" s="9">
        <f t="shared" si="24"/>
        <v>1</v>
      </c>
      <c r="O176" s="11">
        <f t="shared" si="25"/>
        <v>0.04</v>
      </c>
      <c r="P176" s="26">
        <f t="shared" si="26"/>
        <v>0.125</v>
      </c>
      <c r="Q176" s="26">
        <f t="shared" si="27"/>
        <v>0.04</v>
      </c>
    </row>
    <row r="177" spans="1:17" x14ac:dyDescent="0.2">
      <c r="A177" s="5">
        <v>41990</v>
      </c>
      <c r="B177" s="6">
        <v>57</v>
      </c>
      <c r="C177" s="6">
        <v>1</v>
      </c>
      <c r="D177" s="6" t="s">
        <v>67</v>
      </c>
      <c r="E177" s="6" t="s">
        <v>73</v>
      </c>
      <c r="F177" s="6">
        <v>24</v>
      </c>
      <c r="G177" s="7">
        <v>1</v>
      </c>
      <c r="H177" s="7">
        <v>7</v>
      </c>
      <c r="I177" s="8">
        <v>1</v>
      </c>
      <c r="J177" s="8" t="s">
        <v>54</v>
      </c>
      <c r="K177" s="17" t="s">
        <v>34</v>
      </c>
      <c r="L177" s="22">
        <f t="shared" si="22"/>
        <v>0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0.14285714285714285</v>
      </c>
      <c r="Q177" s="26">
        <f t="shared" si="27"/>
        <v>4.1666666666666664E-2</v>
      </c>
    </row>
    <row r="178" spans="1:17" x14ac:dyDescent="0.2">
      <c r="A178" s="5">
        <v>41990</v>
      </c>
      <c r="B178" s="6">
        <v>57</v>
      </c>
      <c r="C178" s="6">
        <v>1</v>
      </c>
      <c r="D178" s="6" t="s">
        <v>67</v>
      </c>
      <c r="E178" s="6" t="s">
        <v>73</v>
      </c>
      <c r="F178" s="6">
        <v>24</v>
      </c>
      <c r="G178" s="7">
        <v>1</v>
      </c>
      <c r="H178" s="7">
        <v>7</v>
      </c>
      <c r="I178" s="8">
        <v>2</v>
      </c>
      <c r="J178" s="8" t="s">
        <v>56</v>
      </c>
      <c r="K178" s="17" t="s">
        <v>34</v>
      </c>
      <c r="L178" s="22">
        <f t="shared" si="22"/>
        <v>0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0.14285714285714285</v>
      </c>
      <c r="Q178" s="26">
        <f t="shared" si="27"/>
        <v>4.1666666666666664E-2</v>
      </c>
    </row>
    <row r="179" spans="1:17" x14ac:dyDescent="0.2">
      <c r="A179" s="5">
        <v>41990</v>
      </c>
      <c r="B179" s="6">
        <v>57</v>
      </c>
      <c r="C179" s="6">
        <v>1</v>
      </c>
      <c r="D179" s="6" t="s">
        <v>67</v>
      </c>
      <c r="E179" s="6" t="s">
        <v>73</v>
      </c>
      <c r="F179" s="6">
        <v>24</v>
      </c>
      <c r="G179" s="7">
        <v>1</v>
      </c>
      <c r="H179" s="7">
        <v>7</v>
      </c>
      <c r="I179" s="8">
        <v>3</v>
      </c>
      <c r="J179" s="8" t="s">
        <v>56</v>
      </c>
      <c r="K179" s="17" t="s">
        <v>38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0.14285714285714285</v>
      </c>
      <c r="Q179" s="26">
        <f t="shared" si="27"/>
        <v>4.1666666666666664E-2</v>
      </c>
    </row>
    <row r="180" spans="1:17" x14ac:dyDescent="0.2">
      <c r="A180" s="5">
        <v>41990</v>
      </c>
      <c r="B180" s="6">
        <v>57</v>
      </c>
      <c r="C180" s="6">
        <v>1</v>
      </c>
      <c r="D180" s="6" t="s">
        <v>67</v>
      </c>
      <c r="E180" s="6" t="s">
        <v>73</v>
      </c>
      <c r="F180" s="6">
        <v>24</v>
      </c>
      <c r="G180" s="7">
        <v>1</v>
      </c>
      <c r="H180" s="7">
        <v>7</v>
      </c>
      <c r="I180" s="8">
        <v>4</v>
      </c>
      <c r="J180" s="8" t="s">
        <v>62</v>
      </c>
      <c r="K180" s="17" t="s">
        <v>36</v>
      </c>
      <c r="L180" s="22">
        <f t="shared" si="22"/>
        <v>1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>
        <f t="shared" si="26"/>
        <v>0.14285714285714285</v>
      </c>
      <c r="Q180" s="26">
        <f t="shared" si="27"/>
        <v>4.1666666666666664E-2</v>
      </c>
    </row>
    <row r="181" spans="1:17" x14ac:dyDescent="0.2">
      <c r="A181" s="5">
        <v>41990</v>
      </c>
      <c r="B181" s="6">
        <v>57</v>
      </c>
      <c r="C181" s="6">
        <v>1</v>
      </c>
      <c r="D181" s="6" t="s">
        <v>67</v>
      </c>
      <c r="E181" s="6" t="s">
        <v>73</v>
      </c>
      <c r="F181" s="6">
        <v>24</v>
      </c>
      <c r="G181" s="7">
        <v>1</v>
      </c>
      <c r="H181" s="7">
        <v>7</v>
      </c>
      <c r="I181" s="8">
        <v>5</v>
      </c>
      <c r="J181" s="8" t="s">
        <v>52</v>
      </c>
      <c r="K181" s="17" t="s">
        <v>40</v>
      </c>
      <c r="L181" s="22">
        <f t="shared" si="22"/>
        <v>0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0.14285714285714285</v>
      </c>
      <c r="Q181" s="26">
        <f t="shared" si="27"/>
        <v>4.1666666666666664E-2</v>
      </c>
    </row>
    <row r="182" spans="1:17" x14ac:dyDescent="0.2">
      <c r="A182" s="5">
        <v>41990</v>
      </c>
      <c r="B182" s="6">
        <v>57</v>
      </c>
      <c r="C182" s="6">
        <v>1</v>
      </c>
      <c r="D182" s="6" t="s">
        <v>67</v>
      </c>
      <c r="E182" s="6" t="s">
        <v>73</v>
      </c>
      <c r="F182" s="6">
        <v>24</v>
      </c>
      <c r="G182" s="7">
        <v>1</v>
      </c>
      <c r="H182" s="7">
        <v>7</v>
      </c>
      <c r="I182" s="8">
        <v>6</v>
      </c>
      <c r="J182" s="8" t="s">
        <v>52</v>
      </c>
      <c r="K182" s="17" t="s">
        <v>34</v>
      </c>
      <c r="L182" s="22">
        <f t="shared" si="22"/>
        <v>0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0.14285714285714285</v>
      </c>
      <c r="Q182" s="26">
        <f t="shared" si="27"/>
        <v>4.1666666666666664E-2</v>
      </c>
    </row>
    <row r="183" spans="1:17" x14ac:dyDescent="0.2">
      <c r="A183" s="5">
        <v>41990</v>
      </c>
      <c r="B183" s="6">
        <v>57</v>
      </c>
      <c r="C183" s="6">
        <v>1</v>
      </c>
      <c r="D183" s="6" t="s">
        <v>67</v>
      </c>
      <c r="E183" s="6" t="s">
        <v>73</v>
      </c>
      <c r="F183" s="6">
        <v>24</v>
      </c>
      <c r="G183" s="7">
        <v>1</v>
      </c>
      <c r="H183" s="7">
        <v>7</v>
      </c>
      <c r="I183" s="8">
        <v>7</v>
      </c>
      <c r="J183" s="8" t="s">
        <v>44</v>
      </c>
      <c r="K183" s="17" t="s">
        <v>38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0.14285714285714285</v>
      </c>
      <c r="Q183" s="26">
        <f t="shared" si="27"/>
        <v>4.1666666666666664E-2</v>
      </c>
    </row>
    <row r="184" spans="1:17" x14ac:dyDescent="0.2">
      <c r="A184" s="5">
        <v>41990</v>
      </c>
      <c r="B184" s="6">
        <v>57</v>
      </c>
      <c r="C184" s="6">
        <v>1</v>
      </c>
      <c r="D184" s="6" t="s">
        <v>67</v>
      </c>
      <c r="E184" s="6" t="s">
        <v>73</v>
      </c>
      <c r="F184" s="6">
        <v>24</v>
      </c>
      <c r="G184" s="7">
        <v>1</v>
      </c>
      <c r="H184" s="7">
        <v>7</v>
      </c>
      <c r="I184" s="8">
        <v>7</v>
      </c>
      <c r="J184" s="8" t="s">
        <v>44</v>
      </c>
      <c r="K184" s="17" t="s">
        <v>35</v>
      </c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0.14285714285714285</v>
      </c>
      <c r="Q184" s="26">
        <f t="shared" si="27"/>
        <v>4.1666666666666664E-2</v>
      </c>
    </row>
    <row r="185" spans="1:17" x14ac:dyDescent="0.2">
      <c r="A185" s="5">
        <v>41990</v>
      </c>
      <c r="B185" s="6">
        <v>57</v>
      </c>
      <c r="C185" s="6">
        <v>1</v>
      </c>
      <c r="D185" s="6" t="s">
        <v>67</v>
      </c>
      <c r="E185" s="6" t="s">
        <v>73</v>
      </c>
      <c r="F185" s="6">
        <v>24</v>
      </c>
      <c r="G185" s="7">
        <v>1</v>
      </c>
      <c r="H185" s="7">
        <v>7</v>
      </c>
      <c r="I185" s="8">
        <v>7</v>
      </c>
      <c r="J185" s="8" t="s">
        <v>44</v>
      </c>
      <c r="K185" s="17" t="s">
        <v>37</v>
      </c>
      <c r="L185" s="22">
        <f t="shared" si="22"/>
        <v>1</v>
      </c>
      <c r="M185" s="21">
        <f t="shared" si="23"/>
        <v>1</v>
      </c>
      <c r="N185" s="9">
        <f t="shared" si="24"/>
        <v>1</v>
      </c>
      <c r="O185" s="11">
        <f t="shared" si="25"/>
        <v>4.1666666666666664E-2</v>
      </c>
      <c r="P185" s="26">
        <f t="shared" si="26"/>
        <v>0.14285714285714285</v>
      </c>
      <c r="Q185" s="26">
        <f t="shared" si="27"/>
        <v>4.1666666666666664E-2</v>
      </c>
    </row>
    <row r="186" spans="1:17" x14ac:dyDescent="0.2">
      <c r="A186" s="5">
        <v>41990</v>
      </c>
      <c r="B186" s="6">
        <v>57</v>
      </c>
      <c r="C186" s="6">
        <v>1</v>
      </c>
      <c r="D186" s="6" t="s">
        <v>67</v>
      </c>
      <c r="E186" s="6" t="s">
        <v>73</v>
      </c>
      <c r="F186" s="6">
        <v>24</v>
      </c>
      <c r="G186" s="7">
        <v>2</v>
      </c>
      <c r="H186" s="7">
        <v>7</v>
      </c>
      <c r="I186" s="8">
        <v>1</v>
      </c>
      <c r="J186" s="8" t="s">
        <v>44</v>
      </c>
      <c r="K186" s="17" t="s">
        <v>63</v>
      </c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>
        <f t="shared" si="26"/>
        <v>0.14285714285714285</v>
      </c>
      <c r="Q186" s="26">
        <f t="shared" si="27"/>
        <v>4.1666666666666664E-2</v>
      </c>
    </row>
    <row r="187" spans="1:17" x14ac:dyDescent="0.2">
      <c r="A187" s="5">
        <v>41990</v>
      </c>
      <c r="B187" s="6">
        <v>57</v>
      </c>
      <c r="C187" s="6">
        <v>1</v>
      </c>
      <c r="D187" s="6" t="s">
        <v>67</v>
      </c>
      <c r="E187" s="6" t="s">
        <v>73</v>
      </c>
      <c r="F187" s="6">
        <v>24</v>
      </c>
      <c r="G187" s="7">
        <v>2</v>
      </c>
      <c r="H187" s="7">
        <v>7</v>
      </c>
      <c r="I187" s="8">
        <v>1</v>
      </c>
      <c r="J187" s="8" t="s">
        <v>44</v>
      </c>
      <c r="K187" s="17" t="s">
        <v>38</v>
      </c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>
        <f t="shared" si="26"/>
        <v>0.14285714285714285</v>
      </c>
      <c r="Q187" s="26">
        <f t="shared" si="27"/>
        <v>4.1666666666666664E-2</v>
      </c>
    </row>
    <row r="188" spans="1:17" x14ac:dyDescent="0.2">
      <c r="A188" s="5">
        <v>41990</v>
      </c>
      <c r="B188" s="6">
        <v>57</v>
      </c>
      <c r="C188" s="6">
        <v>1</v>
      </c>
      <c r="D188" s="6" t="s">
        <v>67</v>
      </c>
      <c r="E188" s="6" t="s">
        <v>73</v>
      </c>
      <c r="F188" s="6">
        <v>24</v>
      </c>
      <c r="G188" s="7">
        <v>2</v>
      </c>
      <c r="H188" s="7">
        <v>7</v>
      </c>
      <c r="I188" s="8">
        <v>1</v>
      </c>
      <c r="J188" s="8" t="s">
        <v>44</v>
      </c>
      <c r="K188" s="17" t="s">
        <v>48</v>
      </c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0.14285714285714285</v>
      </c>
      <c r="Q188" s="26">
        <f t="shared" si="27"/>
        <v>4.1666666666666664E-2</v>
      </c>
    </row>
    <row r="189" spans="1:17" x14ac:dyDescent="0.2">
      <c r="A189" s="5">
        <v>41990</v>
      </c>
      <c r="B189" s="6">
        <v>57</v>
      </c>
      <c r="C189" s="6">
        <v>1</v>
      </c>
      <c r="D189" s="6" t="s">
        <v>67</v>
      </c>
      <c r="E189" s="6" t="s">
        <v>73</v>
      </c>
      <c r="F189" s="6">
        <v>24</v>
      </c>
      <c r="G189" s="7">
        <v>2</v>
      </c>
      <c r="H189" s="7">
        <v>7</v>
      </c>
      <c r="I189" s="8">
        <v>1</v>
      </c>
      <c r="J189" s="8" t="s">
        <v>44</v>
      </c>
      <c r="K189" s="17" t="s">
        <v>60</v>
      </c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0.14285714285714285</v>
      </c>
      <c r="Q189" s="26">
        <f t="shared" si="27"/>
        <v>4.1666666666666664E-2</v>
      </c>
    </row>
    <row r="190" spans="1:17" x14ac:dyDescent="0.2">
      <c r="A190" s="5">
        <v>41990</v>
      </c>
      <c r="B190" s="6">
        <v>57</v>
      </c>
      <c r="C190" s="6">
        <v>1</v>
      </c>
      <c r="D190" s="6" t="s">
        <v>67</v>
      </c>
      <c r="E190" s="6" t="s">
        <v>73</v>
      </c>
      <c r="F190" s="6">
        <v>24</v>
      </c>
      <c r="G190" s="7">
        <v>2</v>
      </c>
      <c r="H190" s="7">
        <v>7</v>
      </c>
      <c r="I190" s="8">
        <v>2</v>
      </c>
      <c r="J190" s="8" t="s">
        <v>46</v>
      </c>
      <c r="K190" s="17" t="s">
        <v>38</v>
      </c>
      <c r="L190" s="22">
        <f t="shared" si="22"/>
        <v>1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>
        <f t="shared" si="26"/>
        <v>0.14285714285714285</v>
      </c>
      <c r="Q190" s="26">
        <f t="shared" si="27"/>
        <v>4.1666666666666664E-2</v>
      </c>
    </row>
    <row r="191" spans="1:17" x14ac:dyDescent="0.2">
      <c r="A191" s="5">
        <v>41990</v>
      </c>
      <c r="B191" s="6">
        <v>57</v>
      </c>
      <c r="C191" s="6">
        <v>1</v>
      </c>
      <c r="D191" s="6" t="s">
        <v>67</v>
      </c>
      <c r="E191" s="6" t="s">
        <v>73</v>
      </c>
      <c r="F191" s="6">
        <v>24</v>
      </c>
      <c r="G191" s="7">
        <v>2</v>
      </c>
      <c r="H191" s="7">
        <v>7</v>
      </c>
      <c r="I191" s="8">
        <v>2</v>
      </c>
      <c r="J191" s="8" t="s">
        <v>46</v>
      </c>
      <c r="K191" s="17" t="s">
        <v>32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0.14285714285714285</v>
      </c>
      <c r="Q191" s="26">
        <f t="shared" si="27"/>
        <v>4.1666666666666664E-2</v>
      </c>
    </row>
    <row r="192" spans="1:17" x14ac:dyDescent="0.2">
      <c r="A192" s="5">
        <v>41990</v>
      </c>
      <c r="B192" s="6">
        <v>57</v>
      </c>
      <c r="C192" s="6">
        <v>1</v>
      </c>
      <c r="D192" s="6" t="s">
        <v>67</v>
      </c>
      <c r="E192" s="6" t="s">
        <v>73</v>
      </c>
      <c r="F192" s="6">
        <v>24</v>
      </c>
      <c r="G192" s="7">
        <v>2</v>
      </c>
      <c r="H192" s="7">
        <v>7</v>
      </c>
      <c r="I192" s="8">
        <v>2</v>
      </c>
      <c r="J192" s="8" t="s">
        <v>46</v>
      </c>
      <c r="K192" s="17" t="s">
        <v>40</v>
      </c>
      <c r="L192" s="22">
        <f t="shared" si="22"/>
        <v>0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0.14285714285714285</v>
      </c>
      <c r="Q192" s="26">
        <f t="shared" si="27"/>
        <v>4.1666666666666664E-2</v>
      </c>
    </row>
    <row r="193" spans="1:17" x14ac:dyDescent="0.2">
      <c r="A193" s="5">
        <v>41990</v>
      </c>
      <c r="B193" s="6">
        <v>57</v>
      </c>
      <c r="C193" s="6">
        <v>1</v>
      </c>
      <c r="D193" s="6" t="s">
        <v>67</v>
      </c>
      <c r="E193" s="6" t="s">
        <v>73</v>
      </c>
      <c r="F193" s="6">
        <v>24</v>
      </c>
      <c r="G193" s="7">
        <v>2</v>
      </c>
      <c r="H193" s="7">
        <v>7</v>
      </c>
      <c r="I193" s="8">
        <v>3</v>
      </c>
      <c r="J193" s="8" t="s">
        <v>44</v>
      </c>
      <c r="K193" s="17" t="s">
        <v>38</v>
      </c>
      <c r="L193" s="22">
        <f t="shared" si="22"/>
        <v>1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0.14285714285714285</v>
      </c>
      <c r="Q193" s="26">
        <f t="shared" si="27"/>
        <v>4.1666666666666664E-2</v>
      </c>
    </row>
    <row r="194" spans="1:17" x14ac:dyDescent="0.2">
      <c r="A194" s="5">
        <v>41990</v>
      </c>
      <c r="B194" s="6">
        <v>57</v>
      </c>
      <c r="C194" s="6">
        <v>1</v>
      </c>
      <c r="D194" s="6" t="s">
        <v>67</v>
      </c>
      <c r="E194" s="6" t="s">
        <v>73</v>
      </c>
      <c r="F194" s="6">
        <v>24</v>
      </c>
      <c r="G194" s="7">
        <v>2</v>
      </c>
      <c r="H194" s="7">
        <v>7</v>
      </c>
      <c r="I194" s="8">
        <v>3</v>
      </c>
      <c r="J194" s="8" t="s">
        <v>44</v>
      </c>
      <c r="K194" s="17" t="s">
        <v>36</v>
      </c>
      <c r="L194" s="22">
        <f t="shared" si="22"/>
        <v>1</v>
      </c>
      <c r="M194" s="21" t="str">
        <f t="shared" si="23"/>
        <v/>
      </c>
      <c r="N194" s="9" t="str">
        <f t="shared" si="24"/>
        <v/>
      </c>
      <c r="O194" s="11" t="str">
        <f t="shared" si="25"/>
        <v/>
      </c>
      <c r="P194" s="26">
        <f t="shared" si="26"/>
        <v>0.14285714285714285</v>
      </c>
      <c r="Q194" s="26">
        <f t="shared" si="27"/>
        <v>4.1666666666666664E-2</v>
      </c>
    </row>
    <row r="195" spans="1:17" x14ac:dyDescent="0.2">
      <c r="A195" s="5">
        <v>41990</v>
      </c>
      <c r="B195" s="6">
        <v>57</v>
      </c>
      <c r="C195" s="6">
        <v>1</v>
      </c>
      <c r="D195" s="6" t="s">
        <v>67</v>
      </c>
      <c r="E195" s="6" t="s">
        <v>73</v>
      </c>
      <c r="F195" s="6">
        <v>24</v>
      </c>
      <c r="G195" s="7">
        <v>2</v>
      </c>
      <c r="H195" s="7">
        <v>7</v>
      </c>
      <c r="I195" s="8">
        <v>4</v>
      </c>
      <c r="J195" s="8" t="s">
        <v>56</v>
      </c>
      <c r="K195" s="17" t="s">
        <v>38</v>
      </c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0.14285714285714285</v>
      </c>
      <c r="Q195" s="26">
        <f t="shared" ref="Q195:Q258" si="33">(1/F195)</f>
        <v>4.1666666666666664E-2</v>
      </c>
    </row>
    <row r="196" spans="1:17" x14ac:dyDescent="0.2">
      <c r="A196" s="5">
        <v>41990</v>
      </c>
      <c r="B196" s="6">
        <v>57</v>
      </c>
      <c r="C196" s="6">
        <v>1</v>
      </c>
      <c r="D196" s="6" t="s">
        <v>67</v>
      </c>
      <c r="E196" s="6" t="s">
        <v>73</v>
      </c>
      <c r="F196" s="6">
        <v>24</v>
      </c>
      <c r="G196" s="7">
        <v>2</v>
      </c>
      <c r="H196" s="7">
        <v>7</v>
      </c>
      <c r="I196" s="8">
        <v>4</v>
      </c>
      <c r="J196" s="8" t="s">
        <v>56</v>
      </c>
      <c r="K196" s="17" t="s">
        <v>48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0.14285714285714285</v>
      </c>
      <c r="Q196" s="26">
        <f t="shared" si="33"/>
        <v>4.1666666666666664E-2</v>
      </c>
    </row>
    <row r="197" spans="1:17" x14ac:dyDescent="0.2">
      <c r="A197" s="5">
        <v>41990</v>
      </c>
      <c r="B197" s="6">
        <v>57</v>
      </c>
      <c r="C197" s="6">
        <v>1</v>
      </c>
      <c r="D197" s="6" t="s">
        <v>67</v>
      </c>
      <c r="E197" s="6" t="s">
        <v>73</v>
      </c>
      <c r="F197" s="6">
        <v>24</v>
      </c>
      <c r="G197" s="7">
        <v>2</v>
      </c>
      <c r="H197" s="7">
        <v>7</v>
      </c>
      <c r="I197" s="8">
        <v>4</v>
      </c>
      <c r="J197" s="8" t="s">
        <v>56</v>
      </c>
      <c r="K197" s="17" t="s">
        <v>35</v>
      </c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>
        <f t="shared" si="32"/>
        <v>0.14285714285714285</v>
      </c>
      <c r="Q197" s="26">
        <f t="shared" si="33"/>
        <v>4.1666666666666664E-2</v>
      </c>
    </row>
    <row r="198" spans="1:17" x14ac:dyDescent="0.2">
      <c r="A198" s="5">
        <v>41990</v>
      </c>
      <c r="B198" s="6">
        <v>57</v>
      </c>
      <c r="C198" s="6">
        <v>1</v>
      </c>
      <c r="D198" s="6" t="s">
        <v>67</v>
      </c>
      <c r="E198" s="6" t="s">
        <v>73</v>
      </c>
      <c r="F198" s="6">
        <v>24</v>
      </c>
      <c r="G198" s="7">
        <v>2</v>
      </c>
      <c r="H198" s="7">
        <v>7</v>
      </c>
      <c r="I198" s="8">
        <v>5</v>
      </c>
      <c r="J198" s="8" t="s">
        <v>46</v>
      </c>
      <c r="K198" s="17" t="s">
        <v>48</v>
      </c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>
        <f t="shared" si="32"/>
        <v>0.14285714285714285</v>
      </c>
      <c r="Q198" s="26">
        <f t="shared" si="33"/>
        <v>4.1666666666666664E-2</v>
      </c>
    </row>
    <row r="199" spans="1:17" x14ac:dyDescent="0.2">
      <c r="A199" s="5">
        <v>41990</v>
      </c>
      <c r="B199" s="6">
        <v>57</v>
      </c>
      <c r="C199" s="6">
        <v>1</v>
      </c>
      <c r="D199" s="6" t="s">
        <v>67</v>
      </c>
      <c r="E199" s="6" t="s">
        <v>73</v>
      </c>
      <c r="F199" s="6">
        <v>24</v>
      </c>
      <c r="G199" s="7">
        <v>2</v>
      </c>
      <c r="H199" s="7">
        <v>7</v>
      </c>
      <c r="I199" s="8">
        <v>5</v>
      </c>
      <c r="J199" s="8" t="s">
        <v>46</v>
      </c>
      <c r="K199" s="17" t="s">
        <v>32</v>
      </c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0.14285714285714285</v>
      </c>
      <c r="Q199" s="26">
        <f t="shared" si="33"/>
        <v>4.1666666666666664E-2</v>
      </c>
    </row>
    <row r="200" spans="1:17" x14ac:dyDescent="0.2">
      <c r="A200" s="5">
        <v>41990</v>
      </c>
      <c r="B200" s="6">
        <v>57</v>
      </c>
      <c r="C200" s="6">
        <v>1</v>
      </c>
      <c r="D200" s="6" t="s">
        <v>67</v>
      </c>
      <c r="E200" s="6" t="s">
        <v>73</v>
      </c>
      <c r="F200" s="6">
        <v>24</v>
      </c>
      <c r="G200" s="7">
        <v>2</v>
      </c>
      <c r="H200" s="7">
        <v>7</v>
      </c>
      <c r="I200" s="8">
        <v>6</v>
      </c>
      <c r="J200" s="8" t="s">
        <v>54</v>
      </c>
      <c r="K200" s="17" t="s">
        <v>33</v>
      </c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0.14285714285714285</v>
      </c>
      <c r="Q200" s="26">
        <f t="shared" si="33"/>
        <v>4.1666666666666664E-2</v>
      </c>
    </row>
    <row r="201" spans="1:17" x14ac:dyDescent="0.2">
      <c r="A201" s="5">
        <v>41990</v>
      </c>
      <c r="B201" s="6">
        <v>57</v>
      </c>
      <c r="C201" s="6">
        <v>1</v>
      </c>
      <c r="D201" s="6" t="s">
        <v>67</v>
      </c>
      <c r="E201" s="6" t="s">
        <v>73</v>
      </c>
      <c r="F201" s="6">
        <v>24</v>
      </c>
      <c r="G201" s="7">
        <v>2</v>
      </c>
      <c r="H201" s="7">
        <v>7</v>
      </c>
      <c r="I201" s="8">
        <v>6</v>
      </c>
      <c r="J201" s="8" t="s">
        <v>54</v>
      </c>
      <c r="K201" s="17" t="s">
        <v>60</v>
      </c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>
        <f t="shared" si="32"/>
        <v>0.14285714285714285</v>
      </c>
      <c r="Q201" s="26">
        <f t="shared" si="33"/>
        <v>4.1666666666666664E-2</v>
      </c>
    </row>
    <row r="202" spans="1:17" x14ac:dyDescent="0.2">
      <c r="A202" s="5">
        <v>41990</v>
      </c>
      <c r="B202" s="6">
        <v>57</v>
      </c>
      <c r="C202" s="6">
        <v>1</v>
      </c>
      <c r="D202" s="6" t="s">
        <v>67</v>
      </c>
      <c r="E202" s="6" t="s">
        <v>73</v>
      </c>
      <c r="F202" s="6">
        <v>24</v>
      </c>
      <c r="G202" s="7">
        <v>2</v>
      </c>
      <c r="H202" s="7">
        <v>7</v>
      </c>
      <c r="I202" s="8">
        <v>7</v>
      </c>
      <c r="J202" s="8" t="s">
        <v>52</v>
      </c>
      <c r="K202" s="17" t="s">
        <v>34</v>
      </c>
      <c r="L202" s="22">
        <f t="shared" si="28"/>
        <v>0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0.14285714285714285</v>
      </c>
      <c r="Q202" s="26">
        <f t="shared" si="33"/>
        <v>4.1666666666666664E-2</v>
      </c>
    </row>
    <row r="203" spans="1:17" x14ac:dyDescent="0.2">
      <c r="A203" s="5">
        <v>41990</v>
      </c>
      <c r="B203" s="6">
        <v>57</v>
      </c>
      <c r="C203" s="6">
        <v>1</v>
      </c>
      <c r="D203" s="6" t="s">
        <v>67</v>
      </c>
      <c r="E203" s="6" t="s">
        <v>73</v>
      </c>
      <c r="F203" s="6">
        <v>24</v>
      </c>
      <c r="G203" s="7">
        <v>3</v>
      </c>
      <c r="H203" s="7">
        <v>10</v>
      </c>
      <c r="I203" s="8">
        <v>1</v>
      </c>
      <c r="J203" s="8" t="s">
        <v>54</v>
      </c>
      <c r="K203" s="17" t="s">
        <v>34</v>
      </c>
      <c r="L203" s="22">
        <f t="shared" si="28"/>
        <v>0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</v>
      </c>
      <c r="Q203" s="26">
        <f t="shared" si="33"/>
        <v>4.1666666666666664E-2</v>
      </c>
    </row>
    <row r="204" spans="1:17" x14ac:dyDescent="0.2">
      <c r="A204" s="5">
        <v>41990</v>
      </c>
      <c r="B204" s="6">
        <v>57</v>
      </c>
      <c r="C204" s="6">
        <v>1</v>
      </c>
      <c r="D204" s="6" t="s">
        <v>67</v>
      </c>
      <c r="E204" s="6" t="s">
        <v>73</v>
      </c>
      <c r="F204" s="6">
        <v>24</v>
      </c>
      <c r="G204" s="7">
        <v>3</v>
      </c>
      <c r="H204" s="7">
        <v>10</v>
      </c>
      <c r="I204" s="8">
        <v>2</v>
      </c>
      <c r="J204" s="8" t="s">
        <v>56</v>
      </c>
      <c r="K204" s="17" t="s">
        <v>34</v>
      </c>
      <c r="L204" s="22">
        <f t="shared" si="28"/>
        <v>0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</v>
      </c>
      <c r="Q204" s="26">
        <f t="shared" si="33"/>
        <v>4.1666666666666664E-2</v>
      </c>
    </row>
    <row r="205" spans="1:17" x14ac:dyDescent="0.2">
      <c r="A205" s="5">
        <v>41990</v>
      </c>
      <c r="B205" s="6">
        <v>57</v>
      </c>
      <c r="C205" s="6">
        <v>1</v>
      </c>
      <c r="D205" s="6" t="s">
        <v>67</v>
      </c>
      <c r="E205" s="6" t="s">
        <v>73</v>
      </c>
      <c r="F205" s="6">
        <v>24</v>
      </c>
      <c r="G205" s="7">
        <v>3</v>
      </c>
      <c r="H205" s="7">
        <v>10</v>
      </c>
      <c r="I205" s="8">
        <v>3</v>
      </c>
      <c r="J205" s="8" t="s">
        <v>44</v>
      </c>
      <c r="K205" s="17" t="s">
        <v>51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</v>
      </c>
      <c r="Q205" s="26">
        <f t="shared" si="33"/>
        <v>4.1666666666666664E-2</v>
      </c>
    </row>
    <row r="206" spans="1:17" x14ac:dyDescent="0.2">
      <c r="A206" s="5">
        <v>41990</v>
      </c>
      <c r="B206" s="6">
        <v>57</v>
      </c>
      <c r="C206" s="6">
        <v>1</v>
      </c>
      <c r="D206" s="6" t="s">
        <v>67</v>
      </c>
      <c r="E206" s="6" t="s">
        <v>73</v>
      </c>
      <c r="F206" s="6">
        <v>24</v>
      </c>
      <c r="G206" s="7">
        <v>3</v>
      </c>
      <c r="H206" s="7">
        <v>10</v>
      </c>
      <c r="I206" s="8">
        <v>4</v>
      </c>
      <c r="J206" s="8" t="s">
        <v>66</v>
      </c>
      <c r="K206" s="17" t="s">
        <v>34</v>
      </c>
      <c r="L206" s="22">
        <f t="shared" si="28"/>
        <v>0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>
        <f t="shared" si="32"/>
        <v>0.1</v>
      </c>
      <c r="Q206" s="26">
        <f t="shared" si="33"/>
        <v>4.1666666666666664E-2</v>
      </c>
    </row>
    <row r="207" spans="1:17" x14ac:dyDescent="0.2">
      <c r="A207" s="5">
        <v>41990</v>
      </c>
      <c r="B207" s="6">
        <v>57</v>
      </c>
      <c r="C207" s="6">
        <v>1</v>
      </c>
      <c r="D207" s="6" t="s">
        <v>67</v>
      </c>
      <c r="E207" s="6" t="s">
        <v>73</v>
      </c>
      <c r="F207" s="6">
        <v>24</v>
      </c>
      <c r="G207" s="7">
        <v>3</v>
      </c>
      <c r="H207" s="7">
        <v>10</v>
      </c>
      <c r="I207" s="8">
        <v>5</v>
      </c>
      <c r="J207" s="8" t="s">
        <v>52</v>
      </c>
      <c r="K207" s="17" t="s">
        <v>35</v>
      </c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</v>
      </c>
      <c r="Q207" s="26">
        <f t="shared" si="33"/>
        <v>4.1666666666666664E-2</v>
      </c>
    </row>
    <row r="208" spans="1:17" x14ac:dyDescent="0.2">
      <c r="A208" s="5">
        <v>41990</v>
      </c>
      <c r="B208" s="6">
        <v>57</v>
      </c>
      <c r="C208" s="6">
        <v>1</v>
      </c>
      <c r="D208" s="6" t="s">
        <v>67</v>
      </c>
      <c r="E208" s="6" t="s">
        <v>73</v>
      </c>
      <c r="F208" s="6">
        <v>24</v>
      </c>
      <c r="G208" s="7">
        <v>3</v>
      </c>
      <c r="H208" s="7">
        <v>10</v>
      </c>
      <c r="I208" s="8">
        <v>6</v>
      </c>
      <c r="J208" s="8" t="s">
        <v>46</v>
      </c>
      <c r="K208" s="17" t="s">
        <v>34</v>
      </c>
      <c r="L208" s="22">
        <f t="shared" si="28"/>
        <v>0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</v>
      </c>
      <c r="Q208" s="26">
        <f t="shared" si="33"/>
        <v>4.1666666666666664E-2</v>
      </c>
    </row>
    <row r="209" spans="1:17" x14ac:dyDescent="0.2">
      <c r="A209" s="5">
        <v>41990</v>
      </c>
      <c r="B209" s="6">
        <v>57</v>
      </c>
      <c r="C209" s="6">
        <v>1</v>
      </c>
      <c r="D209" s="6" t="s">
        <v>67</v>
      </c>
      <c r="E209" s="6" t="s">
        <v>73</v>
      </c>
      <c r="F209" s="6">
        <v>24</v>
      </c>
      <c r="G209" s="7">
        <v>3</v>
      </c>
      <c r="H209" s="7">
        <v>10</v>
      </c>
      <c r="I209" s="8">
        <v>7</v>
      </c>
      <c r="J209" s="8" t="s">
        <v>54</v>
      </c>
      <c r="K209" s="17" t="s">
        <v>36</v>
      </c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</v>
      </c>
      <c r="Q209" s="26">
        <f t="shared" si="33"/>
        <v>4.1666666666666664E-2</v>
      </c>
    </row>
    <row r="210" spans="1:17" x14ac:dyDescent="0.2">
      <c r="A210" s="5">
        <v>41990</v>
      </c>
      <c r="B210" s="6">
        <v>57</v>
      </c>
      <c r="C210" s="6">
        <v>1</v>
      </c>
      <c r="D210" s="6" t="s">
        <v>67</v>
      </c>
      <c r="E210" s="6" t="s">
        <v>73</v>
      </c>
      <c r="F210" s="6">
        <v>24</v>
      </c>
      <c r="G210" s="7">
        <v>3</v>
      </c>
      <c r="H210" s="7">
        <v>10</v>
      </c>
      <c r="I210" s="8">
        <v>7</v>
      </c>
      <c r="J210" s="8" t="s">
        <v>54</v>
      </c>
      <c r="K210" s="17" t="s">
        <v>35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4.1666666666666664E-2</v>
      </c>
    </row>
    <row r="211" spans="1:17" x14ac:dyDescent="0.2">
      <c r="A211" s="5">
        <v>41990</v>
      </c>
      <c r="B211" s="6">
        <v>57</v>
      </c>
      <c r="C211" s="6">
        <v>1</v>
      </c>
      <c r="D211" s="6" t="s">
        <v>67</v>
      </c>
      <c r="E211" s="6" t="s">
        <v>73</v>
      </c>
      <c r="F211" s="6">
        <v>24</v>
      </c>
      <c r="G211" s="7">
        <v>3</v>
      </c>
      <c r="H211" s="7">
        <v>10</v>
      </c>
      <c r="I211" s="8">
        <v>8</v>
      </c>
      <c r="J211" s="8" t="s">
        <v>56</v>
      </c>
      <c r="K211" s="17" t="s">
        <v>38</v>
      </c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>
        <f t="shared" si="32"/>
        <v>0.1</v>
      </c>
      <c r="Q211" s="26">
        <f t="shared" si="33"/>
        <v>4.1666666666666664E-2</v>
      </c>
    </row>
    <row r="212" spans="1:17" x14ac:dyDescent="0.2">
      <c r="A212" s="5">
        <v>41990</v>
      </c>
      <c r="B212" s="6">
        <v>57</v>
      </c>
      <c r="C212" s="6">
        <v>1</v>
      </c>
      <c r="D212" s="6" t="s">
        <v>67</v>
      </c>
      <c r="E212" s="6" t="s">
        <v>73</v>
      </c>
      <c r="F212" s="6">
        <v>24</v>
      </c>
      <c r="G212" s="7">
        <v>3</v>
      </c>
      <c r="H212" s="7">
        <v>10</v>
      </c>
      <c r="I212" s="8">
        <v>8</v>
      </c>
      <c r="J212" s="8" t="s">
        <v>56</v>
      </c>
      <c r="K212" s="17" t="s">
        <v>32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</v>
      </c>
      <c r="Q212" s="26">
        <f t="shared" si="33"/>
        <v>4.1666666666666664E-2</v>
      </c>
    </row>
    <row r="213" spans="1:17" x14ac:dyDescent="0.2">
      <c r="A213" s="5">
        <v>41990</v>
      </c>
      <c r="B213" s="6">
        <v>57</v>
      </c>
      <c r="C213" s="6">
        <v>1</v>
      </c>
      <c r="D213" s="6" t="s">
        <v>67</v>
      </c>
      <c r="E213" s="6" t="s">
        <v>73</v>
      </c>
      <c r="F213" s="6">
        <v>24</v>
      </c>
      <c r="G213" s="7">
        <v>3</v>
      </c>
      <c r="H213" s="7">
        <v>10</v>
      </c>
      <c r="I213" s="8">
        <v>9</v>
      </c>
      <c r="J213" s="8" t="s">
        <v>47</v>
      </c>
      <c r="K213" s="17" t="s">
        <v>38</v>
      </c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</v>
      </c>
      <c r="Q213" s="26">
        <f t="shared" si="33"/>
        <v>4.1666666666666664E-2</v>
      </c>
    </row>
    <row r="214" spans="1:17" x14ac:dyDescent="0.2">
      <c r="A214" s="5">
        <v>41990</v>
      </c>
      <c r="B214" s="6">
        <v>57</v>
      </c>
      <c r="C214" s="6">
        <v>1</v>
      </c>
      <c r="D214" s="6" t="s">
        <v>67</v>
      </c>
      <c r="E214" s="6" t="s">
        <v>73</v>
      </c>
      <c r="F214" s="6">
        <v>24</v>
      </c>
      <c r="G214" s="7">
        <v>3</v>
      </c>
      <c r="H214" s="7">
        <v>10</v>
      </c>
      <c r="I214" s="8">
        <v>9</v>
      </c>
      <c r="J214" s="8" t="s">
        <v>47</v>
      </c>
      <c r="K214" s="17" t="s">
        <v>32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</v>
      </c>
      <c r="Q214" s="26">
        <f t="shared" si="33"/>
        <v>4.1666666666666664E-2</v>
      </c>
    </row>
    <row r="215" spans="1:17" x14ac:dyDescent="0.2">
      <c r="A215" s="5">
        <v>41990</v>
      </c>
      <c r="B215" s="6">
        <v>57</v>
      </c>
      <c r="C215" s="6">
        <v>1</v>
      </c>
      <c r="D215" s="6" t="s">
        <v>67</v>
      </c>
      <c r="E215" s="6" t="s">
        <v>73</v>
      </c>
      <c r="F215" s="6">
        <v>24</v>
      </c>
      <c r="G215" s="7">
        <v>3</v>
      </c>
      <c r="H215" s="7">
        <v>10</v>
      </c>
      <c r="I215" s="8">
        <v>9</v>
      </c>
      <c r="J215" s="8" t="s">
        <v>47</v>
      </c>
      <c r="K215" s="17" t="s">
        <v>35</v>
      </c>
      <c r="L215" s="22">
        <f t="shared" si="28"/>
        <v>1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4.1666666666666664E-2</v>
      </c>
    </row>
    <row r="216" spans="1:17" x14ac:dyDescent="0.2">
      <c r="A216" s="5">
        <v>41990</v>
      </c>
      <c r="B216" s="6">
        <v>57</v>
      </c>
      <c r="C216" s="6">
        <v>1</v>
      </c>
      <c r="D216" s="6" t="s">
        <v>67</v>
      </c>
      <c r="E216" s="6" t="s">
        <v>73</v>
      </c>
      <c r="F216" s="6">
        <v>24</v>
      </c>
      <c r="G216" s="7">
        <v>3</v>
      </c>
      <c r="H216" s="7">
        <v>10</v>
      </c>
      <c r="I216" s="8">
        <v>10</v>
      </c>
      <c r="J216" s="8" t="s">
        <v>56</v>
      </c>
      <c r="K216" s="17" t="s">
        <v>38</v>
      </c>
      <c r="L216" s="22">
        <f t="shared" si="28"/>
        <v>1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>
        <f t="shared" si="32"/>
        <v>0.1</v>
      </c>
      <c r="Q216" s="26">
        <f t="shared" si="33"/>
        <v>4.1666666666666664E-2</v>
      </c>
    </row>
    <row r="217" spans="1:17" x14ac:dyDescent="0.2">
      <c r="A217" s="5">
        <v>41990</v>
      </c>
      <c r="B217" s="6">
        <v>57</v>
      </c>
      <c r="C217" s="6">
        <v>1</v>
      </c>
      <c r="D217" s="6" t="s">
        <v>67</v>
      </c>
      <c r="E217" s="6" t="s">
        <v>73</v>
      </c>
      <c r="F217" s="6">
        <v>24</v>
      </c>
      <c r="G217" s="7">
        <v>3</v>
      </c>
      <c r="H217" s="7">
        <v>10</v>
      </c>
      <c r="I217" s="8">
        <v>10</v>
      </c>
      <c r="J217" s="8" t="s">
        <v>56</v>
      </c>
      <c r="K217" s="17" t="s">
        <v>35</v>
      </c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4.1666666666666664E-2</v>
      </c>
    </row>
    <row r="218" spans="1:17" x14ac:dyDescent="0.2">
      <c r="A218" s="5">
        <v>41990</v>
      </c>
      <c r="B218" s="6">
        <v>57</v>
      </c>
      <c r="C218" s="6">
        <v>1</v>
      </c>
      <c r="D218" s="6" t="s">
        <v>42</v>
      </c>
      <c r="E218" s="6" t="s">
        <v>74</v>
      </c>
      <c r="F218" s="6">
        <v>25</v>
      </c>
      <c r="G218" s="7">
        <v>1</v>
      </c>
      <c r="H218" s="7">
        <v>7</v>
      </c>
      <c r="I218" s="8">
        <v>1</v>
      </c>
      <c r="J218" s="8" t="s">
        <v>56</v>
      </c>
      <c r="K218" s="17" t="s">
        <v>39</v>
      </c>
      <c r="L218" s="22">
        <f t="shared" si="28"/>
        <v>1</v>
      </c>
      <c r="M218" s="21">
        <f t="shared" si="29"/>
        <v>1</v>
      </c>
      <c r="N218" s="9">
        <f t="shared" si="30"/>
        <v>1</v>
      </c>
      <c r="O218" s="11">
        <f t="shared" si="31"/>
        <v>0.04</v>
      </c>
      <c r="P218" s="26">
        <f t="shared" si="32"/>
        <v>0.14285714285714285</v>
      </c>
      <c r="Q218" s="26">
        <f t="shared" si="33"/>
        <v>0.04</v>
      </c>
    </row>
    <row r="219" spans="1:17" x14ac:dyDescent="0.2">
      <c r="A219" s="5">
        <v>41990</v>
      </c>
      <c r="B219" s="6">
        <v>57</v>
      </c>
      <c r="C219" s="6">
        <v>1</v>
      </c>
      <c r="D219" s="6" t="s">
        <v>42</v>
      </c>
      <c r="E219" s="6" t="s">
        <v>74</v>
      </c>
      <c r="F219" s="6">
        <v>25</v>
      </c>
      <c r="G219" s="7">
        <v>1</v>
      </c>
      <c r="H219" s="7">
        <v>7</v>
      </c>
      <c r="I219" s="8">
        <v>2</v>
      </c>
      <c r="J219" s="8" t="s">
        <v>46</v>
      </c>
      <c r="K219" s="17" t="s">
        <v>39</v>
      </c>
      <c r="L219" s="22">
        <f t="shared" si="28"/>
        <v>1</v>
      </c>
      <c r="M219" s="21">
        <f t="shared" si="29"/>
        <v>1</v>
      </c>
      <c r="N219" s="9" t="str">
        <f t="shared" si="30"/>
        <v/>
      </c>
      <c r="O219" s="11" t="str">
        <f t="shared" si="31"/>
        <v/>
      </c>
      <c r="P219" s="26">
        <f t="shared" si="32"/>
        <v>0.14285714285714285</v>
      </c>
      <c r="Q219" s="26">
        <f t="shared" si="33"/>
        <v>0.04</v>
      </c>
    </row>
    <row r="220" spans="1:17" x14ac:dyDescent="0.2">
      <c r="A220" s="5">
        <v>41990</v>
      </c>
      <c r="B220" s="6">
        <v>57</v>
      </c>
      <c r="C220" s="6">
        <v>1</v>
      </c>
      <c r="D220" s="6" t="s">
        <v>42</v>
      </c>
      <c r="E220" s="6" t="s">
        <v>74</v>
      </c>
      <c r="F220" s="6">
        <v>25</v>
      </c>
      <c r="G220" s="7">
        <v>1</v>
      </c>
      <c r="H220" s="7">
        <v>7</v>
      </c>
      <c r="I220" s="8">
        <v>2</v>
      </c>
      <c r="J220" s="8" t="s">
        <v>46</v>
      </c>
      <c r="K220" s="17" t="s">
        <v>37</v>
      </c>
      <c r="L220" s="22">
        <f t="shared" si="28"/>
        <v>1</v>
      </c>
      <c r="M220" s="21">
        <f t="shared" si="29"/>
        <v>1</v>
      </c>
      <c r="N220" s="9">
        <f t="shared" si="30"/>
        <v>1</v>
      </c>
      <c r="O220" s="11">
        <f t="shared" si="31"/>
        <v>0.04</v>
      </c>
      <c r="P220" s="26">
        <f t="shared" si="32"/>
        <v>0.14285714285714285</v>
      </c>
      <c r="Q220" s="26">
        <f t="shared" si="33"/>
        <v>0.04</v>
      </c>
    </row>
    <row r="221" spans="1:17" x14ac:dyDescent="0.2">
      <c r="A221" s="5">
        <v>41990</v>
      </c>
      <c r="B221" s="6">
        <v>57</v>
      </c>
      <c r="C221" s="6">
        <v>1</v>
      </c>
      <c r="D221" s="6" t="s">
        <v>42</v>
      </c>
      <c r="E221" s="6" t="s">
        <v>74</v>
      </c>
      <c r="F221" s="6">
        <v>25</v>
      </c>
      <c r="G221" s="7">
        <v>1</v>
      </c>
      <c r="H221" s="7">
        <v>7</v>
      </c>
      <c r="I221" s="8">
        <v>3</v>
      </c>
      <c r="J221" s="8" t="s">
        <v>44</v>
      </c>
      <c r="K221" s="17" t="s">
        <v>39</v>
      </c>
      <c r="L221" s="22">
        <f t="shared" si="28"/>
        <v>1</v>
      </c>
      <c r="M221" s="21">
        <f t="shared" si="29"/>
        <v>1</v>
      </c>
      <c r="N221" s="9" t="str">
        <f t="shared" si="30"/>
        <v/>
      </c>
      <c r="O221" s="11" t="str">
        <f t="shared" si="31"/>
        <v/>
      </c>
      <c r="P221" s="26">
        <f t="shared" si="32"/>
        <v>0.14285714285714285</v>
      </c>
      <c r="Q221" s="26">
        <f t="shared" si="33"/>
        <v>0.04</v>
      </c>
    </row>
    <row r="222" spans="1:17" x14ac:dyDescent="0.2">
      <c r="A222" s="5">
        <v>41990</v>
      </c>
      <c r="B222" s="6">
        <v>57</v>
      </c>
      <c r="C222" s="6">
        <v>1</v>
      </c>
      <c r="D222" s="6" t="s">
        <v>42</v>
      </c>
      <c r="E222" s="6" t="s">
        <v>74</v>
      </c>
      <c r="F222" s="6">
        <v>25</v>
      </c>
      <c r="G222" s="7">
        <v>1</v>
      </c>
      <c r="H222" s="7">
        <v>7</v>
      </c>
      <c r="I222" s="8">
        <v>3</v>
      </c>
      <c r="J222" s="8" t="s">
        <v>44</v>
      </c>
      <c r="K222" s="17" t="s">
        <v>37</v>
      </c>
      <c r="L222" s="22">
        <f t="shared" si="28"/>
        <v>1</v>
      </c>
      <c r="M222" s="21">
        <f t="shared" si="29"/>
        <v>1</v>
      </c>
      <c r="N222" s="9">
        <f t="shared" si="30"/>
        <v>1</v>
      </c>
      <c r="O222" s="11">
        <f t="shared" si="31"/>
        <v>0.04</v>
      </c>
      <c r="P222" s="26">
        <f t="shared" si="32"/>
        <v>0.14285714285714285</v>
      </c>
      <c r="Q222" s="26">
        <f t="shared" si="33"/>
        <v>0.04</v>
      </c>
    </row>
    <row r="223" spans="1:17" x14ac:dyDescent="0.2">
      <c r="A223" s="5">
        <v>41990</v>
      </c>
      <c r="B223" s="6">
        <v>57</v>
      </c>
      <c r="C223" s="6">
        <v>1</v>
      </c>
      <c r="D223" s="6" t="s">
        <v>42</v>
      </c>
      <c r="E223" s="6" t="s">
        <v>74</v>
      </c>
      <c r="F223" s="6">
        <v>25</v>
      </c>
      <c r="G223" s="7">
        <v>1</v>
      </c>
      <c r="H223" s="7">
        <v>7</v>
      </c>
      <c r="I223" s="8">
        <v>3</v>
      </c>
      <c r="J223" s="8" t="s">
        <v>44</v>
      </c>
      <c r="K223" s="17" t="s">
        <v>33</v>
      </c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>
        <f t="shared" si="32"/>
        <v>0.14285714285714285</v>
      </c>
      <c r="Q223" s="26">
        <f t="shared" si="33"/>
        <v>0.04</v>
      </c>
    </row>
    <row r="224" spans="1:17" x14ac:dyDescent="0.2">
      <c r="A224" s="5">
        <v>41990</v>
      </c>
      <c r="B224" s="6">
        <v>57</v>
      </c>
      <c r="C224" s="6">
        <v>1</v>
      </c>
      <c r="D224" s="6" t="s">
        <v>42</v>
      </c>
      <c r="E224" s="6" t="s">
        <v>74</v>
      </c>
      <c r="F224" s="6">
        <v>25</v>
      </c>
      <c r="G224" s="7">
        <v>1</v>
      </c>
      <c r="H224" s="7">
        <v>7</v>
      </c>
      <c r="I224" s="8">
        <v>4</v>
      </c>
      <c r="J224" s="8" t="s">
        <v>46</v>
      </c>
      <c r="K224" s="17" t="s">
        <v>39</v>
      </c>
      <c r="L224" s="22">
        <f t="shared" si="28"/>
        <v>1</v>
      </c>
      <c r="M224" s="21">
        <f t="shared" si="29"/>
        <v>1</v>
      </c>
      <c r="N224" s="9" t="str">
        <f t="shared" si="30"/>
        <v/>
      </c>
      <c r="O224" s="11" t="str">
        <f t="shared" si="31"/>
        <v/>
      </c>
      <c r="P224" s="26">
        <f t="shared" si="32"/>
        <v>0.14285714285714285</v>
      </c>
      <c r="Q224" s="26">
        <f t="shared" si="33"/>
        <v>0.04</v>
      </c>
    </row>
    <row r="225" spans="1:17" x14ac:dyDescent="0.2">
      <c r="A225" s="5">
        <v>41990</v>
      </c>
      <c r="B225" s="6">
        <v>57</v>
      </c>
      <c r="C225" s="6">
        <v>1</v>
      </c>
      <c r="D225" s="6" t="s">
        <v>42</v>
      </c>
      <c r="E225" s="6" t="s">
        <v>74</v>
      </c>
      <c r="F225" s="6">
        <v>25</v>
      </c>
      <c r="G225" s="7">
        <v>1</v>
      </c>
      <c r="H225" s="7">
        <v>7</v>
      </c>
      <c r="I225" s="8">
        <v>4</v>
      </c>
      <c r="J225" s="8" t="s">
        <v>46</v>
      </c>
      <c r="K225" s="17" t="s">
        <v>37</v>
      </c>
      <c r="L225" s="22">
        <f t="shared" si="28"/>
        <v>1</v>
      </c>
      <c r="M225" s="21">
        <f t="shared" si="29"/>
        <v>1</v>
      </c>
      <c r="N225" s="9">
        <f t="shared" si="30"/>
        <v>1</v>
      </c>
      <c r="O225" s="11">
        <f t="shared" si="31"/>
        <v>0.04</v>
      </c>
      <c r="P225" s="26">
        <f t="shared" si="32"/>
        <v>0.14285714285714285</v>
      </c>
      <c r="Q225" s="26">
        <f t="shared" si="33"/>
        <v>0.04</v>
      </c>
    </row>
    <row r="226" spans="1:17" x14ac:dyDescent="0.2">
      <c r="A226" s="5">
        <v>41990</v>
      </c>
      <c r="B226" s="6">
        <v>57</v>
      </c>
      <c r="C226" s="6">
        <v>1</v>
      </c>
      <c r="D226" s="6" t="s">
        <v>42</v>
      </c>
      <c r="E226" s="6" t="s">
        <v>74</v>
      </c>
      <c r="F226" s="6">
        <v>25</v>
      </c>
      <c r="G226" s="7">
        <v>1</v>
      </c>
      <c r="H226" s="7">
        <v>7</v>
      </c>
      <c r="I226" s="8">
        <v>5</v>
      </c>
      <c r="J226" s="8" t="s">
        <v>46</v>
      </c>
      <c r="K226" s="17" t="s">
        <v>39</v>
      </c>
      <c r="L226" s="22">
        <f t="shared" si="28"/>
        <v>1</v>
      </c>
      <c r="M226" s="21">
        <f t="shared" si="29"/>
        <v>1</v>
      </c>
      <c r="N226" s="9">
        <f t="shared" si="30"/>
        <v>1</v>
      </c>
      <c r="O226" s="11">
        <f t="shared" si="31"/>
        <v>0.04</v>
      </c>
      <c r="P226" s="26">
        <f t="shared" si="32"/>
        <v>0.14285714285714285</v>
      </c>
      <c r="Q226" s="26">
        <f t="shared" si="33"/>
        <v>0.04</v>
      </c>
    </row>
    <row r="227" spans="1:17" x14ac:dyDescent="0.2">
      <c r="A227" s="5">
        <v>41990</v>
      </c>
      <c r="B227" s="6">
        <v>57</v>
      </c>
      <c r="C227" s="6">
        <v>1</v>
      </c>
      <c r="D227" s="6" t="s">
        <v>42</v>
      </c>
      <c r="E227" s="6" t="s">
        <v>74</v>
      </c>
      <c r="F227" s="6">
        <v>25</v>
      </c>
      <c r="G227" s="7">
        <v>1</v>
      </c>
      <c r="H227" s="7">
        <v>7</v>
      </c>
      <c r="I227" s="8">
        <v>5</v>
      </c>
      <c r="J227" s="8" t="s">
        <v>46</v>
      </c>
      <c r="K227" s="17" t="s">
        <v>33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0.14285714285714285</v>
      </c>
      <c r="Q227" s="26">
        <f t="shared" si="33"/>
        <v>0.04</v>
      </c>
    </row>
    <row r="228" spans="1:17" x14ac:dyDescent="0.2">
      <c r="A228" s="5">
        <v>41990</v>
      </c>
      <c r="B228" s="6">
        <v>57</v>
      </c>
      <c r="C228" s="6">
        <v>1</v>
      </c>
      <c r="D228" s="6" t="s">
        <v>42</v>
      </c>
      <c r="E228" s="6" t="s">
        <v>74</v>
      </c>
      <c r="F228" s="6">
        <v>25</v>
      </c>
      <c r="G228" s="7">
        <v>1</v>
      </c>
      <c r="H228" s="7">
        <v>7</v>
      </c>
      <c r="I228" s="8">
        <v>6</v>
      </c>
      <c r="J228" s="8" t="s">
        <v>44</v>
      </c>
      <c r="K228" s="17" t="s">
        <v>39</v>
      </c>
      <c r="L228" s="22">
        <f t="shared" si="28"/>
        <v>1</v>
      </c>
      <c r="M228" s="21">
        <f t="shared" si="29"/>
        <v>1</v>
      </c>
      <c r="N228" s="9">
        <f t="shared" si="30"/>
        <v>1</v>
      </c>
      <c r="O228" s="11">
        <f t="shared" si="31"/>
        <v>0.04</v>
      </c>
      <c r="P228" s="26">
        <f t="shared" si="32"/>
        <v>0.14285714285714285</v>
      </c>
      <c r="Q228" s="26">
        <f t="shared" si="33"/>
        <v>0.04</v>
      </c>
    </row>
    <row r="229" spans="1:17" x14ac:dyDescent="0.2">
      <c r="A229" s="5">
        <v>41990</v>
      </c>
      <c r="B229" s="6">
        <v>57</v>
      </c>
      <c r="C229" s="6">
        <v>1</v>
      </c>
      <c r="D229" s="6" t="s">
        <v>42</v>
      </c>
      <c r="E229" s="6" t="s">
        <v>74</v>
      </c>
      <c r="F229" s="6">
        <v>25</v>
      </c>
      <c r="G229" s="7">
        <v>1</v>
      </c>
      <c r="H229" s="7">
        <v>7</v>
      </c>
      <c r="I229" s="8">
        <v>6</v>
      </c>
      <c r="J229" s="8" t="s">
        <v>44</v>
      </c>
      <c r="K229" s="17" t="s">
        <v>41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0.14285714285714285</v>
      </c>
      <c r="Q229" s="26">
        <f t="shared" si="33"/>
        <v>0.04</v>
      </c>
    </row>
    <row r="230" spans="1:17" x14ac:dyDescent="0.2">
      <c r="A230" s="5">
        <v>41990</v>
      </c>
      <c r="B230" s="6">
        <v>57</v>
      </c>
      <c r="C230" s="6">
        <v>1</v>
      </c>
      <c r="D230" s="6" t="s">
        <v>42</v>
      </c>
      <c r="E230" s="6" t="s">
        <v>74</v>
      </c>
      <c r="F230" s="6">
        <v>25</v>
      </c>
      <c r="G230" s="7">
        <v>1</v>
      </c>
      <c r="H230" s="7">
        <v>7</v>
      </c>
      <c r="I230" s="8">
        <v>6</v>
      </c>
      <c r="J230" s="8" t="s">
        <v>44</v>
      </c>
      <c r="K230" s="17" t="s">
        <v>63</v>
      </c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>
        <f t="shared" si="32"/>
        <v>0.14285714285714285</v>
      </c>
      <c r="Q230" s="26">
        <f t="shared" si="33"/>
        <v>0.04</v>
      </c>
    </row>
    <row r="231" spans="1:17" x14ac:dyDescent="0.2">
      <c r="A231" s="5">
        <v>41990</v>
      </c>
      <c r="B231" s="6">
        <v>57</v>
      </c>
      <c r="C231" s="6">
        <v>1</v>
      </c>
      <c r="D231" s="6" t="s">
        <v>42</v>
      </c>
      <c r="E231" s="6" t="s">
        <v>74</v>
      </c>
      <c r="F231" s="6">
        <v>25</v>
      </c>
      <c r="G231" s="7">
        <v>1</v>
      </c>
      <c r="H231" s="7">
        <v>7</v>
      </c>
      <c r="I231" s="8">
        <v>6</v>
      </c>
      <c r="J231" s="8" t="s">
        <v>44</v>
      </c>
      <c r="K231" s="17" t="s">
        <v>37</v>
      </c>
      <c r="L231" s="22">
        <f t="shared" si="28"/>
        <v>1</v>
      </c>
      <c r="M231" s="21">
        <f t="shared" si="29"/>
        <v>1</v>
      </c>
      <c r="N231" s="9">
        <f t="shared" si="30"/>
        <v>1</v>
      </c>
      <c r="O231" s="11">
        <f t="shared" si="31"/>
        <v>0.04</v>
      </c>
      <c r="P231" s="26">
        <f t="shared" si="32"/>
        <v>0.14285714285714285</v>
      </c>
      <c r="Q231" s="26">
        <f t="shared" si="33"/>
        <v>0.04</v>
      </c>
    </row>
    <row r="232" spans="1:17" x14ac:dyDescent="0.2">
      <c r="A232" s="5">
        <v>41990</v>
      </c>
      <c r="B232" s="6">
        <v>57</v>
      </c>
      <c r="C232" s="6">
        <v>1</v>
      </c>
      <c r="D232" s="6" t="s">
        <v>42</v>
      </c>
      <c r="E232" s="6" t="s">
        <v>74</v>
      </c>
      <c r="F232" s="6">
        <v>25</v>
      </c>
      <c r="G232" s="7">
        <v>1</v>
      </c>
      <c r="H232" s="7">
        <v>7</v>
      </c>
      <c r="I232" s="8">
        <v>7</v>
      </c>
      <c r="J232" s="8" t="s">
        <v>44</v>
      </c>
      <c r="K232" s="17" t="s">
        <v>39</v>
      </c>
      <c r="L232" s="22">
        <f t="shared" si="28"/>
        <v>1</v>
      </c>
      <c r="M232" s="21">
        <f t="shared" si="29"/>
        <v>1</v>
      </c>
      <c r="N232" s="9">
        <f t="shared" si="30"/>
        <v>1</v>
      </c>
      <c r="O232" s="11">
        <f t="shared" si="31"/>
        <v>0.04</v>
      </c>
      <c r="P232" s="26">
        <f t="shared" si="32"/>
        <v>0.14285714285714285</v>
      </c>
      <c r="Q232" s="26">
        <f t="shared" si="33"/>
        <v>0.04</v>
      </c>
    </row>
    <row r="233" spans="1:17" x14ac:dyDescent="0.2">
      <c r="A233" s="5">
        <v>41990</v>
      </c>
      <c r="B233" s="6">
        <v>57</v>
      </c>
      <c r="C233" s="6">
        <v>1</v>
      </c>
      <c r="D233" s="6" t="s">
        <v>42</v>
      </c>
      <c r="E233" s="6" t="s">
        <v>74</v>
      </c>
      <c r="F233" s="6">
        <v>25</v>
      </c>
      <c r="G233" s="7">
        <v>2</v>
      </c>
      <c r="H233" s="7">
        <v>8</v>
      </c>
      <c r="I233" s="8">
        <v>1</v>
      </c>
      <c r="J233" s="8" t="s">
        <v>44</v>
      </c>
      <c r="K233" s="17" t="s">
        <v>39</v>
      </c>
      <c r="L233" s="22">
        <f t="shared" si="28"/>
        <v>1</v>
      </c>
      <c r="M233" s="21">
        <f t="shared" si="29"/>
        <v>1</v>
      </c>
      <c r="N233" s="9" t="str">
        <f t="shared" si="30"/>
        <v/>
      </c>
      <c r="O233" s="11" t="str">
        <f t="shared" si="31"/>
        <v/>
      </c>
      <c r="P233" s="26">
        <f t="shared" si="32"/>
        <v>0.125</v>
      </c>
      <c r="Q233" s="26">
        <f t="shared" si="33"/>
        <v>0.04</v>
      </c>
    </row>
    <row r="234" spans="1:17" x14ac:dyDescent="0.2">
      <c r="A234" s="5">
        <v>41990</v>
      </c>
      <c r="B234" s="6">
        <v>57</v>
      </c>
      <c r="C234" s="6">
        <v>1</v>
      </c>
      <c r="D234" s="6" t="s">
        <v>42</v>
      </c>
      <c r="E234" s="6" t="s">
        <v>74</v>
      </c>
      <c r="F234" s="6">
        <v>25</v>
      </c>
      <c r="G234" s="7">
        <v>2</v>
      </c>
      <c r="H234" s="7">
        <v>8</v>
      </c>
      <c r="I234" s="8">
        <v>1</v>
      </c>
      <c r="J234" s="8" t="s">
        <v>44</v>
      </c>
      <c r="K234" s="17" t="s">
        <v>37</v>
      </c>
      <c r="L234" s="22">
        <f t="shared" si="28"/>
        <v>1</v>
      </c>
      <c r="M234" s="21">
        <f t="shared" si="29"/>
        <v>1</v>
      </c>
      <c r="N234" s="9">
        <f t="shared" si="30"/>
        <v>1</v>
      </c>
      <c r="O234" s="11">
        <f t="shared" si="31"/>
        <v>0.04</v>
      </c>
      <c r="P234" s="26">
        <f t="shared" si="32"/>
        <v>0.125</v>
      </c>
      <c r="Q234" s="26">
        <f t="shared" si="33"/>
        <v>0.04</v>
      </c>
    </row>
    <row r="235" spans="1:17" x14ac:dyDescent="0.2">
      <c r="A235" s="5">
        <v>41990</v>
      </c>
      <c r="B235" s="6">
        <v>57</v>
      </c>
      <c r="C235" s="6">
        <v>1</v>
      </c>
      <c r="D235" s="6" t="s">
        <v>42</v>
      </c>
      <c r="E235" s="6" t="s">
        <v>74</v>
      </c>
      <c r="F235" s="6">
        <v>25</v>
      </c>
      <c r="G235" s="7">
        <v>2</v>
      </c>
      <c r="H235" s="7">
        <v>8</v>
      </c>
      <c r="I235" s="8">
        <v>2</v>
      </c>
      <c r="J235" s="8" t="s">
        <v>46</v>
      </c>
      <c r="K235" s="17" t="s">
        <v>39</v>
      </c>
      <c r="L235" s="22">
        <f t="shared" si="28"/>
        <v>1</v>
      </c>
      <c r="M235" s="21">
        <f t="shared" si="29"/>
        <v>1</v>
      </c>
      <c r="N235" s="9">
        <f t="shared" si="30"/>
        <v>1</v>
      </c>
      <c r="O235" s="11">
        <f t="shared" si="31"/>
        <v>0.04</v>
      </c>
      <c r="P235" s="26">
        <f t="shared" si="32"/>
        <v>0.125</v>
      </c>
      <c r="Q235" s="26">
        <f t="shared" si="33"/>
        <v>0.04</v>
      </c>
    </row>
    <row r="236" spans="1:17" x14ac:dyDescent="0.2">
      <c r="A236" s="5">
        <v>41990</v>
      </c>
      <c r="B236" s="6">
        <v>57</v>
      </c>
      <c r="C236" s="6">
        <v>1</v>
      </c>
      <c r="D236" s="6" t="s">
        <v>42</v>
      </c>
      <c r="E236" s="6" t="s">
        <v>74</v>
      </c>
      <c r="F236" s="6">
        <v>25</v>
      </c>
      <c r="G236" s="7">
        <v>2</v>
      </c>
      <c r="H236" s="7">
        <v>8</v>
      </c>
      <c r="I236" s="8">
        <v>2</v>
      </c>
      <c r="J236" s="8" t="s">
        <v>46</v>
      </c>
      <c r="K236" s="17" t="s">
        <v>32</v>
      </c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0.125</v>
      </c>
      <c r="Q236" s="26">
        <f t="shared" si="33"/>
        <v>0.04</v>
      </c>
    </row>
    <row r="237" spans="1:17" x14ac:dyDescent="0.2">
      <c r="A237" s="5">
        <v>41990</v>
      </c>
      <c r="B237" s="6">
        <v>57</v>
      </c>
      <c r="C237" s="6">
        <v>1</v>
      </c>
      <c r="D237" s="6" t="s">
        <v>42</v>
      </c>
      <c r="E237" s="6" t="s">
        <v>74</v>
      </c>
      <c r="F237" s="6">
        <v>25</v>
      </c>
      <c r="G237" s="7">
        <v>2</v>
      </c>
      <c r="H237" s="7">
        <v>8</v>
      </c>
      <c r="I237" s="8">
        <v>3</v>
      </c>
      <c r="J237" s="8" t="s">
        <v>46</v>
      </c>
      <c r="K237" s="17" t="s">
        <v>33</v>
      </c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>
        <f t="shared" si="32"/>
        <v>0.125</v>
      </c>
      <c r="Q237" s="26">
        <f t="shared" si="33"/>
        <v>0.04</v>
      </c>
    </row>
    <row r="238" spans="1:17" x14ac:dyDescent="0.2">
      <c r="A238" s="5">
        <v>41990</v>
      </c>
      <c r="B238" s="6">
        <v>57</v>
      </c>
      <c r="C238" s="6">
        <v>1</v>
      </c>
      <c r="D238" s="6" t="s">
        <v>42</v>
      </c>
      <c r="E238" s="6" t="s">
        <v>74</v>
      </c>
      <c r="F238" s="6">
        <v>25</v>
      </c>
      <c r="G238" s="7">
        <v>2</v>
      </c>
      <c r="H238" s="7">
        <v>8</v>
      </c>
      <c r="I238" s="8">
        <v>3</v>
      </c>
      <c r="J238" s="8" t="s">
        <v>46</v>
      </c>
      <c r="K238" s="17" t="s">
        <v>39</v>
      </c>
      <c r="L238" s="22">
        <f t="shared" si="28"/>
        <v>1</v>
      </c>
      <c r="M238" s="21">
        <f t="shared" si="29"/>
        <v>1</v>
      </c>
      <c r="N238" s="9">
        <f t="shared" si="30"/>
        <v>1</v>
      </c>
      <c r="O238" s="11">
        <f t="shared" si="31"/>
        <v>0.04</v>
      </c>
      <c r="P238" s="26">
        <f t="shared" si="32"/>
        <v>0.125</v>
      </c>
      <c r="Q238" s="26">
        <f t="shared" si="33"/>
        <v>0.04</v>
      </c>
    </row>
    <row r="239" spans="1:17" x14ac:dyDescent="0.2">
      <c r="A239" s="5">
        <v>41990</v>
      </c>
      <c r="B239" s="6">
        <v>57</v>
      </c>
      <c r="C239" s="6">
        <v>1</v>
      </c>
      <c r="D239" s="6" t="s">
        <v>42</v>
      </c>
      <c r="E239" s="6" t="s">
        <v>74</v>
      </c>
      <c r="F239" s="6">
        <v>25</v>
      </c>
      <c r="G239" s="7">
        <v>2</v>
      </c>
      <c r="H239" s="7">
        <v>8</v>
      </c>
      <c r="I239" s="8">
        <v>4</v>
      </c>
      <c r="J239" s="8" t="s">
        <v>56</v>
      </c>
      <c r="K239" s="17" t="s">
        <v>39</v>
      </c>
      <c r="L239" s="22">
        <f t="shared" si="28"/>
        <v>1</v>
      </c>
      <c r="M239" s="21">
        <f t="shared" si="29"/>
        <v>1</v>
      </c>
      <c r="N239" s="9">
        <f t="shared" si="30"/>
        <v>1</v>
      </c>
      <c r="O239" s="11">
        <f t="shared" si="31"/>
        <v>0.04</v>
      </c>
      <c r="P239" s="26">
        <f t="shared" si="32"/>
        <v>0.125</v>
      </c>
      <c r="Q239" s="26">
        <f t="shared" si="33"/>
        <v>0.04</v>
      </c>
    </row>
    <row r="240" spans="1:17" x14ac:dyDescent="0.2">
      <c r="A240" s="5">
        <v>41990</v>
      </c>
      <c r="B240" s="6">
        <v>57</v>
      </c>
      <c r="C240" s="6">
        <v>1</v>
      </c>
      <c r="D240" s="6" t="s">
        <v>42</v>
      </c>
      <c r="E240" s="6" t="s">
        <v>74</v>
      </c>
      <c r="F240" s="6">
        <v>25</v>
      </c>
      <c r="G240" s="7">
        <v>2</v>
      </c>
      <c r="H240" s="7">
        <v>8</v>
      </c>
      <c r="I240" s="8">
        <v>5</v>
      </c>
      <c r="J240" s="8" t="s">
        <v>46</v>
      </c>
      <c r="K240" s="17" t="s">
        <v>39</v>
      </c>
      <c r="L240" s="22">
        <f t="shared" si="28"/>
        <v>1</v>
      </c>
      <c r="M240" s="21">
        <f t="shared" si="29"/>
        <v>1</v>
      </c>
      <c r="N240" s="9">
        <f t="shared" si="30"/>
        <v>1</v>
      </c>
      <c r="O240" s="11">
        <f t="shared" si="31"/>
        <v>0.04</v>
      </c>
      <c r="P240" s="26">
        <f t="shared" si="32"/>
        <v>0.125</v>
      </c>
      <c r="Q240" s="26">
        <f t="shared" si="33"/>
        <v>0.04</v>
      </c>
    </row>
    <row r="241" spans="1:17" x14ac:dyDescent="0.2">
      <c r="A241" s="5">
        <v>41990</v>
      </c>
      <c r="B241" s="6">
        <v>57</v>
      </c>
      <c r="C241" s="6">
        <v>1</v>
      </c>
      <c r="D241" s="6" t="s">
        <v>42</v>
      </c>
      <c r="E241" s="6" t="s">
        <v>74</v>
      </c>
      <c r="F241" s="6">
        <v>25</v>
      </c>
      <c r="G241" s="7">
        <v>2</v>
      </c>
      <c r="H241" s="7">
        <v>8</v>
      </c>
      <c r="I241" s="8">
        <v>5</v>
      </c>
      <c r="J241" s="8" t="s">
        <v>46</v>
      </c>
      <c r="K241" s="17" t="s">
        <v>32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0.125</v>
      </c>
      <c r="Q241" s="26">
        <f t="shared" si="33"/>
        <v>0.04</v>
      </c>
    </row>
    <row r="242" spans="1:17" x14ac:dyDescent="0.2">
      <c r="A242" s="5">
        <v>41990</v>
      </c>
      <c r="B242" s="6">
        <v>57</v>
      </c>
      <c r="C242" s="6">
        <v>1</v>
      </c>
      <c r="D242" s="6" t="s">
        <v>42</v>
      </c>
      <c r="E242" s="6" t="s">
        <v>74</v>
      </c>
      <c r="F242" s="6">
        <v>25</v>
      </c>
      <c r="G242" s="7">
        <v>2</v>
      </c>
      <c r="H242" s="7">
        <v>8</v>
      </c>
      <c r="I242" s="8">
        <v>6</v>
      </c>
      <c r="J242" s="8" t="s">
        <v>44</v>
      </c>
      <c r="K242" s="17" t="s">
        <v>39</v>
      </c>
      <c r="L242" s="22">
        <f t="shared" si="28"/>
        <v>1</v>
      </c>
      <c r="M242" s="21">
        <f t="shared" si="29"/>
        <v>1</v>
      </c>
      <c r="N242" s="9" t="str">
        <f t="shared" si="30"/>
        <v/>
      </c>
      <c r="O242" s="11" t="str">
        <f t="shared" si="31"/>
        <v/>
      </c>
      <c r="P242" s="26">
        <f t="shared" si="32"/>
        <v>0.125</v>
      </c>
      <c r="Q242" s="26">
        <f t="shared" si="33"/>
        <v>0.04</v>
      </c>
    </row>
    <row r="243" spans="1:17" x14ac:dyDescent="0.2">
      <c r="A243" s="5">
        <v>41990</v>
      </c>
      <c r="B243" s="6">
        <v>57</v>
      </c>
      <c r="C243" s="6">
        <v>1</v>
      </c>
      <c r="D243" s="6" t="s">
        <v>42</v>
      </c>
      <c r="E243" s="6" t="s">
        <v>74</v>
      </c>
      <c r="F243" s="6">
        <v>25</v>
      </c>
      <c r="G243" s="7">
        <v>2</v>
      </c>
      <c r="H243" s="7">
        <v>8</v>
      </c>
      <c r="I243" s="8">
        <v>6</v>
      </c>
      <c r="J243" s="8" t="s">
        <v>44</v>
      </c>
      <c r="K243" s="17" t="s">
        <v>37</v>
      </c>
      <c r="L243" s="22">
        <f t="shared" si="28"/>
        <v>1</v>
      </c>
      <c r="M243" s="21">
        <f t="shared" si="29"/>
        <v>1</v>
      </c>
      <c r="N243" s="9">
        <f t="shared" si="30"/>
        <v>1</v>
      </c>
      <c r="O243" s="11">
        <f t="shared" si="31"/>
        <v>0.04</v>
      </c>
      <c r="P243" s="26">
        <f t="shared" si="32"/>
        <v>0.125</v>
      </c>
      <c r="Q243" s="26">
        <f t="shared" si="33"/>
        <v>0.04</v>
      </c>
    </row>
    <row r="244" spans="1:17" x14ac:dyDescent="0.2">
      <c r="A244" s="5">
        <v>41990</v>
      </c>
      <c r="B244" s="6">
        <v>57</v>
      </c>
      <c r="C244" s="6">
        <v>1</v>
      </c>
      <c r="D244" s="6" t="s">
        <v>42</v>
      </c>
      <c r="E244" s="6" t="s">
        <v>74</v>
      </c>
      <c r="F244" s="6">
        <v>25</v>
      </c>
      <c r="G244" s="7">
        <v>2</v>
      </c>
      <c r="H244" s="7">
        <v>8</v>
      </c>
      <c r="I244" s="8">
        <v>7</v>
      </c>
      <c r="J244" s="8" t="s">
        <v>46</v>
      </c>
      <c r="K244" s="17" t="s">
        <v>33</v>
      </c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0.125</v>
      </c>
      <c r="Q244" s="26">
        <f t="shared" si="33"/>
        <v>0.04</v>
      </c>
    </row>
    <row r="245" spans="1:17" x14ac:dyDescent="0.2">
      <c r="A245" s="5">
        <v>41990</v>
      </c>
      <c r="B245" s="6">
        <v>57</v>
      </c>
      <c r="C245" s="6">
        <v>1</v>
      </c>
      <c r="D245" s="6" t="s">
        <v>42</v>
      </c>
      <c r="E245" s="6" t="s">
        <v>74</v>
      </c>
      <c r="F245" s="6">
        <v>25</v>
      </c>
      <c r="G245" s="7">
        <v>2</v>
      </c>
      <c r="H245" s="7">
        <v>8</v>
      </c>
      <c r="I245" s="8">
        <v>7</v>
      </c>
      <c r="J245" s="8" t="s">
        <v>46</v>
      </c>
      <c r="K245" s="17" t="s">
        <v>39</v>
      </c>
      <c r="L245" s="22">
        <f t="shared" si="28"/>
        <v>1</v>
      </c>
      <c r="M245" s="21">
        <f t="shared" si="29"/>
        <v>1</v>
      </c>
      <c r="N245" s="9">
        <f t="shared" si="30"/>
        <v>1</v>
      </c>
      <c r="O245" s="11">
        <f t="shared" si="31"/>
        <v>0.04</v>
      </c>
      <c r="P245" s="26">
        <f t="shared" si="32"/>
        <v>0.125</v>
      </c>
      <c r="Q245" s="26">
        <f t="shared" si="33"/>
        <v>0.04</v>
      </c>
    </row>
    <row r="246" spans="1:17" x14ac:dyDescent="0.2">
      <c r="A246" s="5">
        <v>41990</v>
      </c>
      <c r="B246" s="6">
        <v>57</v>
      </c>
      <c r="C246" s="6">
        <v>1</v>
      </c>
      <c r="D246" s="6" t="s">
        <v>42</v>
      </c>
      <c r="E246" s="6" t="s">
        <v>74</v>
      </c>
      <c r="F246" s="6">
        <v>25</v>
      </c>
      <c r="G246" s="7">
        <v>2</v>
      </c>
      <c r="H246" s="7">
        <v>8</v>
      </c>
      <c r="I246" s="8">
        <v>8</v>
      </c>
      <c r="J246" s="8" t="s">
        <v>52</v>
      </c>
      <c r="K246" s="17" t="s">
        <v>50</v>
      </c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>
        <f t="shared" si="32"/>
        <v>0.125</v>
      </c>
      <c r="Q246" s="26">
        <f t="shared" si="33"/>
        <v>0.04</v>
      </c>
    </row>
    <row r="247" spans="1:17" x14ac:dyDescent="0.2">
      <c r="A247" s="5">
        <v>41990</v>
      </c>
      <c r="B247" s="6">
        <v>57</v>
      </c>
      <c r="C247" s="6">
        <v>1</v>
      </c>
      <c r="D247" s="6" t="s">
        <v>42</v>
      </c>
      <c r="E247" s="6" t="s">
        <v>74</v>
      </c>
      <c r="F247" s="6">
        <v>25</v>
      </c>
      <c r="G247" s="7">
        <v>2</v>
      </c>
      <c r="H247" s="7">
        <v>8</v>
      </c>
      <c r="I247" s="8">
        <v>8</v>
      </c>
      <c r="J247" s="8" t="s">
        <v>52</v>
      </c>
      <c r="K247" s="17" t="s">
        <v>40</v>
      </c>
      <c r="L247" s="22">
        <f t="shared" si="28"/>
        <v>0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0.125</v>
      </c>
      <c r="Q247" s="26">
        <f t="shared" si="33"/>
        <v>0.04</v>
      </c>
    </row>
    <row r="248" spans="1:17" x14ac:dyDescent="0.2">
      <c r="A248" s="5">
        <v>41990</v>
      </c>
      <c r="B248" s="6">
        <v>57</v>
      </c>
      <c r="C248" s="6">
        <v>1</v>
      </c>
      <c r="D248" s="6" t="s">
        <v>42</v>
      </c>
      <c r="E248" s="6" t="s">
        <v>74</v>
      </c>
      <c r="F248" s="6">
        <v>25</v>
      </c>
      <c r="G248" s="7">
        <v>3</v>
      </c>
      <c r="H248" s="7">
        <v>10</v>
      </c>
      <c r="I248" s="8">
        <v>1</v>
      </c>
      <c r="J248" s="8" t="s">
        <v>46</v>
      </c>
      <c r="K248" s="17" t="s">
        <v>40</v>
      </c>
      <c r="L248" s="22">
        <f t="shared" si="28"/>
        <v>0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</v>
      </c>
      <c r="Q248" s="26">
        <f t="shared" si="33"/>
        <v>0.04</v>
      </c>
    </row>
    <row r="249" spans="1:17" x14ac:dyDescent="0.2">
      <c r="A249" s="5">
        <v>41990</v>
      </c>
      <c r="B249" s="6">
        <v>57</v>
      </c>
      <c r="C249" s="6">
        <v>1</v>
      </c>
      <c r="D249" s="6" t="s">
        <v>42</v>
      </c>
      <c r="E249" s="6" t="s">
        <v>74</v>
      </c>
      <c r="F249" s="6">
        <v>25</v>
      </c>
      <c r="G249" s="7">
        <v>3</v>
      </c>
      <c r="H249" s="7">
        <v>10</v>
      </c>
      <c r="I249" s="8">
        <v>2</v>
      </c>
      <c r="J249" s="8" t="s">
        <v>44</v>
      </c>
      <c r="K249" s="17" t="s">
        <v>40</v>
      </c>
      <c r="L249" s="22">
        <f t="shared" si="28"/>
        <v>0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</v>
      </c>
      <c r="Q249" s="26">
        <f t="shared" si="33"/>
        <v>0.04</v>
      </c>
    </row>
    <row r="250" spans="1:17" x14ac:dyDescent="0.2">
      <c r="A250" s="5">
        <v>41990</v>
      </c>
      <c r="B250" s="6">
        <v>57</v>
      </c>
      <c r="C250" s="6">
        <v>1</v>
      </c>
      <c r="D250" s="6" t="s">
        <v>42</v>
      </c>
      <c r="E250" s="6" t="s">
        <v>74</v>
      </c>
      <c r="F250" s="6">
        <v>25</v>
      </c>
      <c r="G250" s="7">
        <v>3</v>
      </c>
      <c r="H250" s="7">
        <v>10</v>
      </c>
      <c r="I250" s="8">
        <v>3</v>
      </c>
      <c r="J250" s="8" t="s">
        <v>52</v>
      </c>
      <c r="K250" s="17" t="s">
        <v>40</v>
      </c>
      <c r="L250" s="22">
        <f t="shared" si="28"/>
        <v>0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</v>
      </c>
      <c r="Q250" s="26">
        <f t="shared" si="33"/>
        <v>0.04</v>
      </c>
    </row>
    <row r="251" spans="1:17" x14ac:dyDescent="0.2">
      <c r="A251" s="5">
        <v>41990</v>
      </c>
      <c r="B251" s="6">
        <v>57</v>
      </c>
      <c r="C251" s="6">
        <v>1</v>
      </c>
      <c r="D251" s="6" t="s">
        <v>42</v>
      </c>
      <c r="E251" s="6" t="s">
        <v>74</v>
      </c>
      <c r="F251" s="6">
        <v>25</v>
      </c>
      <c r="G251" s="7">
        <v>3</v>
      </c>
      <c r="H251" s="7">
        <v>10</v>
      </c>
      <c r="I251" s="8">
        <v>4</v>
      </c>
      <c r="J251" s="8" t="s">
        <v>46</v>
      </c>
      <c r="K251" s="17" t="s">
        <v>33</v>
      </c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</v>
      </c>
      <c r="Q251" s="26">
        <f t="shared" si="33"/>
        <v>0.04</v>
      </c>
    </row>
    <row r="252" spans="1:17" x14ac:dyDescent="0.2">
      <c r="A252" s="5">
        <v>41990</v>
      </c>
      <c r="B252" s="6">
        <v>57</v>
      </c>
      <c r="C252" s="6">
        <v>1</v>
      </c>
      <c r="D252" s="6" t="s">
        <v>42</v>
      </c>
      <c r="E252" s="6" t="s">
        <v>74</v>
      </c>
      <c r="F252" s="6">
        <v>25</v>
      </c>
      <c r="G252" s="7">
        <v>3</v>
      </c>
      <c r="H252" s="7">
        <v>10</v>
      </c>
      <c r="I252" s="8">
        <v>4</v>
      </c>
      <c r="J252" s="8" t="s">
        <v>46</v>
      </c>
      <c r="K252" s="17" t="s">
        <v>39</v>
      </c>
      <c r="L252" s="22">
        <f t="shared" si="28"/>
        <v>1</v>
      </c>
      <c r="M252" s="21">
        <f t="shared" si="29"/>
        <v>1</v>
      </c>
      <c r="N252" s="9">
        <f t="shared" si="30"/>
        <v>1</v>
      </c>
      <c r="O252" s="11">
        <f t="shared" si="31"/>
        <v>0.04</v>
      </c>
      <c r="P252" s="26">
        <f t="shared" si="32"/>
        <v>0.1</v>
      </c>
      <c r="Q252" s="26">
        <f t="shared" si="33"/>
        <v>0.04</v>
      </c>
    </row>
    <row r="253" spans="1:17" x14ac:dyDescent="0.2">
      <c r="A253" s="5">
        <v>41990</v>
      </c>
      <c r="B253" s="6">
        <v>57</v>
      </c>
      <c r="C253" s="6">
        <v>1</v>
      </c>
      <c r="D253" s="6" t="s">
        <v>42</v>
      </c>
      <c r="E253" s="6" t="s">
        <v>74</v>
      </c>
      <c r="F253" s="6">
        <v>25</v>
      </c>
      <c r="G253" s="7">
        <v>3</v>
      </c>
      <c r="H253" s="7">
        <v>10</v>
      </c>
      <c r="I253" s="8">
        <v>5</v>
      </c>
      <c r="J253" s="8" t="s">
        <v>54</v>
      </c>
      <c r="K253" s="17" t="s">
        <v>33</v>
      </c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>
        <f t="shared" si="32"/>
        <v>0.1</v>
      </c>
      <c r="Q253" s="26">
        <f t="shared" si="33"/>
        <v>0.04</v>
      </c>
    </row>
    <row r="254" spans="1:17" x14ac:dyDescent="0.2">
      <c r="A254" s="5">
        <v>41990</v>
      </c>
      <c r="B254" s="6">
        <v>57</v>
      </c>
      <c r="C254" s="6">
        <v>1</v>
      </c>
      <c r="D254" s="6" t="s">
        <v>42</v>
      </c>
      <c r="E254" s="6" t="s">
        <v>74</v>
      </c>
      <c r="F254" s="6">
        <v>25</v>
      </c>
      <c r="G254" s="7">
        <v>3</v>
      </c>
      <c r="H254" s="7">
        <v>10</v>
      </c>
      <c r="I254" s="8">
        <v>5</v>
      </c>
      <c r="J254" s="8" t="s">
        <v>54</v>
      </c>
      <c r="K254" s="17" t="s">
        <v>40</v>
      </c>
      <c r="L254" s="22">
        <f t="shared" si="28"/>
        <v>0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>
        <f t="shared" si="32"/>
        <v>0.1</v>
      </c>
      <c r="Q254" s="26">
        <f t="shared" si="33"/>
        <v>0.04</v>
      </c>
    </row>
    <row r="255" spans="1:17" x14ac:dyDescent="0.2">
      <c r="A255" s="5">
        <v>41990</v>
      </c>
      <c r="B255" s="6">
        <v>57</v>
      </c>
      <c r="C255" s="6">
        <v>1</v>
      </c>
      <c r="D255" s="6" t="s">
        <v>42</v>
      </c>
      <c r="E255" s="6" t="s">
        <v>74</v>
      </c>
      <c r="F255" s="6">
        <v>25</v>
      </c>
      <c r="G255" s="7">
        <v>3</v>
      </c>
      <c r="H255" s="7">
        <v>10</v>
      </c>
      <c r="I255" s="8">
        <v>6</v>
      </c>
      <c r="J255" s="8" t="s">
        <v>46</v>
      </c>
      <c r="K255" s="17" t="s">
        <v>40</v>
      </c>
      <c r="L255" s="22">
        <f t="shared" si="28"/>
        <v>0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</v>
      </c>
      <c r="Q255" s="26">
        <f t="shared" si="33"/>
        <v>0.04</v>
      </c>
    </row>
    <row r="256" spans="1:17" x14ac:dyDescent="0.2">
      <c r="A256" s="5">
        <v>41990</v>
      </c>
      <c r="B256" s="6">
        <v>57</v>
      </c>
      <c r="C256" s="6">
        <v>1</v>
      </c>
      <c r="D256" s="6" t="s">
        <v>42</v>
      </c>
      <c r="E256" s="6" t="s">
        <v>74</v>
      </c>
      <c r="F256" s="6">
        <v>25</v>
      </c>
      <c r="G256" s="7">
        <v>3</v>
      </c>
      <c r="H256" s="7">
        <v>10</v>
      </c>
      <c r="I256" s="8">
        <v>7</v>
      </c>
      <c r="J256" s="8" t="s">
        <v>72</v>
      </c>
      <c r="K256" s="17" t="s">
        <v>40</v>
      </c>
      <c r="L256" s="22">
        <f t="shared" si="28"/>
        <v>0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</v>
      </c>
      <c r="Q256" s="26">
        <f t="shared" si="33"/>
        <v>0.04</v>
      </c>
    </row>
    <row r="257" spans="1:17" x14ac:dyDescent="0.2">
      <c r="A257" s="5">
        <v>41990</v>
      </c>
      <c r="B257" s="6">
        <v>57</v>
      </c>
      <c r="C257" s="6">
        <v>1</v>
      </c>
      <c r="D257" s="6" t="s">
        <v>42</v>
      </c>
      <c r="E257" s="6" t="s">
        <v>74</v>
      </c>
      <c r="F257" s="6">
        <v>25</v>
      </c>
      <c r="G257" s="7">
        <v>3</v>
      </c>
      <c r="H257" s="7">
        <v>10</v>
      </c>
      <c r="I257" s="8">
        <v>8</v>
      </c>
      <c r="J257" s="8" t="s">
        <v>46</v>
      </c>
      <c r="K257" s="17" t="s">
        <v>35</v>
      </c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</v>
      </c>
      <c r="Q257" s="26">
        <f t="shared" si="33"/>
        <v>0.04</v>
      </c>
    </row>
    <row r="258" spans="1:17" x14ac:dyDescent="0.2">
      <c r="A258" s="5">
        <v>41990</v>
      </c>
      <c r="B258" s="6">
        <v>57</v>
      </c>
      <c r="C258" s="6">
        <v>1</v>
      </c>
      <c r="D258" s="6" t="s">
        <v>42</v>
      </c>
      <c r="E258" s="6" t="s">
        <v>74</v>
      </c>
      <c r="F258" s="6">
        <v>25</v>
      </c>
      <c r="G258" s="7">
        <v>3</v>
      </c>
      <c r="H258" s="7">
        <v>10</v>
      </c>
      <c r="I258" s="8">
        <v>8</v>
      </c>
      <c r="J258" s="8" t="s">
        <v>46</v>
      </c>
      <c r="K258" s="17" t="s">
        <v>39</v>
      </c>
      <c r="L258" s="22">
        <f t="shared" si="28"/>
        <v>1</v>
      </c>
      <c r="M258" s="21">
        <f t="shared" si="29"/>
        <v>1</v>
      </c>
      <c r="N258" s="9">
        <f t="shared" si="30"/>
        <v>1</v>
      </c>
      <c r="O258" s="11">
        <f t="shared" si="31"/>
        <v>0.04</v>
      </c>
      <c r="P258" s="26">
        <f t="shared" si="32"/>
        <v>0.1</v>
      </c>
      <c r="Q258" s="26">
        <f t="shared" si="33"/>
        <v>0.04</v>
      </c>
    </row>
    <row r="259" spans="1:17" x14ac:dyDescent="0.2">
      <c r="A259" s="5">
        <v>41990</v>
      </c>
      <c r="B259" s="6">
        <v>57</v>
      </c>
      <c r="C259" s="6">
        <v>1</v>
      </c>
      <c r="D259" s="6" t="s">
        <v>42</v>
      </c>
      <c r="E259" s="6" t="s">
        <v>74</v>
      </c>
      <c r="F259" s="6">
        <v>25</v>
      </c>
      <c r="G259" s="7">
        <v>3</v>
      </c>
      <c r="H259" s="7">
        <v>10</v>
      </c>
      <c r="I259" s="8">
        <v>9</v>
      </c>
      <c r="J259" s="8" t="s">
        <v>46</v>
      </c>
      <c r="K259" s="17" t="s">
        <v>33</v>
      </c>
      <c r="L259" s="22">
        <f t="shared" ref="L259:L322" si="34">IF(OR(K259="NONE",K259="SED"),0,IF(K259="MIS","",1))</f>
        <v>1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>
        <f t="shared" ref="P259:P322" si="38">(1/H259)</f>
        <v>0.1</v>
      </c>
      <c r="Q259" s="26">
        <f t="shared" ref="Q259:Q322" si="39">(1/F259)</f>
        <v>0.04</v>
      </c>
    </row>
    <row r="260" spans="1:17" x14ac:dyDescent="0.2">
      <c r="A260" s="5">
        <v>41990</v>
      </c>
      <c r="B260" s="6">
        <v>57</v>
      </c>
      <c r="C260" s="6">
        <v>1</v>
      </c>
      <c r="D260" s="6" t="s">
        <v>42</v>
      </c>
      <c r="E260" s="6" t="s">
        <v>74</v>
      </c>
      <c r="F260" s="6">
        <v>25</v>
      </c>
      <c r="G260" s="7">
        <v>3</v>
      </c>
      <c r="H260" s="7">
        <v>10</v>
      </c>
      <c r="I260" s="8">
        <v>9</v>
      </c>
      <c r="J260" s="8" t="s">
        <v>46</v>
      </c>
      <c r="K260" s="17" t="s">
        <v>39</v>
      </c>
      <c r="L260" s="22">
        <f t="shared" si="34"/>
        <v>1</v>
      </c>
      <c r="M260" s="21">
        <f t="shared" si="35"/>
        <v>1</v>
      </c>
      <c r="N260" s="9">
        <f t="shared" si="36"/>
        <v>1</v>
      </c>
      <c r="O260" s="11">
        <f t="shared" si="37"/>
        <v>0.04</v>
      </c>
      <c r="P260" s="26">
        <f t="shared" si="38"/>
        <v>0.1</v>
      </c>
      <c r="Q260" s="26">
        <f t="shared" si="39"/>
        <v>0.04</v>
      </c>
    </row>
    <row r="261" spans="1:17" x14ac:dyDescent="0.2">
      <c r="A261" s="5">
        <v>41990</v>
      </c>
      <c r="B261" s="6">
        <v>57</v>
      </c>
      <c r="C261" s="6">
        <v>1</v>
      </c>
      <c r="D261" s="6" t="s">
        <v>42</v>
      </c>
      <c r="E261" s="6" t="s">
        <v>74</v>
      </c>
      <c r="F261" s="6">
        <v>25</v>
      </c>
      <c r="G261" s="7">
        <v>3</v>
      </c>
      <c r="H261" s="7">
        <v>10</v>
      </c>
      <c r="I261" s="8">
        <v>10</v>
      </c>
      <c r="J261" s="8" t="s">
        <v>46</v>
      </c>
      <c r="K261" s="17" t="s">
        <v>39</v>
      </c>
      <c r="L261" s="22">
        <f t="shared" si="34"/>
        <v>1</v>
      </c>
      <c r="M261" s="21">
        <f t="shared" si="35"/>
        <v>1</v>
      </c>
      <c r="N261" s="9">
        <f t="shared" si="36"/>
        <v>1</v>
      </c>
      <c r="O261" s="11">
        <f t="shared" si="37"/>
        <v>0.04</v>
      </c>
      <c r="P261" s="26">
        <f t="shared" si="38"/>
        <v>0.1</v>
      </c>
      <c r="Q261" s="26">
        <f t="shared" si="39"/>
        <v>0.04</v>
      </c>
    </row>
    <row r="262" spans="1:17" x14ac:dyDescent="0.2">
      <c r="A262" s="5">
        <v>41990</v>
      </c>
      <c r="B262" s="6">
        <v>57</v>
      </c>
      <c r="C262" s="6">
        <v>1</v>
      </c>
      <c r="D262" s="6" t="s">
        <v>42</v>
      </c>
      <c r="E262" s="6" t="s">
        <v>75</v>
      </c>
      <c r="F262" s="6">
        <v>19</v>
      </c>
      <c r="G262" s="7">
        <v>1</v>
      </c>
      <c r="H262" s="7">
        <v>6</v>
      </c>
      <c r="I262" s="8">
        <v>1</v>
      </c>
      <c r="J262" s="8" t="s">
        <v>44</v>
      </c>
      <c r="K262" s="17" t="s">
        <v>51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0.16666666666666666</v>
      </c>
      <c r="Q262" s="26">
        <f t="shared" si="39"/>
        <v>5.2631578947368418E-2</v>
      </c>
    </row>
    <row r="263" spans="1:17" x14ac:dyDescent="0.2">
      <c r="A263" s="5">
        <v>41990</v>
      </c>
      <c r="B263" s="6">
        <v>57</v>
      </c>
      <c r="C263" s="6">
        <v>1</v>
      </c>
      <c r="D263" s="6" t="s">
        <v>42</v>
      </c>
      <c r="E263" s="6" t="s">
        <v>75</v>
      </c>
      <c r="F263" s="6">
        <v>19</v>
      </c>
      <c r="G263" s="7">
        <v>1</v>
      </c>
      <c r="H263" s="7">
        <v>6</v>
      </c>
      <c r="I263" s="8">
        <v>2</v>
      </c>
      <c r="J263" s="8" t="s">
        <v>54</v>
      </c>
      <c r="K263" s="17" t="s">
        <v>40</v>
      </c>
      <c r="L263" s="22">
        <f t="shared" si="34"/>
        <v>0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>
        <f t="shared" si="38"/>
        <v>0.16666666666666666</v>
      </c>
      <c r="Q263" s="26">
        <f t="shared" si="39"/>
        <v>5.2631578947368418E-2</v>
      </c>
    </row>
    <row r="264" spans="1:17" x14ac:dyDescent="0.2">
      <c r="A264" s="5">
        <v>41990</v>
      </c>
      <c r="B264" s="6">
        <v>57</v>
      </c>
      <c r="C264" s="6">
        <v>1</v>
      </c>
      <c r="D264" s="6" t="s">
        <v>42</v>
      </c>
      <c r="E264" s="6" t="s">
        <v>75</v>
      </c>
      <c r="F264" s="6">
        <v>19</v>
      </c>
      <c r="G264" s="7">
        <v>1</v>
      </c>
      <c r="H264" s="7">
        <v>6</v>
      </c>
      <c r="I264" s="8">
        <v>3</v>
      </c>
      <c r="J264" s="8" t="s">
        <v>54</v>
      </c>
      <c r="K264" s="17" t="s">
        <v>40</v>
      </c>
      <c r="L264" s="22">
        <f t="shared" si="34"/>
        <v>0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0.16666666666666666</v>
      </c>
      <c r="Q264" s="26">
        <f t="shared" si="39"/>
        <v>5.2631578947368418E-2</v>
      </c>
    </row>
    <row r="265" spans="1:17" x14ac:dyDescent="0.2">
      <c r="A265" s="5">
        <v>41990</v>
      </c>
      <c r="B265" s="6">
        <v>57</v>
      </c>
      <c r="C265" s="6">
        <v>1</v>
      </c>
      <c r="D265" s="6" t="s">
        <v>42</v>
      </c>
      <c r="E265" s="6" t="s">
        <v>75</v>
      </c>
      <c r="F265" s="6">
        <v>19</v>
      </c>
      <c r="G265" s="7">
        <v>1</v>
      </c>
      <c r="H265" s="7">
        <v>6</v>
      </c>
      <c r="I265" s="8">
        <v>4</v>
      </c>
      <c r="J265" s="8" t="s">
        <v>46</v>
      </c>
      <c r="K265" s="17" t="s">
        <v>39</v>
      </c>
      <c r="L265" s="22">
        <f t="shared" si="34"/>
        <v>1</v>
      </c>
      <c r="M265" s="21">
        <f t="shared" si="35"/>
        <v>1</v>
      </c>
      <c r="N265" s="9" t="str">
        <f t="shared" si="36"/>
        <v/>
      </c>
      <c r="O265" s="11" t="str">
        <f t="shared" si="37"/>
        <v/>
      </c>
      <c r="P265" s="26">
        <f t="shared" si="38"/>
        <v>0.16666666666666666</v>
      </c>
      <c r="Q265" s="26">
        <f t="shared" si="39"/>
        <v>5.2631578947368418E-2</v>
      </c>
    </row>
    <row r="266" spans="1:17" x14ac:dyDescent="0.2">
      <c r="A266" s="5">
        <v>41990</v>
      </c>
      <c r="B266" s="6">
        <v>57</v>
      </c>
      <c r="C266" s="6">
        <v>1</v>
      </c>
      <c r="D266" s="6" t="s">
        <v>42</v>
      </c>
      <c r="E266" s="6" t="s">
        <v>75</v>
      </c>
      <c r="F266" s="6">
        <v>19</v>
      </c>
      <c r="G266" s="7">
        <v>1</v>
      </c>
      <c r="H266" s="7">
        <v>6</v>
      </c>
      <c r="I266" s="8">
        <v>4</v>
      </c>
      <c r="J266" s="8" t="s">
        <v>46</v>
      </c>
      <c r="K266" s="17" t="s">
        <v>37</v>
      </c>
      <c r="L266" s="22">
        <f t="shared" si="34"/>
        <v>1</v>
      </c>
      <c r="M266" s="21">
        <f t="shared" si="35"/>
        <v>1</v>
      </c>
      <c r="N266" s="9">
        <f t="shared" si="36"/>
        <v>1</v>
      </c>
      <c r="O266" s="11">
        <f t="shared" si="37"/>
        <v>5.2631578947368418E-2</v>
      </c>
      <c r="P266" s="26">
        <f t="shared" si="38"/>
        <v>0.16666666666666666</v>
      </c>
      <c r="Q266" s="26">
        <f t="shared" si="39"/>
        <v>5.2631578947368418E-2</v>
      </c>
    </row>
    <row r="267" spans="1:17" x14ac:dyDescent="0.2">
      <c r="A267" s="5">
        <v>41990</v>
      </c>
      <c r="B267" s="6">
        <v>57</v>
      </c>
      <c r="C267" s="6">
        <v>1</v>
      </c>
      <c r="D267" s="6" t="s">
        <v>42</v>
      </c>
      <c r="E267" s="6" t="s">
        <v>75</v>
      </c>
      <c r="F267" s="6">
        <v>19</v>
      </c>
      <c r="G267" s="7">
        <v>1</v>
      </c>
      <c r="H267" s="7">
        <v>6</v>
      </c>
      <c r="I267" s="8">
        <v>5</v>
      </c>
      <c r="J267" s="8" t="s">
        <v>46</v>
      </c>
      <c r="K267" s="17" t="s">
        <v>39</v>
      </c>
      <c r="L267" s="22">
        <f t="shared" si="34"/>
        <v>1</v>
      </c>
      <c r="M267" s="21">
        <f t="shared" si="35"/>
        <v>1</v>
      </c>
      <c r="N267" s="9" t="str">
        <f t="shared" si="36"/>
        <v/>
      </c>
      <c r="O267" s="11" t="str">
        <f t="shared" si="37"/>
        <v/>
      </c>
      <c r="P267" s="26">
        <f t="shared" si="38"/>
        <v>0.16666666666666666</v>
      </c>
      <c r="Q267" s="26">
        <f t="shared" si="39"/>
        <v>5.2631578947368418E-2</v>
      </c>
    </row>
    <row r="268" spans="1:17" x14ac:dyDescent="0.2">
      <c r="A268" s="5">
        <v>41990</v>
      </c>
      <c r="B268" s="6">
        <v>57</v>
      </c>
      <c r="C268" s="6">
        <v>1</v>
      </c>
      <c r="D268" s="6" t="s">
        <v>42</v>
      </c>
      <c r="E268" s="6" t="s">
        <v>75</v>
      </c>
      <c r="F268" s="6">
        <v>19</v>
      </c>
      <c r="G268" s="7">
        <v>1</v>
      </c>
      <c r="H268" s="7">
        <v>6</v>
      </c>
      <c r="I268" s="8">
        <v>5</v>
      </c>
      <c r="J268" s="8" t="s">
        <v>46</v>
      </c>
      <c r="K268" s="17" t="s">
        <v>37</v>
      </c>
      <c r="L268" s="22">
        <f t="shared" si="34"/>
        <v>1</v>
      </c>
      <c r="M268" s="21">
        <f t="shared" si="35"/>
        <v>1</v>
      </c>
      <c r="N268" s="9">
        <f t="shared" si="36"/>
        <v>1</v>
      </c>
      <c r="O268" s="11">
        <f t="shared" si="37"/>
        <v>5.2631578947368418E-2</v>
      </c>
      <c r="P268" s="26">
        <f t="shared" si="38"/>
        <v>0.16666666666666666</v>
      </c>
      <c r="Q268" s="26">
        <f t="shared" si="39"/>
        <v>5.2631578947368418E-2</v>
      </c>
    </row>
    <row r="269" spans="1:17" x14ac:dyDescent="0.2">
      <c r="A269" s="5">
        <v>41990</v>
      </c>
      <c r="B269" s="6">
        <v>57</v>
      </c>
      <c r="C269" s="6">
        <v>1</v>
      </c>
      <c r="D269" s="6" t="s">
        <v>42</v>
      </c>
      <c r="E269" s="6" t="s">
        <v>75</v>
      </c>
      <c r="F269" s="6">
        <v>19</v>
      </c>
      <c r="G269" s="7">
        <v>1</v>
      </c>
      <c r="H269" s="7">
        <v>6</v>
      </c>
      <c r="I269" s="8">
        <v>6</v>
      </c>
      <c r="J269" s="8" t="s">
        <v>46</v>
      </c>
      <c r="K269" s="17" t="s">
        <v>39</v>
      </c>
      <c r="L269" s="22">
        <f t="shared" si="34"/>
        <v>1</v>
      </c>
      <c r="M269" s="21">
        <f t="shared" si="35"/>
        <v>1</v>
      </c>
      <c r="N269" s="9" t="str">
        <f t="shared" si="36"/>
        <v/>
      </c>
      <c r="O269" s="11" t="str">
        <f t="shared" si="37"/>
        <v/>
      </c>
      <c r="P269" s="26">
        <f t="shared" si="38"/>
        <v>0.16666666666666666</v>
      </c>
      <c r="Q269" s="26">
        <f t="shared" si="39"/>
        <v>5.2631578947368418E-2</v>
      </c>
    </row>
    <row r="270" spans="1:17" x14ac:dyDescent="0.2">
      <c r="A270" s="5">
        <v>41990</v>
      </c>
      <c r="B270" s="6">
        <v>57</v>
      </c>
      <c r="C270" s="6">
        <v>1</v>
      </c>
      <c r="D270" s="6" t="s">
        <v>42</v>
      </c>
      <c r="E270" s="6" t="s">
        <v>75</v>
      </c>
      <c r="F270" s="6">
        <v>19</v>
      </c>
      <c r="G270" s="7">
        <v>1</v>
      </c>
      <c r="H270" s="7">
        <v>6</v>
      </c>
      <c r="I270" s="8">
        <v>6</v>
      </c>
      <c r="J270" s="8" t="s">
        <v>46</v>
      </c>
      <c r="K270" s="17" t="s">
        <v>37</v>
      </c>
      <c r="L270" s="22">
        <f t="shared" si="34"/>
        <v>1</v>
      </c>
      <c r="M270" s="21">
        <f t="shared" si="35"/>
        <v>1</v>
      </c>
      <c r="N270" s="9">
        <f t="shared" si="36"/>
        <v>1</v>
      </c>
      <c r="O270" s="11">
        <f t="shared" si="37"/>
        <v>5.2631578947368418E-2</v>
      </c>
      <c r="P270" s="26">
        <f t="shared" si="38"/>
        <v>0.16666666666666666</v>
      </c>
      <c r="Q270" s="26">
        <f t="shared" si="39"/>
        <v>5.2631578947368418E-2</v>
      </c>
    </row>
    <row r="271" spans="1:17" x14ac:dyDescent="0.2">
      <c r="A271" s="5">
        <v>41990</v>
      </c>
      <c r="B271" s="6">
        <v>57</v>
      </c>
      <c r="C271" s="6">
        <v>1</v>
      </c>
      <c r="D271" s="6" t="s">
        <v>42</v>
      </c>
      <c r="E271" s="6" t="s">
        <v>75</v>
      </c>
      <c r="F271" s="6">
        <v>19</v>
      </c>
      <c r="G271" s="7">
        <v>2</v>
      </c>
      <c r="H271" s="7">
        <v>6</v>
      </c>
      <c r="I271" s="8">
        <v>1</v>
      </c>
      <c r="J271" s="8" t="s">
        <v>53</v>
      </c>
      <c r="K271" s="17" t="s">
        <v>35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0.16666666666666666</v>
      </c>
      <c r="Q271" s="26">
        <f t="shared" si="39"/>
        <v>5.2631578947368418E-2</v>
      </c>
    </row>
    <row r="272" spans="1:17" x14ac:dyDescent="0.2">
      <c r="A272" s="5">
        <v>41990</v>
      </c>
      <c r="B272" s="6">
        <v>57</v>
      </c>
      <c r="C272" s="6">
        <v>1</v>
      </c>
      <c r="D272" s="6" t="s">
        <v>42</v>
      </c>
      <c r="E272" s="6" t="s">
        <v>75</v>
      </c>
      <c r="F272" s="6">
        <v>19</v>
      </c>
      <c r="G272" s="7">
        <v>2</v>
      </c>
      <c r="H272" s="7">
        <v>6</v>
      </c>
      <c r="I272" s="8">
        <v>1</v>
      </c>
      <c r="J272" s="8" t="s">
        <v>53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0.16666666666666666</v>
      </c>
      <c r="Q272" s="26">
        <f t="shared" si="39"/>
        <v>5.2631578947368418E-2</v>
      </c>
    </row>
    <row r="273" spans="1:17" x14ac:dyDescent="0.2">
      <c r="A273" s="5">
        <v>41990</v>
      </c>
      <c r="B273" s="6">
        <v>57</v>
      </c>
      <c r="C273" s="6">
        <v>1</v>
      </c>
      <c r="D273" s="6" t="s">
        <v>42</v>
      </c>
      <c r="E273" s="6" t="s">
        <v>75</v>
      </c>
      <c r="F273" s="6">
        <v>19</v>
      </c>
      <c r="G273" s="7">
        <v>2</v>
      </c>
      <c r="H273" s="7">
        <v>6</v>
      </c>
      <c r="I273" s="8">
        <v>2</v>
      </c>
      <c r="J273" s="8" t="s">
        <v>54</v>
      </c>
      <c r="K273" s="17" t="s">
        <v>39</v>
      </c>
      <c r="L273" s="22">
        <f t="shared" si="34"/>
        <v>1</v>
      </c>
      <c r="M273" s="21">
        <f t="shared" si="35"/>
        <v>1</v>
      </c>
      <c r="N273" s="9">
        <f t="shared" si="36"/>
        <v>1</v>
      </c>
      <c r="O273" s="11">
        <f t="shared" si="37"/>
        <v>5.2631578947368418E-2</v>
      </c>
      <c r="P273" s="26">
        <f t="shared" si="38"/>
        <v>0.16666666666666666</v>
      </c>
      <c r="Q273" s="26">
        <f t="shared" si="39"/>
        <v>5.2631578947368418E-2</v>
      </c>
    </row>
    <row r="274" spans="1:17" x14ac:dyDescent="0.2">
      <c r="A274" s="5">
        <v>41990</v>
      </c>
      <c r="B274" s="6">
        <v>57</v>
      </c>
      <c r="C274" s="6">
        <v>1</v>
      </c>
      <c r="D274" s="6" t="s">
        <v>42</v>
      </c>
      <c r="E274" s="6" t="s">
        <v>75</v>
      </c>
      <c r="F274" s="6">
        <v>19</v>
      </c>
      <c r="G274" s="7">
        <v>2</v>
      </c>
      <c r="H274" s="7">
        <v>6</v>
      </c>
      <c r="I274" s="8">
        <v>2</v>
      </c>
      <c r="J274" s="8" t="s">
        <v>54</v>
      </c>
      <c r="K274" s="17" t="s">
        <v>35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0.16666666666666666</v>
      </c>
      <c r="Q274" s="26">
        <f t="shared" si="39"/>
        <v>5.2631578947368418E-2</v>
      </c>
    </row>
    <row r="275" spans="1:17" x14ac:dyDescent="0.2">
      <c r="A275" s="5">
        <v>41990</v>
      </c>
      <c r="B275" s="6">
        <v>57</v>
      </c>
      <c r="C275" s="6">
        <v>1</v>
      </c>
      <c r="D275" s="6" t="s">
        <v>42</v>
      </c>
      <c r="E275" s="6" t="s">
        <v>75</v>
      </c>
      <c r="F275" s="6">
        <v>19</v>
      </c>
      <c r="G275" s="7">
        <v>2</v>
      </c>
      <c r="H275" s="7">
        <v>6</v>
      </c>
      <c r="I275" s="8">
        <v>3</v>
      </c>
      <c r="J275" s="8" t="s">
        <v>52</v>
      </c>
      <c r="K275" s="17" t="s">
        <v>39</v>
      </c>
      <c r="L275" s="22">
        <f t="shared" si="34"/>
        <v>1</v>
      </c>
      <c r="M275" s="21">
        <f t="shared" si="35"/>
        <v>1</v>
      </c>
      <c r="N275" s="9">
        <f t="shared" si="36"/>
        <v>1</v>
      </c>
      <c r="O275" s="11">
        <f t="shared" si="37"/>
        <v>5.2631578947368418E-2</v>
      </c>
      <c r="P275" s="26">
        <f t="shared" si="38"/>
        <v>0.16666666666666666</v>
      </c>
      <c r="Q275" s="26">
        <f t="shared" si="39"/>
        <v>5.2631578947368418E-2</v>
      </c>
    </row>
    <row r="276" spans="1:17" x14ac:dyDescent="0.2">
      <c r="A276" s="5">
        <v>41990</v>
      </c>
      <c r="B276" s="6">
        <v>57</v>
      </c>
      <c r="C276" s="6">
        <v>1</v>
      </c>
      <c r="D276" s="6" t="s">
        <v>42</v>
      </c>
      <c r="E276" s="6" t="s">
        <v>75</v>
      </c>
      <c r="F276" s="6">
        <v>19</v>
      </c>
      <c r="G276" s="7">
        <v>2</v>
      </c>
      <c r="H276" s="7">
        <v>6</v>
      </c>
      <c r="I276" s="8">
        <v>4</v>
      </c>
      <c r="J276" s="8" t="s">
        <v>45</v>
      </c>
      <c r="K276" s="17" t="s">
        <v>39</v>
      </c>
      <c r="L276" s="22">
        <f t="shared" si="34"/>
        <v>1</v>
      </c>
      <c r="M276" s="21">
        <f t="shared" si="35"/>
        <v>1</v>
      </c>
      <c r="N276" s="9">
        <f t="shared" si="36"/>
        <v>1</v>
      </c>
      <c r="O276" s="11">
        <f t="shared" si="37"/>
        <v>5.2631578947368418E-2</v>
      </c>
      <c r="P276" s="26">
        <f t="shared" si="38"/>
        <v>0.16666666666666666</v>
      </c>
      <c r="Q276" s="26">
        <f t="shared" si="39"/>
        <v>5.2631578947368418E-2</v>
      </c>
    </row>
    <row r="277" spans="1:17" x14ac:dyDescent="0.2">
      <c r="A277" s="5">
        <v>41990</v>
      </c>
      <c r="B277" s="6">
        <v>57</v>
      </c>
      <c r="C277" s="6">
        <v>1</v>
      </c>
      <c r="D277" s="6" t="s">
        <v>42</v>
      </c>
      <c r="E277" s="6" t="s">
        <v>75</v>
      </c>
      <c r="F277" s="6">
        <v>19</v>
      </c>
      <c r="G277" s="7">
        <v>2</v>
      </c>
      <c r="H277" s="7">
        <v>6</v>
      </c>
      <c r="I277" s="8">
        <v>5</v>
      </c>
      <c r="J277" s="8" t="s">
        <v>52</v>
      </c>
      <c r="K277" s="17" t="s">
        <v>39</v>
      </c>
      <c r="L277" s="22">
        <f t="shared" si="34"/>
        <v>1</v>
      </c>
      <c r="M277" s="21">
        <f t="shared" si="35"/>
        <v>1</v>
      </c>
      <c r="N277" s="9">
        <f t="shared" si="36"/>
        <v>1</v>
      </c>
      <c r="O277" s="11">
        <f t="shared" si="37"/>
        <v>5.2631578947368418E-2</v>
      </c>
      <c r="P277" s="26">
        <f t="shared" si="38"/>
        <v>0.16666666666666666</v>
      </c>
      <c r="Q277" s="26">
        <f t="shared" si="39"/>
        <v>5.2631578947368418E-2</v>
      </c>
    </row>
    <row r="278" spans="1:17" x14ac:dyDescent="0.2">
      <c r="A278" s="5">
        <v>41990</v>
      </c>
      <c r="B278" s="6">
        <v>57</v>
      </c>
      <c r="C278" s="6">
        <v>1</v>
      </c>
      <c r="D278" s="6" t="s">
        <v>42</v>
      </c>
      <c r="E278" s="6" t="s">
        <v>75</v>
      </c>
      <c r="F278" s="6">
        <v>19</v>
      </c>
      <c r="G278" s="7">
        <v>2</v>
      </c>
      <c r="H278" s="7">
        <v>6</v>
      </c>
      <c r="I278" s="8">
        <v>6</v>
      </c>
      <c r="J278" s="8" t="s">
        <v>45</v>
      </c>
      <c r="K278" s="17" t="s">
        <v>33</v>
      </c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0.16666666666666666</v>
      </c>
      <c r="Q278" s="26">
        <f t="shared" si="39"/>
        <v>5.2631578947368418E-2</v>
      </c>
    </row>
    <row r="279" spans="1:17" x14ac:dyDescent="0.2">
      <c r="A279" s="5">
        <v>41990</v>
      </c>
      <c r="B279" s="6">
        <v>57</v>
      </c>
      <c r="C279" s="6">
        <v>1</v>
      </c>
      <c r="D279" s="6" t="s">
        <v>42</v>
      </c>
      <c r="E279" s="6" t="s">
        <v>75</v>
      </c>
      <c r="F279" s="6">
        <v>19</v>
      </c>
      <c r="G279" s="7">
        <v>2</v>
      </c>
      <c r="H279" s="7">
        <v>6</v>
      </c>
      <c r="I279" s="8">
        <v>6</v>
      </c>
      <c r="J279" s="8" t="s">
        <v>45</v>
      </c>
      <c r="K279" s="17" t="s">
        <v>39</v>
      </c>
      <c r="L279" s="22">
        <f t="shared" si="34"/>
        <v>1</v>
      </c>
      <c r="M279" s="21">
        <f t="shared" si="35"/>
        <v>1</v>
      </c>
      <c r="N279" s="9">
        <f t="shared" si="36"/>
        <v>1</v>
      </c>
      <c r="O279" s="11">
        <f t="shared" si="37"/>
        <v>5.2631578947368418E-2</v>
      </c>
      <c r="P279" s="26">
        <f t="shared" si="38"/>
        <v>0.16666666666666666</v>
      </c>
      <c r="Q279" s="26">
        <f t="shared" si="39"/>
        <v>5.2631578947368418E-2</v>
      </c>
    </row>
    <row r="280" spans="1:17" x14ac:dyDescent="0.2">
      <c r="A280" s="5">
        <v>41990</v>
      </c>
      <c r="B280" s="6">
        <v>57</v>
      </c>
      <c r="C280" s="6">
        <v>1</v>
      </c>
      <c r="D280" s="6" t="s">
        <v>42</v>
      </c>
      <c r="E280" s="6" t="s">
        <v>75</v>
      </c>
      <c r="F280" s="6">
        <v>19</v>
      </c>
      <c r="G280" s="7">
        <v>3</v>
      </c>
      <c r="H280" s="7">
        <v>7</v>
      </c>
      <c r="I280" s="8">
        <v>1</v>
      </c>
      <c r="J280" s="8" t="s">
        <v>46</v>
      </c>
      <c r="K280" s="17" t="s">
        <v>39</v>
      </c>
      <c r="L280" s="22">
        <f t="shared" si="34"/>
        <v>1</v>
      </c>
      <c r="M280" s="21">
        <f t="shared" si="35"/>
        <v>1</v>
      </c>
      <c r="N280" s="9">
        <f t="shared" si="36"/>
        <v>1</v>
      </c>
      <c r="O280" s="11">
        <f t="shared" si="37"/>
        <v>5.2631578947368418E-2</v>
      </c>
      <c r="P280" s="26">
        <f t="shared" si="38"/>
        <v>0.14285714285714285</v>
      </c>
      <c r="Q280" s="26">
        <f t="shared" si="39"/>
        <v>5.2631578947368418E-2</v>
      </c>
    </row>
    <row r="281" spans="1:17" x14ac:dyDescent="0.2">
      <c r="A281" s="5">
        <v>41990</v>
      </c>
      <c r="B281" s="6">
        <v>57</v>
      </c>
      <c r="C281" s="6">
        <v>1</v>
      </c>
      <c r="D281" s="6" t="s">
        <v>42</v>
      </c>
      <c r="E281" s="6" t="s">
        <v>75</v>
      </c>
      <c r="F281" s="6">
        <v>19</v>
      </c>
      <c r="G281" s="7">
        <v>3</v>
      </c>
      <c r="H281" s="7">
        <v>7</v>
      </c>
      <c r="I281" s="8">
        <v>2</v>
      </c>
      <c r="J281" s="8" t="s">
        <v>52</v>
      </c>
      <c r="K281" s="17" t="s">
        <v>34</v>
      </c>
      <c r="L281" s="22">
        <f t="shared" si="34"/>
        <v>0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>
        <f t="shared" si="38"/>
        <v>0.14285714285714285</v>
      </c>
      <c r="Q281" s="26">
        <f t="shared" si="39"/>
        <v>5.2631578947368418E-2</v>
      </c>
    </row>
    <row r="282" spans="1:17" x14ac:dyDescent="0.2">
      <c r="A282" s="5">
        <v>41990</v>
      </c>
      <c r="B282" s="6">
        <v>57</v>
      </c>
      <c r="C282" s="6">
        <v>1</v>
      </c>
      <c r="D282" s="6" t="s">
        <v>42</v>
      </c>
      <c r="E282" s="6" t="s">
        <v>75</v>
      </c>
      <c r="F282" s="6">
        <v>19</v>
      </c>
      <c r="G282" s="7">
        <v>3</v>
      </c>
      <c r="H282" s="7">
        <v>7</v>
      </c>
      <c r="I282" s="8">
        <v>3</v>
      </c>
      <c r="J282" s="8" t="s">
        <v>46</v>
      </c>
      <c r="K282" s="17" t="s">
        <v>40</v>
      </c>
      <c r="L282" s="22">
        <f t="shared" si="34"/>
        <v>0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0.14285714285714285</v>
      </c>
      <c r="Q282" s="26">
        <f t="shared" si="39"/>
        <v>5.2631578947368418E-2</v>
      </c>
    </row>
    <row r="283" spans="1:17" x14ac:dyDescent="0.2">
      <c r="A283" s="5">
        <v>41990</v>
      </c>
      <c r="B283" s="6">
        <v>57</v>
      </c>
      <c r="C283" s="6">
        <v>1</v>
      </c>
      <c r="D283" s="6" t="s">
        <v>42</v>
      </c>
      <c r="E283" s="6" t="s">
        <v>75</v>
      </c>
      <c r="F283" s="6">
        <v>19</v>
      </c>
      <c r="G283" s="7">
        <v>3</v>
      </c>
      <c r="H283" s="7">
        <v>7</v>
      </c>
      <c r="I283" s="8">
        <v>4</v>
      </c>
      <c r="J283" s="8" t="s">
        <v>46</v>
      </c>
      <c r="K283" s="17" t="s">
        <v>33</v>
      </c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>
        <f t="shared" si="38"/>
        <v>0.14285714285714285</v>
      </c>
      <c r="Q283" s="26">
        <f t="shared" si="39"/>
        <v>5.2631578947368418E-2</v>
      </c>
    </row>
    <row r="284" spans="1:17" x14ac:dyDescent="0.2">
      <c r="A284" s="5">
        <v>41990</v>
      </c>
      <c r="B284" s="6">
        <v>57</v>
      </c>
      <c r="C284" s="6">
        <v>1</v>
      </c>
      <c r="D284" s="6" t="s">
        <v>42</v>
      </c>
      <c r="E284" s="6" t="s">
        <v>75</v>
      </c>
      <c r="F284" s="6">
        <v>19</v>
      </c>
      <c r="G284" s="7">
        <v>3</v>
      </c>
      <c r="H284" s="7">
        <v>7</v>
      </c>
      <c r="I284" s="8">
        <v>4</v>
      </c>
      <c r="J284" s="8" t="s">
        <v>46</v>
      </c>
      <c r="K284" s="17" t="s">
        <v>39</v>
      </c>
      <c r="L284" s="22">
        <f t="shared" si="34"/>
        <v>1</v>
      </c>
      <c r="M284" s="21">
        <f t="shared" si="35"/>
        <v>1</v>
      </c>
      <c r="N284" s="9">
        <f t="shared" si="36"/>
        <v>1</v>
      </c>
      <c r="O284" s="11">
        <f t="shared" si="37"/>
        <v>5.2631578947368418E-2</v>
      </c>
      <c r="P284" s="26">
        <f t="shared" si="38"/>
        <v>0.14285714285714285</v>
      </c>
      <c r="Q284" s="26">
        <f t="shared" si="39"/>
        <v>5.2631578947368418E-2</v>
      </c>
    </row>
    <row r="285" spans="1:17" x14ac:dyDescent="0.2">
      <c r="A285" s="5">
        <v>41990</v>
      </c>
      <c r="B285" s="6">
        <v>57</v>
      </c>
      <c r="C285" s="6">
        <v>1</v>
      </c>
      <c r="D285" s="6" t="s">
        <v>42</v>
      </c>
      <c r="E285" s="6" t="s">
        <v>75</v>
      </c>
      <c r="F285" s="6">
        <v>19</v>
      </c>
      <c r="G285" s="7">
        <v>3</v>
      </c>
      <c r="H285" s="7">
        <v>7</v>
      </c>
      <c r="I285" s="8">
        <v>5</v>
      </c>
      <c r="J285" s="8" t="s">
        <v>54</v>
      </c>
      <c r="K285" s="17" t="s">
        <v>39</v>
      </c>
      <c r="L285" s="22">
        <f t="shared" si="34"/>
        <v>1</v>
      </c>
      <c r="M285" s="21">
        <f t="shared" si="35"/>
        <v>1</v>
      </c>
      <c r="N285" s="9">
        <f t="shared" si="36"/>
        <v>1</v>
      </c>
      <c r="O285" s="11">
        <f t="shared" si="37"/>
        <v>5.2631578947368418E-2</v>
      </c>
      <c r="P285" s="26">
        <f t="shared" si="38"/>
        <v>0.14285714285714285</v>
      </c>
      <c r="Q285" s="26">
        <f t="shared" si="39"/>
        <v>5.2631578947368418E-2</v>
      </c>
    </row>
    <row r="286" spans="1:17" x14ac:dyDescent="0.2">
      <c r="A286" s="5">
        <v>41990</v>
      </c>
      <c r="B286" s="6">
        <v>57</v>
      </c>
      <c r="C286" s="6">
        <v>1</v>
      </c>
      <c r="D286" s="6" t="s">
        <v>42</v>
      </c>
      <c r="E286" s="6" t="s">
        <v>75</v>
      </c>
      <c r="F286" s="6">
        <v>19</v>
      </c>
      <c r="G286" s="7">
        <v>3</v>
      </c>
      <c r="H286" s="7">
        <v>7</v>
      </c>
      <c r="I286" s="8">
        <v>6</v>
      </c>
      <c r="J286" s="8" t="s">
        <v>46</v>
      </c>
      <c r="K286" s="17" t="s">
        <v>40</v>
      </c>
      <c r="L286" s="22">
        <f t="shared" si="34"/>
        <v>0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>
        <f t="shared" si="38"/>
        <v>0.14285714285714285</v>
      </c>
      <c r="Q286" s="26">
        <f t="shared" si="39"/>
        <v>5.2631578947368418E-2</v>
      </c>
    </row>
    <row r="287" spans="1:17" x14ac:dyDescent="0.2">
      <c r="A287" s="5">
        <v>41990</v>
      </c>
      <c r="B287" s="6">
        <v>57</v>
      </c>
      <c r="C287" s="6">
        <v>1</v>
      </c>
      <c r="D287" s="6" t="s">
        <v>42</v>
      </c>
      <c r="E287" s="6" t="s">
        <v>75</v>
      </c>
      <c r="F287" s="6">
        <v>19</v>
      </c>
      <c r="G287" s="7">
        <v>3</v>
      </c>
      <c r="H287" s="7">
        <v>7</v>
      </c>
      <c r="I287" s="8">
        <v>6</v>
      </c>
      <c r="J287" s="8" t="s">
        <v>46</v>
      </c>
      <c r="K287" s="17" t="s">
        <v>64</v>
      </c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>
        <f t="shared" si="38"/>
        <v>0.14285714285714285</v>
      </c>
      <c r="Q287" s="26">
        <f t="shared" si="39"/>
        <v>5.2631578947368418E-2</v>
      </c>
    </row>
    <row r="288" spans="1:17" x14ac:dyDescent="0.2">
      <c r="A288" s="5">
        <v>41990</v>
      </c>
      <c r="B288" s="6">
        <v>57</v>
      </c>
      <c r="C288" s="6">
        <v>1</v>
      </c>
      <c r="D288" s="6" t="s">
        <v>42</v>
      </c>
      <c r="E288" s="6" t="s">
        <v>75</v>
      </c>
      <c r="F288" s="6">
        <v>19</v>
      </c>
      <c r="G288" s="7">
        <v>3</v>
      </c>
      <c r="H288" s="7">
        <v>7</v>
      </c>
      <c r="I288" s="8">
        <v>6</v>
      </c>
      <c r="J288" s="8" t="s">
        <v>46</v>
      </c>
      <c r="K288" s="17" t="s">
        <v>33</v>
      </c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>
        <f t="shared" si="38"/>
        <v>0.14285714285714285</v>
      </c>
      <c r="Q288" s="26">
        <f t="shared" si="39"/>
        <v>5.2631578947368418E-2</v>
      </c>
    </row>
    <row r="289" spans="1:17" x14ac:dyDescent="0.2">
      <c r="A289" s="5">
        <v>41990</v>
      </c>
      <c r="B289" s="6">
        <v>57</v>
      </c>
      <c r="C289" s="6">
        <v>1</v>
      </c>
      <c r="D289" s="6" t="s">
        <v>42</v>
      </c>
      <c r="E289" s="6" t="s">
        <v>75</v>
      </c>
      <c r="F289" s="6">
        <v>19</v>
      </c>
      <c r="G289" s="7">
        <v>3</v>
      </c>
      <c r="H289" s="7">
        <v>7</v>
      </c>
      <c r="I289" s="8">
        <v>7</v>
      </c>
      <c r="J289" s="8" t="s">
        <v>46</v>
      </c>
      <c r="K289" s="17" t="s">
        <v>33</v>
      </c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0.14285714285714285</v>
      </c>
      <c r="Q289" s="26">
        <f t="shared" si="39"/>
        <v>5.2631578947368418E-2</v>
      </c>
    </row>
    <row r="290" spans="1:17" x14ac:dyDescent="0.2">
      <c r="A290" s="5">
        <v>41990</v>
      </c>
      <c r="B290" s="6">
        <v>57</v>
      </c>
      <c r="C290" s="6">
        <v>1</v>
      </c>
      <c r="D290" s="6" t="s">
        <v>42</v>
      </c>
      <c r="E290" s="6" t="s">
        <v>75</v>
      </c>
      <c r="F290" s="6">
        <v>19</v>
      </c>
      <c r="G290" s="7">
        <v>3</v>
      </c>
      <c r="H290" s="7">
        <v>7</v>
      </c>
      <c r="I290" s="8">
        <v>7</v>
      </c>
      <c r="J290" s="8" t="s">
        <v>46</v>
      </c>
      <c r="K290" s="17" t="s">
        <v>39</v>
      </c>
      <c r="L290" s="22">
        <f t="shared" si="34"/>
        <v>1</v>
      </c>
      <c r="M290" s="21">
        <f t="shared" si="35"/>
        <v>1</v>
      </c>
      <c r="N290" s="9">
        <f t="shared" si="36"/>
        <v>1</v>
      </c>
      <c r="O290" s="11">
        <f t="shared" si="37"/>
        <v>5.2631578947368418E-2</v>
      </c>
      <c r="P290" s="26">
        <f t="shared" si="38"/>
        <v>0.14285714285714285</v>
      </c>
      <c r="Q290" s="26">
        <f t="shared" si="39"/>
        <v>5.2631578947368418E-2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scale="10" orientation="landscape" horizontalDpi="4294967293" verticalDpi="4294967293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0" sqref="D10:F17"/>
    </sheetView>
  </sheetViews>
  <sheetFormatPr defaultRowHeight="12.75" x14ac:dyDescent="0.2"/>
  <sheetData>
    <row r="2" spans="1:9" x14ac:dyDescent="0.2">
      <c r="A2" t="s">
        <v>18</v>
      </c>
      <c r="B2" t="s">
        <v>75</v>
      </c>
      <c r="C2" t="s">
        <v>43</v>
      </c>
      <c r="D2" t="s">
        <v>74</v>
      </c>
      <c r="E2" t="s">
        <v>61</v>
      </c>
      <c r="F2" t="s">
        <v>70</v>
      </c>
      <c r="G2" t="s">
        <v>65</v>
      </c>
      <c r="H2" t="s">
        <v>68</v>
      </c>
      <c r="I2" t="s">
        <v>73</v>
      </c>
    </row>
    <row r="3" spans="1:9" x14ac:dyDescent="0.2">
      <c r="A3" t="s">
        <v>14</v>
      </c>
      <c r="B3">
        <v>19</v>
      </c>
      <c r="C3">
        <v>24</v>
      </c>
      <c r="D3">
        <v>25</v>
      </c>
      <c r="E3">
        <v>20</v>
      </c>
      <c r="F3">
        <v>25</v>
      </c>
      <c r="G3">
        <v>24</v>
      </c>
      <c r="H3">
        <v>21</v>
      </c>
      <c r="I3">
        <v>24</v>
      </c>
    </row>
    <row r="4" spans="1:9" x14ac:dyDescent="0.2">
      <c r="A4" t="s">
        <v>24</v>
      </c>
      <c r="B4">
        <v>15</v>
      </c>
      <c r="C4">
        <v>13</v>
      </c>
      <c r="D4">
        <v>20</v>
      </c>
      <c r="E4">
        <v>11</v>
      </c>
      <c r="F4">
        <v>18</v>
      </c>
      <c r="G4">
        <v>10</v>
      </c>
      <c r="H4">
        <v>19</v>
      </c>
      <c r="I4">
        <v>15</v>
      </c>
    </row>
    <row r="5" spans="1:9" x14ac:dyDescent="0.2">
      <c r="A5" t="s">
        <v>25</v>
      </c>
      <c r="B5">
        <v>0.78947368421052633</v>
      </c>
      <c r="C5">
        <v>0.54166666666666663</v>
      </c>
      <c r="D5">
        <v>0.8</v>
      </c>
      <c r="E5">
        <v>0.55000000000000004</v>
      </c>
      <c r="F5">
        <v>0.72</v>
      </c>
      <c r="G5">
        <v>0.41666666666666669</v>
      </c>
      <c r="H5">
        <v>0.90476190476190477</v>
      </c>
      <c r="I5">
        <v>0.625</v>
      </c>
    </row>
    <row r="6" spans="1:9" x14ac:dyDescent="0.2">
      <c r="A6" t="s">
        <v>26</v>
      </c>
      <c r="B6">
        <v>0.41885390829169544</v>
      </c>
      <c r="C6">
        <v>0.50897737770405149</v>
      </c>
      <c r="D6">
        <v>0.40824829046386302</v>
      </c>
      <c r="E6">
        <v>0.51041778553404049</v>
      </c>
      <c r="F6">
        <v>0.45825756949558394</v>
      </c>
      <c r="G6">
        <v>0.50361015518533481</v>
      </c>
      <c r="H6">
        <v>0.30079260375911926</v>
      </c>
      <c r="I6">
        <v>0.49453535504684026</v>
      </c>
    </row>
    <row r="9" spans="1:9" x14ac:dyDescent="0.2">
      <c r="A9" t="s">
        <v>18</v>
      </c>
      <c r="C9" t="s">
        <v>24</v>
      </c>
      <c r="D9" t="s">
        <v>25</v>
      </c>
      <c r="E9" t="s">
        <v>26</v>
      </c>
      <c r="F9" t="s">
        <v>14</v>
      </c>
    </row>
    <row r="10" spans="1:9" x14ac:dyDescent="0.2">
      <c r="A10" t="s">
        <v>75</v>
      </c>
      <c r="C10">
        <v>15</v>
      </c>
      <c r="D10" s="36">
        <v>0.78947368421052633</v>
      </c>
      <c r="E10" s="36">
        <v>0.41885390829169544</v>
      </c>
      <c r="F10" s="37">
        <v>19</v>
      </c>
    </row>
    <row r="11" spans="1:9" x14ac:dyDescent="0.2">
      <c r="A11" t="s">
        <v>43</v>
      </c>
      <c r="C11">
        <v>13</v>
      </c>
      <c r="D11" s="36">
        <v>0.54166666666666663</v>
      </c>
      <c r="E11" s="36">
        <v>0.50897737770405149</v>
      </c>
      <c r="F11" s="37">
        <v>24</v>
      </c>
    </row>
    <row r="12" spans="1:9" x14ac:dyDescent="0.2">
      <c r="A12" t="s">
        <v>74</v>
      </c>
      <c r="C12">
        <v>20</v>
      </c>
      <c r="D12" s="36">
        <v>0.8</v>
      </c>
      <c r="E12" s="36">
        <v>0.40824829046386302</v>
      </c>
      <c r="F12" s="37">
        <v>25</v>
      </c>
    </row>
    <row r="13" spans="1:9" x14ac:dyDescent="0.2">
      <c r="A13" t="s">
        <v>61</v>
      </c>
      <c r="C13">
        <v>11</v>
      </c>
      <c r="D13" s="36">
        <v>0.55000000000000004</v>
      </c>
      <c r="E13" s="36">
        <v>0.51041778553404049</v>
      </c>
      <c r="F13" s="37">
        <v>20</v>
      </c>
    </row>
    <row r="14" spans="1:9" x14ac:dyDescent="0.2">
      <c r="A14" t="s">
        <v>70</v>
      </c>
      <c r="C14">
        <v>18</v>
      </c>
      <c r="D14" s="36">
        <v>0.72</v>
      </c>
      <c r="E14" s="36">
        <v>0.45825756949558394</v>
      </c>
      <c r="F14" s="37">
        <v>25</v>
      </c>
    </row>
    <row r="15" spans="1:9" x14ac:dyDescent="0.2">
      <c r="A15" t="s">
        <v>65</v>
      </c>
      <c r="C15">
        <v>10</v>
      </c>
      <c r="D15" s="36">
        <v>0.41666666666666669</v>
      </c>
      <c r="E15" s="36">
        <v>0.50361015518533481</v>
      </c>
      <c r="F15" s="37">
        <v>24</v>
      </c>
    </row>
    <row r="16" spans="1:9" x14ac:dyDescent="0.2">
      <c r="A16" t="s">
        <v>68</v>
      </c>
      <c r="C16">
        <v>19</v>
      </c>
      <c r="D16" s="36">
        <v>0.90476190476190477</v>
      </c>
      <c r="E16" s="36">
        <v>0.30079260375911926</v>
      </c>
      <c r="F16" s="37">
        <v>21</v>
      </c>
    </row>
    <row r="17" spans="1:6" x14ac:dyDescent="0.2">
      <c r="A17" t="s">
        <v>73</v>
      </c>
      <c r="C17">
        <v>15</v>
      </c>
      <c r="D17" s="36">
        <v>0.625</v>
      </c>
      <c r="E17" s="36">
        <v>0.49453535504684026</v>
      </c>
      <c r="F17" s="37">
        <v>24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cp:lastPrinted>2014-12-29T15:47:28Z</cp:lastPrinted>
  <dcterms:created xsi:type="dcterms:W3CDTF">2014-05-09T15:35:36Z</dcterms:created>
  <dcterms:modified xsi:type="dcterms:W3CDTF">2014-12-29T20:33:42Z</dcterms:modified>
</cp:coreProperties>
</file>