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hristine\Formal Documents\Recipe\Batching Guides\"/>
    </mc:Choice>
  </mc:AlternateContent>
  <xr:revisionPtr revIDLastSave="0" documentId="13_ncr:1_{A07A46B4-F7EE-480F-88AD-F14497E29AE5}" xr6:coauthVersionLast="47" xr6:coauthVersionMax="47" xr10:uidLastSave="{00000000-0000-0000-0000-000000000000}"/>
  <bookViews>
    <workbookView xWindow="-120" yWindow="-120" windowWidth="20730" windowHeight="11040" firstSheet="3" xr2:uid="{8F6C3A42-EF98-4609-8B04-22B8B6CF6C72}"/>
  </bookViews>
  <sheets>
    <sheet name="Recipe Batching" sheetId="7" r:id="rId1"/>
    <sheet name="CGCC - IF1,IF2" sheetId="2" r:id="rId2"/>
    <sheet name="CGWC - IF1,IF2" sheetId="3" r:id="rId3"/>
    <sheet name="CGWC - IF3" sheetId="4" r:id="rId4"/>
    <sheet name="CGBC - IF1,IF2 " sheetId="5" r:id="rId5"/>
    <sheet name="CGBC - IF3" sheetId="6" r:id="rId6"/>
    <sheet name="WH CGCC" sheetId="8" r:id="rId7"/>
    <sheet name="WH CGWC" sheetId="9" r:id="rId8"/>
    <sheet name="WH CGBC " sheetId="10" r:id="rId9"/>
  </sheets>
  <definedNames>
    <definedName name="_xlnm.Print_Area" localSheetId="4">'CGBC - IF1,IF2 '!$A$1:$H$36</definedName>
    <definedName name="_xlnm.Print_Area" localSheetId="5">'CGBC - IF3'!$A$1:$H$45</definedName>
    <definedName name="_xlnm.Print_Area" localSheetId="1">'CGCC - IF1,IF2'!$A$1:$H$36</definedName>
    <definedName name="_xlnm.Print_Area" localSheetId="2">'CGWC - IF1,IF2'!$A$1:$H$36</definedName>
    <definedName name="_xlnm.Print_Area" localSheetId="3">'CGWC - IF3'!$A$1:$H$45</definedName>
    <definedName name="_xlnm.Print_Area" localSheetId="0">'Recipe Batching'!$A$1:$K$64</definedName>
    <definedName name="_xlnm.Print_Area" localSheetId="8">'WH CGBC '!$A$1:$H$35</definedName>
    <definedName name="_xlnm.Print_Area" localSheetId="6">'WH CGCC'!$A$1:$H$35</definedName>
    <definedName name="_xlnm.Print_Area" localSheetId="7">'WH CGWC'!$A$1:$H$35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7" l="1"/>
  <c r="K35" i="7"/>
  <c r="K34" i="7"/>
  <c r="K57" i="7"/>
  <c r="K56" i="7"/>
  <c r="K55" i="7"/>
  <c r="K53" i="7"/>
  <c r="K52" i="7"/>
  <c r="E22" i="10"/>
  <c r="E21" i="10"/>
  <c r="E16" i="10"/>
  <c r="E15" i="10"/>
  <c r="E22" i="9"/>
  <c r="E16" i="9"/>
  <c r="E21" i="9"/>
  <c r="E15" i="9"/>
  <c r="E21" i="8"/>
  <c r="E15" i="8"/>
  <c r="K51" i="7"/>
  <c r="H50" i="7"/>
  <c r="K50" i="7" s="1"/>
  <c r="K30" i="7"/>
  <c r="H29" i="7"/>
  <c r="K29" i="7" s="1"/>
  <c r="K10" i="7"/>
  <c r="I9" i="7"/>
  <c r="H9" i="7"/>
  <c r="K9" i="7" s="1"/>
  <c r="C64" i="7"/>
  <c r="E63" i="7"/>
  <c r="D63" i="7"/>
  <c r="E61" i="7"/>
  <c r="D61" i="7"/>
  <c r="E60" i="7"/>
  <c r="D60" i="7"/>
  <c r="E58" i="7"/>
  <c r="D58" i="7"/>
  <c r="E57" i="7"/>
  <c r="D57" i="7"/>
  <c r="E56" i="7"/>
  <c r="D56" i="7"/>
  <c r="E53" i="7"/>
  <c r="D53" i="7"/>
  <c r="E52" i="7"/>
  <c r="D52" i="7"/>
  <c r="E51" i="7"/>
  <c r="D51" i="7"/>
  <c r="E50" i="7"/>
  <c r="D50" i="7"/>
  <c r="C43" i="7"/>
  <c r="E42" i="7"/>
  <c r="D42" i="7"/>
  <c r="E40" i="7"/>
  <c r="D40" i="7"/>
  <c r="E39" i="7"/>
  <c r="D39" i="7"/>
  <c r="E37" i="7"/>
  <c r="D37" i="7"/>
  <c r="E36" i="7"/>
  <c r="D36" i="7"/>
  <c r="E35" i="7"/>
  <c r="D35" i="7"/>
  <c r="E32" i="7"/>
  <c r="K32" i="7" s="1"/>
  <c r="D32" i="7"/>
  <c r="E31" i="7"/>
  <c r="K31" i="7" s="1"/>
  <c r="D31" i="7"/>
  <c r="E30" i="7"/>
  <c r="D30" i="7"/>
  <c r="E29" i="7"/>
  <c r="D29" i="7"/>
  <c r="C21" i="7"/>
  <c r="E20" i="7"/>
  <c r="D20" i="7"/>
  <c r="E19" i="7"/>
  <c r="K15" i="7" s="1"/>
  <c r="D19" i="7"/>
  <c r="E17" i="7"/>
  <c r="D17" i="7"/>
  <c r="E16" i="7"/>
  <c r="D16" i="7"/>
  <c r="E15" i="7"/>
  <c r="K14" i="7" s="1"/>
  <c r="D15" i="7"/>
  <c r="E12" i="7"/>
  <c r="K12" i="7" s="1"/>
  <c r="D12" i="7"/>
  <c r="E11" i="7"/>
  <c r="K11" i="7" s="1"/>
  <c r="D11" i="7"/>
  <c r="E10" i="7"/>
  <c r="D10" i="7"/>
  <c r="E9" i="7"/>
  <c r="D9" i="7"/>
  <c r="E14" i="6"/>
  <c r="E16" i="5"/>
  <c r="E28" i="5"/>
  <c r="E28" i="3"/>
  <c r="E16" i="3"/>
  <c r="E28" i="2"/>
  <c r="E16" i="2"/>
  <c r="E14" i="4"/>
</calcChain>
</file>

<file path=xl/sharedStrings.xml><?xml version="1.0" encoding="utf-8"?>
<sst xmlns="http://schemas.openxmlformats.org/spreadsheetml/2006/main" count="365" uniqueCount="73">
  <si>
    <t>Ingredients</t>
  </si>
  <si>
    <t>FM-CGCC-IF1</t>
  </si>
  <si>
    <t>COF-MF878968</t>
  </si>
  <si>
    <t>COF-FL578906</t>
  </si>
  <si>
    <t>COF-FL722092</t>
  </si>
  <si>
    <t>FM-CGCC-IF2</t>
  </si>
  <si>
    <t>SLT-FI</t>
  </si>
  <si>
    <t>ASK</t>
  </si>
  <si>
    <t>Total</t>
  </si>
  <si>
    <t>FM-CGWC-IF1</t>
  </si>
  <si>
    <t>FM-CGWC-IF2</t>
  </si>
  <si>
    <t>FM-CGWC-IF3</t>
  </si>
  <si>
    <t>MLK-704217</t>
  </si>
  <si>
    <t>FM-CGBC-IF1</t>
  </si>
  <si>
    <t>FM-CGBC-IF2</t>
  </si>
  <si>
    <t>FM-CGBC-IF3</t>
  </si>
  <si>
    <t>SGR-B578903</t>
  </si>
  <si>
    <t>TMT Foods Incorporated</t>
  </si>
  <si>
    <t>FLAVOR ROOM BATCHING GUIDE</t>
  </si>
  <si>
    <t>Recipe A</t>
  </si>
  <si>
    <t>(Good for 1 Batch)</t>
  </si>
  <si>
    <t>Weight/Batch</t>
  </si>
  <si>
    <t>kg</t>
  </si>
  <si>
    <t>GUIDE/01</t>
  </si>
  <si>
    <t>Rev.00</t>
  </si>
  <si>
    <t>Reference: TMT-RD-RCP-01 Rev.00</t>
  </si>
  <si>
    <t>Effectivity Date:</t>
  </si>
  <si>
    <t>Prepared By:</t>
  </si>
  <si>
    <t>Noted By:</t>
  </si>
  <si>
    <t xml:space="preserve">         Christine Quintans</t>
  </si>
  <si>
    <t xml:space="preserve">            R&amp;D Specialist</t>
  </si>
  <si>
    <t xml:space="preserve">       Michael Alexander Ang</t>
  </si>
  <si>
    <t xml:space="preserve">             Plant Manager</t>
  </si>
  <si>
    <t>GUIDE/02</t>
  </si>
  <si>
    <t>Reference: TMT-RD-RCP-02 Rev.00</t>
  </si>
  <si>
    <t>GUIDE/03</t>
  </si>
  <si>
    <t>Reference: TMT-RD-RCP-03 Rev.00</t>
  </si>
  <si>
    <t>GUIDE/05</t>
  </si>
  <si>
    <t>GUIDE/04</t>
  </si>
  <si>
    <t>Re: Café Gusto Final Recipe</t>
  </si>
  <si>
    <t>Date: 17 July 2023</t>
  </si>
  <si>
    <t>1. Clasico Coffee Mix</t>
  </si>
  <si>
    <t>CGCC - Clasico Coffee Flavor</t>
  </si>
  <si>
    <t>%</t>
  </si>
  <si>
    <t>per serving</t>
  </si>
  <si>
    <t>per Batch</t>
  </si>
  <si>
    <t>Warehouse</t>
  </si>
  <si>
    <t>SGR-R</t>
  </si>
  <si>
    <t>NDC</t>
  </si>
  <si>
    <t>COF-HG50</t>
  </si>
  <si>
    <t>COF-PB6</t>
  </si>
  <si>
    <t>Flavor Room</t>
  </si>
  <si>
    <t>2. White Coffee Mix</t>
  </si>
  <si>
    <t>CGWC - White Coffee Flavor</t>
  </si>
  <si>
    <t>per batch</t>
  </si>
  <si>
    <t>3. Brown Coffee Mix</t>
  </si>
  <si>
    <t>CGBC - Brown Coffee Flavor</t>
  </si>
  <si>
    <t>CGBC-IF</t>
  </si>
  <si>
    <t>per bag</t>
  </si>
  <si>
    <t>kgs</t>
  </si>
  <si>
    <t>Per Batch (Bags)</t>
  </si>
  <si>
    <t>CGCC-IF</t>
  </si>
  <si>
    <t>WAREHOUSE BATCHING GUIDE</t>
  </si>
  <si>
    <t>x</t>
  </si>
  <si>
    <t>bags</t>
  </si>
  <si>
    <t>Total no. of bags</t>
  </si>
  <si>
    <t>Total weight</t>
  </si>
  <si>
    <t>NDC-35C</t>
  </si>
  <si>
    <t>COF-PHG50</t>
  </si>
  <si>
    <t>GUIDE/06</t>
  </si>
  <si>
    <t>GUIDE/07</t>
  </si>
  <si>
    <t>CGWC-IF</t>
  </si>
  <si>
    <t>GUIDE/08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</si>
</sst>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Tahoma"/>
      <family val="2"/>
    </font>
    <font>
      <sz val="11"/>
      <color theme="1"/>
      <name val="Tahoma"/>
      <family val="2"/>
    </font>
    <font>
      <b/>
      <sz val="36"/>
      <color rgb="FFFF0000"/>
      <name val="Tahoma"/>
      <family val="2"/>
    </font>
    <font>
      <sz val="16"/>
      <color theme="1"/>
      <name val="Tahoma"/>
      <family val="2"/>
    </font>
    <font>
      <b/>
      <sz val="18"/>
      <color theme="4" tint="-0.499984740745262"/>
      <name val="Tahoma"/>
      <family val="2"/>
    </font>
    <font>
      <b/>
      <sz val="18"/>
      <color theme="1"/>
      <name val="Tahoma"/>
      <family val="2"/>
    </font>
    <font>
      <b/>
      <sz val="20"/>
      <color theme="1"/>
      <name val="Tahoma"/>
      <family val="2"/>
    </font>
    <font>
      <b/>
      <i/>
      <sz val="16"/>
      <color theme="1"/>
      <name val="Tahoma"/>
      <family val="2"/>
    </font>
    <font>
      <sz val="28"/>
      <color theme="1"/>
      <name val="Tahoma"/>
      <family val="2"/>
    </font>
    <font>
      <b/>
      <sz val="28"/>
      <color theme="1"/>
      <name val="Tahoma"/>
      <family val="2"/>
    </font>
    <font>
      <i/>
      <sz val="9"/>
      <color theme="1"/>
      <name val="Tahoma"/>
      <family val="2"/>
    </font>
    <font>
      <sz val="36"/>
      <color theme="1"/>
      <name val="Tahoma"/>
      <family val="2"/>
    </font>
    <font>
      <b/>
      <sz val="36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i/>
      <sz val="24"/>
      <color theme="1"/>
      <name val="Tahoma"/>
      <family val="2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84">
    <xf numFmtId="0" fontId="0" fillId="0" borderId="0" xfId="0"/>
    <xf numFmtId="0" fontId="3" fillId="0" borderId="0" xfId="0" applyFont="1" applyAlignment="1">
      <alignment horizontal="left"/>
    </xf>
    <xf numFmtId="0" fontId="0" fillId="0" borderId="8" xfId="0" applyBorder="1"/>
    <xf numFmtId="0" fontId="10" fillId="0" borderId="30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10" fillId="0" borderId="11" xfId="0" applyFont="1" applyBorder="1" applyAlignment="1">
      <alignment horizontal="left" vertical="center"/>
    </xf>
    <xf numFmtId="0" fontId="10" fillId="0" borderId="43" xfId="0" applyFont="1" applyBorder="1" applyAlignment="1">
      <alignment horizontal="left" vertical="center"/>
    </xf>
    <xf numFmtId="0" fontId="0" fillId="0" borderId="48" xfId="0" applyBorder="1"/>
    <xf numFmtId="0" fontId="0" fillId="0" borderId="49" xfId="0" applyBorder="1"/>
    <xf numFmtId="0" fontId="11" fillId="0" borderId="31" xfId="0" applyFont="1" applyBorder="1" applyAlignment="1">
      <alignment horizontal="left" vertical="center"/>
    </xf>
    <xf numFmtId="0" fontId="0" fillId="0" borderId="50" xfId="0" applyBorder="1"/>
    <xf numFmtId="0" fontId="10" fillId="0" borderId="49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/>
    </xf>
    <xf numFmtId="0" fontId="10" fillId="0" borderId="53" xfId="0" applyFont="1" applyBorder="1" applyAlignment="1">
      <alignment horizontal="right" vertical="center"/>
    </xf>
    <xf numFmtId="0" fontId="10" fillId="0" borderId="44" xfId="0" applyFont="1" applyBorder="1" applyAlignment="1">
      <alignment horizontal="right" vertical="center"/>
    </xf>
    <xf numFmtId="0" fontId="11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0" borderId="0" xfId="0" applyFont="1"/>
    <xf numFmtId="0" fontId="0" fillId="0" borderId="55" xfId="0" applyBorder="1"/>
    <xf numFmtId="0" fontId="13" fillId="0" borderId="30" xfId="0" applyFont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vertical="center"/>
    </xf>
    <xf numFmtId="0" fontId="16" fillId="0" borderId="0" xfId="2"/>
    <xf numFmtId="0" fontId="1" fillId="0" borderId="0" xfId="2" applyFont="1"/>
    <xf numFmtId="0" fontId="17" fillId="2" borderId="3" xfId="2" applyFont="1" applyFill="1" applyBorder="1" applyAlignment="1">
      <alignment horizontal="center"/>
    </xf>
    <xf numFmtId="0" fontId="15" fillId="0" borderId="4" xfId="2" applyFont="1" applyBorder="1" applyAlignment="1">
      <alignment horizontal="center"/>
    </xf>
    <xf numFmtId="0" fontId="15" fillId="0" borderId="4" xfId="2" applyFont="1" applyBorder="1" applyAlignment="1">
      <alignment horizontal="left"/>
    </xf>
    <xf numFmtId="0" fontId="16" fillId="0" borderId="4" xfId="2" applyBorder="1"/>
    <xf numFmtId="164" fontId="16" fillId="0" borderId="4" xfId="2" applyNumberFormat="1" applyBorder="1"/>
    <xf numFmtId="165" fontId="16" fillId="0" borderId="4" xfId="2" applyNumberFormat="1" applyBorder="1"/>
    <xf numFmtId="0" fontId="15" fillId="0" borderId="4" xfId="2" applyFont="1" applyBorder="1"/>
    <xf numFmtId="0" fontId="18" fillId="3" borderId="4" xfId="2" applyFont="1" applyFill="1" applyBorder="1"/>
    <xf numFmtId="164" fontId="16" fillId="3" borderId="4" xfId="2" applyNumberFormat="1" applyFill="1" applyBorder="1"/>
    <xf numFmtId="0" fontId="16" fillId="3" borderId="4" xfId="2" applyFill="1" applyBorder="1"/>
    <xf numFmtId="0" fontId="18" fillId="0" borderId="4" xfId="2" applyFont="1" applyBorder="1"/>
    <xf numFmtId="164" fontId="18" fillId="0" borderId="4" xfId="2" applyNumberFormat="1" applyFont="1" applyBorder="1"/>
    <xf numFmtId="0" fontId="17" fillId="4" borderId="3" xfId="2" applyFont="1" applyFill="1" applyBorder="1" applyAlignment="1">
      <alignment horizontal="center"/>
    </xf>
    <xf numFmtId="0" fontId="18" fillId="5" borderId="4" xfId="2" applyFont="1" applyFill="1" applyBorder="1"/>
    <xf numFmtId="164" fontId="16" fillId="5" borderId="4" xfId="2" applyNumberFormat="1" applyFill="1" applyBorder="1"/>
    <xf numFmtId="164" fontId="18" fillId="5" borderId="4" xfId="2" applyNumberFormat="1" applyFont="1" applyFill="1" applyBorder="1"/>
    <xf numFmtId="0" fontId="16" fillId="5" borderId="4" xfId="2" applyFill="1" applyBorder="1"/>
    <xf numFmtId="0" fontId="17" fillId="6" borderId="4" xfId="2" applyFont="1" applyFill="1" applyBorder="1" applyAlignment="1">
      <alignment horizontal="center"/>
    </xf>
    <xf numFmtId="0" fontId="18" fillId="7" borderId="4" xfId="2" applyFont="1" applyFill="1" applyBorder="1"/>
    <xf numFmtId="164" fontId="16" fillId="7" borderId="4" xfId="2" applyNumberFormat="1" applyFill="1" applyBorder="1"/>
    <xf numFmtId="164" fontId="18" fillId="7" borderId="4" xfId="2" applyNumberFormat="1" applyFont="1" applyFill="1" applyBorder="1"/>
    <xf numFmtId="0" fontId="19" fillId="0" borderId="9" xfId="0" applyFont="1" applyBorder="1" applyAlignment="1">
      <alignment horizontal="left" vertical="center"/>
    </xf>
    <xf numFmtId="2" fontId="19" fillId="0" borderId="3" xfId="0" applyNumberFormat="1" applyFont="1" applyBorder="1"/>
    <xf numFmtId="0" fontId="0" fillId="0" borderId="2" xfId="0" applyBorder="1"/>
    <xf numFmtId="0" fontId="2" fillId="0" borderId="56" xfId="0" applyFont="1" applyBorder="1" applyAlignment="1">
      <alignment horizontal="center" vertical="center"/>
    </xf>
    <xf numFmtId="2" fontId="2" fillId="0" borderId="58" xfId="0" applyNumberFormat="1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65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38" xfId="0" applyNumberFormat="1" applyFont="1" applyBorder="1" applyAlignment="1">
      <alignment vertical="center"/>
    </xf>
    <xf numFmtId="0" fontId="21" fillId="0" borderId="2" xfId="0" applyFont="1" applyBorder="1"/>
    <xf numFmtId="0" fontId="21" fillId="0" borderId="0" xfId="0" applyFont="1"/>
    <xf numFmtId="0" fontId="2" fillId="0" borderId="11" xfId="0" applyFont="1" applyBorder="1" applyAlignment="1">
      <alignment vertical="center"/>
    </xf>
    <xf numFmtId="2" fontId="2" fillId="0" borderId="7" xfId="0" applyNumberFormat="1" applyFont="1" applyBorder="1" applyAlignment="1">
      <alignment horizontal="right" vertical="center"/>
    </xf>
    <xf numFmtId="2" fontId="2" fillId="0" borderId="66" xfId="0" applyNumberFormat="1" applyFont="1" applyBorder="1" applyAlignment="1">
      <alignment horizontal="right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1" fillId="0" borderId="4" xfId="2" applyFont="1" applyBorder="1"/>
    <xf numFmtId="0" fontId="0" fillId="0" borderId="4" xfId="2" applyFont="1" applyBorder="1" applyAlignment="1">
      <alignment horizontal="center"/>
    </xf>
    <xf numFmtId="0" fontId="0" fillId="0" borderId="4" xfId="2" applyFont="1" applyBorder="1"/>
    <xf numFmtId="0" fontId="0" fillId="0" borderId="4" xfId="2" quotePrefix="1" applyFont="1" applyBorder="1" applyAlignment="1">
      <alignment horizontal="center"/>
    </xf>
    <xf numFmtId="0" fontId="16" fillId="0" borderId="4" xfId="2" applyBorder="1" applyAlignment="1">
      <alignment horizontal="center"/>
    </xf>
    <xf numFmtId="1" fontId="16" fillId="0" borderId="4" xfId="2" applyNumberFormat="1" applyBorder="1" applyAlignment="1">
      <alignment horizontal="center"/>
    </xf>
    <xf numFmtId="164" fontId="16" fillId="0" borderId="4" xfId="2" applyNumberFormat="1" applyBorder="1" applyAlignment="1">
      <alignment horizontal="center"/>
    </xf>
    <xf numFmtId="0" fontId="17" fillId="2" borderId="1" xfId="2" applyFont="1" applyFill="1" applyBorder="1" applyAlignment="1">
      <alignment horizontal="center"/>
    </xf>
    <xf numFmtId="0" fontId="17" fillId="2" borderId="2" xfId="2" applyFont="1" applyFill="1" applyBorder="1" applyAlignment="1">
      <alignment horizontal="center"/>
    </xf>
    <xf numFmtId="0" fontId="17" fillId="4" borderId="4" xfId="2" applyFont="1" applyFill="1" applyBorder="1" applyAlignment="1">
      <alignment horizontal="center"/>
    </xf>
    <xf numFmtId="0" fontId="17" fillId="4" borderId="1" xfId="2" applyFont="1" applyFill="1" applyBorder="1" applyAlignment="1">
      <alignment horizontal="center"/>
    </xf>
    <xf numFmtId="0" fontId="17" fillId="6" borderId="1" xfId="2" applyFont="1" applyFill="1" applyBorder="1" applyAlignment="1">
      <alignment horizontal="center"/>
    </xf>
    <xf numFmtId="0" fontId="17" fillId="6" borderId="2" xfId="2" applyFont="1" applyFill="1" applyBorder="1" applyAlignment="1">
      <alignment horizontal="center"/>
    </xf>
    <xf numFmtId="0" fontId="17" fillId="6" borderId="3" xfId="2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0" borderId="25" xfId="0" applyFont="1" applyBorder="1" applyAlignment="1">
      <alignment horizontal="left"/>
    </xf>
    <xf numFmtId="0" fontId="11" fillId="0" borderId="47" xfId="0" applyFont="1" applyBorder="1" applyAlignment="1">
      <alignment horizontal="left"/>
    </xf>
    <xf numFmtId="0" fontId="11" fillId="0" borderId="47" xfId="0" applyFont="1" applyBorder="1" applyAlignment="1">
      <alignment horizontal="right"/>
    </xf>
    <xf numFmtId="0" fontId="11" fillId="0" borderId="35" xfId="0" applyFont="1" applyBorder="1" applyAlignment="1">
      <alignment horizontal="right"/>
    </xf>
    <xf numFmtId="0" fontId="10" fillId="0" borderId="12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27" xfId="0" applyFont="1" applyBorder="1" applyAlignment="1">
      <alignment horizontal="right" vertical="center"/>
    </xf>
    <xf numFmtId="0" fontId="10" fillId="0" borderId="28" xfId="0" applyFont="1" applyBorder="1" applyAlignment="1">
      <alignment horizontal="right" vertical="center"/>
    </xf>
    <xf numFmtId="0" fontId="10" fillId="0" borderId="29" xfId="0" applyFont="1" applyBorder="1" applyAlignment="1">
      <alignment horizontal="right" vertical="center"/>
    </xf>
    <xf numFmtId="0" fontId="10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0" fillId="0" borderId="41" xfId="0" applyFont="1" applyBorder="1" applyAlignment="1">
      <alignment horizontal="right" vertical="center"/>
    </xf>
    <xf numFmtId="0" fontId="10" fillId="0" borderId="40" xfId="0" applyFont="1" applyBorder="1" applyAlignment="1">
      <alignment horizontal="right" vertical="center"/>
    </xf>
    <xf numFmtId="0" fontId="10" fillId="0" borderId="42" xfId="0" applyFont="1" applyBorder="1" applyAlignment="1">
      <alignment horizontal="right" vertical="center"/>
    </xf>
    <xf numFmtId="0" fontId="10" fillId="0" borderId="29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0" fillId="0" borderId="49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164" fontId="10" fillId="0" borderId="26" xfId="0" applyNumberFormat="1" applyFont="1" applyBorder="1" applyAlignment="1">
      <alignment horizontal="right" vertical="center"/>
    </xf>
    <xf numFmtId="164" fontId="10" fillId="0" borderId="38" xfId="0" applyNumberFormat="1" applyFont="1" applyBorder="1" applyAlignment="1">
      <alignment horizontal="right" vertical="center"/>
    </xf>
    <xf numFmtId="0" fontId="10" fillId="0" borderId="53" xfId="0" applyFont="1" applyBorder="1" applyAlignment="1">
      <alignment horizontal="right" vertical="center"/>
    </xf>
    <xf numFmtId="0" fontId="10" fillId="0" borderId="44" xfId="0" applyFont="1" applyBorder="1" applyAlignment="1">
      <alignment horizontal="right" vertical="center"/>
    </xf>
    <xf numFmtId="0" fontId="11" fillId="0" borderId="52" xfId="0" applyFont="1" applyBorder="1" applyAlignment="1">
      <alignment horizontal="left"/>
    </xf>
    <xf numFmtId="0" fontId="11" fillId="0" borderId="45" xfId="0" applyFont="1" applyBorder="1" applyAlignment="1">
      <alignment horizontal="left"/>
    </xf>
    <xf numFmtId="164" fontId="11" fillId="0" borderId="45" xfId="0" applyNumberFormat="1" applyFont="1" applyBorder="1" applyAlignment="1">
      <alignment horizontal="right"/>
    </xf>
    <xf numFmtId="164" fontId="11" fillId="0" borderId="46" xfId="0" applyNumberFormat="1" applyFont="1" applyBorder="1" applyAlignment="1">
      <alignment horizontal="right"/>
    </xf>
    <xf numFmtId="0" fontId="13" fillId="0" borderId="28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13" fillId="0" borderId="27" xfId="0" applyFont="1" applyBorder="1" applyAlignment="1">
      <alignment horizontal="right" vertical="center"/>
    </xf>
    <xf numFmtId="0" fontId="13" fillId="0" borderId="28" xfId="0" applyFont="1" applyBorder="1" applyAlignment="1">
      <alignment horizontal="right" vertical="center"/>
    </xf>
    <xf numFmtId="0" fontId="13" fillId="0" borderId="29" xfId="0" applyFont="1" applyBorder="1" applyAlignment="1">
      <alignment horizontal="right" vertical="center"/>
    </xf>
    <xf numFmtId="0" fontId="14" fillId="0" borderId="25" xfId="0" applyFont="1" applyBorder="1" applyAlignment="1">
      <alignment horizontal="left"/>
    </xf>
    <xf numFmtId="0" fontId="14" fillId="0" borderId="47" xfId="0" applyFont="1" applyBorder="1" applyAlignment="1">
      <alignment horizontal="left"/>
    </xf>
    <xf numFmtId="0" fontId="14" fillId="0" borderId="47" xfId="0" applyFont="1" applyBorder="1" applyAlignment="1">
      <alignment horizontal="right"/>
    </xf>
    <xf numFmtId="0" fontId="14" fillId="0" borderId="35" xfId="0" applyFont="1" applyBorder="1" applyAlignment="1">
      <alignment horizontal="right"/>
    </xf>
    <xf numFmtId="164" fontId="10" fillId="0" borderId="27" xfId="0" applyNumberFormat="1" applyFont="1" applyBorder="1" applyAlignment="1">
      <alignment horizontal="right" vertical="center"/>
    </xf>
    <xf numFmtId="164" fontId="10" fillId="0" borderId="28" xfId="0" applyNumberFormat="1" applyFont="1" applyBorder="1" applyAlignment="1">
      <alignment horizontal="right" vertical="center"/>
    </xf>
    <xf numFmtId="164" fontId="10" fillId="0" borderId="29" xfId="0" applyNumberFormat="1" applyFont="1" applyBorder="1" applyAlignment="1">
      <alignment horizontal="right" vertical="center"/>
    </xf>
    <xf numFmtId="164" fontId="10" fillId="0" borderId="36" xfId="0" applyNumberFormat="1" applyFont="1" applyBorder="1" applyAlignment="1">
      <alignment horizontal="right" vertical="center"/>
    </xf>
    <xf numFmtId="164" fontId="10" fillId="0" borderId="37" xfId="0" applyNumberFormat="1" applyFont="1" applyBorder="1" applyAlignment="1">
      <alignment horizontal="right" vertical="center"/>
    </xf>
    <xf numFmtId="164" fontId="10" fillId="0" borderId="8" xfId="0" applyNumberFormat="1" applyFont="1" applyBorder="1" applyAlignment="1">
      <alignment horizontal="right" vertical="center"/>
    </xf>
    <xf numFmtId="164" fontId="11" fillId="0" borderId="47" xfId="0" applyNumberFormat="1" applyFont="1" applyBorder="1" applyAlignment="1">
      <alignment horizontal="right"/>
    </xf>
    <xf numFmtId="164" fontId="13" fillId="0" borderId="27" xfId="0" applyNumberFormat="1" applyFont="1" applyBorder="1" applyAlignment="1">
      <alignment horizontal="right" vertical="center"/>
    </xf>
    <xf numFmtId="164" fontId="13" fillId="0" borderId="28" xfId="0" applyNumberFormat="1" applyFont="1" applyBorder="1" applyAlignment="1">
      <alignment horizontal="right" vertical="center"/>
    </xf>
    <xf numFmtId="164" fontId="13" fillId="0" borderId="29" xfId="0" applyNumberFormat="1" applyFont="1" applyBorder="1" applyAlignment="1">
      <alignment horizontal="right" vertical="center"/>
    </xf>
    <xf numFmtId="164" fontId="14" fillId="0" borderId="47" xfId="0" applyNumberFormat="1" applyFont="1" applyBorder="1" applyAlignment="1">
      <alignment horizontal="right"/>
    </xf>
    <xf numFmtId="164" fontId="14" fillId="0" borderId="35" xfId="0" applyNumberFormat="1" applyFont="1" applyBorder="1" applyAlignment="1">
      <alignment horizontal="right"/>
    </xf>
    <xf numFmtId="0" fontId="20" fillId="0" borderId="59" xfId="0" applyFont="1" applyBorder="1" applyAlignment="1">
      <alignment horizontal="left" vertical="center"/>
    </xf>
    <xf numFmtId="0" fontId="20" fillId="0" borderId="61" xfId="0" applyFont="1" applyBorder="1" applyAlignment="1">
      <alignment horizontal="left" vertical="center"/>
    </xf>
    <xf numFmtId="1" fontId="2" fillId="0" borderId="61" xfId="0" applyNumberFormat="1" applyFont="1" applyBorder="1" applyAlignment="1">
      <alignment horizontal="right"/>
    </xf>
    <xf numFmtId="1" fontId="2" fillId="0" borderId="62" xfId="0" applyNumberFormat="1" applyFont="1" applyBorder="1" applyAlignment="1">
      <alignment horizontal="right"/>
    </xf>
    <xf numFmtId="0" fontId="14" fillId="0" borderId="5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14" fillId="0" borderId="6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0" xfId="0" applyFont="1" applyBorder="1" applyAlignment="1">
      <alignment horizontal="left" vertical="center"/>
    </xf>
    <xf numFmtId="2" fontId="2" fillId="0" borderId="7" xfId="0" applyNumberFormat="1" applyFont="1" applyBorder="1" applyAlignment="1">
      <alignment horizontal="right"/>
    </xf>
    <xf numFmtId="0" fontId="14" fillId="0" borderId="6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54" xfId="0" applyFont="1" applyBorder="1" applyAlignment="1">
      <alignment horizontal="left" vertical="center"/>
    </xf>
  </cellXfs>
  <cellStyles count="3">
    <cellStyle name="Normal" xfId="0" builtinId="0"/>
    <cellStyle name="Normal 2" xfId="1" xr:uid="{9220CA4E-7B70-4E8B-B7B9-3B621483695A}"/>
    <cellStyle name="Normal 2 2" xfId="2" xr:uid="{053718BA-6DB9-428C-9AAE-E43B615DAF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30</xdr:row>
      <xdr:rowOff>183931</xdr:rowOff>
    </xdr:from>
    <xdr:to>
      <xdr:col>3</xdr:col>
      <xdr:colOff>617176</xdr:colOff>
      <xdr:row>30</xdr:row>
      <xdr:rowOff>185487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9C7323-116C-13A0-E687-99DA90742811}"/>
            </a:ext>
          </a:extLst>
        </xdr:cNvPr>
        <xdr:cNvCxnSpPr/>
      </xdr:nvCxnSpPr>
      <xdr:spPr>
        <a:xfrm>
          <a:off x="779153" y="8555348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31</xdr:row>
      <xdr:rowOff>10584</xdr:rowOff>
    </xdr:from>
    <xdr:to>
      <xdr:col>7</xdr:col>
      <xdr:colOff>578860</xdr:colOff>
      <xdr:row>31</xdr:row>
      <xdr:rowOff>12140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79C5D32-9006-4F05-B8AE-80D741F5E6F9}"/>
            </a:ext>
          </a:extLst>
        </xdr:cNvPr>
        <xdr:cNvCxnSpPr/>
      </xdr:nvCxnSpPr>
      <xdr:spPr>
        <a:xfrm>
          <a:off x="3725337" y="8572501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30</xdr:row>
      <xdr:rowOff>183931</xdr:rowOff>
    </xdr:from>
    <xdr:to>
      <xdr:col>3</xdr:col>
      <xdr:colOff>617176</xdr:colOff>
      <xdr:row>30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FC0EC27-5A6A-4193-9F4B-F481FE01BB4B}"/>
            </a:ext>
          </a:extLst>
        </xdr:cNvPr>
        <xdr:cNvCxnSpPr/>
      </xdr:nvCxnSpPr>
      <xdr:spPr>
        <a:xfrm>
          <a:off x="779153" y="8556406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31</xdr:row>
      <xdr:rowOff>10584</xdr:rowOff>
    </xdr:from>
    <xdr:to>
      <xdr:col>7</xdr:col>
      <xdr:colOff>578860</xdr:colOff>
      <xdr:row>31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D8703-79BF-4E53-BC33-BAAE86B8F02D}"/>
            </a:ext>
          </a:extLst>
        </xdr:cNvPr>
        <xdr:cNvCxnSpPr/>
      </xdr:nvCxnSpPr>
      <xdr:spPr>
        <a:xfrm>
          <a:off x="3725337" y="8573559"/>
          <a:ext cx="1930348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18</xdr:row>
      <xdr:rowOff>183931</xdr:rowOff>
    </xdr:from>
    <xdr:to>
      <xdr:col>3</xdr:col>
      <xdr:colOff>617176</xdr:colOff>
      <xdr:row>18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82F618E-1E16-4B1D-A5F2-0DF24DF0079E}"/>
            </a:ext>
          </a:extLst>
        </xdr:cNvPr>
        <xdr:cNvCxnSpPr/>
      </xdr:nvCxnSpPr>
      <xdr:spPr>
        <a:xfrm>
          <a:off x="779153" y="8556406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19</xdr:row>
      <xdr:rowOff>10584</xdr:rowOff>
    </xdr:from>
    <xdr:to>
      <xdr:col>7</xdr:col>
      <xdr:colOff>578860</xdr:colOff>
      <xdr:row>19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CD4006-605F-46F0-8D39-DAA4EAABF3E2}"/>
            </a:ext>
          </a:extLst>
        </xdr:cNvPr>
        <xdr:cNvCxnSpPr/>
      </xdr:nvCxnSpPr>
      <xdr:spPr>
        <a:xfrm>
          <a:off x="3725337" y="8573559"/>
          <a:ext cx="1930348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30</xdr:row>
      <xdr:rowOff>183931</xdr:rowOff>
    </xdr:from>
    <xdr:to>
      <xdr:col>3</xdr:col>
      <xdr:colOff>617176</xdr:colOff>
      <xdr:row>30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2AE7516-1052-40FE-B1BB-E74C8032EB82}"/>
            </a:ext>
          </a:extLst>
        </xdr:cNvPr>
        <xdr:cNvCxnSpPr/>
      </xdr:nvCxnSpPr>
      <xdr:spPr>
        <a:xfrm>
          <a:off x="779153" y="8556406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31</xdr:row>
      <xdr:rowOff>10584</xdr:rowOff>
    </xdr:from>
    <xdr:to>
      <xdr:col>7</xdr:col>
      <xdr:colOff>578860</xdr:colOff>
      <xdr:row>31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A822FF-FE1E-47FA-ABA2-6FB401A596EA}"/>
            </a:ext>
          </a:extLst>
        </xdr:cNvPr>
        <xdr:cNvCxnSpPr/>
      </xdr:nvCxnSpPr>
      <xdr:spPr>
        <a:xfrm>
          <a:off x="3725337" y="8573559"/>
          <a:ext cx="1930348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18</xdr:row>
      <xdr:rowOff>183931</xdr:rowOff>
    </xdr:from>
    <xdr:to>
      <xdr:col>3</xdr:col>
      <xdr:colOff>617176</xdr:colOff>
      <xdr:row>18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A8EC228-B1CB-45B5-9B6F-E09CED0D3577}"/>
            </a:ext>
          </a:extLst>
        </xdr:cNvPr>
        <xdr:cNvCxnSpPr/>
      </xdr:nvCxnSpPr>
      <xdr:spPr>
        <a:xfrm>
          <a:off x="779153" y="4965481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19</xdr:row>
      <xdr:rowOff>10584</xdr:rowOff>
    </xdr:from>
    <xdr:to>
      <xdr:col>7</xdr:col>
      <xdr:colOff>578860</xdr:colOff>
      <xdr:row>19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2DF2C-5D8B-478E-AAA9-17E9D938C884}"/>
            </a:ext>
          </a:extLst>
        </xdr:cNvPr>
        <xdr:cNvCxnSpPr/>
      </xdr:nvCxnSpPr>
      <xdr:spPr>
        <a:xfrm>
          <a:off x="3725337" y="4982634"/>
          <a:ext cx="1930348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29</xdr:row>
      <xdr:rowOff>183931</xdr:rowOff>
    </xdr:from>
    <xdr:to>
      <xdr:col>3</xdr:col>
      <xdr:colOff>617176</xdr:colOff>
      <xdr:row>29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84B45AA-3733-4CF0-82C1-7418332B4DFB}"/>
            </a:ext>
          </a:extLst>
        </xdr:cNvPr>
        <xdr:cNvCxnSpPr/>
      </xdr:nvCxnSpPr>
      <xdr:spPr>
        <a:xfrm>
          <a:off x="779153" y="4965481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30</xdr:row>
      <xdr:rowOff>10584</xdr:rowOff>
    </xdr:from>
    <xdr:to>
      <xdr:col>7</xdr:col>
      <xdr:colOff>578860</xdr:colOff>
      <xdr:row>30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ED9E50-88E2-4F2D-BF31-F8FDCEE32BC7}"/>
            </a:ext>
          </a:extLst>
        </xdr:cNvPr>
        <xdr:cNvCxnSpPr/>
      </xdr:nvCxnSpPr>
      <xdr:spPr>
        <a:xfrm>
          <a:off x="3725337" y="4982634"/>
          <a:ext cx="1930348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29</xdr:row>
      <xdr:rowOff>183931</xdr:rowOff>
    </xdr:from>
    <xdr:to>
      <xdr:col>3</xdr:col>
      <xdr:colOff>617176</xdr:colOff>
      <xdr:row>29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1C8DB6A-C0AE-4F48-99D3-CD3F26A986E2}"/>
            </a:ext>
          </a:extLst>
        </xdr:cNvPr>
        <xdr:cNvCxnSpPr/>
      </xdr:nvCxnSpPr>
      <xdr:spPr>
        <a:xfrm>
          <a:off x="779153" y="8813581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30</xdr:row>
      <xdr:rowOff>10584</xdr:rowOff>
    </xdr:from>
    <xdr:to>
      <xdr:col>7</xdr:col>
      <xdr:colOff>578860</xdr:colOff>
      <xdr:row>30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9EA241-7A5F-40FF-8BF8-46E544E12B2F}"/>
            </a:ext>
          </a:extLst>
        </xdr:cNvPr>
        <xdr:cNvCxnSpPr/>
      </xdr:nvCxnSpPr>
      <xdr:spPr>
        <a:xfrm>
          <a:off x="3801537" y="8830734"/>
          <a:ext cx="243517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29</xdr:row>
      <xdr:rowOff>183931</xdr:rowOff>
    </xdr:from>
    <xdr:to>
      <xdr:col>3</xdr:col>
      <xdr:colOff>617176</xdr:colOff>
      <xdr:row>29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F026901-E2C3-4F97-9EBE-E332FE3F9926}"/>
            </a:ext>
          </a:extLst>
        </xdr:cNvPr>
        <xdr:cNvCxnSpPr/>
      </xdr:nvCxnSpPr>
      <xdr:spPr>
        <a:xfrm>
          <a:off x="779153" y="8813581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30</xdr:row>
      <xdr:rowOff>10584</xdr:rowOff>
    </xdr:from>
    <xdr:to>
      <xdr:col>7</xdr:col>
      <xdr:colOff>578860</xdr:colOff>
      <xdr:row>30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5A0927E-B18E-463A-90B7-D044F9E12A1E}"/>
            </a:ext>
          </a:extLst>
        </xdr:cNvPr>
        <xdr:cNvCxnSpPr/>
      </xdr:nvCxnSpPr>
      <xdr:spPr>
        <a:xfrm>
          <a:off x="3801537" y="8830734"/>
          <a:ext cx="243517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36E1-87FE-4F23-BFD6-AEEFD619861F}">
  <sheetPr>
    <tabColor theme="7" tint="-0.249977111117893"/>
    <pageSetUpPr fitToPage="1"/>
  </sheetPr>
  <dimension ref="A1:K64"/>
  <sheetViews>
    <sheetView tabSelected="1" topLeftCell="A19" zoomScale="80" zoomScaleNormal="80" workbookViewId="0">
      <selection activeCell="K37" sqref="K37"/>
    </sheetView>
  </sheetViews>
  <sheetFormatPr defaultRowHeight="15" x14ac:dyDescent="0.25"/>
  <cols>
    <col min="1" max="1" width="9.140625" style="29"/>
    <col min="2" max="2" width="16.28515625" style="29" customWidth="1"/>
    <col min="3" max="3" width="9.140625" style="29"/>
    <col min="4" max="5" width="12.5703125" style="29" customWidth="1"/>
    <col min="6" max="6" width="11.140625" style="29" customWidth="1"/>
    <col min="7" max="7" width="14.5703125" style="29" customWidth="1"/>
    <col min="8" max="8" width="9.140625" style="29"/>
    <col min="9" max="9" width="17.28515625" style="29" customWidth="1"/>
    <col min="10" max="10" width="8.85546875" style="29" customWidth="1"/>
    <col min="11" max="11" width="12" style="29" customWidth="1"/>
    <col min="12" max="16384" width="9.140625" style="29"/>
  </cols>
  <sheetData>
    <row r="1" spans="1:11" x14ac:dyDescent="0.25">
      <c r="A1" s="29" t="s">
        <v>39</v>
      </c>
    </row>
    <row r="2" spans="1:11" x14ac:dyDescent="0.25">
      <c r="A2" s="29" t="s">
        <v>40</v>
      </c>
    </row>
    <row r="4" spans="1:11" x14ac:dyDescent="0.25">
      <c r="A4" s="30" t="s">
        <v>41</v>
      </c>
    </row>
    <row r="6" spans="1:11" ht="15.75" x14ac:dyDescent="0.25">
      <c r="B6" s="81" t="s">
        <v>42</v>
      </c>
      <c r="C6" s="82"/>
      <c r="D6" s="82"/>
      <c r="E6" s="31"/>
    </row>
    <row r="7" spans="1:11" x14ac:dyDescent="0.25">
      <c r="B7" s="32" t="s">
        <v>0</v>
      </c>
      <c r="C7" s="32" t="s">
        <v>43</v>
      </c>
      <c r="D7" s="32" t="s">
        <v>44</v>
      </c>
      <c r="E7" s="32" t="s">
        <v>45</v>
      </c>
    </row>
    <row r="8" spans="1:11" x14ac:dyDescent="0.25">
      <c r="B8" s="33" t="s">
        <v>46</v>
      </c>
      <c r="C8" s="32"/>
      <c r="D8" s="32"/>
      <c r="E8" s="32"/>
      <c r="G8" s="34"/>
      <c r="H8" s="75" t="s">
        <v>58</v>
      </c>
      <c r="I8" s="76" t="s">
        <v>60</v>
      </c>
      <c r="J8" s="77" t="s">
        <v>59</v>
      </c>
      <c r="K8" s="34"/>
    </row>
    <row r="9" spans="1:11" x14ac:dyDescent="0.25">
      <c r="B9" s="34" t="s">
        <v>47</v>
      </c>
      <c r="C9" s="35">
        <v>50.29</v>
      </c>
      <c r="D9" s="36">
        <f>(C9%*D$21)</f>
        <v>13.5783</v>
      </c>
      <c r="E9" s="35">
        <f>(C9%*E$21)</f>
        <v>150.87</v>
      </c>
      <c r="G9" s="76" t="s">
        <v>47</v>
      </c>
      <c r="H9" s="78">
        <f>50</f>
        <v>50</v>
      </c>
      <c r="I9" s="79">
        <f>3</f>
        <v>3</v>
      </c>
      <c r="J9" s="78">
        <v>0.87</v>
      </c>
      <c r="K9" s="76">
        <f>(H9*I9)+J9</f>
        <v>150.87</v>
      </c>
    </row>
    <row r="10" spans="1:11" x14ac:dyDescent="0.25">
      <c r="B10" s="34" t="s">
        <v>48</v>
      </c>
      <c r="C10" s="35">
        <v>38.82</v>
      </c>
      <c r="D10" s="35">
        <f>(C10%*D$21)</f>
        <v>10.481399999999999</v>
      </c>
      <c r="E10" s="35">
        <f>(C10%*E$21)</f>
        <v>116.46</v>
      </c>
      <c r="G10" s="76" t="s">
        <v>48</v>
      </c>
      <c r="H10" s="78">
        <v>25</v>
      </c>
      <c r="I10" s="79">
        <v>4</v>
      </c>
      <c r="J10" s="78">
        <v>16.46</v>
      </c>
      <c r="K10" s="34">
        <f>(H10*I10)+J10</f>
        <v>116.46000000000001</v>
      </c>
    </row>
    <row r="11" spans="1:11" x14ac:dyDescent="0.25">
      <c r="B11" s="34" t="s">
        <v>49</v>
      </c>
      <c r="C11" s="35">
        <v>5</v>
      </c>
      <c r="D11" s="35">
        <f>(C11%*D$21)</f>
        <v>1.35</v>
      </c>
      <c r="E11" s="35">
        <f>(C11%*E$21)</f>
        <v>15</v>
      </c>
      <c r="G11" s="76" t="s">
        <v>49</v>
      </c>
      <c r="H11" s="78">
        <v>25</v>
      </c>
      <c r="I11" s="80"/>
      <c r="J11" s="34"/>
      <c r="K11" s="35">
        <f>E11</f>
        <v>15</v>
      </c>
    </row>
    <row r="12" spans="1:11" x14ac:dyDescent="0.25">
      <c r="B12" s="34" t="s">
        <v>50</v>
      </c>
      <c r="C12" s="35">
        <v>5</v>
      </c>
      <c r="D12" s="35">
        <f>(C12%*D$21)</f>
        <v>1.35</v>
      </c>
      <c r="E12" s="35">
        <f>(C12%*E$21)</f>
        <v>15</v>
      </c>
      <c r="G12" s="76" t="s">
        <v>50</v>
      </c>
      <c r="H12" s="78">
        <v>30</v>
      </c>
      <c r="I12" s="80"/>
      <c r="J12" s="34"/>
      <c r="K12" s="35">
        <f>E12</f>
        <v>15</v>
      </c>
    </row>
    <row r="13" spans="1:11" x14ac:dyDescent="0.25">
      <c r="B13" s="37" t="s">
        <v>51</v>
      </c>
      <c r="C13" s="35"/>
      <c r="D13" s="35"/>
      <c r="E13" s="35"/>
      <c r="G13" s="34"/>
      <c r="H13" s="34"/>
      <c r="I13" s="34"/>
      <c r="J13" s="34"/>
      <c r="K13" s="34"/>
    </row>
    <row r="14" spans="1:11" x14ac:dyDescent="0.25">
      <c r="B14" s="38" t="s">
        <v>1</v>
      </c>
      <c r="C14" s="39"/>
      <c r="D14" s="39"/>
      <c r="E14" s="39"/>
      <c r="G14" s="76" t="s">
        <v>1</v>
      </c>
      <c r="H14" s="34"/>
      <c r="I14" s="34"/>
      <c r="J14" s="34"/>
      <c r="K14" s="35">
        <f>SUM(E15:E17)</f>
        <v>2.0250000000000004</v>
      </c>
    </row>
    <row r="15" spans="1:11" x14ac:dyDescent="0.25">
      <c r="B15" s="34" t="s">
        <v>2</v>
      </c>
      <c r="C15" s="34">
        <v>0.22500000000000001</v>
      </c>
      <c r="D15" s="35">
        <f>(C15%*D$21)</f>
        <v>6.0750000000000005E-2</v>
      </c>
      <c r="E15" s="35">
        <f>(C15%*E$21)</f>
        <v>0.67500000000000004</v>
      </c>
      <c r="G15" s="74" t="s">
        <v>5</v>
      </c>
      <c r="H15" s="34"/>
      <c r="I15" s="74"/>
      <c r="J15" s="34"/>
      <c r="K15" s="35">
        <f>SUM(E19:E20)</f>
        <v>0.64500000000000002</v>
      </c>
    </row>
    <row r="16" spans="1:11" x14ac:dyDescent="0.25">
      <c r="B16" s="34" t="s">
        <v>3</v>
      </c>
      <c r="C16" s="34">
        <v>0.22500000000000001</v>
      </c>
      <c r="D16" s="35">
        <f>(C16%*D$21)</f>
        <v>6.0750000000000005E-2</v>
      </c>
      <c r="E16" s="35">
        <f>(C16%*E$21)</f>
        <v>0.67500000000000004</v>
      </c>
    </row>
    <row r="17" spans="1:11" x14ac:dyDescent="0.25">
      <c r="B17" s="34" t="s">
        <v>4</v>
      </c>
      <c r="C17" s="34">
        <v>0.22500000000000001</v>
      </c>
      <c r="D17" s="35">
        <f>(C17%*D$21)</f>
        <v>6.0750000000000005E-2</v>
      </c>
      <c r="E17" s="35">
        <f>(C17%*E$21)</f>
        <v>0.67500000000000004</v>
      </c>
    </row>
    <row r="18" spans="1:11" x14ac:dyDescent="0.25">
      <c r="B18" s="38" t="s">
        <v>5</v>
      </c>
      <c r="C18" s="40"/>
      <c r="D18" s="39"/>
      <c r="E18" s="39"/>
    </row>
    <row r="19" spans="1:11" x14ac:dyDescent="0.25">
      <c r="B19" s="34" t="s">
        <v>6</v>
      </c>
      <c r="C19" s="35">
        <v>0.18</v>
      </c>
      <c r="D19" s="35">
        <f>(C19%*D$21)</f>
        <v>4.8599999999999997E-2</v>
      </c>
      <c r="E19" s="35">
        <f>(C19%*E$21)</f>
        <v>0.54</v>
      </c>
    </row>
    <row r="20" spans="1:11" x14ac:dyDescent="0.25">
      <c r="B20" s="34" t="s">
        <v>7</v>
      </c>
      <c r="C20" s="34">
        <v>3.5000000000000003E-2</v>
      </c>
      <c r="D20" s="35">
        <f>(C20%*D$21)</f>
        <v>9.4500000000000018E-3</v>
      </c>
      <c r="E20" s="35">
        <f>(C20%*E$21)</f>
        <v>0.10500000000000001</v>
      </c>
    </row>
    <row r="21" spans="1:11" x14ac:dyDescent="0.25">
      <c r="B21" s="41" t="s">
        <v>8</v>
      </c>
      <c r="C21" s="42">
        <f>SUM(C9:C20)</f>
        <v>99.999999999999986</v>
      </c>
      <c r="D21" s="42">
        <v>27</v>
      </c>
      <c r="E21" s="42">
        <v>300</v>
      </c>
    </row>
    <row r="24" spans="1:11" x14ac:dyDescent="0.25">
      <c r="A24" s="29" t="s">
        <v>52</v>
      </c>
    </row>
    <row r="26" spans="1:11" ht="15" customHeight="1" x14ac:dyDescent="0.25">
      <c r="B26" s="83" t="s">
        <v>53</v>
      </c>
      <c r="C26" s="83"/>
      <c r="D26" s="84"/>
      <c r="E26" s="43"/>
    </row>
    <row r="27" spans="1:11" x14ac:dyDescent="0.25">
      <c r="B27" s="32" t="s">
        <v>0</v>
      </c>
      <c r="C27" s="32" t="s">
        <v>43</v>
      </c>
      <c r="D27" s="32" t="s">
        <v>44</v>
      </c>
      <c r="E27" s="32" t="s">
        <v>54</v>
      </c>
    </row>
    <row r="28" spans="1:11" x14ac:dyDescent="0.25">
      <c r="B28" s="33" t="s">
        <v>46</v>
      </c>
      <c r="C28" s="32"/>
      <c r="D28" s="32"/>
      <c r="E28" s="32"/>
      <c r="G28" s="34"/>
      <c r="H28" s="75" t="s">
        <v>58</v>
      </c>
      <c r="I28" s="76" t="s">
        <v>60</v>
      </c>
      <c r="J28" s="77" t="s">
        <v>59</v>
      </c>
      <c r="K28" s="34"/>
    </row>
    <row r="29" spans="1:11" x14ac:dyDescent="0.25">
      <c r="B29" s="34" t="s">
        <v>47</v>
      </c>
      <c r="C29" s="34">
        <v>47.15</v>
      </c>
      <c r="D29" s="35">
        <f>(C29%*D$43)</f>
        <v>13.202</v>
      </c>
      <c r="E29" s="35">
        <f>(C29%*E$43)</f>
        <v>141.44999999999999</v>
      </c>
      <c r="G29" s="76" t="s">
        <v>47</v>
      </c>
      <c r="H29" s="78">
        <f>50</f>
        <v>50</v>
      </c>
      <c r="I29" s="79">
        <v>2</v>
      </c>
      <c r="J29" s="78">
        <v>41.45</v>
      </c>
      <c r="K29" s="76">
        <f>(H29*I29)+J29</f>
        <v>141.44999999999999</v>
      </c>
    </row>
    <row r="30" spans="1:11" x14ac:dyDescent="0.25">
      <c r="B30" s="34" t="s">
        <v>48</v>
      </c>
      <c r="C30" s="34">
        <v>44.64</v>
      </c>
      <c r="D30" s="35">
        <f>(C30%*D$43)</f>
        <v>12.4992</v>
      </c>
      <c r="E30" s="35">
        <f>(C30%*E$43)</f>
        <v>133.92000000000002</v>
      </c>
      <c r="G30" s="76" t="s">
        <v>48</v>
      </c>
      <c r="H30" s="78">
        <v>25</v>
      </c>
      <c r="I30" s="79">
        <v>5</v>
      </c>
      <c r="J30" s="78">
        <v>8.92</v>
      </c>
      <c r="K30" s="34">
        <f>(H30*I30)+J30</f>
        <v>133.91999999999999</v>
      </c>
    </row>
    <row r="31" spans="1:11" x14ac:dyDescent="0.25">
      <c r="B31" s="34" t="s">
        <v>49</v>
      </c>
      <c r="C31" s="35">
        <v>3.57</v>
      </c>
      <c r="D31" s="35">
        <f>(C31%*D$43)</f>
        <v>0.99959999999999982</v>
      </c>
      <c r="E31" s="35">
        <f>(C31%*E$43)</f>
        <v>10.709999999999999</v>
      </c>
      <c r="G31" s="76" t="s">
        <v>49</v>
      </c>
      <c r="H31" s="34"/>
      <c r="I31" s="34"/>
      <c r="J31" s="34"/>
      <c r="K31" s="35">
        <f>E31</f>
        <v>10.709999999999999</v>
      </c>
    </row>
    <row r="32" spans="1:11" x14ac:dyDescent="0.25">
      <c r="B32" s="34" t="s">
        <v>50</v>
      </c>
      <c r="C32" s="35">
        <v>3.57</v>
      </c>
      <c r="D32" s="35">
        <f>(C32%*D$43)</f>
        <v>0.99959999999999982</v>
      </c>
      <c r="E32" s="35">
        <f>(C32%*E$43)</f>
        <v>10.709999999999999</v>
      </c>
      <c r="G32" s="76" t="s">
        <v>50</v>
      </c>
      <c r="H32" s="34"/>
      <c r="I32" s="34"/>
      <c r="J32" s="34"/>
      <c r="K32" s="35">
        <f>E32</f>
        <v>10.709999999999999</v>
      </c>
    </row>
    <row r="33" spans="1:11" x14ac:dyDescent="0.25">
      <c r="B33" s="37" t="s">
        <v>51</v>
      </c>
      <c r="C33" s="35"/>
      <c r="D33" s="35"/>
      <c r="E33" s="35"/>
      <c r="G33" s="34"/>
      <c r="H33" s="34"/>
      <c r="I33" s="34"/>
      <c r="J33" s="34"/>
      <c r="K33" s="34"/>
    </row>
    <row r="34" spans="1:11" x14ac:dyDescent="0.25">
      <c r="B34" s="44" t="s">
        <v>9</v>
      </c>
      <c r="C34" s="45"/>
      <c r="D34" s="45"/>
      <c r="E34" s="45"/>
      <c r="G34" s="74" t="s">
        <v>9</v>
      </c>
      <c r="H34" s="34"/>
      <c r="I34" s="34"/>
      <c r="J34" s="34"/>
      <c r="K34" s="35">
        <f>SUM(E35:E37)</f>
        <v>2.2349999999999999</v>
      </c>
    </row>
    <row r="35" spans="1:11" x14ac:dyDescent="0.25">
      <c r="B35" s="34" t="s">
        <v>2</v>
      </c>
      <c r="C35" s="34">
        <v>0.35499999999999998</v>
      </c>
      <c r="D35" s="35">
        <f>(C35%*D$43)</f>
        <v>9.9399999999999988E-2</v>
      </c>
      <c r="E35" s="35">
        <f>(C35%*E$43)</f>
        <v>1.0649999999999999</v>
      </c>
      <c r="G35" s="74" t="s">
        <v>10</v>
      </c>
      <c r="H35" s="34"/>
      <c r="I35" s="34"/>
      <c r="J35" s="34"/>
      <c r="K35" s="35">
        <f>SUM(E39:E40)</f>
        <v>0.53999999999999992</v>
      </c>
    </row>
    <row r="36" spans="1:11" x14ac:dyDescent="0.25">
      <c r="B36" s="34" t="s">
        <v>3</v>
      </c>
      <c r="C36" s="34">
        <v>0.215</v>
      </c>
      <c r="D36" s="35">
        <f>(C36%*D$43)</f>
        <v>6.0200000000000004E-2</v>
      </c>
      <c r="E36" s="35">
        <f>(C36%*E$43)</f>
        <v>0.64500000000000002</v>
      </c>
      <c r="G36" s="74" t="s">
        <v>11</v>
      </c>
      <c r="H36" s="34"/>
      <c r="I36" s="34"/>
      <c r="J36" s="34"/>
      <c r="K36" s="35">
        <f>E42</f>
        <v>0.43499999999999994</v>
      </c>
    </row>
    <row r="37" spans="1:11" x14ac:dyDescent="0.25">
      <c r="B37" s="34" t="s">
        <v>4</v>
      </c>
      <c r="C37" s="34">
        <v>0.17499999999999999</v>
      </c>
      <c r="D37" s="35">
        <f>(C37%*D$43)</f>
        <v>4.8999999999999995E-2</v>
      </c>
      <c r="E37" s="35">
        <f>(C37%*E$43)</f>
        <v>0.52499999999999991</v>
      </c>
    </row>
    <row r="38" spans="1:11" x14ac:dyDescent="0.25">
      <c r="B38" s="44" t="s">
        <v>10</v>
      </c>
      <c r="C38" s="44"/>
      <c r="D38" s="46"/>
      <c r="E38" s="46"/>
    </row>
    <row r="39" spans="1:11" x14ac:dyDescent="0.25">
      <c r="B39" s="34" t="s">
        <v>6</v>
      </c>
      <c r="C39" s="34">
        <v>0.14499999999999999</v>
      </c>
      <c r="D39" s="35">
        <f>(C39%*D$43)</f>
        <v>4.0599999999999997E-2</v>
      </c>
      <c r="E39" s="35">
        <f>(C39%*E$43)</f>
        <v>0.43499999999999994</v>
      </c>
    </row>
    <row r="40" spans="1:11" x14ac:dyDescent="0.25">
      <c r="B40" s="34" t="s">
        <v>7</v>
      </c>
      <c r="C40" s="34">
        <v>3.5000000000000003E-2</v>
      </c>
      <c r="D40" s="35">
        <f>(C40%*D$43)</f>
        <v>9.8000000000000014E-3</v>
      </c>
      <c r="E40" s="35">
        <f>(C40%*E$43)</f>
        <v>0.10500000000000001</v>
      </c>
    </row>
    <row r="41" spans="1:11" x14ac:dyDescent="0.25">
      <c r="B41" s="44" t="s">
        <v>11</v>
      </c>
      <c r="C41" s="47"/>
      <c r="D41" s="45"/>
      <c r="E41" s="45"/>
    </row>
    <row r="42" spans="1:11" x14ac:dyDescent="0.25">
      <c r="B42" s="34" t="s">
        <v>12</v>
      </c>
      <c r="C42" s="34">
        <v>0.14499999999999999</v>
      </c>
      <c r="D42" s="35">
        <f>(C42%*D$43)</f>
        <v>4.0599999999999997E-2</v>
      </c>
      <c r="E42" s="35">
        <f>(C42%*E$43)</f>
        <v>0.43499999999999994</v>
      </c>
    </row>
    <row r="43" spans="1:11" x14ac:dyDescent="0.25">
      <c r="B43" s="41" t="s">
        <v>8</v>
      </c>
      <c r="C43" s="42">
        <f>SUM(C29:C42)</f>
        <v>99.999999999999972</v>
      </c>
      <c r="D43" s="42">
        <v>28</v>
      </c>
      <c r="E43" s="42">
        <v>300</v>
      </c>
    </row>
    <row r="45" spans="1:11" x14ac:dyDescent="0.25">
      <c r="A45" s="29" t="s">
        <v>55</v>
      </c>
    </row>
    <row r="47" spans="1:11" ht="15.75" x14ac:dyDescent="0.25">
      <c r="B47" s="85" t="s">
        <v>56</v>
      </c>
      <c r="C47" s="86"/>
      <c r="D47" s="87"/>
      <c r="E47" s="48"/>
    </row>
    <row r="48" spans="1:11" x14ac:dyDescent="0.25">
      <c r="B48" s="32" t="s">
        <v>0</v>
      </c>
      <c r="C48" s="32" t="s">
        <v>43</v>
      </c>
      <c r="D48" s="32" t="s">
        <v>44</v>
      </c>
      <c r="E48" s="32" t="s">
        <v>54</v>
      </c>
      <c r="G48" s="34"/>
      <c r="H48" s="34"/>
      <c r="I48" s="34"/>
      <c r="J48" s="34"/>
      <c r="K48" s="34"/>
    </row>
    <row r="49" spans="2:11" x14ac:dyDescent="0.25">
      <c r="B49" s="33" t="s">
        <v>46</v>
      </c>
      <c r="C49" s="32"/>
      <c r="D49" s="32"/>
      <c r="E49" s="32"/>
      <c r="G49" s="34"/>
      <c r="H49" s="75" t="s">
        <v>58</v>
      </c>
      <c r="I49" s="75" t="s">
        <v>60</v>
      </c>
      <c r="J49" s="77" t="s">
        <v>59</v>
      </c>
      <c r="K49" s="34"/>
    </row>
    <row r="50" spans="2:11" x14ac:dyDescent="0.25">
      <c r="B50" s="34" t="s">
        <v>47</v>
      </c>
      <c r="C50" s="35">
        <v>48.88</v>
      </c>
      <c r="D50" s="35">
        <f>(C50%*D$64)</f>
        <v>13.1976</v>
      </c>
      <c r="E50" s="35">
        <f>(C50%*E$64)</f>
        <v>146.64000000000001</v>
      </c>
      <c r="G50" s="76" t="s">
        <v>47</v>
      </c>
      <c r="H50" s="78">
        <f>50</f>
        <v>50</v>
      </c>
      <c r="I50" s="79">
        <v>2</v>
      </c>
      <c r="J50" s="78">
        <v>46.64</v>
      </c>
      <c r="K50" s="76">
        <f>(H50*I50)+J50</f>
        <v>146.63999999999999</v>
      </c>
    </row>
    <row r="51" spans="2:11" x14ac:dyDescent="0.25">
      <c r="B51" s="34" t="s">
        <v>48</v>
      </c>
      <c r="C51" s="35">
        <v>40.659999999999997</v>
      </c>
      <c r="D51" s="35">
        <f>(C51%*D$64)</f>
        <v>10.978199999999999</v>
      </c>
      <c r="E51" s="35">
        <f>(C51%*E$64)</f>
        <v>121.97999999999999</v>
      </c>
      <c r="G51" s="76" t="s">
        <v>48</v>
      </c>
      <c r="H51" s="78">
        <v>25</v>
      </c>
      <c r="I51" s="79">
        <v>4</v>
      </c>
      <c r="J51" s="78">
        <v>21.98</v>
      </c>
      <c r="K51" s="34">
        <f>(H51*I51)+J51</f>
        <v>121.98</v>
      </c>
    </row>
    <row r="52" spans="2:11" x14ac:dyDescent="0.25">
      <c r="B52" s="34" t="s">
        <v>49</v>
      </c>
      <c r="C52" s="35">
        <v>4.8099999999999996</v>
      </c>
      <c r="D52" s="35">
        <f>(C52%*D$64)</f>
        <v>1.2987</v>
      </c>
      <c r="E52" s="35">
        <f>(C52%*E$64)</f>
        <v>14.43</v>
      </c>
      <c r="G52" s="76" t="s">
        <v>49</v>
      </c>
      <c r="H52" s="34"/>
      <c r="I52" s="34"/>
      <c r="J52" s="34"/>
      <c r="K52" s="35">
        <f>E52</f>
        <v>14.43</v>
      </c>
    </row>
    <row r="53" spans="2:11" x14ac:dyDescent="0.25">
      <c r="B53" s="34" t="s">
        <v>50</v>
      </c>
      <c r="C53" s="35">
        <v>4.8099999999999996</v>
      </c>
      <c r="D53" s="35">
        <f>(C53%*D$64)</f>
        <v>1.2987</v>
      </c>
      <c r="E53" s="35">
        <f>(C53%*E$64)</f>
        <v>14.43</v>
      </c>
      <c r="G53" s="76" t="s">
        <v>50</v>
      </c>
      <c r="H53" s="34"/>
      <c r="I53" s="34"/>
      <c r="J53" s="34"/>
      <c r="K53" s="35">
        <f>E53</f>
        <v>14.43</v>
      </c>
    </row>
    <row r="54" spans="2:11" x14ac:dyDescent="0.25">
      <c r="B54" s="37" t="s">
        <v>51</v>
      </c>
      <c r="C54" s="35"/>
      <c r="D54" s="35"/>
      <c r="E54" s="35"/>
      <c r="G54" s="34"/>
      <c r="H54" s="34"/>
      <c r="I54" s="34"/>
      <c r="J54" s="34"/>
      <c r="K54" s="34"/>
    </row>
    <row r="55" spans="2:11" x14ac:dyDescent="0.25">
      <c r="B55" s="49" t="s">
        <v>13</v>
      </c>
      <c r="C55" s="50"/>
      <c r="D55" s="50"/>
      <c r="E55" s="50"/>
      <c r="G55" s="74" t="s">
        <v>13</v>
      </c>
      <c r="H55" s="34"/>
      <c r="I55" s="34"/>
      <c r="J55" s="34"/>
      <c r="K55" s="35">
        <f>SUM(E56:E58)</f>
        <v>1.4250000000000003</v>
      </c>
    </row>
    <row r="56" spans="2:11" x14ac:dyDescent="0.25">
      <c r="B56" s="34" t="s">
        <v>3</v>
      </c>
      <c r="C56" s="35">
        <v>0.22</v>
      </c>
      <c r="D56" s="35">
        <f>(C56%*D$64)</f>
        <v>5.9400000000000001E-2</v>
      </c>
      <c r="E56" s="35">
        <f>(C56%*E$64)</f>
        <v>0.66</v>
      </c>
      <c r="G56" s="74" t="s">
        <v>14</v>
      </c>
      <c r="H56" s="34"/>
      <c r="I56" s="34"/>
      <c r="J56" s="34"/>
      <c r="K56" s="35">
        <f>SUM(E60:E61)</f>
        <v>0.64500000000000002</v>
      </c>
    </row>
    <row r="57" spans="2:11" x14ac:dyDescent="0.25">
      <c r="B57" s="34" t="s">
        <v>4</v>
      </c>
      <c r="C57" s="35">
        <v>0.18</v>
      </c>
      <c r="D57" s="35">
        <f>(C57%*D$64)</f>
        <v>4.8599999999999997E-2</v>
      </c>
      <c r="E57" s="35">
        <f>(C57%*E$64)</f>
        <v>0.54</v>
      </c>
      <c r="G57" s="74" t="s">
        <v>15</v>
      </c>
      <c r="H57" s="34"/>
      <c r="I57" s="34"/>
      <c r="J57" s="34"/>
      <c r="K57" s="35">
        <f>SUM(E63)</f>
        <v>0.45</v>
      </c>
    </row>
    <row r="58" spans="2:11" x14ac:dyDescent="0.25">
      <c r="B58" s="34" t="s">
        <v>2</v>
      </c>
      <c r="C58" s="35">
        <v>7.4999999999999997E-2</v>
      </c>
      <c r="D58" s="35">
        <f>(C58%*D$64)</f>
        <v>2.0250000000000001E-2</v>
      </c>
      <c r="E58" s="35">
        <f>(C58%*E$64)</f>
        <v>0.22500000000000001</v>
      </c>
    </row>
    <row r="59" spans="2:11" x14ac:dyDescent="0.25">
      <c r="B59" s="49" t="s">
        <v>14</v>
      </c>
      <c r="C59" s="51"/>
      <c r="D59" s="51"/>
      <c r="E59" s="51"/>
    </row>
    <row r="60" spans="2:11" x14ac:dyDescent="0.25">
      <c r="B60" s="34" t="s">
        <v>6</v>
      </c>
      <c r="C60" s="35">
        <v>0.18</v>
      </c>
      <c r="D60" s="35">
        <f>(C60%*D$64)</f>
        <v>4.8599999999999997E-2</v>
      </c>
      <c r="E60" s="35">
        <f>(C60%*E$64)</f>
        <v>0.54</v>
      </c>
    </row>
    <row r="61" spans="2:11" x14ac:dyDescent="0.25">
      <c r="B61" s="34" t="s">
        <v>7</v>
      </c>
      <c r="C61" s="35">
        <v>3.5000000000000003E-2</v>
      </c>
      <c r="D61" s="35">
        <f>(C61%*D$64)</f>
        <v>9.4500000000000018E-3</v>
      </c>
      <c r="E61" s="35">
        <f>(C61%*E$64)</f>
        <v>0.10500000000000001</v>
      </c>
    </row>
    <row r="62" spans="2:11" x14ac:dyDescent="0.25">
      <c r="B62" s="49" t="s">
        <v>15</v>
      </c>
      <c r="C62" s="51"/>
      <c r="D62" s="49"/>
      <c r="E62" s="49"/>
    </row>
    <row r="63" spans="2:11" x14ac:dyDescent="0.25">
      <c r="B63" s="34" t="s">
        <v>16</v>
      </c>
      <c r="C63" s="35">
        <v>0.15</v>
      </c>
      <c r="D63" s="35">
        <f>(C63%*D$64)</f>
        <v>4.0500000000000001E-2</v>
      </c>
      <c r="E63" s="35">
        <f>(C63%*E$64)</f>
        <v>0.45</v>
      </c>
    </row>
    <row r="64" spans="2:11" x14ac:dyDescent="0.25">
      <c r="B64" s="41" t="s">
        <v>8</v>
      </c>
      <c r="C64" s="42">
        <f>SUM(C50:C63)</f>
        <v>100.00000000000001</v>
      </c>
      <c r="D64" s="42">
        <v>27</v>
      </c>
      <c r="E64" s="42">
        <v>300</v>
      </c>
    </row>
  </sheetData>
  <mergeCells count="3">
    <mergeCell ref="B6:D6"/>
    <mergeCell ref="B26:D26"/>
    <mergeCell ref="B47:D47"/>
  </mergeCells>
  <pageMargins left="0.70866141732283472" right="0.70866141732283472" top="0.74803149606299213" bottom="0.74803149606299213" header="0.31496062992125984" footer="0.31496062992125984"/>
  <pageSetup scale="6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A30-B7D2-4A45-88DE-6458FBB2BE8D}">
  <sheetPr>
    <pageSetUpPr fitToPage="1"/>
  </sheetPr>
  <dimension ref="A1:I37"/>
  <sheetViews>
    <sheetView zoomScale="90" zoomScaleNormal="90" workbookViewId="0">
      <selection activeCell="O31" sqref="O31"/>
    </sheetView>
  </sheetViews>
  <sheetFormatPr defaultRowHeight="15" x14ac:dyDescent="0.25"/>
  <cols>
    <col min="1" max="2" width="11.42578125" customWidth="1"/>
    <col min="3" max="3" width="8.5703125" customWidth="1"/>
    <col min="4" max="4" width="15.140625" customWidth="1"/>
    <col min="7" max="7" width="11.28515625" customWidth="1"/>
    <col min="8" max="8" width="18.7109375" customWidth="1"/>
  </cols>
  <sheetData>
    <row r="1" spans="1:9" ht="19.5" x14ac:dyDescent="0.25">
      <c r="A1" s="89" t="s">
        <v>17</v>
      </c>
      <c r="B1" s="90"/>
      <c r="C1" s="90"/>
      <c r="D1" s="90"/>
      <c r="E1" s="90"/>
      <c r="F1" s="90"/>
      <c r="G1" s="90"/>
      <c r="H1" s="91"/>
    </row>
    <row r="2" spans="1:9" ht="26.25" thickBot="1" x14ac:dyDescent="0.4">
      <c r="A2" s="92" t="s">
        <v>18</v>
      </c>
      <c r="B2" s="93"/>
      <c r="C2" s="93"/>
      <c r="D2" s="93"/>
      <c r="E2" s="93"/>
      <c r="F2" s="93"/>
      <c r="G2" s="93"/>
      <c r="H2" s="94"/>
    </row>
    <row r="3" spans="1:9" ht="15.75" thickTop="1" x14ac:dyDescent="0.25">
      <c r="A3" s="95" t="s">
        <v>1</v>
      </c>
      <c r="B3" s="96"/>
      <c r="C3" s="96"/>
      <c r="D3" s="96"/>
      <c r="E3" s="96"/>
      <c r="F3" s="96"/>
      <c r="G3" s="96"/>
      <c r="H3" s="97"/>
    </row>
    <row r="4" spans="1:9" x14ac:dyDescent="0.25">
      <c r="A4" s="98"/>
      <c r="B4" s="99"/>
      <c r="C4" s="99"/>
      <c r="D4" s="99"/>
      <c r="E4" s="99"/>
      <c r="F4" s="99"/>
      <c r="G4" s="99"/>
      <c r="H4" s="100"/>
    </row>
    <row r="5" spans="1:9" ht="15.75" thickBot="1" x14ac:dyDescent="0.3">
      <c r="A5" s="101"/>
      <c r="B5" s="102"/>
      <c r="C5" s="102"/>
      <c r="D5" s="102"/>
      <c r="E5" s="102"/>
      <c r="F5" s="102"/>
      <c r="G5" s="102"/>
      <c r="H5" s="103"/>
    </row>
    <row r="6" spans="1:9" ht="15.75" thickTop="1" x14ac:dyDescent="0.25">
      <c r="A6" s="104" t="s">
        <v>19</v>
      </c>
      <c r="B6" s="105"/>
      <c r="C6" s="105"/>
      <c r="D6" s="105"/>
      <c r="E6" s="105"/>
      <c r="F6" s="105"/>
      <c r="G6" s="105"/>
      <c r="H6" s="106"/>
    </row>
    <row r="7" spans="1:9" x14ac:dyDescent="0.25">
      <c r="A7" s="107"/>
      <c r="B7" s="108"/>
      <c r="C7" s="108"/>
      <c r="D7" s="108"/>
      <c r="E7" s="108"/>
      <c r="F7" s="108"/>
      <c r="G7" s="108"/>
      <c r="H7" s="109"/>
    </row>
    <row r="8" spans="1:9" ht="30" customHeight="1" x14ac:dyDescent="0.25">
      <c r="A8" s="110" t="s">
        <v>20</v>
      </c>
      <c r="B8" s="111"/>
      <c r="C8" s="111"/>
      <c r="D8" s="111"/>
      <c r="E8" s="111"/>
      <c r="F8" s="111"/>
      <c r="G8" s="111"/>
      <c r="H8" s="112"/>
    </row>
    <row r="9" spans="1:9" x14ac:dyDescent="0.25">
      <c r="A9" s="88" t="s">
        <v>0</v>
      </c>
      <c r="B9" s="88"/>
      <c r="C9" s="88"/>
      <c r="D9" s="88"/>
      <c r="E9" s="88" t="s">
        <v>21</v>
      </c>
      <c r="F9" s="88"/>
      <c r="G9" s="88"/>
      <c r="H9" s="88"/>
    </row>
    <row r="10" spans="1:9" x14ac:dyDescent="0.25">
      <c r="A10" s="88"/>
      <c r="B10" s="88"/>
      <c r="C10" s="88"/>
      <c r="D10" s="88"/>
      <c r="E10" s="88"/>
      <c r="F10" s="88"/>
      <c r="G10" s="88"/>
      <c r="H10" s="88"/>
    </row>
    <row r="11" spans="1:9" ht="7.5" customHeight="1" x14ac:dyDescent="0.25">
      <c r="A11" s="113"/>
      <c r="B11" s="113"/>
      <c r="C11" s="113"/>
      <c r="D11" s="113"/>
      <c r="E11" s="113"/>
      <c r="F11" s="113"/>
      <c r="G11" s="113"/>
      <c r="H11" s="113"/>
    </row>
    <row r="12" spans="1:9" ht="45" customHeight="1" x14ac:dyDescent="0.25">
      <c r="A12" s="118" t="s">
        <v>2</v>
      </c>
      <c r="B12" s="118"/>
      <c r="C12" s="118"/>
      <c r="D12" s="119"/>
      <c r="E12" s="122">
        <v>0.67500000000000004</v>
      </c>
      <c r="F12" s="123"/>
      <c r="G12" s="124"/>
      <c r="H12" s="3" t="s">
        <v>22</v>
      </c>
    </row>
    <row r="13" spans="1:9" ht="45" customHeight="1" x14ac:dyDescent="0.25">
      <c r="A13" s="120" t="s">
        <v>3</v>
      </c>
      <c r="B13" s="120"/>
      <c r="C13" s="120"/>
      <c r="D13" s="121"/>
      <c r="E13" s="125">
        <v>0.67500000000000004</v>
      </c>
      <c r="F13" s="126"/>
      <c r="G13" s="127"/>
      <c r="H13" s="4" t="s">
        <v>22</v>
      </c>
    </row>
    <row r="14" spans="1:9" ht="45" customHeight="1" x14ac:dyDescent="0.25">
      <c r="A14" s="120" t="s">
        <v>4</v>
      </c>
      <c r="B14" s="120"/>
      <c r="C14" s="120"/>
      <c r="D14" s="121"/>
      <c r="E14" s="128">
        <v>0.67500000000000004</v>
      </c>
      <c r="F14" s="129"/>
      <c r="G14" s="130"/>
      <c r="H14" s="8" t="s">
        <v>22</v>
      </c>
      <c r="I14" s="2"/>
    </row>
    <row r="15" spans="1:9" ht="7.5" customHeight="1" x14ac:dyDescent="0.25">
      <c r="A15" s="10"/>
      <c r="E15" s="9"/>
      <c r="F15" s="9"/>
      <c r="G15" s="9"/>
      <c r="H15" s="12"/>
      <c r="I15" s="2"/>
    </row>
    <row r="16" spans="1:9" ht="34.5" x14ac:dyDescent="0.45">
      <c r="A16" s="114" t="s">
        <v>8</v>
      </c>
      <c r="B16" s="115"/>
      <c r="C16" s="115"/>
      <c r="D16" s="115"/>
      <c r="E16" s="116">
        <f>SUM(E12:G14)</f>
        <v>2.0250000000000004</v>
      </c>
      <c r="F16" s="116"/>
      <c r="G16" s="117"/>
      <c r="H16" s="11" t="s">
        <v>22</v>
      </c>
      <c r="I16" s="2"/>
    </row>
    <row r="17" spans="1:8" ht="15.75" thickBot="1" x14ac:dyDescent="0.3">
      <c r="H17" s="6"/>
    </row>
    <row r="18" spans="1:8" ht="15.75" thickTop="1" x14ac:dyDescent="0.25">
      <c r="A18" s="95" t="s">
        <v>5</v>
      </c>
      <c r="B18" s="96"/>
      <c r="C18" s="96"/>
      <c r="D18" s="96"/>
      <c r="E18" s="96"/>
      <c r="F18" s="96"/>
      <c r="G18" s="96"/>
      <c r="H18" s="97"/>
    </row>
    <row r="19" spans="1:8" x14ac:dyDescent="0.25">
      <c r="A19" s="98"/>
      <c r="B19" s="99"/>
      <c r="C19" s="99"/>
      <c r="D19" s="99"/>
      <c r="E19" s="99"/>
      <c r="F19" s="99"/>
      <c r="G19" s="99"/>
      <c r="H19" s="100"/>
    </row>
    <row r="20" spans="1:8" ht="15.75" thickBot="1" x14ac:dyDescent="0.3">
      <c r="A20" s="101"/>
      <c r="B20" s="102"/>
      <c r="C20" s="102"/>
      <c r="D20" s="102"/>
      <c r="E20" s="102"/>
      <c r="F20" s="102"/>
      <c r="G20" s="102"/>
      <c r="H20" s="103"/>
    </row>
    <row r="21" spans="1:8" ht="30" customHeight="1" thickTop="1" x14ac:dyDescent="0.25">
      <c r="A21" s="110" t="s">
        <v>20</v>
      </c>
      <c r="B21" s="111"/>
      <c r="C21" s="111"/>
      <c r="D21" s="111"/>
      <c r="E21" s="111"/>
      <c r="F21" s="111"/>
      <c r="G21" s="111"/>
      <c r="H21" s="112"/>
    </row>
    <row r="22" spans="1:8" x14ac:dyDescent="0.25">
      <c r="A22" s="88" t="s">
        <v>0</v>
      </c>
      <c r="B22" s="88"/>
      <c r="C22" s="88"/>
      <c r="D22" s="88"/>
      <c r="E22" s="88" t="s">
        <v>21</v>
      </c>
      <c r="F22" s="88"/>
      <c r="G22" s="88"/>
      <c r="H22" s="88"/>
    </row>
    <row r="23" spans="1:8" x14ac:dyDescent="0.25">
      <c r="A23" s="88"/>
      <c r="B23" s="88"/>
      <c r="C23" s="88"/>
      <c r="D23" s="88"/>
      <c r="E23" s="88"/>
      <c r="F23" s="88"/>
      <c r="G23" s="88"/>
      <c r="H23" s="88"/>
    </row>
    <row r="24" spans="1:8" ht="7.5" customHeight="1" x14ac:dyDescent="0.25">
      <c r="A24" s="21"/>
      <c r="B24" s="20"/>
      <c r="C24" s="20"/>
      <c r="D24" s="20"/>
      <c r="E24" s="20"/>
      <c r="F24" s="20"/>
      <c r="G24" s="20"/>
      <c r="H24" s="21"/>
    </row>
    <row r="25" spans="1:8" ht="45" customHeight="1" x14ac:dyDescent="0.25">
      <c r="A25" s="131" t="s">
        <v>6</v>
      </c>
      <c r="B25" s="132"/>
      <c r="C25" s="132"/>
      <c r="D25" s="133"/>
      <c r="E25" s="138">
        <v>0.54</v>
      </c>
      <c r="F25" s="139"/>
      <c r="G25" s="139"/>
      <c r="H25" s="7" t="s">
        <v>22</v>
      </c>
    </row>
    <row r="26" spans="1:8" ht="45" customHeight="1" x14ac:dyDescent="0.25">
      <c r="A26" s="135" t="s">
        <v>7</v>
      </c>
      <c r="B26" s="136"/>
      <c r="C26" s="136"/>
      <c r="D26" s="137"/>
      <c r="E26" s="140">
        <v>0.105</v>
      </c>
      <c r="F26" s="141"/>
      <c r="G26" s="141"/>
      <c r="H26" s="16" t="s">
        <v>22</v>
      </c>
    </row>
    <row r="27" spans="1:8" ht="7.5" customHeight="1" x14ac:dyDescent="0.25">
      <c r="A27" s="13"/>
      <c r="B27" s="14"/>
      <c r="C27" s="14"/>
      <c r="D27" s="15"/>
      <c r="E27" s="17"/>
      <c r="F27" s="18"/>
      <c r="G27" s="18"/>
      <c r="H27" s="16"/>
    </row>
    <row r="28" spans="1:8" ht="34.5" x14ac:dyDescent="0.45">
      <c r="A28" s="142" t="s">
        <v>8</v>
      </c>
      <c r="B28" s="143"/>
      <c r="C28" s="143"/>
      <c r="D28" s="143"/>
      <c r="E28" s="144">
        <f>SUM(E25:G27)</f>
        <v>0.64500000000000002</v>
      </c>
      <c r="F28" s="144"/>
      <c r="G28" s="145"/>
      <c r="H28" s="19" t="s">
        <v>22</v>
      </c>
    </row>
    <row r="30" spans="1:8" x14ac:dyDescent="0.25">
      <c r="A30" s="5" t="s">
        <v>27</v>
      </c>
      <c r="B30" s="5"/>
      <c r="C30" s="5"/>
      <c r="D30" s="5"/>
      <c r="E30" s="5" t="s">
        <v>28</v>
      </c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134" t="s">
        <v>29</v>
      </c>
      <c r="C32" s="134"/>
      <c r="D32" s="134"/>
      <c r="E32" s="5"/>
      <c r="F32" s="134" t="s">
        <v>31</v>
      </c>
      <c r="G32" s="134"/>
      <c r="H32" s="134"/>
    </row>
    <row r="33" spans="1:8" x14ac:dyDescent="0.25">
      <c r="A33" s="5"/>
      <c r="B33" s="134" t="s">
        <v>30</v>
      </c>
      <c r="C33" s="134"/>
      <c r="D33" s="134"/>
      <c r="E33" s="5"/>
      <c r="F33" s="134" t="s">
        <v>32</v>
      </c>
      <c r="G33" s="134"/>
      <c r="H33" s="134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22" t="s">
        <v>23</v>
      </c>
      <c r="B35" s="22"/>
      <c r="C35" s="22"/>
      <c r="D35" s="22"/>
      <c r="E35" s="22"/>
      <c r="F35" s="22"/>
      <c r="G35" s="22" t="s">
        <v>25</v>
      </c>
      <c r="H35" s="22"/>
    </row>
    <row r="36" spans="1:8" x14ac:dyDescent="0.25">
      <c r="A36" s="22" t="s">
        <v>24</v>
      </c>
      <c r="B36" s="22"/>
      <c r="C36" s="22"/>
      <c r="D36" s="22"/>
      <c r="E36" s="22"/>
      <c r="F36" s="22"/>
      <c r="G36" s="22" t="s">
        <v>26</v>
      </c>
      <c r="H36" s="22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</sheetData>
  <mergeCells count="31">
    <mergeCell ref="B33:D33"/>
    <mergeCell ref="F33:H33"/>
    <mergeCell ref="A26:D26"/>
    <mergeCell ref="E25:G25"/>
    <mergeCell ref="E26:G26"/>
    <mergeCell ref="A28:D28"/>
    <mergeCell ref="E28:G28"/>
    <mergeCell ref="B32:D32"/>
    <mergeCell ref="F32:H32"/>
    <mergeCell ref="A18:H20"/>
    <mergeCell ref="A21:H21"/>
    <mergeCell ref="A22:D23"/>
    <mergeCell ref="E22:H23"/>
    <mergeCell ref="A25:D25"/>
    <mergeCell ref="A11:D11"/>
    <mergeCell ref="E11:H11"/>
    <mergeCell ref="A16:D16"/>
    <mergeCell ref="E16:G16"/>
    <mergeCell ref="A12:D12"/>
    <mergeCell ref="A13:D13"/>
    <mergeCell ref="A14:D14"/>
    <mergeCell ref="E12:G12"/>
    <mergeCell ref="E13:G13"/>
    <mergeCell ref="E14:G14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CC59-B5B1-4FC8-AAF4-EBA111B9457E}">
  <sheetPr>
    <pageSetUpPr fitToPage="1"/>
  </sheetPr>
  <dimension ref="A1:I37"/>
  <sheetViews>
    <sheetView zoomScale="90" zoomScaleNormal="90" workbookViewId="0">
      <selection activeCell="O14" sqref="O14"/>
    </sheetView>
  </sheetViews>
  <sheetFormatPr defaultRowHeight="15" x14ac:dyDescent="0.25"/>
  <cols>
    <col min="1" max="2" width="11.42578125" customWidth="1"/>
    <col min="3" max="3" width="8.5703125" customWidth="1"/>
    <col min="4" max="4" width="15.140625" customWidth="1"/>
    <col min="7" max="7" width="11.28515625" customWidth="1"/>
    <col min="8" max="8" width="18.7109375" customWidth="1"/>
  </cols>
  <sheetData>
    <row r="1" spans="1:9" ht="19.5" x14ac:dyDescent="0.25">
      <c r="A1" s="89" t="s">
        <v>17</v>
      </c>
      <c r="B1" s="90"/>
      <c r="C1" s="90"/>
      <c r="D1" s="90"/>
      <c r="E1" s="90"/>
      <c r="F1" s="90"/>
      <c r="G1" s="90"/>
      <c r="H1" s="91"/>
    </row>
    <row r="2" spans="1:9" ht="26.25" thickBot="1" x14ac:dyDescent="0.4">
      <c r="A2" s="92" t="s">
        <v>18</v>
      </c>
      <c r="B2" s="93"/>
      <c r="C2" s="93"/>
      <c r="D2" s="93"/>
      <c r="E2" s="93"/>
      <c r="F2" s="93"/>
      <c r="G2" s="93"/>
      <c r="H2" s="94"/>
    </row>
    <row r="3" spans="1:9" ht="15.75" thickTop="1" x14ac:dyDescent="0.25">
      <c r="A3" s="95" t="s">
        <v>9</v>
      </c>
      <c r="B3" s="96"/>
      <c r="C3" s="96"/>
      <c r="D3" s="96"/>
      <c r="E3" s="96"/>
      <c r="F3" s="96"/>
      <c r="G3" s="96"/>
      <c r="H3" s="97"/>
    </row>
    <row r="4" spans="1:9" x14ac:dyDescent="0.25">
      <c r="A4" s="98"/>
      <c r="B4" s="99"/>
      <c r="C4" s="99"/>
      <c r="D4" s="99"/>
      <c r="E4" s="99"/>
      <c r="F4" s="99"/>
      <c r="G4" s="99"/>
      <c r="H4" s="100"/>
    </row>
    <row r="5" spans="1:9" ht="15.75" thickBot="1" x14ac:dyDescent="0.3">
      <c r="A5" s="101"/>
      <c r="B5" s="102"/>
      <c r="C5" s="102"/>
      <c r="D5" s="102"/>
      <c r="E5" s="102"/>
      <c r="F5" s="102"/>
      <c r="G5" s="102"/>
      <c r="H5" s="103"/>
    </row>
    <row r="6" spans="1:9" ht="15.75" thickTop="1" x14ac:dyDescent="0.25">
      <c r="A6" s="104" t="s">
        <v>19</v>
      </c>
      <c r="B6" s="105"/>
      <c r="C6" s="105"/>
      <c r="D6" s="105"/>
      <c r="E6" s="105"/>
      <c r="F6" s="105"/>
      <c r="G6" s="105"/>
      <c r="H6" s="106"/>
    </row>
    <row r="7" spans="1:9" x14ac:dyDescent="0.25">
      <c r="A7" s="107"/>
      <c r="B7" s="108"/>
      <c r="C7" s="108"/>
      <c r="D7" s="108"/>
      <c r="E7" s="108"/>
      <c r="F7" s="108"/>
      <c r="G7" s="108"/>
      <c r="H7" s="109"/>
    </row>
    <row r="8" spans="1:9" ht="30" customHeight="1" x14ac:dyDescent="0.25">
      <c r="A8" s="110" t="s">
        <v>20</v>
      </c>
      <c r="B8" s="111"/>
      <c r="C8" s="111"/>
      <c r="D8" s="111"/>
      <c r="E8" s="111"/>
      <c r="F8" s="111"/>
      <c r="G8" s="111"/>
      <c r="H8" s="112"/>
    </row>
    <row r="9" spans="1:9" x14ac:dyDescent="0.25">
      <c r="A9" s="88" t="s">
        <v>0</v>
      </c>
      <c r="B9" s="88"/>
      <c r="C9" s="88"/>
      <c r="D9" s="88"/>
      <c r="E9" s="88" t="s">
        <v>21</v>
      </c>
      <c r="F9" s="88"/>
      <c r="G9" s="88"/>
      <c r="H9" s="88"/>
    </row>
    <row r="10" spans="1:9" x14ac:dyDescent="0.25">
      <c r="A10" s="88"/>
      <c r="B10" s="88"/>
      <c r="C10" s="88"/>
      <c r="D10" s="88"/>
      <c r="E10" s="88"/>
      <c r="F10" s="88"/>
      <c r="G10" s="88"/>
      <c r="H10" s="88"/>
    </row>
    <row r="11" spans="1:9" ht="7.5" customHeight="1" x14ac:dyDescent="0.25">
      <c r="A11" s="113"/>
      <c r="B11" s="113"/>
      <c r="C11" s="113"/>
      <c r="D11" s="113"/>
      <c r="E11" s="113"/>
      <c r="F11" s="113"/>
      <c r="G11" s="113"/>
      <c r="H11" s="113"/>
    </row>
    <row r="12" spans="1:9" ht="45" customHeight="1" x14ac:dyDescent="0.25">
      <c r="A12" s="118" t="s">
        <v>2</v>
      </c>
      <c r="B12" s="118"/>
      <c r="C12" s="118"/>
      <c r="D12" s="119"/>
      <c r="E12" s="122">
        <v>1.0649999999999999</v>
      </c>
      <c r="F12" s="123"/>
      <c r="G12" s="124"/>
      <c r="H12" s="3" t="s">
        <v>22</v>
      </c>
    </row>
    <row r="13" spans="1:9" ht="45" customHeight="1" x14ac:dyDescent="0.25">
      <c r="A13" s="120" t="s">
        <v>3</v>
      </c>
      <c r="B13" s="120"/>
      <c r="C13" s="120"/>
      <c r="D13" s="121"/>
      <c r="E13" s="125">
        <v>0.64500000000000002</v>
      </c>
      <c r="F13" s="126"/>
      <c r="G13" s="127"/>
      <c r="H13" s="4" t="s">
        <v>22</v>
      </c>
    </row>
    <row r="14" spans="1:9" ht="45" customHeight="1" x14ac:dyDescent="0.25">
      <c r="A14" s="120" t="s">
        <v>4</v>
      </c>
      <c r="B14" s="120"/>
      <c r="C14" s="120"/>
      <c r="D14" s="121"/>
      <c r="E14" s="128">
        <v>0.52500000000000002</v>
      </c>
      <c r="F14" s="129"/>
      <c r="G14" s="130"/>
      <c r="H14" s="8" t="s">
        <v>22</v>
      </c>
      <c r="I14" s="2"/>
    </row>
    <row r="15" spans="1:9" ht="7.5" customHeight="1" x14ac:dyDescent="0.25">
      <c r="A15" s="10"/>
      <c r="E15" s="9"/>
      <c r="F15" s="9"/>
      <c r="G15" s="9"/>
      <c r="H15" s="12"/>
      <c r="I15" s="2"/>
    </row>
    <row r="16" spans="1:9" ht="34.5" x14ac:dyDescent="0.45">
      <c r="A16" s="114" t="s">
        <v>8</v>
      </c>
      <c r="B16" s="115"/>
      <c r="C16" s="115"/>
      <c r="D16" s="115"/>
      <c r="E16" s="116">
        <f>SUM(E12:G14)</f>
        <v>2.2349999999999999</v>
      </c>
      <c r="F16" s="116"/>
      <c r="G16" s="117"/>
      <c r="H16" s="11" t="s">
        <v>22</v>
      </c>
      <c r="I16" s="2"/>
    </row>
    <row r="17" spans="1:8" ht="15.75" thickBot="1" x14ac:dyDescent="0.3">
      <c r="H17" s="6"/>
    </row>
    <row r="18" spans="1:8" ht="15.75" thickTop="1" x14ac:dyDescent="0.25">
      <c r="A18" s="95" t="s">
        <v>10</v>
      </c>
      <c r="B18" s="96"/>
      <c r="C18" s="96"/>
      <c r="D18" s="96"/>
      <c r="E18" s="96"/>
      <c r="F18" s="96"/>
      <c r="G18" s="96"/>
      <c r="H18" s="97"/>
    </row>
    <row r="19" spans="1:8" x14ac:dyDescent="0.25">
      <c r="A19" s="98"/>
      <c r="B19" s="99"/>
      <c r="C19" s="99"/>
      <c r="D19" s="99"/>
      <c r="E19" s="99"/>
      <c r="F19" s="99"/>
      <c r="G19" s="99"/>
      <c r="H19" s="100"/>
    </row>
    <row r="20" spans="1:8" ht="15.75" thickBot="1" x14ac:dyDescent="0.3">
      <c r="A20" s="101"/>
      <c r="B20" s="102"/>
      <c r="C20" s="102"/>
      <c r="D20" s="102"/>
      <c r="E20" s="102"/>
      <c r="F20" s="102"/>
      <c r="G20" s="102"/>
      <c r="H20" s="103"/>
    </row>
    <row r="21" spans="1:8" ht="30" customHeight="1" thickTop="1" x14ac:dyDescent="0.25">
      <c r="A21" s="110" t="s">
        <v>20</v>
      </c>
      <c r="B21" s="111"/>
      <c r="C21" s="111"/>
      <c r="D21" s="111"/>
      <c r="E21" s="111"/>
      <c r="F21" s="111"/>
      <c r="G21" s="111"/>
      <c r="H21" s="112"/>
    </row>
    <row r="22" spans="1:8" x14ac:dyDescent="0.25">
      <c r="A22" s="88" t="s">
        <v>0</v>
      </c>
      <c r="B22" s="88"/>
      <c r="C22" s="88"/>
      <c r="D22" s="88"/>
      <c r="E22" s="88" t="s">
        <v>21</v>
      </c>
      <c r="F22" s="88"/>
      <c r="G22" s="88"/>
      <c r="H22" s="88"/>
    </row>
    <row r="23" spans="1:8" x14ac:dyDescent="0.25">
      <c r="A23" s="88"/>
      <c r="B23" s="88"/>
      <c r="C23" s="88"/>
      <c r="D23" s="88"/>
      <c r="E23" s="88"/>
      <c r="F23" s="88"/>
      <c r="G23" s="88"/>
      <c r="H23" s="88"/>
    </row>
    <row r="24" spans="1:8" ht="7.5" customHeight="1" x14ac:dyDescent="0.25">
      <c r="A24" s="21"/>
      <c r="B24" s="20"/>
      <c r="C24" s="20"/>
      <c r="D24" s="20"/>
      <c r="E24" s="20"/>
      <c r="F24" s="20"/>
      <c r="G24" s="20"/>
      <c r="H24" s="21"/>
    </row>
    <row r="25" spans="1:8" ht="45" customHeight="1" x14ac:dyDescent="0.25">
      <c r="A25" s="131" t="s">
        <v>6</v>
      </c>
      <c r="B25" s="132"/>
      <c r="C25" s="132"/>
      <c r="D25" s="133"/>
      <c r="E25" s="138">
        <v>0.435</v>
      </c>
      <c r="F25" s="139"/>
      <c r="G25" s="139"/>
      <c r="H25" s="7" t="s">
        <v>22</v>
      </c>
    </row>
    <row r="26" spans="1:8" ht="45" customHeight="1" x14ac:dyDescent="0.25">
      <c r="A26" s="135" t="s">
        <v>7</v>
      </c>
      <c r="B26" s="136"/>
      <c r="C26" s="136"/>
      <c r="D26" s="137"/>
      <c r="E26" s="140">
        <v>0.105</v>
      </c>
      <c r="F26" s="141"/>
      <c r="G26" s="141"/>
      <c r="H26" s="16" t="s">
        <v>22</v>
      </c>
    </row>
    <row r="27" spans="1:8" ht="7.5" customHeight="1" x14ac:dyDescent="0.25">
      <c r="A27" s="13"/>
      <c r="B27" s="14"/>
      <c r="C27" s="14"/>
      <c r="D27" s="15"/>
      <c r="E27" s="17"/>
      <c r="F27" s="18"/>
      <c r="G27" s="18"/>
      <c r="H27" s="16"/>
    </row>
    <row r="28" spans="1:8" ht="34.5" x14ac:dyDescent="0.45">
      <c r="A28" s="142" t="s">
        <v>8</v>
      </c>
      <c r="B28" s="143"/>
      <c r="C28" s="143"/>
      <c r="D28" s="143"/>
      <c r="E28" s="144">
        <f>SUM(E25:G27)</f>
        <v>0.54</v>
      </c>
      <c r="F28" s="144"/>
      <c r="G28" s="145"/>
      <c r="H28" s="19" t="s">
        <v>22</v>
      </c>
    </row>
    <row r="30" spans="1:8" x14ac:dyDescent="0.25">
      <c r="A30" s="5" t="s">
        <v>27</v>
      </c>
      <c r="B30" s="5"/>
      <c r="C30" s="5"/>
      <c r="D30" s="5"/>
      <c r="E30" s="5" t="s">
        <v>28</v>
      </c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134" t="s">
        <v>29</v>
      </c>
      <c r="C32" s="134"/>
      <c r="D32" s="134"/>
      <c r="E32" s="5"/>
      <c r="F32" s="134" t="s">
        <v>31</v>
      </c>
      <c r="G32" s="134"/>
      <c r="H32" s="134"/>
    </row>
    <row r="33" spans="1:8" x14ac:dyDescent="0.25">
      <c r="A33" s="5"/>
      <c r="B33" s="134" t="s">
        <v>30</v>
      </c>
      <c r="C33" s="134"/>
      <c r="D33" s="134"/>
      <c r="E33" s="5"/>
      <c r="F33" s="134" t="s">
        <v>32</v>
      </c>
      <c r="G33" s="134"/>
      <c r="H33" s="134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22" t="s">
        <v>33</v>
      </c>
      <c r="B35" s="22"/>
      <c r="C35" s="22"/>
      <c r="D35" s="22"/>
      <c r="E35" s="22"/>
      <c r="F35" s="22"/>
      <c r="G35" s="22" t="s">
        <v>34</v>
      </c>
      <c r="H35" s="22"/>
    </row>
    <row r="36" spans="1:8" x14ac:dyDescent="0.25">
      <c r="A36" s="22" t="s">
        <v>24</v>
      </c>
      <c r="B36" s="22"/>
      <c r="C36" s="22"/>
      <c r="D36" s="22"/>
      <c r="E36" s="22"/>
      <c r="F36" s="22"/>
      <c r="G36" s="22" t="s">
        <v>26</v>
      </c>
      <c r="H36" s="22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</sheetData>
  <mergeCells count="31">
    <mergeCell ref="A28:D28"/>
    <mergeCell ref="E28:G28"/>
    <mergeCell ref="B32:D32"/>
    <mergeCell ref="F32:H32"/>
    <mergeCell ref="B33:D33"/>
    <mergeCell ref="F33:H33"/>
    <mergeCell ref="A22:D23"/>
    <mergeCell ref="E22:H23"/>
    <mergeCell ref="A25:D25"/>
    <mergeCell ref="E25:G25"/>
    <mergeCell ref="A26:D26"/>
    <mergeCell ref="E26:G26"/>
    <mergeCell ref="A21:H21"/>
    <mergeCell ref="A11:D11"/>
    <mergeCell ref="E11:H11"/>
    <mergeCell ref="A12:D12"/>
    <mergeCell ref="E12:G12"/>
    <mergeCell ref="A13:D13"/>
    <mergeCell ref="E13:G13"/>
    <mergeCell ref="A14:D14"/>
    <mergeCell ref="E14:G14"/>
    <mergeCell ref="A16:D16"/>
    <mergeCell ref="E16:G16"/>
    <mergeCell ref="A18:H20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873D-87CF-4C2C-8B53-ED0B65199D53}">
  <sheetPr>
    <pageSetUpPr fitToPage="1"/>
  </sheetPr>
  <dimension ref="A1:I44"/>
  <sheetViews>
    <sheetView zoomScaleNormal="100" workbookViewId="0">
      <selection activeCell="L10" sqref="L10"/>
    </sheetView>
  </sheetViews>
  <sheetFormatPr defaultRowHeight="15" x14ac:dyDescent="0.25"/>
  <cols>
    <col min="1" max="2" width="11.42578125" customWidth="1"/>
    <col min="3" max="3" width="8.5703125" customWidth="1"/>
    <col min="4" max="4" width="15.140625" customWidth="1"/>
    <col min="7" max="7" width="11.28515625" customWidth="1"/>
    <col min="8" max="8" width="18.7109375" customWidth="1"/>
  </cols>
  <sheetData>
    <row r="1" spans="1:9" ht="19.5" x14ac:dyDescent="0.25">
      <c r="A1" s="89" t="s">
        <v>17</v>
      </c>
      <c r="B1" s="90"/>
      <c r="C1" s="90"/>
      <c r="D1" s="90"/>
      <c r="E1" s="90"/>
      <c r="F1" s="90"/>
      <c r="G1" s="90"/>
      <c r="H1" s="91"/>
    </row>
    <row r="2" spans="1:9" ht="26.25" thickBot="1" x14ac:dyDescent="0.4">
      <c r="A2" s="92" t="s">
        <v>18</v>
      </c>
      <c r="B2" s="93"/>
      <c r="C2" s="93"/>
      <c r="D2" s="93"/>
      <c r="E2" s="93"/>
      <c r="F2" s="93"/>
      <c r="G2" s="93"/>
      <c r="H2" s="94"/>
    </row>
    <row r="3" spans="1:9" ht="15.75" thickTop="1" x14ac:dyDescent="0.25">
      <c r="A3" s="95" t="s">
        <v>11</v>
      </c>
      <c r="B3" s="96"/>
      <c r="C3" s="96"/>
      <c r="D3" s="96"/>
      <c r="E3" s="96"/>
      <c r="F3" s="96"/>
      <c r="G3" s="96"/>
      <c r="H3" s="97"/>
    </row>
    <row r="4" spans="1:9" x14ac:dyDescent="0.25">
      <c r="A4" s="98"/>
      <c r="B4" s="99"/>
      <c r="C4" s="99"/>
      <c r="D4" s="99"/>
      <c r="E4" s="99"/>
      <c r="F4" s="99"/>
      <c r="G4" s="99"/>
      <c r="H4" s="100"/>
    </row>
    <row r="5" spans="1:9" ht="15.75" thickBot="1" x14ac:dyDescent="0.3">
      <c r="A5" s="101"/>
      <c r="B5" s="102"/>
      <c r="C5" s="102"/>
      <c r="D5" s="102"/>
      <c r="E5" s="102"/>
      <c r="F5" s="102"/>
      <c r="G5" s="102"/>
      <c r="H5" s="103"/>
    </row>
    <row r="6" spans="1:9" ht="15.75" thickTop="1" x14ac:dyDescent="0.25">
      <c r="A6" s="104" t="s">
        <v>19</v>
      </c>
      <c r="B6" s="105"/>
      <c r="C6" s="105"/>
      <c r="D6" s="105"/>
      <c r="E6" s="105"/>
      <c r="F6" s="105"/>
      <c r="G6" s="105"/>
      <c r="H6" s="106"/>
    </row>
    <row r="7" spans="1:9" x14ac:dyDescent="0.25">
      <c r="A7" s="107"/>
      <c r="B7" s="108"/>
      <c r="C7" s="108"/>
      <c r="D7" s="108"/>
      <c r="E7" s="108"/>
      <c r="F7" s="108"/>
      <c r="G7" s="108"/>
      <c r="H7" s="109"/>
    </row>
    <row r="8" spans="1:9" ht="30" customHeight="1" x14ac:dyDescent="0.25">
      <c r="A8" s="110" t="s">
        <v>20</v>
      </c>
      <c r="B8" s="111"/>
      <c r="C8" s="111"/>
      <c r="D8" s="111"/>
      <c r="E8" s="111"/>
      <c r="F8" s="111"/>
      <c r="G8" s="111"/>
      <c r="H8" s="112"/>
    </row>
    <row r="9" spans="1:9" x14ac:dyDescent="0.25">
      <c r="A9" s="88" t="s">
        <v>0</v>
      </c>
      <c r="B9" s="88"/>
      <c r="C9" s="88"/>
      <c r="D9" s="88"/>
      <c r="E9" s="88" t="s">
        <v>21</v>
      </c>
      <c r="F9" s="88"/>
      <c r="G9" s="88"/>
      <c r="H9" s="88"/>
    </row>
    <row r="10" spans="1:9" x14ac:dyDescent="0.25">
      <c r="A10" s="88"/>
      <c r="B10" s="88"/>
      <c r="C10" s="88"/>
      <c r="D10" s="88"/>
      <c r="E10" s="88"/>
      <c r="F10" s="88"/>
      <c r="G10" s="88"/>
      <c r="H10" s="88"/>
    </row>
    <row r="11" spans="1:9" ht="7.5" customHeight="1" x14ac:dyDescent="0.25">
      <c r="A11" s="113"/>
      <c r="B11" s="113"/>
      <c r="C11" s="113"/>
      <c r="D11" s="113"/>
      <c r="E11" s="113"/>
      <c r="F11" s="113"/>
      <c r="G11" s="113"/>
      <c r="H11" s="113"/>
    </row>
    <row r="12" spans="1:9" ht="45" customHeight="1" x14ac:dyDescent="0.25">
      <c r="A12" s="146" t="s">
        <v>12</v>
      </c>
      <c r="B12" s="146"/>
      <c r="C12" s="146"/>
      <c r="D12" s="147"/>
      <c r="E12" s="148">
        <v>0.435</v>
      </c>
      <c r="F12" s="149"/>
      <c r="G12" s="150"/>
      <c r="H12" s="24" t="s">
        <v>22</v>
      </c>
    </row>
    <row r="13" spans="1:9" ht="7.5" customHeight="1" x14ac:dyDescent="0.25">
      <c r="A13" s="23"/>
      <c r="E13" s="9"/>
      <c r="F13" s="9"/>
      <c r="G13" s="9"/>
      <c r="H13" s="12"/>
      <c r="I13" s="2"/>
    </row>
    <row r="14" spans="1:9" ht="44.25" x14ac:dyDescent="0.55000000000000004">
      <c r="A14" s="151" t="s">
        <v>8</v>
      </c>
      <c r="B14" s="152"/>
      <c r="C14" s="152"/>
      <c r="D14" s="152"/>
      <c r="E14" s="153">
        <f>SUM(E12:G12)</f>
        <v>0.435</v>
      </c>
      <c r="F14" s="153"/>
      <c r="G14" s="154"/>
      <c r="H14" s="25" t="s">
        <v>22</v>
      </c>
      <c r="I14" s="2"/>
    </row>
    <row r="15" spans="1:9" ht="44.25" x14ac:dyDescent="0.55000000000000004">
      <c r="A15" s="26"/>
      <c r="B15" s="26"/>
      <c r="C15" s="26"/>
      <c r="D15" s="26"/>
      <c r="E15" s="27"/>
      <c r="F15" s="27"/>
      <c r="G15" s="27"/>
      <c r="H15" s="28"/>
    </row>
    <row r="18" spans="1:8" x14ac:dyDescent="0.25">
      <c r="A18" s="5" t="s">
        <v>27</v>
      </c>
      <c r="B18" s="5"/>
      <c r="C18" s="5"/>
      <c r="D18" s="5"/>
      <c r="E18" s="5" t="s">
        <v>28</v>
      </c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134" t="s">
        <v>29</v>
      </c>
      <c r="C20" s="134"/>
      <c r="D20" s="134"/>
      <c r="E20" s="5"/>
      <c r="F20" s="134" t="s">
        <v>31</v>
      </c>
      <c r="G20" s="134"/>
      <c r="H20" s="134"/>
    </row>
    <row r="21" spans="1:8" x14ac:dyDescent="0.25">
      <c r="A21" s="5"/>
      <c r="B21" s="134" t="s">
        <v>30</v>
      </c>
      <c r="C21" s="134"/>
      <c r="D21" s="134"/>
      <c r="E21" s="5"/>
      <c r="F21" s="134" t="s">
        <v>32</v>
      </c>
      <c r="G21" s="134"/>
      <c r="H21" s="134"/>
    </row>
    <row r="22" spans="1:8" x14ac:dyDescent="0.25">
      <c r="A22" s="5"/>
      <c r="B22" s="1"/>
      <c r="C22" s="1"/>
      <c r="D22" s="1"/>
      <c r="E22" s="5"/>
      <c r="F22" s="1"/>
      <c r="G22" s="1"/>
      <c r="H22" s="1"/>
    </row>
    <row r="23" spans="1:8" x14ac:dyDescent="0.25">
      <c r="A23" s="5"/>
      <c r="B23" s="1"/>
      <c r="C23" s="1"/>
      <c r="D23" s="1"/>
      <c r="E23" s="5"/>
      <c r="F23" s="1"/>
      <c r="G23" s="1"/>
      <c r="H23" s="1"/>
    </row>
    <row r="24" spans="1:8" x14ac:dyDescent="0.25">
      <c r="A24" s="5"/>
      <c r="B24" s="1"/>
      <c r="C24" s="1"/>
      <c r="D24" s="1"/>
      <c r="E24" s="5"/>
      <c r="F24" s="1"/>
      <c r="G24" s="1"/>
      <c r="H24" s="1"/>
    </row>
    <row r="25" spans="1:8" x14ac:dyDescent="0.25">
      <c r="A25" s="5"/>
      <c r="B25" s="1"/>
      <c r="C25" s="1"/>
      <c r="D25" s="1"/>
      <c r="E25" s="5"/>
      <c r="F25" s="1"/>
      <c r="G25" s="1"/>
      <c r="H25" s="1"/>
    </row>
    <row r="26" spans="1:8" x14ac:dyDescent="0.25">
      <c r="A26" s="5"/>
      <c r="B26" s="1"/>
      <c r="C26" s="1"/>
      <c r="D26" s="1"/>
      <c r="E26" s="5"/>
      <c r="F26" s="1"/>
      <c r="G26" s="1"/>
      <c r="H26" s="1"/>
    </row>
    <row r="27" spans="1:8" x14ac:dyDescent="0.25">
      <c r="A27" s="5"/>
      <c r="B27" s="1"/>
      <c r="C27" s="1"/>
      <c r="D27" s="1"/>
      <c r="E27" s="5"/>
      <c r="F27" s="1"/>
      <c r="G27" s="1"/>
      <c r="H27" s="1"/>
    </row>
    <row r="28" spans="1:8" x14ac:dyDescent="0.25">
      <c r="A28" s="5"/>
      <c r="B28" s="1"/>
      <c r="C28" s="1"/>
      <c r="D28" s="1"/>
      <c r="E28" s="5"/>
      <c r="F28" s="1"/>
      <c r="G28" s="1"/>
      <c r="H28" s="1"/>
    </row>
    <row r="29" spans="1:8" x14ac:dyDescent="0.25">
      <c r="A29" s="5"/>
      <c r="B29" s="1"/>
      <c r="C29" s="1"/>
      <c r="D29" s="1"/>
      <c r="E29" s="5"/>
      <c r="F29" s="1"/>
      <c r="G29" s="1"/>
      <c r="H29" s="1"/>
    </row>
    <row r="30" spans="1:8" x14ac:dyDescent="0.25">
      <c r="A30" s="5"/>
      <c r="B30" s="1"/>
      <c r="C30" s="1"/>
      <c r="D30" s="1"/>
      <c r="E30" s="5"/>
      <c r="F30" s="1"/>
      <c r="G30" s="1"/>
      <c r="H30" s="1"/>
    </row>
    <row r="31" spans="1:8" x14ac:dyDescent="0.25">
      <c r="A31" s="5"/>
      <c r="B31" s="1"/>
      <c r="C31" s="1"/>
      <c r="D31" s="1"/>
      <c r="E31" s="5"/>
      <c r="F31" s="1"/>
      <c r="G31" s="1"/>
      <c r="H31" s="1"/>
    </row>
    <row r="32" spans="1:8" x14ac:dyDescent="0.25">
      <c r="A32" s="5"/>
      <c r="B32" s="1"/>
      <c r="C32" s="1"/>
      <c r="D32" s="1"/>
      <c r="E32" s="5"/>
      <c r="F32" s="1"/>
      <c r="G32" s="1"/>
      <c r="H32" s="1"/>
    </row>
    <row r="33" spans="1:8" x14ac:dyDescent="0.25">
      <c r="A33" s="5"/>
      <c r="B33" s="1"/>
      <c r="C33" s="1"/>
      <c r="D33" s="1"/>
      <c r="E33" s="5"/>
      <c r="F33" s="1"/>
      <c r="G33" s="1"/>
      <c r="H33" s="1"/>
    </row>
    <row r="34" spans="1:8" x14ac:dyDescent="0.25">
      <c r="A34" s="5"/>
      <c r="B34" s="1"/>
      <c r="C34" s="1"/>
      <c r="D34" s="1"/>
      <c r="E34" s="5"/>
      <c r="F34" s="1"/>
      <c r="G34" s="1"/>
      <c r="H34" s="1"/>
    </row>
    <row r="35" spans="1:8" x14ac:dyDescent="0.25">
      <c r="A35" s="5"/>
      <c r="B35" s="1"/>
      <c r="C35" s="1"/>
      <c r="D35" s="1"/>
      <c r="E35" s="5"/>
      <c r="F35" s="1"/>
      <c r="G35" s="1"/>
      <c r="H35" s="1"/>
    </row>
    <row r="36" spans="1:8" x14ac:dyDescent="0.25">
      <c r="A36" s="5"/>
      <c r="B36" s="1"/>
      <c r="C36" s="1"/>
      <c r="D36" s="1"/>
      <c r="E36" s="5"/>
      <c r="F36" s="1"/>
      <c r="G36" s="1"/>
      <c r="H36" s="1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  <row r="43" spans="1:8" x14ac:dyDescent="0.25">
      <c r="A43" s="22" t="s">
        <v>35</v>
      </c>
      <c r="B43" s="22"/>
      <c r="C43" s="22"/>
      <c r="D43" s="22"/>
      <c r="E43" s="22"/>
      <c r="F43" s="22"/>
      <c r="G43" s="22" t="s">
        <v>34</v>
      </c>
      <c r="H43" s="22"/>
    </row>
    <row r="44" spans="1:8" x14ac:dyDescent="0.25">
      <c r="A44" s="22" t="s">
        <v>24</v>
      </c>
      <c r="B44" s="22"/>
      <c r="C44" s="22"/>
      <c r="D44" s="22"/>
      <c r="E44" s="22"/>
      <c r="F44" s="22"/>
      <c r="G44" s="22" t="s">
        <v>26</v>
      </c>
      <c r="H44" s="22"/>
    </row>
  </sheetData>
  <mergeCells count="17">
    <mergeCell ref="B20:D20"/>
    <mergeCell ref="F20:H20"/>
    <mergeCell ref="B21:D21"/>
    <mergeCell ref="F21:H21"/>
    <mergeCell ref="A14:D14"/>
    <mergeCell ref="E14:G14"/>
    <mergeCell ref="A11:D11"/>
    <mergeCell ref="E11:H11"/>
    <mergeCell ref="A12:D12"/>
    <mergeCell ref="E12:G12"/>
    <mergeCell ref="A1:H1"/>
    <mergeCell ref="A2:H2"/>
    <mergeCell ref="A3:H5"/>
    <mergeCell ref="A6:H7"/>
    <mergeCell ref="A8:H8"/>
    <mergeCell ref="A9:D10"/>
    <mergeCell ref="E9:H10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2A52-8FD8-48F4-A2A6-22020F718E4D}">
  <sheetPr>
    <pageSetUpPr fitToPage="1"/>
  </sheetPr>
  <dimension ref="A1:I37"/>
  <sheetViews>
    <sheetView zoomScale="90" zoomScaleNormal="90" workbookViewId="0">
      <selection activeCell="A36" sqref="A36"/>
    </sheetView>
  </sheetViews>
  <sheetFormatPr defaultRowHeight="15" x14ac:dyDescent="0.25"/>
  <cols>
    <col min="1" max="2" width="11.42578125" customWidth="1"/>
    <col min="3" max="3" width="8.5703125" customWidth="1"/>
    <col min="4" max="4" width="15.140625" customWidth="1"/>
    <col min="7" max="7" width="11.28515625" customWidth="1"/>
    <col min="8" max="8" width="18.7109375" customWidth="1"/>
  </cols>
  <sheetData>
    <row r="1" spans="1:9" ht="19.5" x14ac:dyDescent="0.25">
      <c r="A1" s="89" t="s">
        <v>17</v>
      </c>
      <c r="B1" s="90"/>
      <c r="C1" s="90"/>
      <c r="D1" s="90"/>
      <c r="E1" s="90"/>
      <c r="F1" s="90"/>
      <c r="G1" s="90"/>
      <c r="H1" s="91"/>
    </row>
    <row r="2" spans="1:9" ht="26.25" thickBot="1" x14ac:dyDescent="0.4">
      <c r="A2" s="92" t="s">
        <v>18</v>
      </c>
      <c r="B2" s="93"/>
      <c r="C2" s="93"/>
      <c r="D2" s="93"/>
      <c r="E2" s="93"/>
      <c r="F2" s="93"/>
      <c r="G2" s="93"/>
      <c r="H2" s="94"/>
    </row>
    <row r="3" spans="1:9" ht="15.75" thickTop="1" x14ac:dyDescent="0.25">
      <c r="A3" s="95" t="s">
        <v>13</v>
      </c>
      <c r="B3" s="96"/>
      <c r="C3" s="96"/>
      <c r="D3" s="96"/>
      <c r="E3" s="96"/>
      <c r="F3" s="96"/>
      <c r="G3" s="96"/>
      <c r="H3" s="97"/>
    </row>
    <row r="4" spans="1:9" x14ac:dyDescent="0.25">
      <c r="A4" s="98"/>
      <c r="B4" s="99"/>
      <c r="C4" s="99"/>
      <c r="D4" s="99"/>
      <c r="E4" s="99"/>
      <c r="F4" s="99"/>
      <c r="G4" s="99"/>
      <c r="H4" s="100"/>
    </row>
    <row r="5" spans="1:9" ht="15.75" thickBot="1" x14ac:dyDescent="0.3">
      <c r="A5" s="101"/>
      <c r="B5" s="102"/>
      <c r="C5" s="102"/>
      <c r="D5" s="102"/>
      <c r="E5" s="102"/>
      <c r="F5" s="102"/>
      <c r="G5" s="102"/>
      <c r="H5" s="103"/>
    </row>
    <row r="6" spans="1:9" ht="15.75" thickTop="1" x14ac:dyDescent="0.25">
      <c r="A6" s="104" t="s">
        <v>19</v>
      </c>
      <c r="B6" s="105"/>
      <c r="C6" s="105"/>
      <c r="D6" s="105"/>
      <c r="E6" s="105"/>
      <c r="F6" s="105"/>
      <c r="G6" s="105"/>
      <c r="H6" s="106"/>
    </row>
    <row r="7" spans="1:9" x14ac:dyDescent="0.25">
      <c r="A7" s="107"/>
      <c r="B7" s="108"/>
      <c r="C7" s="108"/>
      <c r="D7" s="108"/>
      <c r="E7" s="108"/>
      <c r="F7" s="108"/>
      <c r="G7" s="108"/>
      <c r="H7" s="109"/>
    </row>
    <row r="8" spans="1:9" ht="30" customHeight="1" x14ac:dyDescent="0.25">
      <c r="A8" s="110" t="s">
        <v>20</v>
      </c>
      <c r="B8" s="111"/>
      <c r="C8" s="111"/>
      <c r="D8" s="111"/>
      <c r="E8" s="111"/>
      <c r="F8" s="111"/>
      <c r="G8" s="111"/>
      <c r="H8" s="112"/>
    </row>
    <row r="9" spans="1:9" x14ac:dyDescent="0.25">
      <c r="A9" s="88" t="s">
        <v>0</v>
      </c>
      <c r="B9" s="88"/>
      <c r="C9" s="88"/>
      <c r="D9" s="88"/>
      <c r="E9" s="88" t="s">
        <v>21</v>
      </c>
      <c r="F9" s="88"/>
      <c r="G9" s="88"/>
      <c r="H9" s="88"/>
    </row>
    <row r="10" spans="1:9" x14ac:dyDescent="0.25">
      <c r="A10" s="88"/>
      <c r="B10" s="88"/>
      <c r="C10" s="88"/>
      <c r="D10" s="88"/>
      <c r="E10" s="88"/>
      <c r="F10" s="88"/>
      <c r="G10" s="88"/>
      <c r="H10" s="88"/>
    </row>
    <row r="11" spans="1:9" ht="7.5" customHeight="1" x14ac:dyDescent="0.25">
      <c r="A11" s="113"/>
      <c r="B11" s="113"/>
      <c r="C11" s="113"/>
      <c r="D11" s="113"/>
      <c r="E11" s="113"/>
      <c r="F11" s="113"/>
      <c r="G11" s="113"/>
      <c r="H11" s="113"/>
    </row>
    <row r="12" spans="1:9" ht="45" customHeight="1" x14ac:dyDescent="0.25">
      <c r="A12" s="118" t="s">
        <v>3</v>
      </c>
      <c r="B12" s="118"/>
      <c r="C12" s="118"/>
      <c r="D12" s="119"/>
      <c r="E12" s="155">
        <v>0.66</v>
      </c>
      <c r="F12" s="156"/>
      <c r="G12" s="157"/>
      <c r="H12" s="3" t="s">
        <v>22</v>
      </c>
    </row>
    <row r="13" spans="1:9" ht="45" customHeight="1" x14ac:dyDescent="0.25">
      <c r="A13" s="120" t="s">
        <v>4</v>
      </c>
      <c r="B13" s="120"/>
      <c r="C13" s="120"/>
      <c r="D13" s="121"/>
      <c r="E13" s="158">
        <v>0.54</v>
      </c>
      <c r="F13" s="159"/>
      <c r="G13" s="160"/>
      <c r="H13" s="4" t="s">
        <v>22</v>
      </c>
    </row>
    <row r="14" spans="1:9" ht="45" customHeight="1" x14ac:dyDescent="0.25">
      <c r="A14" s="120" t="s">
        <v>2</v>
      </c>
      <c r="B14" s="120"/>
      <c r="C14" s="120"/>
      <c r="D14" s="121"/>
      <c r="E14" s="128">
        <v>0.22500000000000001</v>
      </c>
      <c r="F14" s="129"/>
      <c r="G14" s="130"/>
      <c r="H14" s="8" t="s">
        <v>22</v>
      </c>
      <c r="I14" s="2"/>
    </row>
    <row r="15" spans="1:9" ht="7.5" customHeight="1" x14ac:dyDescent="0.25">
      <c r="A15" s="10"/>
      <c r="E15" s="9"/>
      <c r="F15" s="9"/>
      <c r="G15" s="9"/>
      <c r="H15" s="12"/>
      <c r="I15" s="2"/>
    </row>
    <row r="16" spans="1:9" ht="34.5" x14ac:dyDescent="0.45">
      <c r="A16" s="114" t="s">
        <v>8</v>
      </c>
      <c r="B16" s="115"/>
      <c r="C16" s="115"/>
      <c r="D16" s="115"/>
      <c r="E16" s="161">
        <f>SUM(E12:G14)</f>
        <v>1.4250000000000003</v>
      </c>
      <c r="F16" s="116"/>
      <c r="G16" s="117"/>
      <c r="H16" s="11" t="s">
        <v>22</v>
      </c>
      <c r="I16" s="2"/>
    </row>
    <row r="17" spans="1:8" ht="15.75" thickBot="1" x14ac:dyDescent="0.3">
      <c r="H17" s="6"/>
    </row>
    <row r="18" spans="1:8" ht="15.75" thickTop="1" x14ac:dyDescent="0.25">
      <c r="A18" s="95" t="s">
        <v>14</v>
      </c>
      <c r="B18" s="96"/>
      <c r="C18" s="96"/>
      <c r="D18" s="96"/>
      <c r="E18" s="96"/>
      <c r="F18" s="96"/>
      <c r="G18" s="96"/>
      <c r="H18" s="97"/>
    </row>
    <row r="19" spans="1:8" x14ac:dyDescent="0.25">
      <c r="A19" s="98"/>
      <c r="B19" s="99"/>
      <c r="C19" s="99"/>
      <c r="D19" s="99"/>
      <c r="E19" s="99"/>
      <c r="F19" s="99"/>
      <c r="G19" s="99"/>
      <c r="H19" s="100"/>
    </row>
    <row r="20" spans="1:8" ht="15.75" thickBot="1" x14ac:dyDescent="0.3">
      <c r="A20" s="101"/>
      <c r="B20" s="102"/>
      <c r="C20" s="102"/>
      <c r="D20" s="102"/>
      <c r="E20" s="102"/>
      <c r="F20" s="102"/>
      <c r="G20" s="102"/>
      <c r="H20" s="103"/>
    </row>
    <row r="21" spans="1:8" ht="30" customHeight="1" thickTop="1" x14ac:dyDescent="0.25">
      <c r="A21" s="110" t="s">
        <v>20</v>
      </c>
      <c r="B21" s="111"/>
      <c r="C21" s="111"/>
      <c r="D21" s="111"/>
      <c r="E21" s="111"/>
      <c r="F21" s="111"/>
      <c r="G21" s="111"/>
      <c r="H21" s="112"/>
    </row>
    <row r="22" spans="1:8" x14ac:dyDescent="0.25">
      <c r="A22" s="88" t="s">
        <v>0</v>
      </c>
      <c r="B22" s="88"/>
      <c r="C22" s="88"/>
      <c r="D22" s="88"/>
      <c r="E22" s="88" t="s">
        <v>21</v>
      </c>
      <c r="F22" s="88"/>
      <c r="G22" s="88"/>
      <c r="H22" s="88"/>
    </row>
    <row r="23" spans="1:8" x14ac:dyDescent="0.25">
      <c r="A23" s="88"/>
      <c r="B23" s="88"/>
      <c r="C23" s="88"/>
      <c r="D23" s="88"/>
      <c r="E23" s="88"/>
      <c r="F23" s="88"/>
      <c r="G23" s="88"/>
      <c r="H23" s="88"/>
    </row>
    <row r="24" spans="1:8" ht="7.5" customHeight="1" x14ac:dyDescent="0.25">
      <c r="A24" s="21"/>
      <c r="B24" s="20"/>
      <c r="C24" s="20"/>
      <c r="D24" s="20"/>
      <c r="E24" s="20"/>
      <c r="F24" s="20"/>
      <c r="G24" s="20"/>
      <c r="H24" s="21"/>
    </row>
    <row r="25" spans="1:8" ht="45" customHeight="1" x14ac:dyDescent="0.25">
      <c r="A25" s="131" t="s">
        <v>6</v>
      </c>
      <c r="B25" s="132"/>
      <c r="C25" s="132"/>
      <c r="D25" s="133"/>
      <c r="E25" s="138">
        <v>0.54</v>
      </c>
      <c r="F25" s="139"/>
      <c r="G25" s="139"/>
      <c r="H25" s="7" t="s">
        <v>22</v>
      </c>
    </row>
    <row r="26" spans="1:8" ht="45" customHeight="1" x14ac:dyDescent="0.25">
      <c r="A26" s="135" t="s">
        <v>7</v>
      </c>
      <c r="B26" s="136"/>
      <c r="C26" s="136"/>
      <c r="D26" s="137"/>
      <c r="E26" s="140">
        <v>0.105</v>
      </c>
      <c r="F26" s="141"/>
      <c r="G26" s="141"/>
      <c r="H26" s="16" t="s">
        <v>22</v>
      </c>
    </row>
    <row r="27" spans="1:8" ht="7.5" customHeight="1" x14ac:dyDescent="0.25">
      <c r="A27" s="13"/>
      <c r="B27" s="14"/>
      <c r="C27" s="14"/>
      <c r="D27" s="15"/>
      <c r="E27" s="17"/>
      <c r="F27" s="18"/>
      <c r="G27" s="18"/>
      <c r="H27" s="16"/>
    </row>
    <row r="28" spans="1:8" ht="34.5" x14ac:dyDescent="0.45">
      <c r="A28" s="142" t="s">
        <v>8</v>
      </c>
      <c r="B28" s="143"/>
      <c r="C28" s="143"/>
      <c r="D28" s="143"/>
      <c r="E28" s="144">
        <f>SUM(E25:G27)</f>
        <v>0.64500000000000002</v>
      </c>
      <c r="F28" s="144"/>
      <c r="G28" s="145"/>
      <c r="H28" s="19" t="s">
        <v>22</v>
      </c>
    </row>
    <row r="30" spans="1:8" x14ac:dyDescent="0.25">
      <c r="A30" s="5" t="s">
        <v>27</v>
      </c>
      <c r="B30" s="5"/>
      <c r="C30" s="5"/>
      <c r="D30" s="5"/>
      <c r="E30" s="5" t="s">
        <v>28</v>
      </c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134" t="s">
        <v>29</v>
      </c>
      <c r="C32" s="134"/>
      <c r="D32" s="134"/>
      <c r="E32" s="5"/>
      <c r="F32" s="134" t="s">
        <v>31</v>
      </c>
      <c r="G32" s="134"/>
      <c r="H32" s="134"/>
    </row>
    <row r="33" spans="1:8" x14ac:dyDescent="0.25">
      <c r="A33" s="5"/>
      <c r="B33" s="134" t="s">
        <v>30</v>
      </c>
      <c r="C33" s="134"/>
      <c r="D33" s="134"/>
      <c r="E33" s="5"/>
      <c r="F33" s="134" t="s">
        <v>32</v>
      </c>
      <c r="G33" s="134"/>
      <c r="H33" s="134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22" t="s">
        <v>38</v>
      </c>
      <c r="B35" s="22"/>
      <c r="C35" s="22"/>
      <c r="D35" s="22"/>
      <c r="E35" s="22"/>
      <c r="F35" s="22"/>
      <c r="G35" s="22" t="s">
        <v>36</v>
      </c>
      <c r="H35" s="22"/>
    </row>
    <row r="36" spans="1:8" x14ac:dyDescent="0.25">
      <c r="A36" s="22" t="s">
        <v>24</v>
      </c>
      <c r="B36" s="22"/>
      <c r="C36" s="22"/>
      <c r="D36" s="22"/>
      <c r="E36" s="22"/>
      <c r="F36" s="22"/>
      <c r="G36" s="22" t="s">
        <v>26</v>
      </c>
      <c r="H36" s="22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</sheetData>
  <mergeCells count="31">
    <mergeCell ref="A28:D28"/>
    <mergeCell ref="E28:G28"/>
    <mergeCell ref="B32:D32"/>
    <mergeCell ref="F32:H32"/>
    <mergeCell ref="B33:D33"/>
    <mergeCell ref="F33:H33"/>
    <mergeCell ref="A22:D23"/>
    <mergeCell ref="E22:H23"/>
    <mergeCell ref="A25:D25"/>
    <mergeCell ref="E25:G25"/>
    <mergeCell ref="A26:D26"/>
    <mergeCell ref="E26:G26"/>
    <mergeCell ref="A21:H21"/>
    <mergeCell ref="A11:D11"/>
    <mergeCell ref="E11:H11"/>
    <mergeCell ref="A12:D12"/>
    <mergeCell ref="E12:G12"/>
    <mergeCell ref="A13:D13"/>
    <mergeCell ref="E13:G13"/>
    <mergeCell ref="A14:D14"/>
    <mergeCell ref="E14:G14"/>
    <mergeCell ref="A16:D16"/>
    <mergeCell ref="E16:G16"/>
    <mergeCell ref="A18:H20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E88C-3DEF-48FF-9973-DD5BCB77FD00}">
  <sheetPr>
    <pageSetUpPr fitToPage="1"/>
  </sheetPr>
  <dimension ref="A1:I44"/>
  <sheetViews>
    <sheetView zoomScaleNormal="100" workbookViewId="0">
      <selection activeCell="H12" sqref="H12"/>
    </sheetView>
  </sheetViews>
  <sheetFormatPr defaultRowHeight="15" x14ac:dyDescent="0.25"/>
  <cols>
    <col min="1" max="2" width="11.42578125" customWidth="1"/>
    <col min="3" max="3" width="8.5703125" customWidth="1"/>
    <col min="4" max="4" width="15.140625" customWidth="1"/>
    <col min="7" max="7" width="11.28515625" customWidth="1"/>
    <col min="8" max="8" width="18.7109375" customWidth="1"/>
  </cols>
  <sheetData>
    <row r="1" spans="1:9" ht="19.5" x14ac:dyDescent="0.25">
      <c r="A1" s="89" t="s">
        <v>17</v>
      </c>
      <c r="B1" s="90"/>
      <c r="C1" s="90"/>
      <c r="D1" s="90"/>
      <c r="E1" s="90"/>
      <c r="F1" s="90"/>
      <c r="G1" s="90"/>
      <c r="H1" s="91"/>
    </row>
    <row r="2" spans="1:9" ht="26.25" thickBot="1" x14ac:dyDescent="0.4">
      <c r="A2" s="92" t="s">
        <v>18</v>
      </c>
      <c r="B2" s="93"/>
      <c r="C2" s="93"/>
      <c r="D2" s="93"/>
      <c r="E2" s="93"/>
      <c r="F2" s="93"/>
      <c r="G2" s="93"/>
      <c r="H2" s="94"/>
    </row>
    <row r="3" spans="1:9" ht="15.75" thickTop="1" x14ac:dyDescent="0.25">
      <c r="A3" s="95" t="s">
        <v>15</v>
      </c>
      <c r="B3" s="96"/>
      <c r="C3" s="96"/>
      <c r="D3" s="96"/>
      <c r="E3" s="96"/>
      <c r="F3" s="96"/>
      <c r="G3" s="96"/>
      <c r="H3" s="97"/>
    </row>
    <row r="4" spans="1:9" x14ac:dyDescent="0.25">
      <c r="A4" s="98"/>
      <c r="B4" s="99"/>
      <c r="C4" s="99"/>
      <c r="D4" s="99"/>
      <c r="E4" s="99"/>
      <c r="F4" s="99"/>
      <c r="G4" s="99"/>
      <c r="H4" s="100"/>
    </row>
    <row r="5" spans="1:9" ht="15.75" thickBot="1" x14ac:dyDescent="0.3">
      <c r="A5" s="101"/>
      <c r="B5" s="102"/>
      <c r="C5" s="102"/>
      <c r="D5" s="102"/>
      <c r="E5" s="102"/>
      <c r="F5" s="102"/>
      <c r="G5" s="102"/>
      <c r="H5" s="103"/>
    </row>
    <row r="6" spans="1:9" ht="15.75" thickTop="1" x14ac:dyDescent="0.25">
      <c r="A6" s="104" t="s">
        <v>19</v>
      </c>
      <c r="B6" s="105"/>
      <c r="C6" s="105"/>
      <c r="D6" s="105"/>
      <c r="E6" s="105"/>
      <c r="F6" s="105"/>
      <c r="G6" s="105"/>
      <c r="H6" s="106"/>
    </row>
    <row r="7" spans="1:9" x14ac:dyDescent="0.25">
      <c r="A7" s="107"/>
      <c r="B7" s="108"/>
      <c r="C7" s="108"/>
      <c r="D7" s="108"/>
      <c r="E7" s="108"/>
      <c r="F7" s="108"/>
      <c r="G7" s="108"/>
      <c r="H7" s="109"/>
    </row>
    <row r="8" spans="1:9" ht="30" customHeight="1" x14ac:dyDescent="0.25">
      <c r="A8" s="110" t="s">
        <v>20</v>
      </c>
      <c r="B8" s="111"/>
      <c r="C8" s="111"/>
      <c r="D8" s="111"/>
      <c r="E8" s="111"/>
      <c r="F8" s="111"/>
      <c r="G8" s="111"/>
      <c r="H8" s="112"/>
    </row>
    <row r="9" spans="1:9" x14ac:dyDescent="0.25">
      <c r="A9" s="88" t="s">
        <v>0</v>
      </c>
      <c r="B9" s="88"/>
      <c r="C9" s="88"/>
      <c r="D9" s="88"/>
      <c r="E9" s="88" t="s">
        <v>21</v>
      </c>
      <c r="F9" s="88"/>
      <c r="G9" s="88"/>
      <c r="H9" s="88"/>
    </row>
    <row r="10" spans="1:9" x14ac:dyDescent="0.25">
      <c r="A10" s="88"/>
      <c r="B10" s="88"/>
      <c r="C10" s="88"/>
      <c r="D10" s="88"/>
      <c r="E10" s="88"/>
      <c r="F10" s="88"/>
      <c r="G10" s="88"/>
      <c r="H10" s="88"/>
    </row>
    <row r="11" spans="1:9" ht="7.5" customHeight="1" x14ac:dyDescent="0.25">
      <c r="A11" s="113"/>
      <c r="B11" s="113"/>
      <c r="C11" s="113"/>
      <c r="D11" s="113"/>
      <c r="E11" s="113"/>
      <c r="F11" s="113"/>
      <c r="G11" s="113"/>
      <c r="H11" s="113"/>
    </row>
    <row r="12" spans="1:9" ht="45" customHeight="1" x14ac:dyDescent="0.25">
      <c r="A12" s="146" t="s">
        <v>16</v>
      </c>
      <c r="B12" s="146"/>
      <c r="C12" s="146"/>
      <c r="D12" s="147"/>
      <c r="E12" s="162">
        <v>0.45</v>
      </c>
      <c r="F12" s="163"/>
      <c r="G12" s="164"/>
      <c r="H12" s="24" t="s">
        <v>22</v>
      </c>
    </row>
    <row r="13" spans="1:9" ht="7.5" customHeight="1" x14ac:dyDescent="0.25">
      <c r="A13" s="23"/>
      <c r="E13" s="9"/>
      <c r="F13" s="9"/>
      <c r="G13" s="9"/>
      <c r="H13" s="12"/>
      <c r="I13" s="2"/>
    </row>
    <row r="14" spans="1:9" ht="44.25" x14ac:dyDescent="0.55000000000000004">
      <c r="A14" s="151" t="s">
        <v>8</v>
      </c>
      <c r="B14" s="152"/>
      <c r="C14" s="152"/>
      <c r="D14" s="152"/>
      <c r="E14" s="165">
        <f>SUM(E12:G12)</f>
        <v>0.45</v>
      </c>
      <c r="F14" s="165"/>
      <c r="G14" s="166"/>
      <c r="H14" s="25" t="s">
        <v>22</v>
      </c>
      <c r="I14" s="2"/>
    </row>
    <row r="15" spans="1:9" ht="44.25" x14ac:dyDescent="0.55000000000000004">
      <c r="A15" s="26"/>
      <c r="B15" s="26"/>
      <c r="C15" s="26"/>
      <c r="D15" s="26"/>
      <c r="E15" s="27"/>
      <c r="F15" s="27"/>
      <c r="G15" s="27"/>
      <c r="H15" s="28"/>
    </row>
    <row r="18" spans="1:8" x14ac:dyDescent="0.25">
      <c r="A18" s="5" t="s">
        <v>27</v>
      </c>
      <c r="B18" s="5"/>
      <c r="C18" s="5"/>
      <c r="D18" s="5"/>
      <c r="E18" s="5" t="s">
        <v>28</v>
      </c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134" t="s">
        <v>29</v>
      </c>
      <c r="C20" s="134"/>
      <c r="D20" s="134"/>
      <c r="E20" s="5"/>
      <c r="F20" s="134" t="s">
        <v>31</v>
      </c>
      <c r="G20" s="134"/>
      <c r="H20" s="134"/>
    </row>
    <row r="21" spans="1:8" x14ac:dyDescent="0.25">
      <c r="A21" s="5"/>
      <c r="B21" s="134" t="s">
        <v>30</v>
      </c>
      <c r="C21" s="134"/>
      <c r="D21" s="134"/>
      <c r="E21" s="5"/>
      <c r="F21" s="134" t="s">
        <v>32</v>
      </c>
      <c r="G21" s="134"/>
      <c r="H21" s="134"/>
    </row>
    <row r="22" spans="1:8" x14ac:dyDescent="0.25">
      <c r="A22" s="5"/>
      <c r="B22" s="1"/>
      <c r="C22" s="1"/>
      <c r="D22" s="1"/>
      <c r="E22" s="5"/>
      <c r="F22" s="1"/>
      <c r="G22" s="1"/>
      <c r="H22" s="1"/>
    </row>
    <row r="23" spans="1:8" x14ac:dyDescent="0.25">
      <c r="A23" s="5"/>
      <c r="B23" s="1"/>
      <c r="C23" s="1"/>
      <c r="D23" s="1"/>
      <c r="E23" s="5"/>
      <c r="F23" s="1"/>
      <c r="G23" s="1"/>
      <c r="H23" s="1"/>
    </row>
    <row r="24" spans="1:8" x14ac:dyDescent="0.25">
      <c r="A24" s="5"/>
      <c r="B24" s="1"/>
      <c r="C24" s="1"/>
      <c r="D24" s="1"/>
      <c r="E24" s="5"/>
      <c r="F24" s="1"/>
      <c r="G24" s="1"/>
      <c r="H24" s="1"/>
    </row>
    <row r="25" spans="1:8" x14ac:dyDescent="0.25">
      <c r="A25" s="5"/>
      <c r="B25" s="1"/>
      <c r="C25" s="1"/>
      <c r="D25" s="1"/>
      <c r="E25" s="5"/>
      <c r="F25" s="1"/>
      <c r="G25" s="1"/>
      <c r="H25" s="1"/>
    </row>
    <row r="26" spans="1:8" x14ac:dyDescent="0.25">
      <c r="A26" s="5"/>
      <c r="B26" s="1"/>
      <c r="C26" s="1"/>
      <c r="D26" s="1"/>
      <c r="E26" s="5"/>
      <c r="F26" s="1"/>
      <c r="G26" s="1"/>
      <c r="H26" s="1"/>
    </row>
    <row r="27" spans="1:8" x14ac:dyDescent="0.25">
      <c r="A27" s="5"/>
      <c r="B27" s="1"/>
      <c r="C27" s="1"/>
      <c r="D27" s="1"/>
      <c r="E27" s="5"/>
      <c r="F27" s="1"/>
      <c r="G27" s="1"/>
      <c r="H27" s="1"/>
    </row>
    <row r="28" spans="1:8" x14ac:dyDescent="0.25">
      <c r="A28" s="5"/>
      <c r="B28" s="1"/>
      <c r="C28" s="1"/>
      <c r="D28" s="1"/>
      <c r="E28" s="5"/>
      <c r="F28" s="1"/>
      <c r="G28" s="1"/>
      <c r="H28" s="1"/>
    </row>
    <row r="29" spans="1:8" x14ac:dyDescent="0.25">
      <c r="A29" s="5"/>
      <c r="B29" s="1"/>
      <c r="C29" s="1"/>
      <c r="D29" s="1"/>
      <c r="E29" s="5"/>
      <c r="F29" s="1"/>
      <c r="G29" s="1"/>
      <c r="H29" s="1"/>
    </row>
    <row r="30" spans="1:8" x14ac:dyDescent="0.25">
      <c r="A30" s="5"/>
      <c r="B30" s="1"/>
      <c r="C30" s="1"/>
      <c r="D30" s="1"/>
      <c r="E30" s="5"/>
      <c r="F30" s="1"/>
      <c r="G30" s="1"/>
      <c r="H30" s="1"/>
    </row>
    <row r="31" spans="1:8" x14ac:dyDescent="0.25">
      <c r="A31" s="5"/>
      <c r="B31" s="1"/>
      <c r="C31" s="1"/>
      <c r="D31" s="1"/>
      <c r="E31" s="5"/>
      <c r="F31" s="1"/>
      <c r="G31" s="1"/>
      <c r="H31" s="1"/>
    </row>
    <row r="32" spans="1:8" x14ac:dyDescent="0.25">
      <c r="A32" s="5"/>
      <c r="B32" s="1"/>
      <c r="C32" s="1"/>
      <c r="D32" s="1"/>
      <c r="E32" s="5"/>
      <c r="F32" s="1"/>
      <c r="G32" s="1"/>
      <c r="H32" s="1"/>
    </row>
    <row r="33" spans="1:8" x14ac:dyDescent="0.25">
      <c r="A33" s="5"/>
      <c r="B33" s="1"/>
      <c r="C33" s="1"/>
      <c r="D33" s="1"/>
      <c r="E33" s="5"/>
      <c r="F33" s="1"/>
      <c r="G33" s="1"/>
      <c r="H33" s="1"/>
    </row>
    <row r="34" spans="1:8" x14ac:dyDescent="0.25">
      <c r="A34" s="5"/>
      <c r="B34" s="1"/>
      <c r="C34" s="1"/>
      <c r="D34" s="1"/>
      <c r="E34" s="5"/>
      <c r="F34" s="1"/>
      <c r="G34" s="1"/>
      <c r="H34" s="1"/>
    </row>
    <row r="35" spans="1:8" x14ac:dyDescent="0.25">
      <c r="A35" s="5"/>
      <c r="B35" s="1"/>
      <c r="C35" s="1"/>
      <c r="D35" s="1"/>
      <c r="E35" s="5"/>
      <c r="F35" s="1"/>
      <c r="G35" s="1"/>
      <c r="H35" s="1"/>
    </row>
    <row r="36" spans="1:8" x14ac:dyDescent="0.25">
      <c r="A36" s="5"/>
      <c r="B36" s="1"/>
      <c r="C36" s="1"/>
      <c r="D36" s="1"/>
      <c r="E36" s="5"/>
      <c r="F36" s="1"/>
      <c r="G36" s="1"/>
      <c r="H36" s="1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  <row r="43" spans="1:8" x14ac:dyDescent="0.25">
      <c r="A43" s="22" t="s">
        <v>37</v>
      </c>
      <c r="B43" s="22"/>
      <c r="C43" s="22"/>
      <c r="D43" s="22"/>
      <c r="E43" s="22"/>
      <c r="F43" s="22"/>
      <c r="G43" s="22" t="s">
        <v>36</v>
      </c>
      <c r="H43" s="22"/>
    </row>
    <row r="44" spans="1:8" x14ac:dyDescent="0.25">
      <c r="A44" s="22" t="s">
        <v>24</v>
      </c>
      <c r="B44" s="22"/>
      <c r="C44" s="22"/>
      <c r="D44" s="22"/>
      <c r="E44" s="22"/>
      <c r="F44" s="22"/>
      <c r="G44" s="22" t="s">
        <v>26</v>
      </c>
      <c r="H44" s="22"/>
    </row>
  </sheetData>
  <mergeCells count="17">
    <mergeCell ref="B20:D20"/>
    <mergeCell ref="F20:H20"/>
    <mergeCell ref="B21:D21"/>
    <mergeCell ref="F21:H21"/>
    <mergeCell ref="A11:D11"/>
    <mergeCell ref="E11:H11"/>
    <mergeCell ref="A12:D12"/>
    <mergeCell ref="E12:G12"/>
    <mergeCell ref="A14:D14"/>
    <mergeCell ref="E14:G14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3136-5DE2-45B0-B252-F10219C31BED}">
  <dimension ref="A1:I35"/>
  <sheetViews>
    <sheetView topLeftCell="A16" zoomScale="85" zoomScaleNormal="85" workbookViewId="0">
      <selection activeCell="K24" sqref="K24"/>
    </sheetView>
  </sheetViews>
  <sheetFormatPr defaultRowHeight="15" x14ac:dyDescent="0.25"/>
  <cols>
    <col min="1" max="2" width="11.42578125" customWidth="1"/>
    <col min="3" max="3" width="8.5703125" customWidth="1"/>
    <col min="4" max="4" width="15.7109375" customWidth="1"/>
    <col min="5" max="5" width="9.7109375" customWidth="1"/>
    <col min="6" max="6" width="8.85546875" customWidth="1"/>
    <col min="7" max="7" width="19.140625" customWidth="1"/>
    <col min="8" max="8" width="13.5703125" customWidth="1"/>
  </cols>
  <sheetData>
    <row r="1" spans="1:9" ht="19.5" x14ac:dyDescent="0.25">
      <c r="A1" s="89" t="s">
        <v>17</v>
      </c>
      <c r="B1" s="90"/>
      <c r="C1" s="90"/>
      <c r="D1" s="90"/>
      <c r="E1" s="90"/>
      <c r="F1" s="90"/>
      <c r="G1" s="90"/>
      <c r="H1" s="91"/>
    </row>
    <row r="2" spans="1:9" ht="26.25" thickBot="1" x14ac:dyDescent="0.4">
      <c r="A2" s="92" t="s">
        <v>62</v>
      </c>
      <c r="B2" s="93"/>
      <c r="C2" s="93"/>
      <c r="D2" s="93"/>
      <c r="E2" s="93"/>
      <c r="F2" s="93"/>
      <c r="G2" s="93"/>
      <c r="H2" s="94"/>
    </row>
    <row r="3" spans="1:9" ht="15.75" thickTop="1" x14ac:dyDescent="0.25">
      <c r="A3" s="95" t="s">
        <v>61</v>
      </c>
      <c r="B3" s="96"/>
      <c r="C3" s="96"/>
      <c r="D3" s="96"/>
      <c r="E3" s="96"/>
      <c r="F3" s="96"/>
      <c r="G3" s="96"/>
      <c r="H3" s="97"/>
    </row>
    <row r="4" spans="1:9" x14ac:dyDescent="0.25">
      <c r="A4" s="98"/>
      <c r="B4" s="99"/>
      <c r="C4" s="99"/>
      <c r="D4" s="99"/>
      <c r="E4" s="99"/>
      <c r="F4" s="99"/>
      <c r="G4" s="99"/>
      <c r="H4" s="100"/>
    </row>
    <row r="5" spans="1:9" ht="15.75" thickBot="1" x14ac:dyDescent="0.3">
      <c r="A5" s="101"/>
      <c r="B5" s="102"/>
      <c r="C5" s="102"/>
      <c r="D5" s="102"/>
      <c r="E5" s="102"/>
      <c r="F5" s="102"/>
      <c r="G5" s="102"/>
      <c r="H5" s="103"/>
    </row>
    <row r="6" spans="1:9" ht="15.75" thickTop="1" x14ac:dyDescent="0.25">
      <c r="A6" s="104" t="s">
        <v>19</v>
      </c>
      <c r="B6" s="105"/>
      <c r="C6" s="105"/>
      <c r="D6" s="105"/>
      <c r="E6" s="105"/>
      <c r="F6" s="105"/>
      <c r="G6" s="105"/>
      <c r="H6" s="106"/>
    </row>
    <row r="7" spans="1:9" x14ac:dyDescent="0.25">
      <c r="A7" s="107"/>
      <c r="B7" s="108"/>
      <c r="C7" s="108"/>
      <c r="D7" s="108"/>
      <c r="E7" s="108"/>
      <c r="F7" s="108"/>
      <c r="G7" s="108"/>
      <c r="H7" s="109"/>
    </row>
    <row r="8" spans="1:9" ht="30" customHeight="1" x14ac:dyDescent="0.25">
      <c r="A8" s="110" t="s">
        <v>20</v>
      </c>
      <c r="B8" s="111"/>
      <c r="C8" s="111"/>
      <c r="D8" s="111"/>
      <c r="E8" s="111"/>
      <c r="F8" s="111"/>
      <c r="G8" s="111"/>
      <c r="H8" s="112"/>
    </row>
    <row r="9" spans="1:9" x14ac:dyDescent="0.25">
      <c r="A9" s="88" t="s">
        <v>0</v>
      </c>
      <c r="B9" s="88"/>
      <c r="C9" s="88"/>
      <c r="D9" s="88"/>
      <c r="E9" s="88" t="s">
        <v>21</v>
      </c>
      <c r="F9" s="88"/>
      <c r="G9" s="88"/>
      <c r="H9" s="88"/>
    </row>
    <row r="10" spans="1:9" x14ac:dyDescent="0.25">
      <c r="A10" s="88"/>
      <c r="B10" s="88"/>
      <c r="C10" s="88"/>
      <c r="D10" s="88"/>
      <c r="E10" s="88"/>
      <c r="F10" s="88"/>
      <c r="G10" s="88"/>
      <c r="H10" s="88"/>
    </row>
    <row r="11" spans="1:9" ht="7.5" customHeight="1" x14ac:dyDescent="0.25">
      <c r="A11" s="113"/>
      <c r="B11" s="113"/>
      <c r="C11" s="113"/>
      <c r="D11" s="113"/>
      <c r="E11" s="113"/>
      <c r="F11" s="113"/>
      <c r="G11" s="113"/>
      <c r="H11" s="113"/>
    </row>
    <row r="12" spans="1:9" ht="45" customHeight="1" x14ac:dyDescent="0.25">
      <c r="A12" s="171" t="s">
        <v>47</v>
      </c>
      <c r="B12" s="172"/>
      <c r="C12" s="172"/>
      <c r="D12" s="173"/>
      <c r="E12" s="55">
        <v>3</v>
      </c>
      <c r="F12" s="61" t="s">
        <v>63</v>
      </c>
      <c r="G12" s="56">
        <v>50</v>
      </c>
      <c r="H12" s="57" t="s">
        <v>59</v>
      </c>
    </row>
    <row r="13" spans="1:9" ht="45" customHeight="1" x14ac:dyDescent="0.25">
      <c r="A13" s="174"/>
      <c r="B13" s="175"/>
      <c r="C13" s="175"/>
      <c r="D13" s="176"/>
      <c r="E13" s="58">
        <v>1</v>
      </c>
      <c r="F13" s="62" t="s">
        <v>63</v>
      </c>
      <c r="G13" s="59">
        <v>0.87</v>
      </c>
      <c r="H13" s="60" t="s">
        <v>59</v>
      </c>
    </row>
    <row r="14" spans="1:9" ht="7.5" customHeight="1" x14ac:dyDescent="0.5">
      <c r="A14" s="54"/>
      <c r="E14" s="65"/>
      <c r="F14" s="65"/>
      <c r="G14" s="65"/>
      <c r="H14" s="54"/>
    </row>
    <row r="15" spans="1:9" ht="32.25" x14ac:dyDescent="0.4">
      <c r="A15" s="177" t="s">
        <v>66</v>
      </c>
      <c r="B15" s="178"/>
      <c r="C15" s="178"/>
      <c r="D15" s="179"/>
      <c r="E15" s="180">
        <f>(E12*G12)+G13</f>
        <v>150.87</v>
      </c>
      <c r="F15" s="180"/>
      <c r="G15" s="180"/>
      <c r="H15" s="53" t="s">
        <v>59</v>
      </c>
      <c r="I15" s="2"/>
    </row>
    <row r="16" spans="1:9" ht="32.25" x14ac:dyDescent="0.4">
      <c r="A16" s="167" t="s">
        <v>65</v>
      </c>
      <c r="B16" s="168"/>
      <c r="C16" s="168"/>
      <c r="D16" s="168"/>
      <c r="E16" s="169">
        <v>4</v>
      </c>
      <c r="F16" s="169"/>
      <c r="G16" s="170"/>
      <c r="H16" s="52" t="s">
        <v>64</v>
      </c>
    </row>
    <row r="17" spans="1:8" ht="8.25" customHeight="1" x14ac:dyDescent="0.5">
      <c r="E17" s="66"/>
      <c r="F17" s="65"/>
      <c r="G17" s="66"/>
      <c r="H17" s="54"/>
    </row>
    <row r="18" spans="1:8" ht="30" x14ac:dyDescent="0.25">
      <c r="A18" s="171" t="s">
        <v>67</v>
      </c>
      <c r="B18" s="172"/>
      <c r="C18" s="172"/>
      <c r="D18" s="173"/>
      <c r="E18" s="63">
        <v>4</v>
      </c>
      <c r="F18" s="61" t="s">
        <v>63</v>
      </c>
      <c r="G18" s="64">
        <v>25</v>
      </c>
      <c r="H18" s="57" t="s">
        <v>59</v>
      </c>
    </row>
    <row r="19" spans="1:8" ht="30" x14ac:dyDescent="0.25">
      <c r="A19" s="174"/>
      <c r="B19" s="175"/>
      <c r="C19" s="175"/>
      <c r="D19" s="176"/>
      <c r="E19" s="58">
        <v>1</v>
      </c>
      <c r="F19" s="61" t="s">
        <v>63</v>
      </c>
      <c r="G19" s="59">
        <v>16.46</v>
      </c>
      <c r="H19" s="60" t="s">
        <v>59</v>
      </c>
    </row>
    <row r="20" spans="1:8" ht="6.75" customHeight="1" x14ac:dyDescent="0.5">
      <c r="A20" s="54"/>
      <c r="E20" s="65"/>
      <c r="F20" s="65"/>
      <c r="G20" s="65"/>
      <c r="H20" s="54"/>
    </row>
    <row r="21" spans="1:8" ht="32.25" x14ac:dyDescent="0.4">
      <c r="A21" s="177" t="s">
        <v>66</v>
      </c>
      <c r="B21" s="178"/>
      <c r="C21" s="178"/>
      <c r="D21" s="179"/>
      <c r="E21" s="180">
        <f>(E18*G18)+G19</f>
        <v>116.46000000000001</v>
      </c>
      <c r="F21" s="180"/>
      <c r="G21" s="180"/>
      <c r="H21" s="53" t="s">
        <v>59</v>
      </c>
    </row>
    <row r="22" spans="1:8" ht="32.25" x14ac:dyDescent="0.4">
      <c r="A22" s="167" t="s">
        <v>65</v>
      </c>
      <c r="B22" s="168"/>
      <c r="C22" s="168"/>
      <c r="D22" s="168"/>
      <c r="E22" s="169">
        <v>5</v>
      </c>
      <c r="F22" s="169"/>
      <c r="G22" s="170"/>
      <c r="H22" s="52" t="s">
        <v>64</v>
      </c>
    </row>
    <row r="23" spans="1:8" ht="7.5" customHeight="1" x14ac:dyDescent="0.25"/>
    <row r="24" spans="1:8" ht="60" customHeight="1" x14ac:dyDescent="0.25">
      <c r="A24" s="182" t="s">
        <v>68</v>
      </c>
      <c r="B24" s="182"/>
      <c r="C24" s="182"/>
      <c r="D24" s="183"/>
      <c r="E24" s="20">
        <v>1</v>
      </c>
      <c r="F24" s="73" t="s">
        <v>63</v>
      </c>
      <c r="G24" s="68">
        <v>15</v>
      </c>
      <c r="H24" s="67" t="s">
        <v>59</v>
      </c>
    </row>
    <row r="25" spans="1:8" ht="60" customHeight="1" x14ac:dyDescent="0.25">
      <c r="A25" s="181" t="s">
        <v>50</v>
      </c>
      <c r="B25" s="181"/>
      <c r="C25" s="181"/>
      <c r="D25" s="174"/>
      <c r="E25" s="71">
        <v>1</v>
      </c>
      <c r="F25" s="70" t="s">
        <v>63</v>
      </c>
      <c r="G25" s="69">
        <v>15</v>
      </c>
      <c r="H25" s="72" t="s">
        <v>59</v>
      </c>
    </row>
    <row r="29" spans="1:8" x14ac:dyDescent="0.25">
      <c r="A29" s="5" t="s">
        <v>27</v>
      </c>
      <c r="B29" s="5"/>
      <c r="C29" s="5"/>
      <c r="D29" s="5"/>
      <c r="E29" s="5" t="s">
        <v>28</v>
      </c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134" t="s">
        <v>29</v>
      </c>
      <c r="C31" s="134"/>
      <c r="D31" s="134"/>
      <c r="E31" s="5"/>
      <c r="F31" s="134" t="s">
        <v>31</v>
      </c>
      <c r="G31" s="134"/>
      <c r="H31" s="134"/>
    </row>
    <row r="32" spans="1:8" x14ac:dyDescent="0.25">
      <c r="A32" s="5"/>
      <c r="B32" s="134" t="s">
        <v>30</v>
      </c>
      <c r="C32" s="134"/>
      <c r="D32" s="134"/>
      <c r="E32" s="5"/>
      <c r="F32" s="134" t="s">
        <v>32</v>
      </c>
      <c r="G32" s="134"/>
      <c r="H32" s="134"/>
    </row>
    <row r="33" spans="1:8" x14ac:dyDescent="0.25">
      <c r="A33" s="5"/>
      <c r="B33" s="1"/>
      <c r="C33" s="1"/>
      <c r="D33" s="1"/>
      <c r="E33" s="5"/>
      <c r="F33" s="1"/>
      <c r="G33" s="1"/>
      <c r="H33" s="1"/>
    </row>
    <row r="34" spans="1:8" x14ac:dyDescent="0.25">
      <c r="A34" s="22" t="s">
        <v>69</v>
      </c>
      <c r="B34" s="22"/>
      <c r="C34" s="22"/>
      <c r="D34" s="22"/>
      <c r="E34" s="22"/>
      <c r="F34" s="22"/>
      <c r="G34" s="22" t="s">
        <v>25</v>
      </c>
      <c r="H34" s="22"/>
    </row>
    <row r="35" spans="1:8" x14ac:dyDescent="0.25">
      <c r="A35" s="22" t="s">
        <v>24</v>
      </c>
      <c r="B35" s="22"/>
      <c r="C35" s="22"/>
      <c r="D35" s="22"/>
      <c r="E35" s="22"/>
      <c r="F35" s="22"/>
      <c r="G35" s="22" t="s">
        <v>26</v>
      </c>
      <c r="H35" s="22"/>
    </row>
  </sheetData>
  <mergeCells count="25">
    <mergeCell ref="B31:D31"/>
    <mergeCell ref="F31:H31"/>
    <mergeCell ref="B32:D32"/>
    <mergeCell ref="F32:H32"/>
    <mergeCell ref="A15:D15"/>
    <mergeCell ref="E15:G15"/>
    <mergeCell ref="A25:D25"/>
    <mergeCell ref="A18:D19"/>
    <mergeCell ref="A21:D21"/>
    <mergeCell ref="E21:G21"/>
    <mergeCell ref="A22:D22"/>
    <mergeCell ref="E22:G22"/>
    <mergeCell ref="A24:D24"/>
    <mergeCell ref="A11:D11"/>
    <mergeCell ref="E11:H11"/>
    <mergeCell ref="A16:D16"/>
    <mergeCell ref="E16:G16"/>
    <mergeCell ref="A12:D13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D225-292A-48C9-B716-D3231D834502}">
  <dimension ref="A1:I35"/>
  <sheetViews>
    <sheetView topLeftCell="A13" zoomScale="85" zoomScaleNormal="85" workbookViewId="0">
      <selection activeCell="L28" sqref="L28"/>
    </sheetView>
  </sheetViews>
  <sheetFormatPr defaultRowHeight="15" x14ac:dyDescent="0.25"/>
  <cols>
    <col min="1" max="2" width="11.42578125" customWidth="1"/>
    <col min="3" max="3" width="8.5703125" customWidth="1"/>
    <col min="4" max="4" width="15.7109375" customWidth="1"/>
    <col min="5" max="5" width="9.7109375" customWidth="1"/>
    <col min="6" max="6" width="8.85546875" customWidth="1"/>
    <col min="7" max="7" width="19.140625" customWidth="1"/>
    <col min="8" max="8" width="13.5703125" customWidth="1"/>
  </cols>
  <sheetData>
    <row r="1" spans="1:9" ht="19.5" x14ac:dyDescent="0.25">
      <c r="A1" s="89" t="s">
        <v>17</v>
      </c>
      <c r="B1" s="90"/>
      <c r="C1" s="90"/>
      <c r="D1" s="90"/>
      <c r="E1" s="90"/>
      <c r="F1" s="90"/>
      <c r="G1" s="90"/>
      <c r="H1" s="91"/>
    </row>
    <row r="2" spans="1:9" ht="26.25" thickBot="1" x14ac:dyDescent="0.4">
      <c r="A2" s="92" t="s">
        <v>62</v>
      </c>
      <c r="B2" s="93"/>
      <c r="C2" s="93"/>
      <c r="D2" s="93"/>
      <c r="E2" s="93"/>
      <c r="F2" s="93"/>
      <c r="G2" s="93"/>
      <c r="H2" s="94"/>
    </row>
    <row r="3" spans="1:9" ht="15.75" thickTop="1" x14ac:dyDescent="0.25">
      <c r="A3" s="95" t="s">
        <v>71</v>
      </c>
      <c r="B3" s="96"/>
      <c r="C3" s="96"/>
      <c r="D3" s="96"/>
      <c r="E3" s="96"/>
      <c r="F3" s="96"/>
      <c r="G3" s="96"/>
      <c r="H3" s="97"/>
    </row>
    <row r="4" spans="1:9" x14ac:dyDescent="0.25">
      <c r="A4" s="98"/>
      <c r="B4" s="99"/>
      <c r="C4" s="99"/>
      <c r="D4" s="99"/>
      <c r="E4" s="99"/>
      <c r="F4" s="99"/>
      <c r="G4" s="99"/>
      <c r="H4" s="100"/>
    </row>
    <row r="5" spans="1:9" ht="15.75" thickBot="1" x14ac:dyDescent="0.3">
      <c r="A5" s="101"/>
      <c r="B5" s="102"/>
      <c r="C5" s="102"/>
      <c r="D5" s="102"/>
      <c r="E5" s="102"/>
      <c r="F5" s="102"/>
      <c r="G5" s="102"/>
      <c r="H5" s="103"/>
    </row>
    <row r="6" spans="1:9" ht="15.75" thickTop="1" x14ac:dyDescent="0.25">
      <c r="A6" s="104" t="s">
        <v>19</v>
      </c>
      <c r="B6" s="105"/>
      <c r="C6" s="105"/>
      <c r="D6" s="105"/>
      <c r="E6" s="105"/>
      <c r="F6" s="105"/>
      <c r="G6" s="105"/>
      <c r="H6" s="106"/>
    </row>
    <row r="7" spans="1:9" x14ac:dyDescent="0.25">
      <c r="A7" s="107"/>
      <c r="B7" s="108"/>
      <c r="C7" s="108"/>
      <c r="D7" s="108"/>
      <c r="E7" s="108"/>
      <c r="F7" s="108"/>
      <c r="G7" s="108"/>
      <c r="H7" s="109"/>
    </row>
    <row r="8" spans="1:9" ht="30" customHeight="1" x14ac:dyDescent="0.25">
      <c r="A8" s="110" t="s">
        <v>20</v>
      </c>
      <c r="B8" s="111"/>
      <c r="C8" s="111"/>
      <c r="D8" s="111"/>
      <c r="E8" s="111"/>
      <c r="F8" s="111"/>
      <c r="G8" s="111"/>
      <c r="H8" s="112"/>
    </row>
    <row r="9" spans="1:9" x14ac:dyDescent="0.25">
      <c r="A9" s="88" t="s">
        <v>0</v>
      </c>
      <c r="B9" s="88"/>
      <c r="C9" s="88"/>
      <c r="D9" s="88"/>
      <c r="E9" s="88" t="s">
        <v>21</v>
      </c>
      <c r="F9" s="88"/>
      <c r="G9" s="88"/>
      <c r="H9" s="88"/>
    </row>
    <row r="10" spans="1:9" x14ac:dyDescent="0.25">
      <c r="A10" s="88"/>
      <c r="B10" s="88"/>
      <c r="C10" s="88"/>
      <c r="D10" s="88"/>
      <c r="E10" s="88"/>
      <c r="F10" s="88"/>
      <c r="G10" s="88"/>
      <c r="H10" s="88"/>
    </row>
    <row r="11" spans="1:9" ht="7.5" customHeight="1" x14ac:dyDescent="0.25">
      <c r="A11" s="113"/>
      <c r="B11" s="113"/>
      <c r="C11" s="113"/>
      <c r="D11" s="113"/>
      <c r="E11" s="113"/>
      <c r="F11" s="113"/>
      <c r="G11" s="113"/>
      <c r="H11" s="113"/>
    </row>
    <row r="12" spans="1:9" ht="45" customHeight="1" x14ac:dyDescent="0.25">
      <c r="A12" s="171" t="s">
        <v>47</v>
      </c>
      <c r="B12" s="172"/>
      <c r="C12" s="172"/>
      <c r="D12" s="173"/>
      <c r="E12" s="55">
        <v>2</v>
      </c>
      <c r="F12" s="61" t="s">
        <v>63</v>
      </c>
      <c r="G12" s="56">
        <v>50</v>
      </c>
      <c r="H12" s="57" t="s">
        <v>59</v>
      </c>
    </row>
    <row r="13" spans="1:9" ht="45" customHeight="1" x14ac:dyDescent="0.25">
      <c r="A13" s="174"/>
      <c r="B13" s="175"/>
      <c r="C13" s="175"/>
      <c r="D13" s="176"/>
      <c r="E13" s="58">
        <v>1</v>
      </c>
      <c r="F13" s="62" t="s">
        <v>63</v>
      </c>
      <c r="G13" s="59">
        <v>41.45</v>
      </c>
      <c r="H13" s="60" t="s">
        <v>59</v>
      </c>
    </row>
    <row r="14" spans="1:9" ht="7.5" customHeight="1" x14ac:dyDescent="0.5">
      <c r="A14" s="54"/>
      <c r="E14" s="65"/>
      <c r="F14" s="65"/>
      <c r="G14" s="65"/>
      <c r="H14" s="54"/>
    </row>
    <row r="15" spans="1:9" ht="32.25" x14ac:dyDescent="0.4">
      <c r="A15" s="177" t="s">
        <v>66</v>
      </c>
      <c r="B15" s="178"/>
      <c r="C15" s="178"/>
      <c r="D15" s="179"/>
      <c r="E15" s="180">
        <f>(E12*G12)+G13</f>
        <v>141.44999999999999</v>
      </c>
      <c r="F15" s="180"/>
      <c r="G15" s="180"/>
      <c r="H15" s="53" t="s">
        <v>59</v>
      </c>
      <c r="I15" s="2"/>
    </row>
    <row r="16" spans="1:9" ht="32.25" x14ac:dyDescent="0.4">
      <c r="A16" s="167" t="s">
        <v>65</v>
      </c>
      <c r="B16" s="168"/>
      <c r="C16" s="168"/>
      <c r="D16" s="168"/>
      <c r="E16" s="169">
        <f>SUM(E12:E13)</f>
        <v>3</v>
      </c>
      <c r="F16" s="169"/>
      <c r="G16" s="170"/>
      <c r="H16" s="52" t="s">
        <v>64</v>
      </c>
    </row>
    <row r="17" spans="1:8" ht="8.25" customHeight="1" x14ac:dyDescent="0.5">
      <c r="E17" s="66"/>
      <c r="F17" s="65"/>
      <c r="G17" s="66"/>
      <c r="H17" s="54"/>
    </row>
    <row r="18" spans="1:8" ht="30" x14ac:dyDescent="0.25">
      <c r="A18" s="171" t="s">
        <v>67</v>
      </c>
      <c r="B18" s="172"/>
      <c r="C18" s="172"/>
      <c r="D18" s="173"/>
      <c r="E18" s="63">
        <v>5</v>
      </c>
      <c r="F18" s="61" t="s">
        <v>63</v>
      </c>
      <c r="G18" s="64">
        <v>25</v>
      </c>
      <c r="H18" s="57" t="s">
        <v>59</v>
      </c>
    </row>
    <row r="19" spans="1:8" ht="30" x14ac:dyDescent="0.25">
      <c r="A19" s="174"/>
      <c r="B19" s="175"/>
      <c r="C19" s="175"/>
      <c r="D19" s="176"/>
      <c r="E19" s="58">
        <v>1</v>
      </c>
      <c r="F19" s="61" t="s">
        <v>63</v>
      </c>
      <c r="G19" s="59">
        <v>8.92</v>
      </c>
      <c r="H19" s="60" t="s">
        <v>59</v>
      </c>
    </row>
    <row r="20" spans="1:8" ht="6.75" customHeight="1" x14ac:dyDescent="0.5">
      <c r="A20" s="54"/>
      <c r="E20" s="65"/>
      <c r="F20" s="65"/>
      <c r="G20" s="65"/>
      <c r="H20" s="54"/>
    </row>
    <row r="21" spans="1:8" ht="32.25" x14ac:dyDescent="0.4">
      <c r="A21" s="177" t="s">
        <v>66</v>
      </c>
      <c r="B21" s="178"/>
      <c r="C21" s="178"/>
      <c r="D21" s="179"/>
      <c r="E21" s="180">
        <f>(E18*G18)+G19</f>
        <v>133.91999999999999</v>
      </c>
      <c r="F21" s="180"/>
      <c r="G21" s="180"/>
      <c r="H21" s="53" t="s">
        <v>59</v>
      </c>
    </row>
    <row r="22" spans="1:8" ht="32.25" x14ac:dyDescent="0.4">
      <c r="A22" s="167" t="s">
        <v>65</v>
      </c>
      <c r="B22" s="168"/>
      <c r="C22" s="168"/>
      <c r="D22" s="168"/>
      <c r="E22" s="169">
        <f>SUM(E18:E19)</f>
        <v>6</v>
      </c>
      <c r="F22" s="169"/>
      <c r="G22" s="170"/>
      <c r="H22" s="52" t="s">
        <v>64</v>
      </c>
    </row>
    <row r="23" spans="1:8" ht="7.5" customHeight="1" x14ac:dyDescent="0.25"/>
    <row r="24" spans="1:8" ht="60" customHeight="1" x14ac:dyDescent="0.25">
      <c r="A24" s="182" t="s">
        <v>68</v>
      </c>
      <c r="B24" s="182"/>
      <c r="C24" s="182"/>
      <c r="D24" s="183"/>
      <c r="E24" s="20">
        <v>1</v>
      </c>
      <c r="F24" s="73" t="s">
        <v>63</v>
      </c>
      <c r="G24" s="68">
        <v>10.71</v>
      </c>
      <c r="H24" s="67" t="s">
        <v>59</v>
      </c>
    </row>
    <row r="25" spans="1:8" ht="60" customHeight="1" x14ac:dyDescent="0.25">
      <c r="A25" s="181" t="s">
        <v>50</v>
      </c>
      <c r="B25" s="181"/>
      <c r="C25" s="181"/>
      <c r="D25" s="174"/>
      <c r="E25" s="71">
        <v>1</v>
      </c>
      <c r="F25" s="70" t="s">
        <v>63</v>
      </c>
      <c r="G25" s="69">
        <v>10.71</v>
      </c>
      <c r="H25" s="72" t="s">
        <v>59</v>
      </c>
    </row>
    <row r="29" spans="1:8" x14ac:dyDescent="0.25">
      <c r="A29" s="5" t="s">
        <v>27</v>
      </c>
      <c r="B29" s="5"/>
      <c r="C29" s="5"/>
      <c r="D29" s="5"/>
      <c r="E29" s="5" t="s">
        <v>28</v>
      </c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134" t="s">
        <v>29</v>
      </c>
      <c r="C31" s="134"/>
      <c r="D31" s="134"/>
      <c r="E31" s="5"/>
      <c r="F31" s="134" t="s">
        <v>31</v>
      </c>
      <c r="G31" s="134"/>
      <c r="H31" s="134"/>
    </row>
    <row r="32" spans="1:8" x14ac:dyDescent="0.25">
      <c r="A32" s="5"/>
      <c r="B32" s="134" t="s">
        <v>30</v>
      </c>
      <c r="C32" s="134"/>
      <c r="D32" s="134"/>
      <c r="E32" s="5"/>
      <c r="F32" s="134" t="s">
        <v>32</v>
      </c>
      <c r="G32" s="134"/>
      <c r="H32" s="134"/>
    </row>
    <row r="33" spans="1:8" x14ac:dyDescent="0.25">
      <c r="A33" s="5"/>
      <c r="B33" s="1"/>
      <c r="C33" s="1"/>
      <c r="D33" s="1"/>
      <c r="E33" s="5"/>
      <c r="F33" s="1"/>
      <c r="G33" s="1"/>
      <c r="H33" s="1"/>
    </row>
    <row r="34" spans="1:8" x14ac:dyDescent="0.25">
      <c r="A34" s="22" t="s">
        <v>70</v>
      </c>
      <c r="B34" s="22"/>
      <c r="C34" s="22"/>
      <c r="D34" s="22"/>
      <c r="E34" s="22"/>
      <c r="F34" s="22"/>
      <c r="G34" s="22" t="s">
        <v>34</v>
      </c>
      <c r="H34" s="22"/>
    </row>
    <row r="35" spans="1:8" x14ac:dyDescent="0.25">
      <c r="A35" s="22" t="s">
        <v>24</v>
      </c>
      <c r="B35" s="22"/>
      <c r="C35" s="22"/>
      <c r="D35" s="22"/>
      <c r="E35" s="22"/>
      <c r="F35" s="22"/>
      <c r="G35" s="22" t="s">
        <v>26</v>
      </c>
      <c r="H35" s="22"/>
    </row>
  </sheetData>
  <mergeCells count="25">
    <mergeCell ref="A25:D25"/>
    <mergeCell ref="B31:D31"/>
    <mergeCell ref="F31:H31"/>
    <mergeCell ref="B32:D32"/>
    <mergeCell ref="F32:H32"/>
    <mergeCell ref="A24:D24"/>
    <mergeCell ref="A11:D11"/>
    <mergeCell ref="E11:H11"/>
    <mergeCell ref="A12:D13"/>
    <mergeCell ref="A15:D15"/>
    <mergeCell ref="E15:G15"/>
    <mergeCell ref="A16:D16"/>
    <mergeCell ref="E16:G16"/>
    <mergeCell ref="A18:D19"/>
    <mergeCell ref="A21:D21"/>
    <mergeCell ref="E21:G21"/>
    <mergeCell ref="A22:D22"/>
    <mergeCell ref="E22:G22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45ED-B0A2-4D3F-A0CD-E60F2DE68E27}">
  <dimension ref="A1:I35"/>
  <sheetViews>
    <sheetView zoomScale="85" zoomScaleNormal="85" workbookViewId="0">
      <selection activeCell="M30" sqref="M30"/>
    </sheetView>
  </sheetViews>
  <sheetFormatPr defaultRowHeight="15" x14ac:dyDescent="0.25"/>
  <cols>
    <col min="1" max="2" width="11.42578125" customWidth="1"/>
    <col min="3" max="3" width="8.5703125" customWidth="1"/>
    <col min="4" max="4" width="15.7109375" customWidth="1"/>
    <col min="5" max="5" width="9.7109375" customWidth="1"/>
    <col min="6" max="6" width="8.85546875" customWidth="1"/>
    <col min="7" max="7" width="19.140625" customWidth="1"/>
    <col min="8" max="8" width="13.5703125" customWidth="1"/>
  </cols>
  <sheetData>
    <row r="1" spans="1:9" ht="19.5" x14ac:dyDescent="0.25">
      <c r="A1" s="89" t="s">
        <v>17</v>
      </c>
      <c r="B1" s="90"/>
      <c r="C1" s="90"/>
      <c r="D1" s="90"/>
      <c r="E1" s="90"/>
      <c r="F1" s="90"/>
      <c r="G1" s="90"/>
      <c r="H1" s="91"/>
    </row>
    <row r="2" spans="1:9" ht="26.25" thickBot="1" x14ac:dyDescent="0.4">
      <c r="A2" s="92" t="s">
        <v>62</v>
      </c>
      <c r="B2" s="93"/>
      <c r="C2" s="93"/>
      <c r="D2" s="93"/>
      <c r="E2" s="93"/>
      <c r="F2" s="93"/>
      <c r="G2" s="93"/>
      <c r="H2" s="94"/>
    </row>
    <row r="3" spans="1:9" ht="15.75" thickTop="1" x14ac:dyDescent="0.25">
      <c r="A3" s="95" t="s">
        <v>57</v>
      </c>
      <c r="B3" s="96"/>
      <c r="C3" s="96"/>
      <c r="D3" s="96"/>
      <c r="E3" s="96"/>
      <c r="F3" s="96"/>
      <c r="G3" s="96"/>
      <c r="H3" s="97"/>
    </row>
    <row r="4" spans="1:9" x14ac:dyDescent="0.25">
      <c r="A4" s="98"/>
      <c r="B4" s="99"/>
      <c r="C4" s="99"/>
      <c r="D4" s="99"/>
      <c r="E4" s="99"/>
      <c r="F4" s="99"/>
      <c r="G4" s="99"/>
      <c r="H4" s="100"/>
    </row>
    <row r="5" spans="1:9" ht="15.75" thickBot="1" x14ac:dyDescent="0.3">
      <c r="A5" s="101"/>
      <c r="B5" s="102"/>
      <c r="C5" s="102"/>
      <c r="D5" s="102"/>
      <c r="E5" s="102"/>
      <c r="F5" s="102"/>
      <c r="G5" s="102"/>
      <c r="H5" s="103"/>
    </row>
    <row r="6" spans="1:9" ht="15.75" thickTop="1" x14ac:dyDescent="0.25">
      <c r="A6" s="104" t="s">
        <v>19</v>
      </c>
      <c r="B6" s="105"/>
      <c r="C6" s="105"/>
      <c r="D6" s="105"/>
      <c r="E6" s="105"/>
      <c r="F6" s="105"/>
      <c r="G6" s="105"/>
      <c r="H6" s="106"/>
    </row>
    <row r="7" spans="1:9" x14ac:dyDescent="0.25">
      <c r="A7" s="107"/>
      <c r="B7" s="108"/>
      <c r="C7" s="108"/>
      <c r="D7" s="108"/>
      <c r="E7" s="108"/>
      <c r="F7" s="108"/>
      <c r="G7" s="108"/>
      <c r="H7" s="109"/>
    </row>
    <row r="8" spans="1:9" ht="30" customHeight="1" x14ac:dyDescent="0.25">
      <c r="A8" s="110" t="s">
        <v>20</v>
      </c>
      <c r="B8" s="111"/>
      <c r="C8" s="111"/>
      <c r="D8" s="111"/>
      <c r="E8" s="111"/>
      <c r="F8" s="111"/>
      <c r="G8" s="111"/>
      <c r="H8" s="112"/>
    </row>
    <row r="9" spans="1:9" x14ac:dyDescent="0.25">
      <c r="A9" s="88" t="s">
        <v>0</v>
      </c>
      <c r="B9" s="88"/>
      <c r="C9" s="88"/>
      <c r="D9" s="88"/>
      <c r="E9" s="88" t="s">
        <v>21</v>
      </c>
      <c r="F9" s="88"/>
      <c r="G9" s="88"/>
      <c r="H9" s="88"/>
    </row>
    <row r="10" spans="1:9" x14ac:dyDescent="0.25">
      <c r="A10" s="88"/>
      <c r="B10" s="88"/>
      <c r="C10" s="88"/>
      <c r="D10" s="88"/>
      <c r="E10" s="88"/>
      <c r="F10" s="88"/>
      <c r="G10" s="88"/>
      <c r="H10" s="88"/>
    </row>
    <row r="11" spans="1:9" ht="7.5" customHeight="1" x14ac:dyDescent="0.25">
      <c r="A11" s="113"/>
      <c r="B11" s="113"/>
      <c r="C11" s="113"/>
      <c r="D11" s="113"/>
      <c r="E11" s="113"/>
      <c r="F11" s="113"/>
      <c r="G11" s="113"/>
      <c r="H11" s="113"/>
    </row>
    <row r="12" spans="1:9" ht="45" customHeight="1" x14ac:dyDescent="0.25">
      <c r="A12" s="171" t="s">
        <v>47</v>
      </c>
      <c r="B12" s="172"/>
      <c r="C12" s="172"/>
      <c r="D12" s="173"/>
      <c r="E12" s="55">
        <v>2</v>
      </c>
      <c r="F12" s="61" t="s">
        <v>63</v>
      </c>
      <c r="G12" s="56">
        <v>50</v>
      </c>
      <c r="H12" s="57" t="s">
        <v>59</v>
      </c>
    </row>
    <row r="13" spans="1:9" ht="45" customHeight="1" x14ac:dyDescent="0.25">
      <c r="A13" s="174"/>
      <c r="B13" s="175"/>
      <c r="C13" s="175"/>
      <c r="D13" s="176"/>
      <c r="E13" s="58">
        <v>1</v>
      </c>
      <c r="F13" s="62" t="s">
        <v>63</v>
      </c>
      <c r="G13" s="59">
        <v>46.64</v>
      </c>
      <c r="H13" s="60" t="s">
        <v>59</v>
      </c>
    </row>
    <row r="14" spans="1:9" ht="7.5" customHeight="1" x14ac:dyDescent="0.5">
      <c r="A14" s="54"/>
      <c r="E14" s="65"/>
      <c r="F14" s="65"/>
      <c r="G14" s="65"/>
      <c r="H14" s="54"/>
    </row>
    <row r="15" spans="1:9" ht="32.25" x14ac:dyDescent="0.4">
      <c r="A15" s="177" t="s">
        <v>66</v>
      </c>
      <c r="B15" s="178"/>
      <c r="C15" s="178"/>
      <c r="D15" s="179"/>
      <c r="E15" s="180">
        <f>(E12*G12)+G13</f>
        <v>146.63999999999999</v>
      </c>
      <c r="F15" s="180"/>
      <c r="G15" s="180"/>
      <c r="H15" s="53" t="s">
        <v>59</v>
      </c>
      <c r="I15" s="2"/>
    </row>
    <row r="16" spans="1:9" ht="32.25" x14ac:dyDescent="0.4">
      <c r="A16" s="167" t="s">
        <v>65</v>
      </c>
      <c r="B16" s="168"/>
      <c r="C16" s="168"/>
      <c r="D16" s="168"/>
      <c r="E16" s="169">
        <f>SUM(E12:E13)</f>
        <v>3</v>
      </c>
      <c r="F16" s="169"/>
      <c r="G16" s="170"/>
      <c r="H16" s="52" t="s">
        <v>64</v>
      </c>
    </row>
    <row r="17" spans="1:8" ht="8.25" customHeight="1" x14ac:dyDescent="0.5">
      <c r="E17" s="66"/>
      <c r="F17" s="65"/>
      <c r="G17" s="66"/>
      <c r="H17" s="54"/>
    </row>
    <row r="18" spans="1:8" ht="30" x14ac:dyDescent="0.25">
      <c r="A18" s="171" t="s">
        <v>67</v>
      </c>
      <c r="B18" s="172"/>
      <c r="C18" s="172"/>
      <c r="D18" s="173"/>
      <c r="E18" s="63">
        <v>4</v>
      </c>
      <c r="F18" s="61" t="s">
        <v>63</v>
      </c>
      <c r="G18" s="64">
        <v>25</v>
      </c>
      <c r="H18" s="57" t="s">
        <v>59</v>
      </c>
    </row>
    <row r="19" spans="1:8" ht="30" x14ac:dyDescent="0.25">
      <c r="A19" s="174"/>
      <c r="B19" s="175"/>
      <c r="C19" s="175"/>
      <c r="D19" s="176"/>
      <c r="E19" s="58">
        <v>1</v>
      </c>
      <c r="F19" s="61" t="s">
        <v>63</v>
      </c>
      <c r="G19" s="59">
        <v>21.98</v>
      </c>
      <c r="H19" s="60" t="s">
        <v>59</v>
      </c>
    </row>
    <row r="20" spans="1:8" ht="6.75" customHeight="1" x14ac:dyDescent="0.5">
      <c r="A20" s="54"/>
      <c r="E20" s="65"/>
      <c r="F20" s="65"/>
      <c r="G20" s="65"/>
      <c r="H20" s="54"/>
    </row>
    <row r="21" spans="1:8" ht="32.25" x14ac:dyDescent="0.4">
      <c r="A21" s="177" t="s">
        <v>66</v>
      </c>
      <c r="B21" s="178"/>
      <c r="C21" s="178"/>
      <c r="D21" s="179"/>
      <c r="E21" s="180">
        <f>(E18*G18)+G19</f>
        <v>121.98</v>
      </c>
      <c r="F21" s="180"/>
      <c r="G21" s="180"/>
      <c r="H21" s="53" t="s">
        <v>59</v>
      </c>
    </row>
    <row r="22" spans="1:8" ht="32.25" x14ac:dyDescent="0.4">
      <c r="A22" s="167" t="s">
        <v>65</v>
      </c>
      <c r="B22" s="168"/>
      <c r="C22" s="168"/>
      <c r="D22" s="168"/>
      <c r="E22" s="169">
        <f>SUM(E18:E19)</f>
        <v>5</v>
      </c>
      <c r="F22" s="169"/>
      <c r="G22" s="170"/>
      <c r="H22" s="52" t="s">
        <v>64</v>
      </c>
    </row>
    <row r="23" spans="1:8" ht="7.5" customHeight="1" x14ac:dyDescent="0.25"/>
    <row r="24" spans="1:8" ht="60" customHeight="1" x14ac:dyDescent="0.25">
      <c r="A24" s="182" t="s">
        <v>68</v>
      </c>
      <c r="B24" s="182"/>
      <c r="C24" s="182"/>
      <c r="D24" s="183"/>
      <c r="E24" s="20">
        <v>1</v>
      </c>
      <c r="F24" s="73" t="s">
        <v>63</v>
      </c>
      <c r="G24" s="68">
        <v>14.43</v>
      </c>
      <c r="H24" s="67" t="s">
        <v>59</v>
      </c>
    </row>
    <row r="25" spans="1:8" ht="60" customHeight="1" x14ac:dyDescent="0.25">
      <c r="A25" s="181" t="s">
        <v>50</v>
      </c>
      <c r="B25" s="181"/>
      <c r="C25" s="181"/>
      <c r="D25" s="174"/>
      <c r="E25" s="71">
        <v>1</v>
      </c>
      <c r="F25" s="70" t="s">
        <v>63</v>
      </c>
      <c r="G25" s="69">
        <v>14.43</v>
      </c>
      <c r="H25" s="72" t="s">
        <v>59</v>
      </c>
    </row>
    <row r="29" spans="1:8" x14ac:dyDescent="0.25">
      <c r="A29" s="5" t="s">
        <v>27</v>
      </c>
      <c r="B29" s="5"/>
      <c r="C29" s="5"/>
      <c r="D29" s="5"/>
      <c r="E29" s="5" t="s">
        <v>28</v>
      </c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134" t="s">
        <v>29</v>
      </c>
      <c r="C31" s="134"/>
      <c r="D31" s="134"/>
      <c r="E31" s="5"/>
      <c r="F31" s="134" t="s">
        <v>31</v>
      </c>
      <c r="G31" s="134"/>
      <c r="H31" s="134"/>
    </row>
    <row r="32" spans="1:8" x14ac:dyDescent="0.25">
      <c r="A32" s="5"/>
      <c r="B32" s="134" t="s">
        <v>30</v>
      </c>
      <c r="C32" s="134"/>
      <c r="D32" s="134"/>
      <c r="E32" s="5"/>
      <c r="F32" s="134" t="s">
        <v>32</v>
      </c>
      <c r="G32" s="134"/>
      <c r="H32" s="134"/>
    </row>
    <row r="33" spans="1:8" x14ac:dyDescent="0.25">
      <c r="A33" s="5"/>
      <c r="B33" s="1"/>
      <c r="C33" s="1"/>
      <c r="D33" s="1"/>
      <c r="E33" s="5"/>
      <c r="F33" s="1"/>
      <c r="G33" s="1"/>
      <c r="H33" s="1"/>
    </row>
    <row r="34" spans="1:8" x14ac:dyDescent="0.25">
      <c r="A34" s="22" t="s">
        <v>72</v>
      </c>
      <c r="B34" s="22"/>
      <c r="C34" s="22"/>
      <c r="D34" s="22"/>
      <c r="E34" s="22"/>
      <c r="F34" s="22"/>
      <c r="G34" s="22" t="s">
        <v>36</v>
      </c>
      <c r="H34" s="22"/>
    </row>
    <row r="35" spans="1:8" x14ac:dyDescent="0.25">
      <c r="A35" s="22" t="s">
        <v>24</v>
      </c>
      <c r="B35" s="22"/>
      <c r="C35" s="22"/>
      <c r="D35" s="22"/>
      <c r="E35" s="22"/>
      <c r="F35" s="22"/>
      <c r="G35" s="22" t="s">
        <v>26</v>
      </c>
      <c r="H35" s="22"/>
    </row>
  </sheetData>
  <mergeCells count="25">
    <mergeCell ref="A25:D25"/>
    <mergeCell ref="B31:D31"/>
    <mergeCell ref="F31:H31"/>
    <mergeCell ref="B32:D32"/>
    <mergeCell ref="F32:H32"/>
    <mergeCell ref="A24:D24"/>
    <mergeCell ref="A11:D11"/>
    <mergeCell ref="E11:H11"/>
    <mergeCell ref="A12:D13"/>
    <mergeCell ref="A15:D15"/>
    <mergeCell ref="E15:G15"/>
    <mergeCell ref="A16:D16"/>
    <mergeCell ref="E16:G16"/>
    <mergeCell ref="A18:D19"/>
    <mergeCell ref="A21:D21"/>
    <mergeCell ref="E21:G21"/>
    <mergeCell ref="A22:D22"/>
    <mergeCell ref="E22:G22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Recipe Batching</vt:lpstr>
      <vt:lpstr>CGCC - IF1,IF2</vt:lpstr>
      <vt:lpstr>CGWC - IF1,IF2</vt:lpstr>
      <vt:lpstr>CGWC - IF3</vt:lpstr>
      <vt:lpstr>CGBC - IF1,IF2 </vt:lpstr>
      <vt:lpstr>CGBC - IF3</vt:lpstr>
      <vt:lpstr>WH CGCC</vt:lpstr>
      <vt:lpstr>WH CGWC</vt:lpstr>
      <vt:lpstr>WH CGBC </vt:lpstr>
      <vt:lpstr>'CGBC - IF1,IF2 '!Print_Area</vt:lpstr>
      <vt:lpstr>'CGBC - IF3'!Print_Area</vt:lpstr>
      <vt:lpstr>'CGCC - IF1,IF2'!Print_Area</vt:lpstr>
      <vt:lpstr>'CGWC - IF1,IF2'!Print_Area</vt:lpstr>
      <vt:lpstr>'CGWC - IF3'!Print_Area</vt:lpstr>
      <vt:lpstr>'Recipe Batching'!Print_Area</vt:lpstr>
      <vt:lpstr>'WH CGBC '!Print_Area</vt:lpstr>
      <vt:lpstr>'WH CGCC'!Print_Area</vt:lpstr>
      <vt:lpstr>'WH CGWC'!Print_Area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2023-07-28T05:50:31Z</cp:lastPrinted>
  <dcterms:created xsi:type="dcterms:W3CDTF">2023-07-27T07:21:49Z</dcterms:created>
  <dcterms:modified xsi:type="dcterms:W3CDTF">2023-07-28T06:16:45Z</dcterms:modified>
</cp:coreProperties>
</file>