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0AD1B2F9-34EE-41CE-A897-E5D365FD8ED6}" xr6:coauthVersionLast="47" xr6:coauthVersionMax="47" xr10:uidLastSave="{00000000-0000-0000-0000-000000000000}"/>
  <bookViews>
    <workbookView xWindow="-120" yWindow="-120" windowWidth="29040" windowHeight="15720" xr2:uid="{EFA2B1E1-61E5-4A4B-8420-B61019703F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O7" i="1"/>
  <c r="O8" i="1"/>
  <c r="O9" i="1"/>
  <c r="O6" i="1"/>
  <c r="P10" i="1"/>
  <c r="H11" i="1"/>
  <c r="J11" i="1" s="1"/>
  <c r="H10" i="1"/>
  <c r="J10" i="1" s="1"/>
  <c r="H9" i="1"/>
  <c r="J9" i="1" s="1"/>
  <c r="H8" i="1"/>
  <c r="J8" i="1" s="1"/>
  <c r="E7" i="1"/>
  <c r="H7" i="1" s="1"/>
  <c r="J7" i="1" s="1"/>
  <c r="H6" i="1"/>
  <c r="J6" i="1" s="1"/>
  <c r="P11" i="1" l="1"/>
  <c r="P7" i="1"/>
  <c r="P9" i="1"/>
  <c r="P8" i="1"/>
</calcChain>
</file>

<file path=xl/sharedStrings.xml><?xml version="1.0" encoding="utf-8"?>
<sst xmlns="http://schemas.openxmlformats.org/spreadsheetml/2006/main" count="31" uniqueCount="29">
  <si>
    <t>Davao</t>
  </si>
  <si>
    <t>No. of Cases</t>
  </si>
  <si>
    <t>Total Cost</t>
  </si>
  <si>
    <t>Bacoor To Port</t>
  </si>
  <si>
    <t>Port to Port</t>
  </si>
  <si>
    <t>Port to Distributor</t>
  </si>
  <si>
    <t>P.O. No.</t>
  </si>
  <si>
    <t>Destination</t>
  </si>
  <si>
    <t>Client</t>
  </si>
  <si>
    <t>Delivery</t>
  </si>
  <si>
    <t>Best Trade Consumer Sales Corporation</t>
  </si>
  <si>
    <t>CGCC</t>
  </si>
  <si>
    <t>CGWC</t>
  </si>
  <si>
    <t>CGBC</t>
  </si>
  <si>
    <t>Assorted</t>
  </si>
  <si>
    <t xml:space="preserve">Total </t>
  </si>
  <si>
    <t>Cubao</t>
  </si>
  <si>
    <t xml:space="preserve">BFV Corporation </t>
  </si>
  <si>
    <t>Zamboanga City</t>
  </si>
  <si>
    <t>Selling Price</t>
  </si>
  <si>
    <t>KRN Marketing Corp.</t>
  </si>
  <si>
    <t>Dipolog City</t>
  </si>
  <si>
    <t>Global Comfort Group (SOGO)</t>
  </si>
  <si>
    <t>4RM GMC Group</t>
  </si>
  <si>
    <t>Pampanga</t>
  </si>
  <si>
    <t>Door to Door</t>
  </si>
  <si>
    <t>% Cost</t>
  </si>
  <si>
    <t>Total</t>
  </si>
  <si>
    <t>*Port of Davao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</si>
</sst>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5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vertical="center"/>
    </xf>
    <xf numFmtId="43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/>
    <xf numFmtId="2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vertical="center"/>
    </xf>
    <xf numFmtId="3" fontId="0" fillId="0" borderId="1" xfId="0" applyNumberFormat="1" applyBorder="1"/>
    <xf numFmtId="43" fontId="0" fillId="0" borderId="1" xfId="0" applyNumberFormat="1" applyBorder="1"/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576F-32A7-4771-B45B-0BA3EEB55EE8}">
  <dimension ref="A1:P13"/>
  <sheetViews>
    <sheetView tabSelected="1" topLeftCell="C1" zoomScaleNormal="100" workbookViewId="0">
      <selection activeCell="M15" sqref="M15"/>
    </sheetView>
  </sheetViews>
  <sheetFormatPr defaultRowHeight="15" x14ac:dyDescent="0.25"/>
  <cols>
    <col min="2" max="2" width="38.5703125" customWidth="1"/>
    <col min="3" max="3" width="17.140625" customWidth="1"/>
    <col min="4" max="8" width="8.5703125" customWidth="1"/>
    <col min="9" max="9" width="11.42578125" customWidth="1"/>
    <col min="10" max="10" width="13.28515625" bestFit="1" customWidth="1"/>
    <col min="11" max="11" width="17.140625" customWidth="1"/>
    <col min="12" max="12" width="14.28515625" customWidth="1"/>
    <col min="13" max="13" width="15.7109375" customWidth="1"/>
    <col min="14" max="15" width="14.28515625" customWidth="1"/>
    <col min="16" max="16" width="10.140625" customWidth="1"/>
  </cols>
  <sheetData>
    <row r="1" spans="1:16" x14ac:dyDescent="0.25">
      <c r="A1" s="1">
        <v>45258</v>
      </c>
      <c r="D1" s="1"/>
      <c r="E1" s="1"/>
      <c r="F1" s="1"/>
    </row>
    <row r="3" spans="1:16" x14ac:dyDescent="0.25">
      <c r="A3" s="7"/>
      <c r="B3" s="7"/>
      <c r="C3" s="7"/>
      <c r="D3" s="17" t="s">
        <v>1</v>
      </c>
      <c r="E3" s="17"/>
      <c r="F3" s="17"/>
      <c r="G3" s="17"/>
      <c r="H3" s="17"/>
      <c r="I3" s="9"/>
      <c r="J3" s="9"/>
      <c r="K3" s="17" t="s">
        <v>9</v>
      </c>
      <c r="L3" s="17"/>
      <c r="M3" s="17"/>
      <c r="N3" s="17"/>
      <c r="O3" s="8"/>
      <c r="P3" s="8" t="s">
        <v>26</v>
      </c>
    </row>
    <row r="4" spans="1:16" x14ac:dyDescent="0.25">
      <c r="A4" s="8" t="s">
        <v>6</v>
      </c>
      <c r="B4" s="8" t="s">
        <v>8</v>
      </c>
      <c r="C4" s="8" t="s">
        <v>7</v>
      </c>
      <c r="D4" s="8" t="s">
        <v>14</v>
      </c>
      <c r="E4" s="8" t="s">
        <v>11</v>
      </c>
      <c r="F4" s="8" t="s">
        <v>12</v>
      </c>
      <c r="G4" s="8" t="s">
        <v>13</v>
      </c>
      <c r="H4" s="8" t="s">
        <v>15</v>
      </c>
      <c r="I4" s="8" t="s">
        <v>19</v>
      </c>
      <c r="J4" s="8" t="s">
        <v>2</v>
      </c>
      <c r="K4" s="8" t="s">
        <v>25</v>
      </c>
      <c r="L4" s="10" t="s">
        <v>3</v>
      </c>
      <c r="M4" s="10" t="s">
        <v>4</v>
      </c>
      <c r="N4" s="10" t="s">
        <v>5</v>
      </c>
      <c r="O4" s="10" t="s">
        <v>27</v>
      </c>
      <c r="P4" s="7"/>
    </row>
    <row r="5" spans="1:16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10"/>
      <c r="M5" s="10"/>
      <c r="N5" s="10" t="s">
        <v>28</v>
      </c>
      <c r="O5" s="10"/>
      <c r="P5" s="7"/>
    </row>
    <row r="6" spans="1:16" x14ac:dyDescent="0.25">
      <c r="A6" s="11">
        <v>1</v>
      </c>
      <c r="B6" s="7" t="s">
        <v>10</v>
      </c>
      <c r="C6" s="7" t="s">
        <v>0</v>
      </c>
      <c r="D6" s="11"/>
      <c r="E6" s="11">
        <v>150</v>
      </c>
      <c r="F6" s="11">
        <v>150</v>
      </c>
      <c r="G6" s="11">
        <v>150</v>
      </c>
      <c r="H6" s="11">
        <f>SUM(E6:G6)</f>
        <v>450</v>
      </c>
      <c r="I6" s="11">
        <v>9</v>
      </c>
      <c r="J6" s="12">
        <f>H6*180*I6</f>
        <v>729000</v>
      </c>
      <c r="K6" s="12">
        <v>58783.73</v>
      </c>
      <c r="L6" s="12"/>
      <c r="M6" s="7"/>
      <c r="N6" s="15"/>
      <c r="O6" s="15">
        <f>K6</f>
        <v>58783.73</v>
      </c>
      <c r="P6" s="16">
        <f>(O6/J6)*100</f>
        <v>8.0636117969821672</v>
      </c>
    </row>
    <row r="7" spans="1:16" x14ac:dyDescent="0.25">
      <c r="A7" s="11">
        <v>2</v>
      </c>
      <c r="B7" s="7" t="s">
        <v>22</v>
      </c>
      <c r="C7" s="7" t="s">
        <v>16</v>
      </c>
      <c r="D7" s="11"/>
      <c r="E7" s="13">
        <f>1+100/180</f>
        <v>1.5555555555555556</v>
      </c>
      <c r="F7" s="11">
        <v>2</v>
      </c>
      <c r="G7" s="11">
        <v>2</v>
      </c>
      <c r="H7" s="13">
        <f t="shared" ref="H7:H9" si="0">SUM(E7:G7)</f>
        <v>5.5555555555555554</v>
      </c>
      <c r="I7" s="11">
        <v>9</v>
      </c>
      <c r="J7" s="12">
        <f t="shared" ref="J7:J9" si="1">H7*180*I7</f>
        <v>9000</v>
      </c>
      <c r="K7" s="12"/>
      <c r="L7" s="7"/>
      <c r="M7" s="7"/>
      <c r="N7" s="7"/>
      <c r="O7" s="15">
        <f t="shared" ref="O7:O9" si="2">K7</f>
        <v>0</v>
      </c>
      <c r="P7" s="16">
        <f t="shared" ref="P7:P11" si="3">(O7/J7)*100</f>
        <v>0</v>
      </c>
    </row>
    <row r="8" spans="1:16" x14ac:dyDescent="0.25">
      <c r="A8" s="11">
        <v>3</v>
      </c>
      <c r="B8" s="7" t="s">
        <v>17</v>
      </c>
      <c r="C8" s="7" t="s">
        <v>18</v>
      </c>
      <c r="D8" s="11"/>
      <c r="E8" s="11">
        <v>150</v>
      </c>
      <c r="F8" s="11">
        <v>150</v>
      </c>
      <c r="G8" s="11">
        <v>150</v>
      </c>
      <c r="H8" s="11">
        <f t="shared" si="0"/>
        <v>450</v>
      </c>
      <c r="I8" s="11">
        <v>10</v>
      </c>
      <c r="J8" s="12">
        <f t="shared" si="1"/>
        <v>810000</v>
      </c>
      <c r="K8" s="12">
        <v>69471.679999999993</v>
      </c>
      <c r="L8" s="12"/>
      <c r="M8" s="7"/>
      <c r="N8" s="15"/>
      <c r="O8" s="15">
        <f t="shared" si="2"/>
        <v>69471.679999999993</v>
      </c>
      <c r="P8" s="16">
        <f t="shared" si="3"/>
        <v>8.5767506172839507</v>
      </c>
    </row>
    <row r="9" spans="1:16" x14ac:dyDescent="0.25">
      <c r="A9" s="11">
        <v>4</v>
      </c>
      <c r="B9" s="7" t="s">
        <v>20</v>
      </c>
      <c r="C9" s="7" t="s">
        <v>21</v>
      </c>
      <c r="D9" s="11"/>
      <c r="E9" s="11">
        <v>100</v>
      </c>
      <c r="F9" s="11">
        <v>100</v>
      </c>
      <c r="G9" s="11">
        <v>100</v>
      </c>
      <c r="H9" s="11">
        <f t="shared" si="0"/>
        <v>300</v>
      </c>
      <c r="I9" s="11">
        <v>10</v>
      </c>
      <c r="J9" s="12">
        <f t="shared" si="1"/>
        <v>540000</v>
      </c>
      <c r="K9" s="12">
        <v>52520.84</v>
      </c>
      <c r="L9" s="12"/>
      <c r="M9" s="7"/>
      <c r="N9" s="15"/>
      <c r="O9" s="15">
        <f t="shared" si="2"/>
        <v>52520.84</v>
      </c>
      <c r="P9" s="16">
        <f t="shared" si="3"/>
        <v>9.7260814814814811</v>
      </c>
    </row>
    <row r="10" spans="1:16" x14ac:dyDescent="0.25">
      <c r="A10" s="11">
        <v>5</v>
      </c>
      <c r="B10" s="7" t="s">
        <v>22</v>
      </c>
      <c r="C10" s="7" t="s">
        <v>16</v>
      </c>
      <c r="D10" s="11">
        <v>17</v>
      </c>
      <c r="E10" s="11"/>
      <c r="F10" s="11"/>
      <c r="G10" s="11"/>
      <c r="H10" s="11">
        <f>SUM(D10:G10)</f>
        <v>17</v>
      </c>
      <c r="I10" s="11">
        <v>9</v>
      </c>
      <c r="J10" s="12">
        <f>H10*180*I10</f>
        <v>27540</v>
      </c>
      <c r="K10" s="12"/>
      <c r="L10" s="7"/>
      <c r="M10" s="7"/>
      <c r="N10" s="7"/>
      <c r="O10" s="15"/>
      <c r="P10" s="16">
        <f t="shared" si="3"/>
        <v>0</v>
      </c>
    </row>
    <row r="11" spans="1:16" x14ac:dyDescent="0.25">
      <c r="A11" s="11">
        <v>6</v>
      </c>
      <c r="B11" s="7" t="s">
        <v>23</v>
      </c>
      <c r="C11" s="7" t="s">
        <v>24</v>
      </c>
      <c r="D11" s="11"/>
      <c r="E11" s="11">
        <v>100</v>
      </c>
      <c r="F11" s="11">
        <v>100</v>
      </c>
      <c r="G11" s="11">
        <v>100</v>
      </c>
      <c r="H11" s="11">
        <f>SUM(D11:G11)</f>
        <v>300</v>
      </c>
      <c r="I11" s="11">
        <v>9</v>
      </c>
      <c r="J11" s="12">
        <f>H11*180*I11</f>
        <v>486000</v>
      </c>
      <c r="K11" s="12"/>
      <c r="L11" s="14"/>
      <c r="M11" s="7"/>
      <c r="N11" s="7"/>
      <c r="O11" s="15"/>
      <c r="P11" s="16">
        <f t="shared" si="3"/>
        <v>0</v>
      </c>
    </row>
    <row r="12" spans="1:16" x14ac:dyDescent="0.25">
      <c r="G12" s="3"/>
      <c r="H12" s="3"/>
      <c r="I12" s="3"/>
      <c r="J12" s="2"/>
      <c r="K12" s="2"/>
      <c r="L12" s="5"/>
    </row>
    <row r="13" spans="1:16" x14ac:dyDescent="0.25">
      <c r="J13" s="6"/>
      <c r="K13" s="6"/>
      <c r="L13" s="5"/>
      <c r="M13" s="4"/>
    </row>
  </sheetData>
  <mergeCells count="2">
    <mergeCell ref="D3:H3"/>
    <mergeCell ref="K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Cherrie Belarmino</dc:creator>
  <cp:lastModifiedBy>HR - VA4REI</cp:lastModifiedBy>
  <dcterms:created xsi:type="dcterms:W3CDTF">2023-11-28T05:45:05Z</dcterms:created>
  <dcterms:modified xsi:type="dcterms:W3CDTF">2023-12-01T09:30:48Z</dcterms:modified>
</cp:coreProperties>
</file>