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Paper-Writing-2020/Figures2020/"/>
    </mc:Choice>
  </mc:AlternateContent>
  <xr:revisionPtr revIDLastSave="0" documentId="13_ncr:1_{415150CF-5369-3349-B1EC-0BEB2AD96808}" xr6:coauthVersionLast="45" xr6:coauthVersionMax="45" xr10:uidLastSave="{00000000-0000-0000-0000-000000000000}"/>
  <bookViews>
    <workbookView xWindow="0" yWindow="440" windowWidth="17280" windowHeight="14200" xr2:uid="{518C58FA-5700-0944-8000-A111B528B103}"/>
  </bookViews>
  <sheets>
    <sheet name="Cumulative Variance" sheetId="2" r:id="rId1"/>
    <sheet name="Loadings" sheetId="4" r:id="rId2"/>
    <sheet name="Spare 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7" i="1" l="1"/>
  <c r="Y18" i="1" s="1"/>
  <c r="Y16" i="1"/>
  <c r="Y15" i="1"/>
  <c r="Y14" i="1"/>
  <c r="Y13" i="1"/>
  <c r="Y8" i="1"/>
  <c r="Y9" i="1" s="1"/>
  <c r="Y7" i="1"/>
  <c r="Y4" i="1"/>
  <c r="Y5" i="1" s="1"/>
  <c r="Y6" i="1" s="1"/>
  <c r="I34" i="4"/>
  <c r="F34" i="4"/>
  <c r="C34" i="4"/>
  <c r="I33" i="4"/>
  <c r="F33" i="4"/>
  <c r="C33" i="4"/>
  <c r="I32" i="4"/>
  <c r="F32" i="4"/>
  <c r="C32" i="4"/>
  <c r="I31" i="4"/>
  <c r="F31" i="4"/>
  <c r="C31" i="4"/>
  <c r="I30" i="4"/>
  <c r="F30" i="4"/>
  <c r="C30" i="4"/>
  <c r="I29" i="4"/>
  <c r="F29" i="4"/>
  <c r="C29" i="4"/>
  <c r="I28" i="4"/>
  <c r="F28" i="4"/>
  <c r="C28" i="4"/>
  <c r="I27" i="4"/>
  <c r="F27" i="4"/>
  <c r="C27" i="4"/>
  <c r="I26" i="4"/>
  <c r="F26" i="4"/>
  <c r="C26" i="4"/>
  <c r="I25" i="4"/>
  <c r="F25" i="4"/>
  <c r="C25" i="4"/>
  <c r="I24" i="4"/>
  <c r="F24" i="4"/>
  <c r="C24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F13" i="4"/>
  <c r="C13" i="4"/>
  <c r="I12" i="4"/>
  <c r="F12" i="4"/>
  <c r="C12" i="4"/>
  <c r="I11" i="4"/>
  <c r="F11" i="4"/>
  <c r="C11" i="4"/>
  <c r="I10" i="4"/>
  <c r="F10" i="4"/>
  <c r="C10" i="4"/>
  <c r="I9" i="4"/>
  <c r="F9" i="4"/>
  <c r="C9" i="4"/>
  <c r="I8" i="4"/>
  <c r="F8" i="4"/>
  <c r="C8" i="4"/>
  <c r="I7" i="4"/>
  <c r="F7" i="4"/>
  <c r="C7" i="4"/>
  <c r="I6" i="4"/>
  <c r="F6" i="4"/>
  <c r="C6" i="4"/>
  <c r="E7" i="2" l="1"/>
  <c r="E8" i="2" s="1"/>
  <c r="E9" i="2" s="1"/>
  <c r="E4" i="2"/>
  <c r="E5" i="2" s="1"/>
  <c r="E6" i="2" s="1"/>
  <c r="N34" i="1" l="1"/>
  <c r="N28" i="1"/>
  <c r="N27" i="1"/>
  <c r="N7" i="1"/>
  <c r="N6" i="1"/>
  <c r="T34" i="1"/>
  <c r="Q34" i="1"/>
  <c r="T33" i="1"/>
  <c r="Q33" i="1"/>
  <c r="N33" i="1"/>
  <c r="T32" i="1"/>
  <c r="Q32" i="1"/>
  <c r="N32" i="1"/>
  <c r="T31" i="1"/>
  <c r="Q31" i="1"/>
  <c r="N31" i="1"/>
  <c r="T30" i="1"/>
  <c r="Q30" i="1"/>
  <c r="N30" i="1"/>
  <c r="T29" i="1"/>
  <c r="Q29" i="1"/>
  <c r="N29" i="1"/>
  <c r="T28" i="1"/>
  <c r="Q28" i="1"/>
  <c r="T27" i="1"/>
  <c r="Q27" i="1"/>
  <c r="T26" i="1"/>
  <c r="Q26" i="1"/>
  <c r="N26" i="1"/>
  <c r="T25" i="1"/>
  <c r="Q25" i="1"/>
  <c r="N25" i="1"/>
  <c r="T24" i="1"/>
  <c r="Q24" i="1"/>
  <c r="N24" i="1"/>
  <c r="T17" i="1"/>
  <c r="Q17" i="1"/>
  <c r="N17" i="1"/>
  <c r="T16" i="1"/>
  <c r="Q16" i="1"/>
  <c r="N16" i="1"/>
  <c r="T15" i="1"/>
  <c r="Q15" i="1"/>
  <c r="N15" i="1"/>
  <c r="T14" i="1"/>
  <c r="Q14" i="1"/>
  <c r="N14" i="1"/>
  <c r="T13" i="1"/>
  <c r="Q13" i="1"/>
  <c r="N13" i="1"/>
  <c r="T12" i="1"/>
  <c r="Q12" i="1"/>
  <c r="N12" i="1"/>
  <c r="T11" i="1"/>
  <c r="Q11" i="1"/>
  <c r="N11" i="1"/>
  <c r="T10" i="1"/>
  <c r="Q10" i="1"/>
  <c r="N10" i="1"/>
  <c r="T9" i="1"/>
  <c r="Q9" i="1"/>
  <c r="N9" i="1"/>
  <c r="T8" i="1"/>
  <c r="Q8" i="1"/>
  <c r="N8" i="1"/>
  <c r="T7" i="1"/>
  <c r="Q7" i="1"/>
  <c r="T6" i="1"/>
  <c r="Q6" i="1"/>
  <c r="J34" i="1" l="1"/>
  <c r="J33" i="1"/>
  <c r="J32" i="1"/>
  <c r="J31" i="1"/>
  <c r="J30" i="1"/>
  <c r="J29" i="1"/>
  <c r="J28" i="1"/>
  <c r="J27" i="1"/>
  <c r="J26" i="1"/>
  <c r="J25" i="1"/>
  <c r="J24" i="1"/>
  <c r="G34" i="1"/>
  <c r="G33" i="1"/>
  <c r="G32" i="1"/>
  <c r="G31" i="1"/>
  <c r="G30" i="1"/>
  <c r="G29" i="1"/>
  <c r="G28" i="1"/>
  <c r="G27" i="1"/>
  <c r="G26" i="1"/>
  <c r="G25" i="1"/>
  <c r="G24" i="1"/>
  <c r="D34" i="1"/>
  <c r="D33" i="1"/>
  <c r="D32" i="1"/>
  <c r="D31" i="1"/>
  <c r="D30" i="1"/>
  <c r="D29" i="1"/>
  <c r="D28" i="1"/>
  <c r="D27" i="1"/>
  <c r="D26" i="1"/>
  <c r="D25" i="1"/>
  <c r="D24" i="1"/>
  <c r="J17" i="1"/>
  <c r="J16" i="1"/>
  <c r="J15" i="1"/>
  <c r="J14" i="1"/>
  <c r="J13" i="1"/>
  <c r="J12" i="1"/>
  <c r="J11" i="1"/>
  <c r="J10" i="1"/>
  <c r="J9" i="1"/>
  <c r="J8" i="1"/>
  <c r="J7" i="1"/>
  <c r="J6" i="1"/>
  <c r="G17" i="1"/>
  <c r="G16" i="1"/>
  <c r="G15" i="1"/>
  <c r="G14" i="1"/>
  <c r="G13" i="1"/>
  <c r="G12" i="1"/>
  <c r="G11" i="1"/>
  <c r="G10" i="1"/>
  <c r="G9" i="1"/>
  <c r="G8" i="1"/>
  <c r="G7" i="1"/>
  <c r="G6" i="1"/>
  <c r="D17" i="1"/>
  <c r="D16" i="1"/>
  <c r="D15" i="1"/>
  <c r="D14" i="1"/>
  <c r="D13" i="1"/>
  <c r="D12" i="1"/>
  <c r="D11" i="1"/>
  <c r="D10" i="1"/>
  <c r="D9" i="1"/>
  <c r="D8" i="1"/>
  <c r="D7" i="1"/>
  <c r="D6" i="1"/>
  <c r="M67" i="1" l="1"/>
  <c r="M66" i="1"/>
  <c r="M65" i="1"/>
  <c r="M64" i="1"/>
  <c r="M63" i="1"/>
  <c r="M62" i="1"/>
  <c r="M61" i="1"/>
  <c r="M60" i="1"/>
  <c r="M59" i="1"/>
  <c r="M58" i="1"/>
  <c r="M57" i="1"/>
  <c r="L67" i="1"/>
  <c r="L66" i="1"/>
  <c r="L65" i="1"/>
  <c r="L64" i="1"/>
  <c r="L63" i="1"/>
  <c r="L62" i="1"/>
  <c r="L61" i="1"/>
  <c r="L60" i="1"/>
  <c r="L59" i="1"/>
  <c r="L58" i="1"/>
  <c r="L57" i="1"/>
  <c r="K67" i="1"/>
  <c r="K66" i="1"/>
  <c r="K65" i="1"/>
  <c r="K64" i="1"/>
  <c r="K63" i="1"/>
  <c r="K62" i="1"/>
  <c r="K61" i="1"/>
  <c r="K60" i="1"/>
  <c r="K59" i="1"/>
  <c r="K58" i="1"/>
  <c r="K57" i="1"/>
  <c r="M51" i="1"/>
  <c r="M50" i="1"/>
  <c r="M49" i="1"/>
  <c r="M48" i="1"/>
  <c r="M47" i="1"/>
  <c r="M46" i="1"/>
  <c r="M45" i="1"/>
  <c r="M44" i="1"/>
  <c r="M43" i="1"/>
  <c r="M42" i="1"/>
  <c r="M41" i="1"/>
  <c r="M40" i="1"/>
  <c r="L51" i="1"/>
  <c r="L50" i="1"/>
  <c r="L49" i="1"/>
  <c r="L48" i="1"/>
  <c r="L47" i="1"/>
  <c r="L46" i="1"/>
  <c r="L45" i="1"/>
  <c r="L44" i="1"/>
  <c r="L43" i="1"/>
  <c r="L42" i="1"/>
  <c r="L41" i="1"/>
  <c r="L40" i="1"/>
  <c r="K51" i="1"/>
  <c r="K50" i="1"/>
  <c r="K49" i="1"/>
  <c r="K48" i="1"/>
  <c r="K47" i="1"/>
  <c r="K46" i="1"/>
  <c r="K45" i="1"/>
  <c r="K44" i="1"/>
  <c r="K43" i="1"/>
  <c r="K42" i="1"/>
  <c r="K41" i="1"/>
  <c r="K40" i="1"/>
</calcChain>
</file>

<file path=xl/sharedStrings.xml><?xml version="1.0" encoding="utf-8"?>
<sst xmlns="http://schemas.openxmlformats.org/spreadsheetml/2006/main" count="435" uniqueCount="35">
  <si>
    <t>PC1</t>
  </si>
  <si>
    <t>PC2</t>
  </si>
  <si>
    <t>PC3</t>
  </si>
  <si>
    <t>Microtexture</t>
  </si>
  <si>
    <t>Loading</t>
  </si>
  <si>
    <t>ls</t>
  </si>
  <si>
    <t>as</t>
  </si>
  <si>
    <t>pf</t>
  </si>
  <si>
    <t>med</t>
  </si>
  <si>
    <t>cf</t>
  </si>
  <si>
    <t>slf</t>
  </si>
  <si>
    <t>er</t>
  </si>
  <si>
    <t>saf</t>
  </si>
  <si>
    <t>high</t>
  </si>
  <si>
    <t>vc</t>
  </si>
  <si>
    <t>cg</t>
  </si>
  <si>
    <t>low</t>
  </si>
  <si>
    <t>Individual</t>
  </si>
  <si>
    <t>Cumulative</t>
  </si>
  <si>
    <t>Axis</t>
  </si>
  <si>
    <t>All Microtextures</t>
  </si>
  <si>
    <t>Mechanical Microtextures</t>
  </si>
  <si>
    <t>PCA Ordination</t>
  </si>
  <si>
    <t>PCA-Allauthors</t>
  </si>
  <si>
    <t>PCA-mechanical</t>
  </si>
  <si>
    <t>(Loading)^2</t>
  </si>
  <si>
    <t>Expected PC Value:</t>
  </si>
  <si>
    <t>PCA-ALLTEXTURES AFTER REMOVING SWEET AND BRANNAN (2016) REPLICATES</t>
  </si>
  <si>
    <t>PCA-MECHANICAL AFTER REMOVING SWEET AND BRANNAN (2016) REPLICATES</t>
  </si>
  <si>
    <t>PCA-MECHANICAL NOT REMOVING SWEET AND BRANNAN (2016) REPLICATES</t>
  </si>
  <si>
    <t>PCA-ALLTEXTURES NOT REMOVING SWEET AND BRANNAN (2016) REPLICATES</t>
  </si>
  <si>
    <t>PCA component variance w/removal of Sweet and brannan 2016 replicates</t>
  </si>
  <si>
    <t xml:space="preserve">8.6cm x 3.7 cm </t>
  </si>
  <si>
    <t>16.2 cm x 8.4 cm</t>
  </si>
  <si>
    <t>*write caption above!!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</si>
</sst>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165" fontId="0" fillId="0" borderId="0" xfId="0" applyNumberFormat="1" applyFill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6A5E-306E-5B4C-8BE4-BFC1576F7F74}">
  <dimension ref="B2:G10"/>
  <sheetViews>
    <sheetView showGridLines="0" tabSelected="1" zoomScaleNormal="100" zoomScalePageLayoutView="112" workbookViewId="0">
      <selection activeCell="F19" sqref="F19"/>
    </sheetView>
  </sheetViews>
  <sheetFormatPr baseColWidth="10" defaultColWidth="10.6640625" defaultRowHeight="16" x14ac:dyDescent="0.2"/>
  <cols>
    <col min="2" max="2" width="11.5" customWidth="1"/>
    <col min="3" max="3" width="5.5" customWidth="1"/>
    <col min="4" max="5" width="8" customWidth="1"/>
  </cols>
  <sheetData>
    <row r="2" spans="2:7" ht="9" customHeight="1" thickBot="1" x14ac:dyDescent="0.25">
      <c r="B2" s="1"/>
      <c r="C2" s="1"/>
      <c r="D2" s="1"/>
      <c r="E2" s="1"/>
    </row>
    <row r="3" spans="2:7" ht="15" customHeight="1" thickTop="1" thickBot="1" x14ac:dyDescent="0.25">
      <c r="B3" s="31" t="s">
        <v>22</v>
      </c>
      <c r="C3" s="31" t="s">
        <v>19</v>
      </c>
      <c r="D3" s="32" t="s">
        <v>17</v>
      </c>
      <c r="E3" s="31" t="s">
        <v>18</v>
      </c>
      <c r="G3" s="29" t="s">
        <v>31</v>
      </c>
    </row>
    <row r="4" spans="2:7" ht="15" customHeight="1" thickTop="1" x14ac:dyDescent="0.2">
      <c r="B4" s="49" t="s">
        <v>20</v>
      </c>
      <c r="C4" s="33" t="s">
        <v>0</v>
      </c>
      <c r="D4" s="34">
        <v>27.01</v>
      </c>
      <c r="E4" s="34">
        <f>D4</f>
        <v>27.01</v>
      </c>
      <c r="G4" t="s">
        <v>32</v>
      </c>
    </row>
    <row r="5" spans="2:7" ht="15" customHeight="1" x14ac:dyDescent="0.2">
      <c r="B5" s="49"/>
      <c r="C5" s="33" t="s">
        <v>1</v>
      </c>
      <c r="D5" s="34">
        <v>21.33</v>
      </c>
      <c r="E5" s="34">
        <f>D5+E4</f>
        <v>48.34</v>
      </c>
      <c r="G5" t="s">
        <v>34</v>
      </c>
    </row>
    <row r="6" spans="2:7" ht="15" customHeight="1" x14ac:dyDescent="0.2">
      <c r="B6" s="49"/>
      <c r="C6" s="33" t="s">
        <v>2</v>
      </c>
      <c r="D6" s="34">
        <v>17.43</v>
      </c>
      <c r="E6" s="34">
        <f>D6+E5</f>
        <v>65.77000000000001</v>
      </c>
    </row>
    <row r="7" spans="2:7" ht="15" customHeight="1" x14ac:dyDescent="0.2">
      <c r="B7" s="50" t="s">
        <v>21</v>
      </c>
      <c r="C7" s="33" t="s">
        <v>0</v>
      </c>
      <c r="D7" s="35">
        <v>28.37</v>
      </c>
      <c r="E7" s="35">
        <f>D7</f>
        <v>28.37</v>
      </c>
    </row>
    <row r="8" spans="2:7" ht="15" customHeight="1" x14ac:dyDescent="0.2">
      <c r="B8" s="50"/>
      <c r="C8" s="33" t="s">
        <v>1</v>
      </c>
      <c r="D8" s="35">
        <v>20.04</v>
      </c>
      <c r="E8" s="35">
        <f>D8+E7</f>
        <v>48.41</v>
      </c>
    </row>
    <row r="9" spans="2:7" ht="15" customHeight="1" thickBot="1" x14ac:dyDescent="0.25">
      <c r="B9" s="51"/>
      <c r="C9" s="32" t="s">
        <v>2</v>
      </c>
      <c r="D9" s="31">
        <v>17.32</v>
      </c>
      <c r="E9" s="31">
        <f>D9+E8</f>
        <v>65.72999999999999</v>
      </c>
    </row>
    <row r="10" spans="2:7" ht="9" customHeight="1" thickTop="1" x14ac:dyDescent="0.2"/>
  </sheetData>
  <mergeCells count="2">
    <mergeCell ref="B4:B6"/>
    <mergeCell ref="B7:B9"/>
  </mergeCells>
  <pageMargins left="0.7" right="0.7" top="0.75" bottom="0.75" header="0.3" footer="0.3"/>
  <pageSetup orientation="portrait" horizontalDpi="0" verticalDpi="0"/>
  <ignoredErrors>
    <ignoredError sqref="E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FE96-7C0B-3249-B6B7-9C143E836EA1}">
  <dimension ref="A1:K70"/>
  <sheetViews>
    <sheetView showGridLines="0" topLeftCell="A13" zoomScale="125" zoomScaleNormal="150" workbookViewId="0">
      <selection activeCell="A20" sqref="A20:I35"/>
    </sheetView>
  </sheetViews>
  <sheetFormatPr baseColWidth="10" defaultColWidth="10.6640625" defaultRowHeight="16" x14ac:dyDescent="0.2"/>
  <cols>
    <col min="1" max="9" width="8.5" customWidth="1"/>
  </cols>
  <sheetData>
    <row r="1" spans="1:11" x14ac:dyDescent="0.2">
      <c r="A1" s="17" t="s">
        <v>27</v>
      </c>
      <c r="I1" t="s">
        <v>33</v>
      </c>
      <c r="K1" t="s">
        <v>34</v>
      </c>
    </row>
    <row r="2" spans="1:11" ht="9" customHeight="1" thickBo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ht="15" customHeight="1" thickTop="1" x14ac:dyDescent="0.2">
      <c r="A3" s="52" t="s">
        <v>0</v>
      </c>
      <c r="B3" s="52"/>
      <c r="C3" s="52"/>
      <c r="D3" s="52" t="s">
        <v>1</v>
      </c>
      <c r="E3" s="52"/>
      <c r="F3" s="52"/>
      <c r="G3" s="53" t="s">
        <v>2</v>
      </c>
      <c r="H3" s="53"/>
      <c r="I3" s="53"/>
    </row>
    <row r="4" spans="1:11" ht="15" customHeight="1" x14ac:dyDescent="0.2">
      <c r="A4" s="38" t="s">
        <v>26</v>
      </c>
      <c r="B4" s="39"/>
      <c r="C4" s="40">
        <v>0.25860089000000003</v>
      </c>
      <c r="D4" s="38" t="s">
        <v>26</v>
      </c>
      <c r="E4" s="39"/>
      <c r="F4" s="40">
        <v>0.17526755999999999</v>
      </c>
      <c r="G4" s="38" t="s">
        <v>26</v>
      </c>
      <c r="H4" s="39"/>
      <c r="I4" s="40">
        <v>0.13360089</v>
      </c>
    </row>
    <row r="5" spans="1:11" ht="15" customHeight="1" thickBot="1" x14ac:dyDescent="0.25">
      <c r="A5" s="41" t="s">
        <v>3</v>
      </c>
      <c r="B5" s="41" t="s">
        <v>4</v>
      </c>
      <c r="C5" s="41" t="s">
        <v>25</v>
      </c>
      <c r="D5" s="41" t="s">
        <v>3</v>
      </c>
      <c r="E5" s="41" t="s">
        <v>4</v>
      </c>
      <c r="F5" s="41" t="s">
        <v>25</v>
      </c>
      <c r="G5" s="41" t="s">
        <v>3</v>
      </c>
      <c r="H5" s="41" t="s">
        <v>4</v>
      </c>
      <c r="I5" s="41" t="s">
        <v>25</v>
      </c>
    </row>
    <row r="6" spans="1:11" ht="15" customHeight="1" thickTop="1" x14ac:dyDescent="0.2">
      <c r="A6" s="42" t="s">
        <v>16</v>
      </c>
      <c r="B6" s="43">
        <v>0.28636600000000001</v>
      </c>
      <c r="C6" s="43">
        <f>B6^2</f>
        <v>8.2005485956000004E-2</v>
      </c>
      <c r="D6" s="44" t="s">
        <v>16</v>
      </c>
      <c r="E6" s="45">
        <v>0.457098</v>
      </c>
      <c r="F6" s="45">
        <f>E6^2</f>
        <v>0.208938581604</v>
      </c>
      <c r="G6" s="44" t="s">
        <v>12</v>
      </c>
      <c r="H6" s="45">
        <v>0.592167</v>
      </c>
      <c r="I6" s="45">
        <f>H6^2</f>
        <v>0.350661755889</v>
      </c>
    </row>
    <row r="7" spans="1:11" ht="15" customHeight="1" x14ac:dyDescent="0.2">
      <c r="A7" s="42" t="s">
        <v>15</v>
      </c>
      <c r="B7" s="43">
        <v>0.23876</v>
      </c>
      <c r="C7" s="43">
        <f>B7^2</f>
        <v>5.7006337599999998E-2</v>
      </c>
      <c r="D7" s="44" t="s">
        <v>11</v>
      </c>
      <c r="E7" s="45">
        <v>0.45518999999999998</v>
      </c>
      <c r="F7" s="45">
        <f t="shared" ref="F7:F17" si="0">E7^2</f>
        <v>0.20719793609999998</v>
      </c>
      <c r="G7" s="44" t="s">
        <v>13</v>
      </c>
      <c r="H7" s="45">
        <v>0.410748</v>
      </c>
      <c r="I7" s="45">
        <f t="shared" ref="I7:I17" si="1">H7^2</f>
        <v>0.168713919504</v>
      </c>
    </row>
    <row r="8" spans="1:11" ht="15" customHeight="1" x14ac:dyDescent="0.2">
      <c r="A8" s="42" t="s">
        <v>14</v>
      </c>
      <c r="B8" s="43">
        <v>0.14083100000000001</v>
      </c>
      <c r="C8" s="43">
        <f t="shared" ref="C8:C17" si="2">B8^2</f>
        <v>1.9833370561000003E-2</v>
      </c>
      <c r="D8" s="44" t="s">
        <v>7</v>
      </c>
      <c r="E8" s="45">
        <v>0.43185600000000002</v>
      </c>
      <c r="F8" s="45">
        <f t="shared" si="0"/>
        <v>0.18649960473600002</v>
      </c>
      <c r="G8" s="42" t="s">
        <v>7</v>
      </c>
      <c r="H8" s="43">
        <v>0.153061</v>
      </c>
      <c r="I8" s="43">
        <f t="shared" si="1"/>
        <v>2.3427669721000001E-2</v>
      </c>
    </row>
    <row r="9" spans="1:11" ht="15" customHeight="1" x14ac:dyDescent="0.2">
      <c r="A9" s="42" t="s">
        <v>13</v>
      </c>
      <c r="B9" s="43">
        <v>-0.10442700000000001</v>
      </c>
      <c r="C9" s="43">
        <f t="shared" si="2"/>
        <v>1.0904998329000002E-2</v>
      </c>
      <c r="D9" s="42" t="s">
        <v>6</v>
      </c>
      <c r="E9" s="43">
        <v>0.13892399999999999</v>
      </c>
      <c r="F9" s="43">
        <f t="shared" si="0"/>
        <v>1.9299877775999997E-2</v>
      </c>
      <c r="G9" s="42" t="s">
        <v>10</v>
      </c>
      <c r="H9" s="43">
        <v>0.134628</v>
      </c>
      <c r="I9" s="43">
        <f t="shared" si="1"/>
        <v>1.8124698384E-2</v>
      </c>
    </row>
    <row r="10" spans="1:11" ht="15" customHeight="1" x14ac:dyDescent="0.2">
      <c r="A10" s="42" t="s">
        <v>12</v>
      </c>
      <c r="B10" s="43">
        <v>-0.114098</v>
      </c>
      <c r="C10" s="43">
        <f t="shared" si="2"/>
        <v>1.3018353604000001E-2</v>
      </c>
      <c r="D10" s="42" t="s">
        <v>5</v>
      </c>
      <c r="E10" s="43">
        <v>0.111915</v>
      </c>
      <c r="F10" s="43">
        <f t="shared" si="0"/>
        <v>1.2524967225000001E-2</v>
      </c>
      <c r="G10" s="42" t="s">
        <v>11</v>
      </c>
      <c r="H10" s="43">
        <v>0.12625</v>
      </c>
      <c r="I10" s="43">
        <f t="shared" si="1"/>
        <v>1.59390625E-2</v>
      </c>
    </row>
    <row r="11" spans="1:11" ht="15" customHeight="1" x14ac:dyDescent="0.2">
      <c r="A11" s="42" t="s">
        <v>11</v>
      </c>
      <c r="B11" s="43">
        <v>-0.12847900000000001</v>
      </c>
      <c r="C11" s="43">
        <f t="shared" si="2"/>
        <v>1.6506853441000002E-2</v>
      </c>
      <c r="D11" s="42" t="s">
        <v>8</v>
      </c>
      <c r="E11" s="43">
        <v>9.0227000000000002E-2</v>
      </c>
      <c r="F11" s="43">
        <f t="shared" si="0"/>
        <v>8.1409115290000007E-3</v>
      </c>
      <c r="G11" s="42" t="s">
        <v>16</v>
      </c>
      <c r="H11" s="43">
        <v>8.8943999999999995E-2</v>
      </c>
      <c r="I11" s="43">
        <f t="shared" si="1"/>
        <v>7.9110351359999997E-3</v>
      </c>
    </row>
    <row r="12" spans="1:11" ht="15" customHeight="1" x14ac:dyDescent="0.2">
      <c r="A12" s="42" t="s">
        <v>7</v>
      </c>
      <c r="B12" s="43">
        <v>-0.27230900000000002</v>
      </c>
      <c r="C12" s="43">
        <f t="shared" si="2"/>
        <v>7.415219148100001E-2</v>
      </c>
      <c r="D12" s="42" t="s">
        <v>12</v>
      </c>
      <c r="E12" s="43">
        <v>1.7689E-2</v>
      </c>
      <c r="F12" s="43">
        <f t="shared" si="0"/>
        <v>3.1290072100000001E-4</v>
      </c>
      <c r="G12" s="42" t="s">
        <v>5</v>
      </c>
      <c r="H12" s="43">
        <v>1.8928E-2</v>
      </c>
      <c r="I12" s="43">
        <f t="shared" si="1"/>
        <v>3.58269184E-4</v>
      </c>
    </row>
    <row r="13" spans="1:11" ht="15" customHeight="1" x14ac:dyDescent="0.2">
      <c r="A13" s="42" t="s">
        <v>8</v>
      </c>
      <c r="B13" s="43">
        <v>-0.29975000000000002</v>
      </c>
      <c r="C13" s="43">
        <f t="shared" si="2"/>
        <v>8.9850062500000008E-2</v>
      </c>
      <c r="D13" s="42" t="s">
        <v>15</v>
      </c>
      <c r="E13" s="43">
        <v>-2.8490000000000001E-2</v>
      </c>
      <c r="F13" s="43">
        <f t="shared" si="0"/>
        <v>8.116801000000001E-4</v>
      </c>
      <c r="G13" s="42" t="s">
        <v>6</v>
      </c>
      <c r="H13" s="43">
        <v>-5.5073999999999998E-2</v>
      </c>
      <c r="I13" s="43">
        <f t="shared" si="1"/>
        <v>3.0331454759999999E-3</v>
      </c>
    </row>
    <row r="14" spans="1:11" ht="15" customHeight="1" x14ac:dyDescent="0.2">
      <c r="A14" s="42" t="s">
        <v>9</v>
      </c>
      <c r="B14" s="43">
        <v>-0.32392900000000002</v>
      </c>
      <c r="C14" s="43">
        <f t="shared" si="2"/>
        <v>0.10492999704100002</v>
      </c>
      <c r="D14" s="42" t="s">
        <v>14</v>
      </c>
      <c r="E14" s="43">
        <v>-0.15320400000000001</v>
      </c>
      <c r="F14" s="43">
        <f t="shared" si="0"/>
        <v>2.3471465616000001E-2</v>
      </c>
      <c r="G14" s="42" t="s">
        <v>15</v>
      </c>
      <c r="H14" s="43">
        <v>-7.0694999999999994E-2</v>
      </c>
      <c r="I14" s="43">
        <f t="shared" si="1"/>
        <v>4.997783024999999E-3</v>
      </c>
    </row>
    <row r="15" spans="1:11" ht="15" customHeight="1" x14ac:dyDescent="0.2">
      <c r="A15" s="42" t="s">
        <v>10</v>
      </c>
      <c r="B15" s="43">
        <v>-0.33518900000000001</v>
      </c>
      <c r="C15" s="43">
        <f t="shared" si="2"/>
        <v>0.11235166572100001</v>
      </c>
      <c r="D15" s="42" t="s">
        <v>9</v>
      </c>
      <c r="E15" s="43">
        <v>-0.168014</v>
      </c>
      <c r="F15" s="43">
        <f t="shared" si="0"/>
        <v>2.8228704195999998E-2</v>
      </c>
      <c r="G15" s="42" t="s">
        <v>9</v>
      </c>
      <c r="H15" s="43">
        <v>-0.27879500000000002</v>
      </c>
      <c r="I15" s="43">
        <f t="shared" si="1"/>
        <v>7.7726652025000009E-2</v>
      </c>
    </row>
    <row r="16" spans="1:11" ht="15" customHeight="1" x14ac:dyDescent="0.2">
      <c r="A16" s="42" t="s">
        <v>6</v>
      </c>
      <c r="B16" s="43">
        <v>-0.42489500000000002</v>
      </c>
      <c r="C16" s="43">
        <f t="shared" si="2"/>
        <v>0.18053576102500002</v>
      </c>
      <c r="D16" s="42" t="s">
        <v>10</v>
      </c>
      <c r="E16" s="43">
        <v>-0.35022199999999998</v>
      </c>
      <c r="F16" s="43">
        <f t="shared" si="0"/>
        <v>0.12265544928399999</v>
      </c>
      <c r="G16" s="42" t="s">
        <v>14</v>
      </c>
      <c r="H16" s="43">
        <v>-0.31179600000000002</v>
      </c>
      <c r="I16" s="43">
        <f t="shared" si="1"/>
        <v>9.7216745616000008E-2</v>
      </c>
    </row>
    <row r="17" spans="1:11" ht="15" customHeight="1" thickBot="1" x14ac:dyDescent="0.25">
      <c r="A17" s="41" t="s">
        <v>5</v>
      </c>
      <c r="B17" s="46">
        <v>-0.48877900000000002</v>
      </c>
      <c r="C17" s="46">
        <f t="shared" si="2"/>
        <v>0.23890491084100002</v>
      </c>
      <c r="D17" s="47" t="s">
        <v>13</v>
      </c>
      <c r="E17" s="48">
        <v>-0.42651899999999998</v>
      </c>
      <c r="F17" s="48">
        <f t="shared" si="0"/>
        <v>0.18191845736099999</v>
      </c>
      <c r="G17" s="47" t="s">
        <v>8</v>
      </c>
      <c r="H17" s="48">
        <v>-0.48154999999999998</v>
      </c>
      <c r="I17" s="48">
        <f t="shared" si="1"/>
        <v>0.23189040249999998</v>
      </c>
    </row>
    <row r="18" spans="1:11" ht="9" customHeight="1" thickTop="1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">
      <c r="A19" s="28" t="s">
        <v>28</v>
      </c>
      <c r="I19" t="s">
        <v>33</v>
      </c>
      <c r="K19" t="s">
        <v>34</v>
      </c>
    </row>
    <row r="20" spans="1:11" ht="9" customHeight="1" thickBot="1" x14ac:dyDescent="0.25">
      <c r="B20" s="27"/>
      <c r="C20" s="27"/>
      <c r="D20" s="27"/>
      <c r="E20" s="27"/>
      <c r="F20" s="27"/>
      <c r="G20" s="2"/>
      <c r="H20" s="2"/>
      <c r="I20" s="2"/>
    </row>
    <row r="21" spans="1:11" ht="15" customHeight="1" thickTop="1" x14ac:dyDescent="0.2">
      <c r="A21" s="52" t="s">
        <v>0</v>
      </c>
      <c r="B21" s="52"/>
      <c r="C21" s="52"/>
      <c r="D21" s="52" t="s">
        <v>1</v>
      </c>
      <c r="E21" s="52"/>
      <c r="F21" s="52"/>
      <c r="G21" s="53" t="s">
        <v>2</v>
      </c>
      <c r="H21" s="53"/>
      <c r="I21" s="53"/>
    </row>
    <row r="22" spans="1:11" ht="15" customHeight="1" x14ac:dyDescent="0.2">
      <c r="A22" s="38" t="s">
        <v>26</v>
      </c>
      <c r="B22" s="39"/>
      <c r="C22" s="40">
        <v>0.27453430000000001</v>
      </c>
      <c r="D22" s="38" t="s">
        <v>26</v>
      </c>
      <c r="E22" s="39"/>
      <c r="F22" s="40">
        <v>0.18362521000000001</v>
      </c>
      <c r="G22" s="38" t="s">
        <v>26</v>
      </c>
      <c r="H22" s="39"/>
      <c r="I22" s="40">
        <v>0.13817067</v>
      </c>
    </row>
    <row r="23" spans="1:11" ht="15" customHeight="1" thickBot="1" x14ac:dyDescent="0.25">
      <c r="A23" s="41" t="s">
        <v>3</v>
      </c>
      <c r="B23" s="41" t="s">
        <v>4</v>
      </c>
      <c r="C23" s="41" t="s">
        <v>25</v>
      </c>
      <c r="D23" s="41" t="s">
        <v>3</v>
      </c>
      <c r="E23" s="41" t="s">
        <v>4</v>
      </c>
      <c r="F23" s="41" t="s">
        <v>25</v>
      </c>
      <c r="G23" s="41" t="s">
        <v>3</v>
      </c>
      <c r="H23" s="41" t="s">
        <v>4</v>
      </c>
      <c r="I23" s="41" t="s">
        <v>25</v>
      </c>
    </row>
    <row r="24" spans="1:11" ht="15" customHeight="1" thickTop="1" x14ac:dyDescent="0.2">
      <c r="A24" s="42" t="s">
        <v>16</v>
      </c>
      <c r="B24" s="43">
        <v>0.39957999999999999</v>
      </c>
      <c r="C24" s="43">
        <f>B24^2</f>
        <v>0.1596641764</v>
      </c>
      <c r="D24" s="44" t="s">
        <v>8</v>
      </c>
      <c r="E24" s="45">
        <v>0.45962399999999998</v>
      </c>
      <c r="F24" s="45">
        <f>E24^2</f>
        <v>0.21125422137599997</v>
      </c>
      <c r="G24" s="44" t="s">
        <v>12</v>
      </c>
      <c r="H24" s="45">
        <v>0.47571400000000003</v>
      </c>
      <c r="I24" s="45">
        <f>H24^2</f>
        <v>0.22630380979600004</v>
      </c>
    </row>
    <row r="25" spans="1:11" ht="15" customHeight="1" x14ac:dyDescent="0.2">
      <c r="A25" s="42" t="s">
        <v>15</v>
      </c>
      <c r="B25" s="43">
        <v>0.22795199999999999</v>
      </c>
      <c r="C25" s="43">
        <f t="shared" ref="C25:C33" si="3">B25^2</f>
        <v>5.1962114303999996E-2</v>
      </c>
      <c r="D25" s="42" t="s">
        <v>11</v>
      </c>
      <c r="E25" s="43">
        <v>0.27119500000000002</v>
      </c>
      <c r="F25" s="43">
        <f t="shared" ref="F25:F34" si="4">E25^2</f>
        <v>7.3546728025000008E-2</v>
      </c>
      <c r="G25" s="44" t="s">
        <v>11</v>
      </c>
      <c r="H25" s="45">
        <v>0.44592100000000001</v>
      </c>
      <c r="I25" s="45">
        <f t="shared" ref="I25:I34" si="5">H25^2</f>
        <v>0.19884553824100001</v>
      </c>
    </row>
    <row r="26" spans="1:11" ht="15" customHeight="1" x14ac:dyDescent="0.2">
      <c r="A26" s="42" t="s">
        <v>14</v>
      </c>
      <c r="B26" s="43">
        <v>9.3182000000000001E-2</v>
      </c>
      <c r="C26" s="43">
        <f t="shared" si="3"/>
        <v>8.6828851240000008E-3</v>
      </c>
      <c r="D26" s="42" t="s">
        <v>6</v>
      </c>
      <c r="E26" s="43">
        <v>0.231212</v>
      </c>
      <c r="F26" s="43">
        <f t="shared" si="4"/>
        <v>5.3458988944000002E-2</v>
      </c>
      <c r="G26" s="42" t="s">
        <v>16</v>
      </c>
      <c r="H26" s="43">
        <v>0.33813500000000002</v>
      </c>
      <c r="I26" s="43">
        <f t="shared" si="5"/>
        <v>0.11433527822500002</v>
      </c>
    </row>
    <row r="27" spans="1:11" ht="15" customHeight="1" x14ac:dyDescent="0.2">
      <c r="A27" s="42" t="s">
        <v>11</v>
      </c>
      <c r="B27" s="43">
        <v>1.3960000000000001E-3</v>
      </c>
      <c r="C27" s="43">
        <f>B27^2</f>
        <v>1.9488160000000003E-6</v>
      </c>
      <c r="D27" s="42" t="s">
        <v>16</v>
      </c>
      <c r="E27" s="43">
        <v>0.228656</v>
      </c>
      <c r="F27" s="43">
        <f t="shared" si="4"/>
        <v>5.2283566336000002E-2</v>
      </c>
      <c r="G27" s="42" t="s">
        <v>5</v>
      </c>
      <c r="H27" s="43">
        <v>0.25847300000000001</v>
      </c>
      <c r="I27" s="43">
        <f t="shared" si="5"/>
        <v>6.6808291729000005E-2</v>
      </c>
    </row>
    <row r="28" spans="1:11" ht="15" customHeight="1" x14ac:dyDescent="0.2">
      <c r="A28" s="42" t="s">
        <v>12</v>
      </c>
      <c r="B28" s="43">
        <v>-8.0968999999999999E-2</v>
      </c>
      <c r="C28" s="43">
        <f>B28^2</f>
        <v>6.5559789609999997E-3</v>
      </c>
      <c r="D28" s="42" t="s">
        <v>5</v>
      </c>
      <c r="E28" s="43">
        <v>0.17951400000000001</v>
      </c>
      <c r="F28" s="43">
        <f t="shared" si="4"/>
        <v>3.2225276196000005E-2</v>
      </c>
      <c r="G28" s="42" t="s">
        <v>6</v>
      </c>
      <c r="H28" s="43">
        <v>0.19204299999999999</v>
      </c>
      <c r="I28" s="43">
        <f t="shared" si="5"/>
        <v>3.6880513848999999E-2</v>
      </c>
    </row>
    <row r="29" spans="1:11" ht="15" customHeight="1" x14ac:dyDescent="0.2">
      <c r="A29" s="42" t="s">
        <v>13</v>
      </c>
      <c r="B29" s="43">
        <v>-0.192881</v>
      </c>
      <c r="C29" s="43">
        <f t="shared" si="3"/>
        <v>3.7203080160999998E-2</v>
      </c>
      <c r="D29" s="42" t="s">
        <v>9</v>
      </c>
      <c r="E29" s="43">
        <v>0.119307</v>
      </c>
      <c r="F29" s="43">
        <f t="shared" si="4"/>
        <v>1.4234160248999999E-2</v>
      </c>
      <c r="G29" s="42" t="s">
        <v>13</v>
      </c>
      <c r="H29" s="43">
        <v>-4.921E-3</v>
      </c>
      <c r="I29" s="43">
        <f t="shared" si="5"/>
        <v>2.4216240999999999E-5</v>
      </c>
    </row>
    <row r="30" spans="1:11" ht="15" customHeight="1" x14ac:dyDescent="0.2">
      <c r="A30" s="42" t="s">
        <v>8</v>
      </c>
      <c r="B30" s="43">
        <v>-0.28926299999999999</v>
      </c>
      <c r="C30" s="43">
        <f t="shared" si="3"/>
        <v>8.367308316899999E-2</v>
      </c>
      <c r="D30" s="42" t="s">
        <v>14</v>
      </c>
      <c r="E30" s="43">
        <v>3.9953000000000002E-2</v>
      </c>
      <c r="F30" s="43">
        <f t="shared" si="4"/>
        <v>1.5962422090000001E-3</v>
      </c>
      <c r="G30" s="42" t="s">
        <v>10</v>
      </c>
      <c r="H30" s="43">
        <v>-5.6520000000000001E-2</v>
      </c>
      <c r="I30" s="43">
        <f t="shared" si="5"/>
        <v>3.1945103999999999E-3</v>
      </c>
    </row>
    <row r="31" spans="1:11" ht="15" customHeight="1" x14ac:dyDescent="0.2">
      <c r="A31" s="42" t="s">
        <v>9</v>
      </c>
      <c r="B31" s="43">
        <v>-0.36713600000000002</v>
      </c>
      <c r="C31" s="43">
        <f t="shared" si="3"/>
        <v>0.13478884249600001</v>
      </c>
      <c r="D31" s="42" t="s">
        <v>15</v>
      </c>
      <c r="E31" s="43">
        <v>-4.1009999999999998E-2</v>
      </c>
      <c r="F31" s="43">
        <f t="shared" si="4"/>
        <v>1.6818200999999999E-3</v>
      </c>
      <c r="G31" s="42" t="s">
        <v>15</v>
      </c>
      <c r="H31" s="43">
        <v>-0.18981600000000001</v>
      </c>
      <c r="I31" s="43">
        <f t="shared" si="5"/>
        <v>3.6030113856000003E-2</v>
      </c>
    </row>
    <row r="32" spans="1:11" ht="15" customHeight="1" x14ac:dyDescent="0.2">
      <c r="A32" s="42" t="s">
        <v>6</v>
      </c>
      <c r="B32" s="43">
        <v>-0.38093300000000002</v>
      </c>
      <c r="C32" s="43">
        <f t="shared" si="3"/>
        <v>0.14510995048900002</v>
      </c>
      <c r="D32" s="42" t="s">
        <v>10</v>
      </c>
      <c r="E32" s="43">
        <v>-0.28163100000000002</v>
      </c>
      <c r="F32" s="43">
        <f t="shared" si="4"/>
        <v>7.9316020161000006E-2</v>
      </c>
      <c r="G32" s="42" t="s">
        <v>8</v>
      </c>
      <c r="H32" s="43">
        <v>-0.19520199999999999</v>
      </c>
      <c r="I32" s="43">
        <f t="shared" si="5"/>
        <v>3.8103820803999995E-2</v>
      </c>
    </row>
    <row r="33" spans="1:9" ht="15" customHeight="1" x14ac:dyDescent="0.2">
      <c r="A33" s="42" t="s">
        <v>10</v>
      </c>
      <c r="B33" s="43">
        <v>-0.41308099999999998</v>
      </c>
      <c r="C33" s="43">
        <f t="shared" si="3"/>
        <v>0.17063591256099997</v>
      </c>
      <c r="D33" s="42" t="s">
        <v>12</v>
      </c>
      <c r="E33" s="43">
        <v>-0.37008400000000002</v>
      </c>
      <c r="F33" s="43">
        <f t="shared" si="4"/>
        <v>0.13696216705600001</v>
      </c>
      <c r="G33" s="42" t="s">
        <v>9</v>
      </c>
      <c r="H33" s="43">
        <v>-0.26459100000000002</v>
      </c>
      <c r="I33" s="43">
        <f t="shared" si="5"/>
        <v>7.0008397281000015E-2</v>
      </c>
    </row>
    <row r="34" spans="1:9" ht="15" customHeight="1" thickBot="1" x14ac:dyDescent="0.25">
      <c r="A34" s="41" t="s">
        <v>5</v>
      </c>
      <c r="B34" s="46">
        <v>-0.44913599999999998</v>
      </c>
      <c r="C34" s="46">
        <f>B34^2</f>
        <v>0.20172314649599998</v>
      </c>
      <c r="D34" s="47" t="s">
        <v>13</v>
      </c>
      <c r="E34" s="48">
        <v>-0.58603799999999995</v>
      </c>
      <c r="F34" s="48">
        <f t="shared" si="4"/>
        <v>0.34344053744399994</v>
      </c>
      <c r="G34" s="47" t="s">
        <v>14</v>
      </c>
      <c r="H34" s="48">
        <v>-0.45761499999999999</v>
      </c>
      <c r="I34" s="48">
        <f t="shared" si="5"/>
        <v>0.209411488225</v>
      </c>
    </row>
    <row r="35" spans="1:9" ht="9" customHeight="1" thickTop="1" x14ac:dyDescent="0.2">
      <c r="A35" s="8"/>
      <c r="B35" s="9"/>
      <c r="C35" s="9"/>
      <c r="D35" s="8"/>
      <c r="E35" s="9"/>
      <c r="F35" s="9"/>
      <c r="G35" s="8"/>
      <c r="H35" s="9"/>
      <c r="I35" s="9"/>
    </row>
    <row r="37" spans="1:9" x14ac:dyDescent="0.2">
      <c r="A37" s="36"/>
      <c r="B37" s="36"/>
      <c r="C37" s="36"/>
      <c r="D37" s="36"/>
    </row>
    <row r="38" spans="1:9" x14ac:dyDescent="0.2">
      <c r="A38" s="36"/>
      <c r="B38" s="36"/>
      <c r="C38" s="36"/>
      <c r="D38" s="36"/>
    </row>
    <row r="39" spans="1:9" x14ac:dyDescent="0.2">
      <c r="A39" s="36"/>
      <c r="B39" s="36"/>
      <c r="C39" s="36"/>
      <c r="D39" s="36"/>
    </row>
    <row r="40" spans="1:9" ht="17" customHeight="1" x14ac:dyDescent="0.2">
      <c r="A40" s="37"/>
      <c r="B40" s="37"/>
      <c r="C40" s="36"/>
      <c r="D40" s="36"/>
    </row>
    <row r="41" spans="1:9" ht="17" customHeight="1" x14ac:dyDescent="0.2">
      <c r="A41" s="36"/>
      <c r="B41" s="36"/>
      <c r="C41" s="36"/>
      <c r="D41" s="36"/>
    </row>
    <row r="42" spans="1:9" x14ac:dyDescent="0.2">
      <c r="A42" s="36"/>
      <c r="B42" s="36"/>
      <c r="C42" s="36"/>
      <c r="D42" s="36"/>
    </row>
    <row r="43" spans="1:9" ht="16" customHeight="1" x14ac:dyDescent="0.2">
      <c r="A43" s="36"/>
      <c r="B43" s="36"/>
      <c r="C43" s="36"/>
      <c r="D43" s="36"/>
    </row>
    <row r="44" spans="1:9" ht="16" customHeight="1" x14ac:dyDescent="0.2">
      <c r="A44" s="36"/>
      <c r="B44" s="36"/>
      <c r="C44" s="36"/>
      <c r="D44" s="36"/>
    </row>
    <row r="45" spans="1:9" x14ac:dyDescent="0.2">
      <c r="A45" s="36"/>
      <c r="B45" s="36"/>
      <c r="C45" s="36"/>
      <c r="D45" s="36"/>
    </row>
    <row r="46" spans="1:9" x14ac:dyDescent="0.2">
      <c r="A46" s="36"/>
      <c r="B46" s="36"/>
      <c r="C46" s="36"/>
      <c r="D46" s="36"/>
    </row>
    <row r="47" spans="1:9" x14ac:dyDescent="0.2">
      <c r="A47" s="36"/>
      <c r="B47" s="36"/>
      <c r="C47" s="36"/>
      <c r="D47" s="36"/>
    </row>
    <row r="48" spans="1:9" x14ac:dyDescent="0.2">
      <c r="A48" s="36"/>
      <c r="B48" s="36"/>
      <c r="C48" s="36"/>
      <c r="D48" s="36"/>
    </row>
    <row r="49" spans="1:4" x14ac:dyDescent="0.2">
      <c r="A49" s="36"/>
      <c r="B49" s="36"/>
      <c r="C49" s="36"/>
      <c r="D49" s="36"/>
    </row>
    <row r="50" spans="1:4" x14ac:dyDescent="0.2">
      <c r="A50" s="36"/>
      <c r="B50" s="36"/>
      <c r="C50" s="36"/>
      <c r="D50" s="36"/>
    </row>
    <row r="51" spans="1:4" x14ac:dyDescent="0.2">
      <c r="A51" s="36"/>
      <c r="B51" s="36"/>
      <c r="C51" s="36"/>
      <c r="D51" s="36"/>
    </row>
    <row r="52" spans="1:4" x14ac:dyDescent="0.2">
      <c r="A52" s="36"/>
      <c r="B52" s="36"/>
      <c r="C52" s="36"/>
      <c r="D52" s="36"/>
    </row>
    <row r="53" spans="1:4" x14ac:dyDescent="0.2">
      <c r="A53" s="36"/>
      <c r="B53" s="36"/>
      <c r="C53" s="36"/>
      <c r="D53" s="36"/>
    </row>
    <row r="54" spans="1:4" x14ac:dyDescent="0.2">
      <c r="A54" s="36"/>
      <c r="B54" s="36"/>
      <c r="C54" s="36"/>
      <c r="D54" s="36"/>
    </row>
    <row r="55" spans="1:4" x14ac:dyDescent="0.2">
      <c r="A55" s="36"/>
      <c r="B55" s="36"/>
      <c r="C55" s="36"/>
      <c r="D55" s="36"/>
    </row>
    <row r="56" spans="1:4" x14ac:dyDescent="0.2">
      <c r="A56" s="36"/>
      <c r="B56" s="36"/>
      <c r="C56" s="36"/>
      <c r="D56" s="36"/>
    </row>
    <row r="57" spans="1:4" x14ac:dyDescent="0.2">
      <c r="A57" s="36"/>
      <c r="B57" s="36"/>
      <c r="C57" s="36"/>
      <c r="D57" s="36"/>
    </row>
    <row r="58" spans="1:4" x14ac:dyDescent="0.2">
      <c r="A58" s="36"/>
      <c r="B58" s="36"/>
      <c r="C58" s="36"/>
      <c r="D58" s="36"/>
    </row>
    <row r="59" spans="1:4" x14ac:dyDescent="0.2">
      <c r="A59" s="36"/>
      <c r="B59" s="36"/>
      <c r="C59" s="36"/>
      <c r="D59" s="36"/>
    </row>
    <row r="60" spans="1:4" x14ac:dyDescent="0.2">
      <c r="A60" s="36"/>
      <c r="B60" s="36"/>
      <c r="C60" s="36"/>
      <c r="D60" s="36"/>
    </row>
    <row r="61" spans="1:4" x14ac:dyDescent="0.2">
      <c r="A61" s="36"/>
      <c r="B61" s="36"/>
      <c r="C61" s="36"/>
      <c r="D61" s="36"/>
    </row>
    <row r="62" spans="1:4" x14ac:dyDescent="0.2">
      <c r="A62" s="36"/>
      <c r="B62" s="36"/>
      <c r="C62" s="36"/>
      <c r="D62" s="36"/>
    </row>
    <row r="63" spans="1:4" x14ac:dyDescent="0.2">
      <c r="A63" s="36"/>
      <c r="B63" s="36"/>
      <c r="C63" s="36"/>
      <c r="D63" s="36"/>
    </row>
    <row r="64" spans="1:4" x14ac:dyDescent="0.2">
      <c r="A64" s="36"/>
      <c r="B64" s="36"/>
      <c r="C64" s="36"/>
      <c r="D64" s="36"/>
    </row>
    <row r="65" spans="1:4" x14ac:dyDescent="0.2">
      <c r="A65" s="36"/>
      <c r="B65" s="36"/>
      <c r="C65" s="36"/>
      <c r="D65" s="36"/>
    </row>
    <row r="66" spans="1:4" x14ac:dyDescent="0.2">
      <c r="A66" s="36"/>
      <c r="B66" s="36"/>
      <c r="C66" s="36"/>
      <c r="D66" s="36"/>
    </row>
    <row r="67" spans="1:4" x14ac:dyDescent="0.2">
      <c r="A67" s="36"/>
      <c r="B67" s="36"/>
      <c r="C67" s="36"/>
      <c r="D67" s="36"/>
    </row>
    <row r="68" spans="1:4" x14ac:dyDescent="0.2">
      <c r="A68" s="36"/>
      <c r="B68" s="36"/>
      <c r="C68" s="36"/>
      <c r="D68" s="36"/>
    </row>
    <row r="69" spans="1:4" x14ac:dyDescent="0.2">
      <c r="A69" s="36"/>
      <c r="B69" s="36"/>
      <c r="C69" s="36"/>
      <c r="D69" s="36"/>
    </row>
    <row r="70" spans="1:4" x14ac:dyDescent="0.2">
      <c r="A70" s="36"/>
      <c r="B70" s="36"/>
      <c r="C70" s="36"/>
      <c r="D70" s="36"/>
    </row>
  </sheetData>
  <mergeCells count="6">
    <mergeCell ref="A21:C21"/>
    <mergeCell ref="D21:F21"/>
    <mergeCell ref="G21:I21"/>
    <mergeCell ref="A3:C3"/>
    <mergeCell ref="D3:F3"/>
    <mergeCell ref="G3:I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CFCB-8563-7B41-8CB3-1BBF605439D8}">
  <dimension ref="B1:Y68"/>
  <sheetViews>
    <sheetView showGridLines="0" topLeftCell="H1" zoomScale="75" workbookViewId="0">
      <selection activeCell="W28" sqref="W28"/>
    </sheetView>
  </sheetViews>
  <sheetFormatPr baseColWidth="10" defaultRowHeight="16" x14ac:dyDescent="0.2"/>
  <cols>
    <col min="2" max="2" width="10.83203125" customWidth="1"/>
    <col min="11" max="11" width="14.6640625" bestFit="1" customWidth="1"/>
    <col min="12" max="13" width="10.83203125" customWidth="1"/>
    <col min="22" max="22" width="11.5" customWidth="1"/>
    <col min="23" max="23" width="5.5" customWidth="1"/>
    <col min="24" max="25" width="8" customWidth="1"/>
  </cols>
  <sheetData>
    <row r="1" spans="2:25" x14ac:dyDescent="0.2">
      <c r="B1" t="s">
        <v>30</v>
      </c>
      <c r="L1" s="17" t="s">
        <v>27</v>
      </c>
    </row>
    <row r="2" spans="2:25" ht="17" thickBot="1" x14ac:dyDescent="0.25"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V2" s="1"/>
      <c r="W2" s="1"/>
      <c r="X2" s="1"/>
      <c r="Y2" s="1"/>
    </row>
    <row r="3" spans="2:25" ht="20" customHeight="1" thickTop="1" thickBot="1" x14ac:dyDescent="0.25">
      <c r="B3" s="54" t="s">
        <v>0</v>
      </c>
      <c r="C3" s="54"/>
      <c r="D3" s="54"/>
      <c r="E3" s="54" t="s">
        <v>1</v>
      </c>
      <c r="F3" s="54"/>
      <c r="G3" s="54"/>
      <c r="H3" s="55" t="s">
        <v>2</v>
      </c>
      <c r="I3" s="55"/>
      <c r="J3" s="55"/>
      <c r="L3" s="54" t="s">
        <v>0</v>
      </c>
      <c r="M3" s="54"/>
      <c r="N3" s="54"/>
      <c r="O3" s="54" t="s">
        <v>1</v>
      </c>
      <c r="P3" s="54"/>
      <c r="Q3" s="54"/>
      <c r="R3" s="55" t="s">
        <v>2</v>
      </c>
      <c r="S3" s="55"/>
      <c r="T3" s="55"/>
      <c r="V3" s="31" t="s">
        <v>22</v>
      </c>
      <c r="W3" s="31" t="s">
        <v>19</v>
      </c>
      <c r="X3" s="32" t="s">
        <v>17</v>
      </c>
      <c r="Y3" s="31" t="s">
        <v>18</v>
      </c>
    </row>
    <row r="4" spans="2:25" ht="16" customHeight="1" thickTop="1" x14ac:dyDescent="0.2">
      <c r="B4" s="20" t="s">
        <v>26</v>
      </c>
      <c r="C4" s="14"/>
      <c r="D4" s="21">
        <v>0.25860089000000003</v>
      </c>
      <c r="E4" s="20" t="s">
        <v>26</v>
      </c>
      <c r="F4" s="14"/>
      <c r="G4" s="21">
        <v>0.17526755999999999</v>
      </c>
      <c r="H4" s="20" t="s">
        <v>26</v>
      </c>
      <c r="I4" s="14"/>
      <c r="J4" s="21">
        <v>0.13360089</v>
      </c>
      <c r="L4" s="20" t="s">
        <v>26</v>
      </c>
      <c r="M4" s="26"/>
      <c r="N4" s="21">
        <v>0.25860089000000003</v>
      </c>
      <c r="O4" s="20" t="s">
        <v>26</v>
      </c>
      <c r="P4" s="26"/>
      <c r="Q4" s="21">
        <v>0.17526755999999999</v>
      </c>
      <c r="R4" s="20" t="s">
        <v>26</v>
      </c>
      <c r="S4" s="26"/>
      <c r="T4" s="21">
        <v>0.13360089</v>
      </c>
      <c r="V4" s="49" t="s">
        <v>20</v>
      </c>
      <c r="W4" s="33" t="s">
        <v>0</v>
      </c>
      <c r="X4" s="34">
        <v>26.73</v>
      </c>
      <c r="Y4" s="34">
        <f>X4</f>
        <v>26.73</v>
      </c>
    </row>
    <row r="5" spans="2:25" ht="16" customHeight="1" thickBot="1" x14ac:dyDescent="0.25">
      <c r="B5" s="3" t="s">
        <v>3</v>
      </c>
      <c r="C5" s="3" t="s">
        <v>4</v>
      </c>
      <c r="D5" s="3" t="s">
        <v>25</v>
      </c>
      <c r="E5" s="3" t="s">
        <v>3</v>
      </c>
      <c r="F5" s="3" t="s">
        <v>4</v>
      </c>
      <c r="G5" s="3" t="s">
        <v>25</v>
      </c>
      <c r="H5" s="3" t="s">
        <v>3</v>
      </c>
      <c r="I5" s="3" t="s">
        <v>4</v>
      </c>
      <c r="J5" s="3" t="s">
        <v>25</v>
      </c>
      <c r="L5" s="3" t="s">
        <v>3</v>
      </c>
      <c r="M5" s="3" t="s">
        <v>4</v>
      </c>
      <c r="N5" s="3" t="s">
        <v>25</v>
      </c>
      <c r="O5" s="3" t="s">
        <v>3</v>
      </c>
      <c r="P5" s="3" t="s">
        <v>4</v>
      </c>
      <c r="Q5" s="3" t="s">
        <v>25</v>
      </c>
      <c r="R5" s="3" t="s">
        <v>3</v>
      </c>
      <c r="S5" s="3" t="s">
        <v>4</v>
      </c>
      <c r="T5" s="3" t="s">
        <v>25</v>
      </c>
      <c r="V5" s="49"/>
      <c r="W5" s="33" t="s">
        <v>1</v>
      </c>
      <c r="X5" s="34">
        <v>21.02</v>
      </c>
      <c r="Y5" s="34">
        <f>X5+Y4</f>
        <v>47.75</v>
      </c>
    </row>
    <row r="6" spans="2:25" ht="16" customHeight="1" thickTop="1" x14ac:dyDescent="0.2">
      <c r="B6" s="4" t="s">
        <v>16</v>
      </c>
      <c r="C6" s="5">
        <v>0.27946799999999999</v>
      </c>
      <c r="D6" s="5">
        <f>C6^2</f>
        <v>7.8102363023999991E-2</v>
      </c>
      <c r="E6" s="22" t="s">
        <v>16</v>
      </c>
      <c r="F6" s="23">
        <v>0.46967500000000001</v>
      </c>
      <c r="G6" s="23">
        <f>F6^2</f>
        <v>0.220594605625</v>
      </c>
      <c r="H6" s="22" t="s">
        <v>12</v>
      </c>
      <c r="I6" s="23">
        <v>0.59603700000000004</v>
      </c>
      <c r="J6" s="23">
        <f>I6^2</f>
        <v>0.35526010536900005</v>
      </c>
      <c r="L6" s="4" t="s">
        <v>16</v>
      </c>
      <c r="M6" s="5">
        <v>0.28636600000000001</v>
      </c>
      <c r="N6" s="5">
        <f>M6^2</f>
        <v>8.2005485956000004E-2</v>
      </c>
      <c r="O6" s="22" t="s">
        <v>16</v>
      </c>
      <c r="P6" s="23">
        <v>0.457098</v>
      </c>
      <c r="Q6" s="23">
        <f>P6^2</f>
        <v>0.208938581604</v>
      </c>
      <c r="R6" s="22" t="s">
        <v>12</v>
      </c>
      <c r="S6" s="23">
        <v>0.592167</v>
      </c>
      <c r="T6" s="23">
        <f>S6^2</f>
        <v>0.350661755889</v>
      </c>
      <c r="V6" s="49"/>
      <c r="W6" s="33" t="s">
        <v>2</v>
      </c>
      <c r="X6" s="34">
        <v>17.329999999999998</v>
      </c>
      <c r="Y6" s="34">
        <f>X6+Y5</f>
        <v>65.08</v>
      </c>
    </row>
    <row r="7" spans="2:25" ht="16" customHeight="1" x14ac:dyDescent="0.2">
      <c r="B7" s="4" t="s">
        <v>15</v>
      </c>
      <c r="C7" s="5">
        <v>0.24202099999999999</v>
      </c>
      <c r="D7" s="5">
        <f t="shared" ref="D7:D17" si="0">C7^2</f>
        <v>5.8574164440999991E-2</v>
      </c>
      <c r="E7" s="22" t="s">
        <v>11</v>
      </c>
      <c r="F7" s="23">
        <v>0.45461699999999999</v>
      </c>
      <c r="G7" s="23">
        <f t="shared" ref="G7:G17" si="1">F7^2</f>
        <v>0.206676616689</v>
      </c>
      <c r="H7" s="22" t="s">
        <v>13</v>
      </c>
      <c r="I7" s="23">
        <v>0.43713000000000002</v>
      </c>
      <c r="J7" s="23">
        <f t="shared" ref="J7:J17" si="2">I7^2</f>
        <v>0.19108263690000002</v>
      </c>
      <c r="L7" s="4" t="s">
        <v>15</v>
      </c>
      <c r="M7" s="5">
        <v>0.23876</v>
      </c>
      <c r="N7" s="5">
        <f>M7^2</f>
        <v>5.7006337599999998E-2</v>
      </c>
      <c r="O7" s="22" t="s">
        <v>11</v>
      </c>
      <c r="P7" s="23">
        <v>0.45518999999999998</v>
      </c>
      <c r="Q7" s="23">
        <f t="shared" ref="Q7:Q17" si="3">P7^2</f>
        <v>0.20719793609999998</v>
      </c>
      <c r="R7" s="22" t="s">
        <v>13</v>
      </c>
      <c r="S7" s="23">
        <v>0.410748</v>
      </c>
      <c r="T7" s="23">
        <f t="shared" ref="T7:T17" si="4">S7^2</f>
        <v>0.168713919504</v>
      </c>
      <c r="V7" s="50" t="s">
        <v>21</v>
      </c>
      <c r="W7" s="33" t="s">
        <v>0</v>
      </c>
      <c r="X7" s="35">
        <v>27.91</v>
      </c>
      <c r="Y7" s="35">
        <f>X7</f>
        <v>27.91</v>
      </c>
    </row>
    <row r="8" spans="2:25" ht="16" customHeight="1" x14ac:dyDescent="0.2">
      <c r="B8" s="4" t="s">
        <v>14</v>
      </c>
      <c r="C8" s="5">
        <v>0.127023</v>
      </c>
      <c r="D8" s="5">
        <f t="shared" si="0"/>
        <v>1.6134842529E-2</v>
      </c>
      <c r="E8" s="22" t="s">
        <v>7</v>
      </c>
      <c r="F8" s="23">
        <v>0.42279</v>
      </c>
      <c r="G8" s="23">
        <f t="shared" si="1"/>
        <v>0.17875138409999999</v>
      </c>
      <c r="H8" s="4" t="s">
        <v>7</v>
      </c>
      <c r="I8" s="5">
        <v>0.13933200000000001</v>
      </c>
      <c r="J8" s="5">
        <f t="shared" si="2"/>
        <v>1.9413406224000004E-2</v>
      </c>
      <c r="L8" s="4" t="s">
        <v>14</v>
      </c>
      <c r="M8" s="5">
        <v>0.14083100000000001</v>
      </c>
      <c r="N8" s="5">
        <f t="shared" ref="N8:N17" si="5">M8^2</f>
        <v>1.9833370561000003E-2</v>
      </c>
      <c r="O8" s="22" t="s">
        <v>7</v>
      </c>
      <c r="P8" s="23">
        <v>0.43185600000000002</v>
      </c>
      <c r="Q8" s="23">
        <f t="shared" si="3"/>
        <v>0.18649960473600002</v>
      </c>
      <c r="R8" s="4" t="s">
        <v>7</v>
      </c>
      <c r="S8" s="5">
        <v>0.153061</v>
      </c>
      <c r="T8" s="5">
        <f t="shared" si="4"/>
        <v>2.3427669721000001E-2</v>
      </c>
      <c r="V8" s="50"/>
      <c r="W8" s="33" t="s">
        <v>1</v>
      </c>
      <c r="X8" s="35">
        <v>19.78</v>
      </c>
      <c r="Y8" s="35">
        <f>X8+Y7</f>
        <v>47.69</v>
      </c>
    </row>
    <row r="9" spans="2:25" ht="16" customHeight="1" thickBot="1" x14ac:dyDescent="0.25">
      <c r="B9" s="4" t="s">
        <v>13</v>
      </c>
      <c r="C9" s="5">
        <v>-8.2795999999999995E-2</v>
      </c>
      <c r="D9" s="5">
        <f t="shared" si="0"/>
        <v>6.8551776159999989E-3</v>
      </c>
      <c r="E9" s="4" t="s">
        <v>6</v>
      </c>
      <c r="F9" s="5">
        <v>0.12392</v>
      </c>
      <c r="G9" s="5">
        <f t="shared" si="1"/>
        <v>1.5356166400000001E-2</v>
      </c>
      <c r="H9" s="4" t="s">
        <v>10</v>
      </c>
      <c r="I9" s="5">
        <v>0.134379</v>
      </c>
      <c r="J9" s="5">
        <f t="shared" si="2"/>
        <v>1.8057715640999998E-2</v>
      </c>
      <c r="L9" s="4" t="s">
        <v>13</v>
      </c>
      <c r="M9" s="5">
        <v>-0.10442700000000001</v>
      </c>
      <c r="N9" s="5">
        <f t="shared" si="5"/>
        <v>1.0904998329000002E-2</v>
      </c>
      <c r="O9" s="4" t="s">
        <v>6</v>
      </c>
      <c r="P9" s="5">
        <v>0.13892399999999999</v>
      </c>
      <c r="Q9" s="5">
        <f t="shared" si="3"/>
        <v>1.9299877775999997E-2</v>
      </c>
      <c r="R9" s="4" t="s">
        <v>10</v>
      </c>
      <c r="S9" s="5">
        <v>0.134628</v>
      </c>
      <c r="T9" s="5">
        <f t="shared" si="4"/>
        <v>1.8124698384E-2</v>
      </c>
      <c r="V9" s="51"/>
      <c r="W9" s="32" t="s">
        <v>2</v>
      </c>
      <c r="X9" s="31">
        <v>17.34</v>
      </c>
      <c r="Y9" s="31">
        <f>X9+Y8</f>
        <v>65.03</v>
      </c>
    </row>
    <row r="10" spans="2:25" ht="16" customHeight="1" thickTop="1" x14ac:dyDescent="0.2">
      <c r="B10" s="4" t="s">
        <v>12</v>
      </c>
      <c r="C10" s="5">
        <v>-0.11086500000000001</v>
      </c>
      <c r="D10" s="5">
        <f t="shared" si="0"/>
        <v>1.2291048225000002E-2</v>
      </c>
      <c r="E10" s="4" t="s">
        <v>5</v>
      </c>
      <c r="F10" s="5">
        <v>9.9000000000000005E-2</v>
      </c>
      <c r="G10" s="5">
        <f t="shared" si="1"/>
        <v>9.8010000000000007E-3</v>
      </c>
      <c r="H10" s="4" t="s">
        <v>11</v>
      </c>
      <c r="I10" s="5">
        <v>0.101171</v>
      </c>
      <c r="J10" s="5">
        <f t="shared" si="2"/>
        <v>1.0235571241E-2</v>
      </c>
      <c r="L10" s="4" t="s">
        <v>12</v>
      </c>
      <c r="M10" s="5">
        <v>-0.114098</v>
      </c>
      <c r="N10" s="5">
        <f t="shared" si="5"/>
        <v>1.3018353604000001E-2</v>
      </c>
      <c r="O10" s="4" t="s">
        <v>5</v>
      </c>
      <c r="P10" s="5">
        <v>0.111915</v>
      </c>
      <c r="Q10" s="5">
        <f t="shared" si="3"/>
        <v>1.2524967225000001E-2</v>
      </c>
      <c r="R10" s="4" t="s">
        <v>11</v>
      </c>
      <c r="S10" s="5">
        <v>0.12625</v>
      </c>
      <c r="T10" s="5">
        <f t="shared" si="4"/>
        <v>1.59390625E-2</v>
      </c>
      <c r="V10" s="30"/>
      <c r="W10" s="11"/>
      <c r="X10" s="12"/>
      <c r="Y10" s="12"/>
    </row>
    <row r="11" spans="2:25" ht="16" customHeight="1" thickBot="1" x14ac:dyDescent="0.25">
      <c r="B11" s="4" t="s">
        <v>11</v>
      </c>
      <c r="C11" s="5">
        <v>-0.148064</v>
      </c>
      <c r="D11" s="5">
        <f t="shared" si="0"/>
        <v>2.1922948096000001E-2</v>
      </c>
      <c r="E11" s="4" t="s">
        <v>8</v>
      </c>
      <c r="F11" s="5">
        <v>6.8193000000000004E-2</v>
      </c>
      <c r="G11" s="5">
        <f t="shared" si="1"/>
        <v>4.6502852490000008E-3</v>
      </c>
      <c r="H11" s="4" t="s">
        <v>16</v>
      </c>
      <c r="I11" s="5">
        <v>6.3422000000000006E-2</v>
      </c>
      <c r="J11" s="5">
        <f t="shared" si="2"/>
        <v>4.0223500840000006E-3</v>
      </c>
      <c r="L11" s="4" t="s">
        <v>11</v>
      </c>
      <c r="M11" s="5">
        <v>-0.12847900000000001</v>
      </c>
      <c r="N11" s="5">
        <f t="shared" si="5"/>
        <v>1.6506853441000002E-2</v>
      </c>
      <c r="O11" s="4" t="s">
        <v>8</v>
      </c>
      <c r="P11" s="5">
        <v>9.0227000000000002E-2</v>
      </c>
      <c r="Q11" s="5">
        <f t="shared" si="3"/>
        <v>8.1409115290000007E-3</v>
      </c>
      <c r="R11" s="4" t="s">
        <v>16</v>
      </c>
      <c r="S11" s="5">
        <v>8.8943999999999995E-2</v>
      </c>
      <c r="T11" s="5">
        <f t="shared" si="4"/>
        <v>7.9110351359999997E-3</v>
      </c>
      <c r="V11" s="1"/>
      <c r="W11" s="1"/>
      <c r="X11" s="1"/>
      <c r="Y11" s="1"/>
    </row>
    <row r="12" spans="2:25" ht="16" customHeight="1" thickTop="1" thickBot="1" x14ac:dyDescent="0.25">
      <c r="B12" s="4" t="s">
        <v>7</v>
      </c>
      <c r="C12" s="5">
        <v>-0.28929300000000002</v>
      </c>
      <c r="D12" s="5">
        <f t="shared" si="0"/>
        <v>8.3690439849000015E-2</v>
      </c>
      <c r="E12" s="4" t="s">
        <v>12</v>
      </c>
      <c r="F12" s="5">
        <v>4.3268000000000001E-2</v>
      </c>
      <c r="G12" s="5">
        <f t="shared" si="1"/>
        <v>1.8721198240000002E-3</v>
      </c>
      <c r="H12" s="4" t="s">
        <v>5</v>
      </c>
      <c r="I12" s="5">
        <v>2.5169E-2</v>
      </c>
      <c r="J12" s="5">
        <f t="shared" si="2"/>
        <v>6.3347856100000007E-4</v>
      </c>
      <c r="L12" s="4" t="s">
        <v>7</v>
      </c>
      <c r="M12" s="5">
        <v>-0.27230900000000002</v>
      </c>
      <c r="N12" s="5">
        <f t="shared" si="5"/>
        <v>7.415219148100001E-2</v>
      </c>
      <c r="O12" s="4" t="s">
        <v>12</v>
      </c>
      <c r="P12" s="5">
        <v>1.7689E-2</v>
      </c>
      <c r="Q12" s="5">
        <f t="shared" si="3"/>
        <v>3.1290072100000001E-4</v>
      </c>
      <c r="R12" s="4" t="s">
        <v>5</v>
      </c>
      <c r="S12" s="5">
        <v>1.8928E-2</v>
      </c>
      <c r="T12" s="5">
        <f t="shared" si="4"/>
        <v>3.58269184E-4</v>
      </c>
      <c r="V12" s="31" t="s">
        <v>22</v>
      </c>
      <c r="W12" s="31" t="s">
        <v>19</v>
      </c>
      <c r="X12" s="32" t="s">
        <v>17</v>
      </c>
      <c r="Y12" s="31" t="s">
        <v>18</v>
      </c>
    </row>
    <row r="13" spans="2:25" ht="16" customHeight="1" thickTop="1" x14ac:dyDescent="0.2">
      <c r="B13" s="4" t="s">
        <v>8</v>
      </c>
      <c r="C13" s="5">
        <v>-0.30376300000000001</v>
      </c>
      <c r="D13" s="5">
        <f t="shared" si="0"/>
        <v>9.2271960169000009E-2</v>
      </c>
      <c r="E13" s="4" t="s">
        <v>15</v>
      </c>
      <c r="F13" s="5">
        <v>-2.3566E-2</v>
      </c>
      <c r="G13" s="5">
        <f t="shared" si="1"/>
        <v>5.55356356E-4</v>
      </c>
      <c r="H13" s="4" t="s">
        <v>6</v>
      </c>
      <c r="I13" s="5">
        <v>-4.5159999999999999E-2</v>
      </c>
      <c r="J13" s="5">
        <f t="shared" si="2"/>
        <v>2.0394255999999999E-3</v>
      </c>
      <c r="L13" s="4" t="s">
        <v>8</v>
      </c>
      <c r="M13" s="5">
        <v>-0.29975000000000002</v>
      </c>
      <c r="N13" s="5">
        <f t="shared" si="5"/>
        <v>8.9850062500000008E-2</v>
      </c>
      <c r="O13" s="4" t="s">
        <v>15</v>
      </c>
      <c r="P13" s="5">
        <v>-2.8490000000000001E-2</v>
      </c>
      <c r="Q13" s="5">
        <f t="shared" si="3"/>
        <v>8.116801000000001E-4</v>
      </c>
      <c r="R13" s="4" t="s">
        <v>6</v>
      </c>
      <c r="S13" s="5">
        <v>-5.5073999999999998E-2</v>
      </c>
      <c r="T13" s="5">
        <f t="shared" si="4"/>
        <v>3.0331454759999999E-3</v>
      </c>
      <c r="V13" s="49" t="s">
        <v>20</v>
      </c>
      <c r="W13" s="33" t="s">
        <v>0</v>
      </c>
      <c r="X13" s="34">
        <v>27.01</v>
      </c>
      <c r="Y13" s="34">
        <f>X13</f>
        <v>27.01</v>
      </c>
    </row>
    <row r="14" spans="2:25" ht="16" customHeight="1" x14ac:dyDescent="0.2">
      <c r="B14" s="4" t="s">
        <v>9</v>
      </c>
      <c r="C14" s="5">
        <v>-0.32713799999999998</v>
      </c>
      <c r="D14" s="5">
        <f t="shared" si="0"/>
        <v>0.10701927104399998</v>
      </c>
      <c r="E14" s="4" t="s">
        <v>14</v>
      </c>
      <c r="F14" s="5">
        <v>-0.17971699999999999</v>
      </c>
      <c r="G14" s="5">
        <f t="shared" si="1"/>
        <v>3.2298200088999994E-2</v>
      </c>
      <c r="H14" s="4" t="s">
        <v>15</v>
      </c>
      <c r="I14" s="5">
        <v>-6.8097000000000005E-2</v>
      </c>
      <c r="J14" s="5">
        <f t="shared" si="2"/>
        <v>4.6372014090000011E-3</v>
      </c>
      <c r="L14" s="4" t="s">
        <v>9</v>
      </c>
      <c r="M14" s="5">
        <v>-0.32392900000000002</v>
      </c>
      <c r="N14" s="5">
        <f t="shared" si="5"/>
        <v>0.10492999704100002</v>
      </c>
      <c r="O14" s="4" t="s">
        <v>14</v>
      </c>
      <c r="P14" s="5">
        <v>-0.15320400000000001</v>
      </c>
      <c r="Q14" s="5">
        <f t="shared" si="3"/>
        <v>2.3471465616000001E-2</v>
      </c>
      <c r="R14" s="4" t="s">
        <v>15</v>
      </c>
      <c r="S14" s="5">
        <v>-7.0694999999999994E-2</v>
      </c>
      <c r="T14" s="5">
        <f t="shared" si="4"/>
        <v>4.997783024999999E-3</v>
      </c>
      <c r="V14" s="49"/>
      <c r="W14" s="33" t="s">
        <v>1</v>
      </c>
      <c r="X14" s="34">
        <v>21.33</v>
      </c>
      <c r="Y14" s="34">
        <f>X14+Y13</f>
        <v>48.34</v>
      </c>
    </row>
    <row r="15" spans="2:25" x14ac:dyDescent="0.2">
      <c r="B15" s="4" t="s">
        <v>10</v>
      </c>
      <c r="C15" s="5">
        <v>-0.33402599999999999</v>
      </c>
      <c r="D15" s="5">
        <f t="shared" si="0"/>
        <v>0.111573368676</v>
      </c>
      <c r="E15" s="4" t="s">
        <v>9</v>
      </c>
      <c r="F15" s="5">
        <v>-0.18818699999999999</v>
      </c>
      <c r="G15" s="5">
        <f t="shared" si="1"/>
        <v>3.5414346968999998E-2</v>
      </c>
      <c r="H15" s="4" t="s">
        <v>9</v>
      </c>
      <c r="I15" s="5">
        <v>-0.260405</v>
      </c>
      <c r="J15" s="5">
        <f t="shared" si="2"/>
        <v>6.7810764024999998E-2</v>
      </c>
      <c r="L15" s="4" t="s">
        <v>10</v>
      </c>
      <c r="M15" s="5">
        <v>-0.33518900000000001</v>
      </c>
      <c r="N15" s="5">
        <f t="shared" si="5"/>
        <v>0.11235166572100001</v>
      </c>
      <c r="O15" s="4" t="s">
        <v>9</v>
      </c>
      <c r="P15" s="5">
        <v>-0.168014</v>
      </c>
      <c r="Q15" s="5">
        <f t="shared" si="3"/>
        <v>2.8228704195999998E-2</v>
      </c>
      <c r="R15" s="4" t="s">
        <v>9</v>
      </c>
      <c r="S15" s="5">
        <v>-0.27879500000000002</v>
      </c>
      <c r="T15" s="5">
        <f t="shared" si="4"/>
        <v>7.7726652025000009E-2</v>
      </c>
      <c r="V15" s="49"/>
      <c r="W15" s="33" t="s">
        <v>2</v>
      </c>
      <c r="X15" s="34">
        <v>17.43</v>
      </c>
      <c r="Y15" s="34">
        <f>X15+Y14</f>
        <v>65.77000000000001</v>
      </c>
    </row>
    <row r="16" spans="2:25" x14ac:dyDescent="0.2">
      <c r="B16" s="4" t="s">
        <v>6</v>
      </c>
      <c r="C16" s="5">
        <v>-0.41146199999999999</v>
      </c>
      <c r="D16" s="5">
        <f t="shared" si="0"/>
        <v>0.16930097744399999</v>
      </c>
      <c r="E16" s="4" t="s">
        <v>10</v>
      </c>
      <c r="F16" s="5">
        <v>-0.347578</v>
      </c>
      <c r="G16" s="5">
        <f t="shared" si="1"/>
        <v>0.12081046608399999</v>
      </c>
      <c r="H16" s="4" t="s">
        <v>14</v>
      </c>
      <c r="I16" s="5">
        <v>-0.29965700000000001</v>
      </c>
      <c r="J16" s="5">
        <f t="shared" si="2"/>
        <v>8.9794317649000005E-2</v>
      </c>
      <c r="L16" s="4" t="s">
        <v>6</v>
      </c>
      <c r="M16" s="5">
        <v>-0.42489500000000002</v>
      </c>
      <c r="N16" s="5">
        <f t="shared" si="5"/>
        <v>0.18053576102500002</v>
      </c>
      <c r="O16" s="4" t="s">
        <v>10</v>
      </c>
      <c r="P16" s="5">
        <v>-0.35022199999999998</v>
      </c>
      <c r="Q16" s="5">
        <f t="shared" si="3"/>
        <v>0.12265544928399999</v>
      </c>
      <c r="R16" s="4" t="s">
        <v>14</v>
      </c>
      <c r="S16" s="5">
        <v>-0.31179600000000002</v>
      </c>
      <c r="T16" s="5">
        <f t="shared" si="4"/>
        <v>9.7216745616000008E-2</v>
      </c>
      <c r="V16" s="50" t="s">
        <v>21</v>
      </c>
      <c r="W16" s="33" t="s">
        <v>0</v>
      </c>
      <c r="X16" s="35">
        <v>28.37</v>
      </c>
      <c r="Y16" s="35">
        <f>X16</f>
        <v>28.37</v>
      </c>
    </row>
    <row r="17" spans="2:25" ht="17" thickBot="1" x14ac:dyDescent="0.25">
      <c r="B17" s="6" t="s">
        <v>5</v>
      </c>
      <c r="C17" s="7">
        <v>-0.49220199999999997</v>
      </c>
      <c r="D17" s="7">
        <f t="shared" si="0"/>
        <v>0.24226280880399997</v>
      </c>
      <c r="E17" s="6" t="s">
        <v>13</v>
      </c>
      <c r="F17" s="7">
        <v>-0.41619600000000001</v>
      </c>
      <c r="G17" s="7">
        <f t="shared" si="1"/>
        <v>0.17321911041600002</v>
      </c>
      <c r="H17" s="24" t="s">
        <v>8</v>
      </c>
      <c r="I17" s="25">
        <v>-0.48683900000000002</v>
      </c>
      <c r="J17" s="25">
        <f t="shared" si="2"/>
        <v>0.23701221192100003</v>
      </c>
      <c r="L17" s="6" t="s">
        <v>5</v>
      </c>
      <c r="M17" s="7">
        <v>-0.48877900000000002</v>
      </c>
      <c r="N17" s="7">
        <f t="shared" si="5"/>
        <v>0.23890491084100002</v>
      </c>
      <c r="O17" s="24" t="s">
        <v>13</v>
      </c>
      <c r="P17" s="25">
        <v>-0.42651899999999998</v>
      </c>
      <c r="Q17" s="25">
        <f t="shared" si="3"/>
        <v>0.18191845736099999</v>
      </c>
      <c r="R17" s="24" t="s">
        <v>8</v>
      </c>
      <c r="S17" s="25">
        <v>-0.48154999999999998</v>
      </c>
      <c r="T17" s="25">
        <f t="shared" si="4"/>
        <v>0.23189040249999998</v>
      </c>
      <c r="V17" s="50"/>
      <c r="W17" s="33" t="s">
        <v>1</v>
      </c>
      <c r="X17" s="35">
        <v>20.04</v>
      </c>
      <c r="Y17" s="35">
        <f>X17+Y16</f>
        <v>48.41</v>
      </c>
    </row>
    <row r="18" spans="2:25" ht="18" thickTop="1" thickBot="1" x14ac:dyDescent="0.25">
      <c r="B18" s="4"/>
      <c r="C18" s="4"/>
      <c r="D18" s="4"/>
      <c r="E18" s="4"/>
      <c r="F18" s="4"/>
      <c r="G18" s="4"/>
      <c r="H18" s="4"/>
      <c r="I18" s="4"/>
      <c r="J18" s="4"/>
      <c r="L18" s="4"/>
      <c r="M18" s="4"/>
      <c r="N18" s="4"/>
      <c r="O18" s="4"/>
      <c r="P18" s="4"/>
      <c r="Q18" s="4"/>
      <c r="R18" s="4"/>
      <c r="S18" s="4"/>
      <c r="T18" s="4"/>
      <c r="V18" s="51"/>
      <c r="W18" s="32" t="s">
        <v>2</v>
      </c>
      <c r="X18" s="31">
        <v>17.32</v>
      </c>
      <c r="Y18" s="31">
        <f>X18+Y17</f>
        <v>65.72999999999999</v>
      </c>
    </row>
    <row r="19" spans="2:25" ht="17" thickTop="1" x14ac:dyDescent="0.2">
      <c r="B19" s="28" t="s">
        <v>29</v>
      </c>
      <c r="C19" s="27"/>
      <c r="D19" s="27"/>
      <c r="E19" s="27"/>
      <c r="F19" s="27"/>
      <c r="G19" s="27"/>
      <c r="H19" s="27"/>
      <c r="I19" s="27"/>
      <c r="J19" s="27"/>
      <c r="L19" s="28" t="s">
        <v>28</v>
      </c>
    </row>
    <row r="20" spans="2:25" ht="17" thickBot="1" x14ac:dyDescent="0.25">
      <c r="C20" s="27"/>
      <c r="D20" s="27"/>
      <c r="E20" s="27"/>
      <c r="F20" s="27"/>
      <c r="G20" s="27"/>
      <c r="H20" s="2"/>
      <c r="I20" s="2"/>
      <c r="J20" s="2"/>
      <c r="M20" s="27"/>
      <c r="N20" s="27"/>
      <c r="O20" s="27"/>
      <c r="P20" s="27"/>
      <c r="Q20" s="27"/>
      <c r="R20" s="2"/>
      <c r="S20" s="2"/>
      <c r="T20" s="2"/>
    </row>
    <row r="21" spans="2:25" ht="20" customHeight="1" thickTop="1" x14ac:dyDescent="0.2">
      <c r="B21" s="54" t="s">
        <v>0</v>
      </c>
      <c r="C21" s="54"/>
      <c r="D21" s="54"/>
      <c r="E21" s="54" t="s">
        <v>1</v>
      </c>
      <c r="F21" s="54"/>
      <c r="G21" s="54"/>
      <c r="H21" s="55" t="s">
        <v>2</v>
      </c>
      <c r="I21" s="55"/>
      <c r="J21" s="55"/>
      <c r="L21" s="54" t="s">
        <v>0</v>
      </c>
      <c r="M21" s="54"/>
      <c r="N21" s="54"/>
      <c r="O21" s="54" t="s">
        <v>1</v>
      </c>
      <c r="P21" s="54"/>
      <c r="Q21" s="54"/>
      <c r="R21" s="55" t="s">
        <v>2</v>
      </c>
      <c r="S21" s="55"/>
      <c r="T21" s="55"/>
    </row>
    <row r="22" spans="2:25" x14ac:dyDescent="0.2">
      <c r="B22" s="20" t="s">
        <v>26</v>
      </c>
      <c r="C22" s="14"/>
      <c r="D22" s="21">
        <v>0.27453430000000001</v>
      </c>
      <c r="E22" s="20" t="s">
        <v>26</v>
      </c>
      <c r="F22" s="14"/>
      <c r="G22" s="21">
        <v>0.18362521000000001</v>
      </c>
      <c r="H22" s="20" t="s">
        <v>26</v>
      </c>
      <c r="I22" s="14"/>
      <c r="J22" s="21">
        <v>0.13817067</v>
      </c>
      <c r="L22" s="20" t="s">
        <v>26</v>
      </c>
      <c r="M22" s="26"/>
      <c r="N22" s="21">
        <v>0.27453430000000001</v>
      </c>
      <c r="O22" s="20" t="s">
        <v>26</v>
      </c>
      <c r="P22" s="26"/>
      <c r="Q22" s="21">
        <v>0.18362521000000001</v>
      </c>
      <c r="R22" s="20" t="s">
        <v>26</v>
      </c>
      <c r="S22" s="26"/>
      <c r="T22" s="21">
        <v>0.13817067</v>
      </c>
    </row>
    <row r="23" spans="2:25" ht="17" thickBot="1" x14ac:dyDescent="0.25">
      <c r="B23" s="3" t="s">
        <v>3</v>
      </c>
      <c r="C23" s="3" t="s">
        <v>4</v>
      </c>
      <c r="D23" s="3" t="s">
        <v>25</v>
      </c>
      <c r="E23" s="3" t="s">
        <v>3</v>
      </c>
      <c r="F23" s="3" t="s">
        <v>4</v>
      </c>
      <c r="G23" s="3" t="s">
        <v>25</v>
      </c>
      <c r="H23" s="3" t="s">
        <v>3</v>
      </c>
      <c r="I23" s="3" t="s">
        <v>4</v>
      </c>
      <c r="J23" s="3" t="s">
        <v>25</v>
      </c>
      <c r="L23" s="3" t="s">
        <v>3</v>
      </c>
      <c r="M23" s="3" t="s">
        <v>4</v>
      </c>
      <c r="N23" s="3" t="s">
        <v>25</v>
      </c>
      <c r="O23" s="3" t="s">
        <v>3</v>
      </c>
      <c r="P23" s="3" t="s">
        <v>4</v>
      </c>
      <c r="Q23" s="3" t="s">
        <v>25</v>
      </c>
      <c r="R23" s="3" t="s">
        <v>3</v>
      </c>
      <c r="S23" s="3" t="s">
        <v>4</v>
      </c>
      <c r="T23" s="3" t="s">
        <v>25</v>
      </c>
    </row>
    <row r="24" spans="2:25" ht="17" thickTop="1" x14ac:dyDescent="0.2">
      <c r="B24" s="4" t="s">
        <v>16</v>
      </c>
      <c r="C24" s="5">
        <v>0.40207100000000001</v>
      </c>
      <c r="D24" s="5">
        <f>C24^2</f>
        <v>0.16166108904100002</v>
      </c>
      <c r="E24" s="22" t="s">
        <v>8</v>
      </c>
      <c r="F24" s="23">
        <v>0.45926299999999998</v>
      </c>
      <c r="G24" s="23">
        <f>F24^2</f>
        <v>0.21092250316899999</v>
      </c>
      <c r="H24" s="22" t="s">
        <v>12</v>
      </c>
      <c r="I24" s="23">
        <v>0.49092000000000002</v>
      </c>
      <c r="J24" s="23">
        <f>I24^2</f>
        <v>0.24100244640000001</v>
      </c>
      <c r="L24" s="4" t="s">
        <v>16</v>
      </c>
      <c r="M24" s="5">
        <v>0.39957999999999999</v>
      </c>
      <c r="N24" s="5">
        <f>M24^2</f>
        <v>0.1596641764</v>
      </c>
      <c r="O24" s="22" t="s">
        <v>8</v>
      </c>
      <c r="P24" s="23">
        <v>0.45962399999999998</v>
      </c>
      <c r="Q24" s="23">
        <f>P24^2</f>
        <v>0.21125422137599997</v>
      </c>
      <c r="R24" s="22" t="s">
        <v>12</v>
      </c>
      <c r="S24" s="23">
        <v>0.47571400000000003</v>
      </c>
      <c r="T24" s="23">
        <f>S24^2</f>
        <v>0.22630380979600004</v>
      </c>
    </row>
    <row r="25" spans="2:25" x14ac:dyDescent="0.2">
      <c r="B25" s="4" t="s">
        <v>15</v>
      </c>
      <c r="C25" s="5">
        <v>0.230681</v>
      </c>
      <c r="D25" s="5">
        <f t="shared" ref="D25:D34" si="6">C25^2</f>
        <v>5.3213723760999997E-2</v>
      </c>
      <c r="E25" s="4" t="s">
        <v>11</v>
      </c>
      <c r="F25" s="5">
        <v>0.27777200000000002</v>
      </c>
      <c r="G25" s="5">
        <f t="shared" ref="G25:G34" si="7">F25^2</f>
        <v>7.7157283984000014E-2</v>
      </c>
      <c r="H25" s="22" t="s">
        <v>11</v>
      </c>
      <c r="I25" s="23">
        <v>0.432786</v>
      </c>
      <c r="J25" s="23">
        <f t="shared" ref="J25:J34" si="8">I25^2</f>
        <v>0.18730372179599999</v>
      </c>
      <c r="L25" s="4" t="s">
        <v>15</v>
      </c>
      <c r="M25" s="5">
        <v>0.22795199999999999</v>
      </c>
      <c r="N25" s="5">
        <f t="shared" ref="N25:N33" si="9">M25^2</f>
        <v>5.1962114303999996E-2</v>
      </c>
      <c r="O25" s="4" t="s">
        <v>11</v>
      </c>
      <c r="P25" s="5">
        <v>0.27119500000000002</v>
      </c>
      <c r="Q25" s="5">
        <f t="shared" ref="Q25:Q34" si="10">P25^2</f>
        <v>7.3546728025000008E-2</v>
      </c>
      <c r="R25" s="22" t="s">
        <v>11</v>
      </c>
      <c r="S25" s="23">
        <v>0.44592100000000001</v>
      </c>
      <c r="T25" s="23">
        <f t="shared" ref="T25:T34" si="11">S25^2</f>
        <v>0.19884553824100001</v>
      </c>
    </row>
    <row r="26" spans="2:25" x14ac:dyDescent="0.2">
      <c r="B26" s="4" t="s">
        <v>14</v>
      </c>
      <c r="C26" s="5">
        <v>7.1567000000000006E-2</v>
      </c>
      <c r="D26" s="5">
        <f t="shared" si="6"/>
        <v>5.121835489000001E-3</v>
      </c>
      <c r="E26" s="4" t="s">
        <v>16</v>
      </c>
      <c r="F26" s="5">
        <v>0.24107000000000001</v>
      </c>
      <c r="G26" s="5">
        <f t="shared" si="7"/>
        <v>5.8114744900000001E-2</v>
      </c>
      <c r="H26" s="4" t="s">
        <v>16</v>
      </c>
      <c r="I26" s="5">
        <v>0.32474900000000001</v>
      </c>
      <c r="J26" s="5">
        <f t="shared" si="8"/>
        <v>0.10546191300100001</v>
      </c>
      <c r="L26" s="4" t="s">
        <v>14</v>
      </c>
      <c r="M26" s="5">
        <v>9.3182000000000001E-2</v>
      </c>
      <c r="N26" s="5">
        <f t="shared" si="9"/>
        <v>8.6828851240000008E-3</v>
      </c>
      <c r="O26" s="4" t="s">
        <v>6</v>
      </c>
      <c r="P26" s="5">
        <v>0.231212</v>
      </c>
      <c r="Q26" s="5">
        <f t="shared" si="10"/>
        <v>5.3458988944000002E-2</v>
      </c>
      <c r="R26" s="4" t="s">
        <v>16</v>
      </c>
      <c r="S26" s="5">
        <v>0.33813500000000002</v>
      </c>
      <c r="T26" s="5">
        <f t="shared" si="11"/>
        <v>0.11433527822500002</v>
      </c>
    </row>
    <row r="27" spans="2:25" x14ac:dyDescent="0.2">
      <c r="B27" s="4" t="s">
        <v>11</v>
      </c>
      <c r="C27" s="5">
        <v>-1.0179000000000001E-2</v>
      </c>
      <c r="D27" s="5">
        <f t="shared" si="6"/>
        <v>1.0361204100000001E-4</v>
      </c>
      <c r="E27" s="4" t="s">
        <v>6</v>
      </c>
      <c r="F27" s="5">
        <v>0.214946</v>
      </c>
      <c r="G27" s="5">
        <f t="shared" si="7"/>
        <v>4.6201782916000002E-2</v>
      </c>
      <c r="H27" s="4" t="s">
        <v>5</v>
      </c>
      <c r="I27" s="5">
        <v>0.26576499999999997</v>
      </c>
      <c r="J27" s="5">
        <f t="shared" si="8"/>
        <v>7.0631035224999986E-2</v>
      </c>
      <c r="L27" s="4" t="s">
        <v>11</v>
      </c>
      <c r="M27" s="5">
        <v>1.3960000000000001E-3</v>
      </c>
      <c r="N27" s="5">
        <f>M27^2</f>
        <v>1.9488160000000003E-6</v>
      </c>
      <c r="O27" s="4" t="s">
        <v>16</v>
      </c>
      <c r="P27" s="5">
        <v>0.228656</v>
      </c>
      <c r="Q27" s="5">
        <f t="shared" si="10"/>
        <v>5.2283566336000002E-2</v>
      </c>
      <c r="R27" s="4" t="s">
        <v>5</v>
      </c>
      <c r="S27" s="5">
        <v>0.25847300000000001</v>
      </c>
      <c r="T27" s="5">
        <f t="shared" si="11"/>
        <v>6.6808291729000005E-2</v>
      </c>
    </row>
    <row r="28" spans="2:25" x14ac:dyDescent="0.2">
      <c r="B28" s="4" t="s">
        <v>12</v>
      </c>
      <c r="C28" s="5">
        <v>-7.0097999999999994E-2</v>
      </c>
      <c r="D28" s="5">
        <f t="shared" si="6"/>
        <v>4.9137296039999988E-3</v>
      </c>
      <c r="E28" s="4" t="s">
        <v>5</v>
      </c>
      <c r="F28" s="5">
        <v>0.167323</v>
      </c>
      <c r="G28" s="5">
        <f t="shared" si="7"/>
        <v>2.7996986328999999E-2</v>
      </c>
      <c r="H28" s="4" t="s">
        <v>6</v>
      </c>
      <c r="I28" s="5">
        <v>0.20367199999999999</v>
      </c>
      <c r="J28" s="5">
        <f t="shared" si="8"/>
        <v>4.1482283583999996E-2</v>
      </c>
      <c r="L28" s="4" t="s">
        <v>12</v>
      </c>
      <c r="M28" s="5">
        <v>-8.0968999999999999E-2</v>
      </c>
      <c r="N28" s="5">
        <f>M28^2</f>
        <v>6.5559789609999997E-3</v>
      </c>
      <c r="O28" s="4" t="s">
        <v>5</v>
      </c>
      <c r="P28" s="5">
        <v>0.17951400000000001</v>
      </c>
      <c r="Q28" s="5">
        <f t="shared" si="10"/>
        <v>3.2225276196000005E-2</v>
      </c>
      <c r="R28" s="4" t="s">
        <v>6</v>
      </c>
      <c r="S28" s="5">
        <v>0.19204299999999999</v>
      </c>
      <c r="T28" s="5">
        <f t="shared" si="11"/>
        <v>3.6880513848999999E-2</v>
      </c>
    </row>
    <row r="29" spans="2:25" x14ac:dyDescent="0.2">
      <c r="B29" s="4" t="s">
        <v>13</v>
      </c>
      <c r="C29" s="5">
        <v>-0.17411399999999999</v>
      </c>
      <c r="D29" s="5">
        <f t="shared" si="6"/>
        <v>3.0315684995999997E-2</v>
      </c>
      <c r="E29" s="4" t="s">
        <v>9</v>
      </c>
      <c r="F29" s="5">
        <v>0.104119</v>
      </c>
      <c r="G29" s="5">
        <f t="shared" si="7"/>
        <v>1.0840766161000001E-2</v>
      </c>
      <c r="H29" s="4" t="s">
        <v>13</v>
      </c>
      <c r="I29" s="5">
        <v>5.6930000000000001E-3</v>
      </c>
      <c r="J29" s="5">
        <f t="shared" si="8"/>
        <v>3.2410249000000004E-5</v>
      </c>
      <c r="L29" s="4" t="s">
        <v>13</v>
      </c>
      <c r="M29" s="5">
        <v>-0.192881</v>
      </c>
      <c r="N29" s="5">
        <f t="shared" si="9"/>
        <v>3.7203080160999998E-2</v>
      </c>
      <c r="O29" s="4" t="s">
        <v>9</v>
      </c>
      <c r="P29" s="5">
        <v>0.119307</v>
      </c>
      <c r="Q29" s="5">
        <f t="shared" si="10"/>
        <v>1.4234160248999999E-2</v>
      </c>
      <c r="R29" s="4" t="s">
        <v>13</v>
      </c>
      <c r="S29" s="5">
        <v>-4.921E-3</v>
      </c>
      <c r="T29" s="5">
        <f t="shared" si="11"/>
        <v>2.4216240999999999E-5</v>
      </c>
    </row>
    <row r="30" spans="2:25" x14ac:dyDescent="0.2">
      <c r="B30" s="4" t="s">
        <v>8</v>
      </c>
      <c r="C30" s="5">
        <v>-0.29790499999999998</v>
      </c>
      <c r="D30" s="5">
        <f t="shared" si="6"/>
        <v>8.8747389024999984E-2</v>
      </c>
      <c r="E30" s="4" t="s">
        <v>14</v>
      </c>
      <c r="F30" s="5">
        <v>2.2386E-2</v>
      </c>
      <c r="G30" s="5">
        <f t="shared" si="7"/>
        <v>5.0113299599999998E-4</v>
      </c>
      <c r="H30" s="4" t="s">
        <v>10</v>
      </c>
      <c r="I30" s="5">
        <v>-5.9436000000000003E-2</v>
      </c>
      <c r="J30" s="5">
        <f t="shared" si="8"/>
        <v>3.5326380960000003E-3</v>
      </c>
      <c r="L30" s="4" t="s">
        <v>8</v>
      </c>
      <c r="M30" s="5">
        <v>-0.28926299999999999</v>
      </c>
      <c r="N30" s="5">
        <f t="shared" si="9"/>
        <v>8.367308316899999E-2</v>
      </c>
      <c r="O30" s="4" t="s">
        <v>14</v>
      </c>
      <c r="P30" s="5">
        <v>3.9953000000000002E-2</v>
      </c>
      <c r="Q30" s="5">
        <f t="shared" si="10"/>
        <v>1.5962422090000001E-3</v>
      </c>
      <c r="R30" s="4" t="s">
        <v>10</v>
      </c>
      <c r="S30" s="5">
        <v>-5.6520000000000001E-2</v>
      </c>
      <c r="T30" s="5">
        <f t="shared" si="11"/>
        <v>3.1945103999999999E-3</v>
      </c>
    </row>
    <row r="31" spans="2:25" x14ac:dyDescent="0.2">
      <c r="B31" s="4" t="s">
        <v>6</v>
      </c>
      <c r="C31" s="5">
        <v>-0.36952299999999999</v>
      </c>
      <c r="D31" s="5">
        <f t="shared" si="6"/>
        <v>0.13654724752899999</v>
      </c>
      <c r="E31" s="4" t="s">
        <v>15</v>
      </c>
      <c r="F31" s="5">
        <v>-3.4908000000000002E-2</v>
      </c>
      <c r="G31" s="5">
        <f t="shared" si="7"/>
        <v>1.218568464E-3</v>
      </c>
      <c r="H31" s="4" t="s">
        <v>15</v>
      </c>
      <c r="I31" s="5">
        <v>-0.17583499999999999</v>
      </c>
      <c r="J31" s="5">
        <f t="shared" si="8"/>
        <v>3.0917947224999996E-2</v>
      </c>
      <c r="L31" s="4" t="s">
        <v>9</v>
      </c>
      <c r="M31" s="5">
        <v>-0.36713600000000002</v>
      </c>
      <c r="N31" s="5">
        <f t="shared" si="9"/>
        <v>0.13478884249600001</v>
      </c>
      <c r="O31" s="4" t="s">
        <v>15</v>
      </c>
      <c r="P31" s="5">
        <v>-4.1009999999999998E-2</v>
      </c>
      <c r="Q31" s="5">
        <f t="shared" si="10"/>
        <v>1.6818200999999999E-3</v>
      </c>
      <c r="R31" s="4" t="s">
        <v>15</v>
      </c>
      <c r="S31" s="5">
        <v>-0.18981600000000001</v>
      </c>
      <c r="T31" s="5">
        <f t="shared" si="11"/>
        <v>3.6030113856000003E-2</v>
      </c>
    </row>
    <row r="32" spans="2:25" x14ac:dyDescent="0.2">
      <c r="B32" s="4" t="s">
        <v>9</v>
      </c>
      <c r="C32" s="5">
        <v>-0.376413</v>
      </c>
      <c r="D32" s="5">
        <f t="shared" si="6"/>
        <v>0.14168674656899999</v>
      </c>
      <c r="E32" s="4" t="s">
        <v>10</v>
      </c>
      <c r="F32" s="5">
        <v>-0.27386899999999997</v>
      </c>
      <c r="G32" s="5">
        <f t="shared" si="7"/>
        <v>7.5004229160999983E-2</v>
      </c>
      <c r="H32" s="4" t="s">
        <v>8</v>
      </c>
      <c r="I32" s="5">
        <v>-0.194748</v>
      </c>
      <c r="J32" s="5">
        <f t="shared" si="8"/>
        <v>3.7926783504E-2</v>
      </c>
      <c r="L32" s="4" t="s">
        <v>6</v>
      </c>
      <c r="M32" s="5">
        <v>-0.38093300000000002</v>
      </c>
      <c r="N32" s="5">
        <f t="shared" si="9"/>
        <v>0.14510995048900002</v>
      </c>
      <c r="O32" s="4" t="s">
        <v>10</v>
      </c>
      <c r="P32" s="5">
        <v>-0.28163100000000002</v>
      </c>
      <c r="Q32" s="5">
        <f t="shared" si="10"/>
        <v>7.9316020161000006E-2</v>
      </c>
      <c r="R32" s="4" t="s">
        <v>8</v>
      </c>
      <c r="S32" s="5">
        <v>-0.19520199999999999</v>
      </c>
      <c r="T32" s="5">
        <f t="shared" si="11"/>
        <v>3.8103820803999995E-2</v>
      </c>
    </row>
    <row r="33" spans="2:20" x14ac:dyDescent="0.2">
      <c r="B33" s="4" t="s">
        <v>10</v>
      </c>
      <c r="C33" s="5">
        <v>-0.41524100000000003</v>
      </c>
      <c r="D33" s="5">
        <f t="shared" si="6"/>
        <v>0.17242508808100002</v>
      </c>
      <c r="E33" s="4" t="s">
        <v>12</v>
      </c>
      <c r="F33" s="5">
        <v>-0.36528100000000002</v>
      </c>
      <c r="G33" s="5">
        <f t="shared" si="7"/>
        <v>0.13343020896100002</v>
      </c>
      <c r="H33" s="4" t="s">
        <v>9</v>
      </c>
      <c r="I33" s="5">
        <v>-0.25524000000000002</v>
      </c>
      <c r="J33" s="5">
        <f t="shared" si="8"/>
        <v>6.5147457600000014E-2</v>
      </c>
      <c r="L33" s="4" t="s">
        <v>10</v>
      </c>
      <c r="M33" s="5">
        <v>-0.41308099999999998</v>
      </c>
      <c r="N33" s="5">
        <f t="shared" si="9"/>
        <v>0.17063591256099997</v>
      </c>
      <c r="O33" s="4" t="s">
        <v>12</v>
      </c>
      <c r="P33" s="5">
        <v>-0.37008400000000002</v>
      </c>
      <c r="Q33" s="5">
        <f t="shared" si="10"/>
        <v>0.13696216705600001</v>
      </c>
      <c r="R33" s="4" t="s">
        <v>9</v>
      </c>
      <c r="S33" s="5">
        <v>-0.26459100000000002</v>
      </c>
      <c r="T33" s="5">
        <f t="shared" si="11"/>
        <v>7.0008397281000015E-2</v>
      </c>
    </row>
    <row r="34" spans="2:20" ht="17" thickBot="1" x14ac:dyDescent="0.25">
      <c r="B34" s="6" t="s">
        <v>5</v>
      </c>
      <c r="C34" s="7">
        <v>-0.45306099999999999</v>
      </c>
      <c r="D34" s="7">
        <f t="shared" si="6"/>
        <v>0.20526426972099998</v>
      </c>
      <c r="E34" s="24" t="s">
        <v>13</v>
      </c>
      <c r="F34" s="25">
        <v>-0.59884199999999999</v>
      </c>
      <c r="G34" s="25">
        <f t="shared" si="7"/>
        <v>0.358611740964</v>
      </c>
      <c r="H34" s="24" t="s">
        <v>14</v>
      </c>
      <c r="I34" s="25">
        <v>-0.46536100000000002</v>
      </c>
      <c r="J34" s="25">
        <f t="shared" si="8"/>
        <v>0.21656086032100003</v>
      </c>
      <c r="L34" s="6" t="s">
        <v>5</v>
      </c>
      <c r="M34" s="7">
        <v>-0.44913599999999998</v>
      </c>
      <c r="N34" s="7">
        <f>M34^2</f>
        <v>0.20172314649599998</v>
      </c>
      <c r="O34" s="24" t="s">
        <v>13</v>
      </c>
      <c r="P34" s="25">
        <v>-0.58603799999999995</v>
      </c>
      <c r="Q34" s="25">
        <f t="shared" si="10"/>
        <v>0.34344053744399994</v>
      </c>
      <c r="R34" s="24" t="s">
        <v>14</v>
      </c>
      <c r="S34" s="25">
        <v>-0.45761499999999999</v>
      </c>
      <c r="T34" s="25">
        <f t="shared" si="11"/>
        <v>0.209411488225</v>
      </c>
    </row>
    <row r="35" spans="2:20" ht="17" thickTop="1" x14ac:dyDescent="0.2">
      <c r="B35" s="8"/>
      <c r="C35" s="9"/>
      <c r="D35" s="9"/>
      <c r="E35" s="8"/>
      <c r="F35" s="9"/>
      <c r="G35" s="9"/>
      <c r="H35" s="8"/>
      <c r="I35" s="9"/>
      <c r="J35" s="9"/>
      <c r="L35" s="8"/>
      <c r="M35" s="9"/>
      <c r="N35" s="9"/>
      <c r="O35" s="8"/>
      <c r="P35" s="9"/>
      <c r="Q35" s="9"/>
      <c r="R35" s="8"/>
      <c r="S35" s="9"/>
      <c r="T35" s="9"/>
    </row>
    <row r="36" spans="2:20" x14ac:dyDescent="0.2">
      <c r="C36" s="4"/>
      <c r="D36" s="4"/>
      <c r="E36" s="10"/>
      <c r="F36" s="8"/>
      <c r="G36" s="8"/>
    </row>
    <row r="37" spans="2:20" x14ac:dyDescent="0.2">
      <c r="B37" s="13"/>
      <c r="C37" s="10"/>
      <c r="D37" s="10"/>
    </row>
    <row r="38" spans="2:20" x14ac:dyDescent="0.2">
      <c r="B38" s="56" t="s">
        <v>0</v>
      </c>
      <c r="C38" s="56"/>
      <c r="D38" s="14"/>
      <c r="E38" s="56" t="s">
        <v>1</v>
      </c>
      <c r="F38" s="56"/>
      <c r="G38" s="14"/>
      <c r="H38" s="56" t="s">
        <v>2</v>
      </c>
      <c r="I38" s="56"/>
      <c r="J38" s="14"/>
      <c r="K38" t="s">
        <v>23</v>
      </c>
    </row>
    <row r="39" spans="2:20" ht="17" thickBot="1" x14ac:dyDescent="0.25">
      <c r="B39" s="3" t="s">
        <v>3</v>
      </c>
      <c r="C39" s="3" t="s">
        <v>4</v>
      </c>
      <c r="D39" s="3"/>
      <c r="E39" s="3" t="s">
        <v>3</v>
      </c>
      <c r="F39" s="3" t="s">
        <v>4</v>
      </c>
      <c r="G39" s="3"/>
      <c r="H39" s="3" t="s">
        <v>3</v>
      </c>
      <c r="I39" s="3" t="s">
        <v>4</v>
      </c>
      <c r="J39" s="18"/>
    </row>
    <row r="40" spans="2:20" ht="17" customHeight="1" thickTop="1" x14ac:dyDescent="0.2">
      <c r="B40" s="4" t="s">
        <v>16</v>
      </c>
      <c r="C40" s="5">
        <v>0.27946799999999999</v>
      </c>
      <c r="D40" s="5"/>
      <c r="E40" s="4" t="s">
        <v>16</v>
      </c>
      <c r="F40" s="5">
        <v>0.46967500000000001</v>
      </c>
      <c r="G40" s="5"/>
      <c r="H40" s="4" t="s">
        <v>12</v>
      </c>
      <c r="I40" s="5">
        <v>0.59603700000000004</v>
      </c>
      <c r="J40" s="5"/>
      <c r="K40" s="15">
        <f>C40^2</f>
        <v>7.8102363023999991E-2</v>
      </c>
      <c r="L40" s="16">
        <f>F40^2</f>
        <v>0.220594605625</v>
      </c>
      <c r="M40" s="16">
        <f>I40^2</f>
        <v>0.35526010536900005</v>
      </c>
    </row>
    <row r="41" spans="2:20" ht="17" customHeight="1" x14ac:dyDescent="0.2">
      <c r="B41" s="4" t="s">
        <v>15</v>
      </c>
      <c r="C41" s="5">
        <v>0.24202099999999999</v>
      </c>
      <c r="D41" s="5"/>
      <c r="E41" s="4" t="s">
        <v>11</v>
      </c>
      <c r="F41" s="5">
        <v>0.45461699999999999</v>
      </c>
      <c r="G41" s="5"/>
      <c r="H41" s="4" t="s">
        <v>13</v>
      </c>
      <c r="I41" s="5">
        <v>0.43713000000000002</v>
      </c>
      <c r="J41" s="5"/>
      <c r="K41">
        <f t="shared" ref="K41:K51" si="12">C41^2</f>
        <v>5.8574164440999991E-2</v>
      </c>
      <c r="L41" s="17">
        <f t="shared" ref="L41:L51" si="13">F41^2</f>
        <v>0.206676616689</v>
      </c>
      <c r="M41" s="17">
        <f t="shared" ref="M41:M51" si="14">I41^2</f>
        <v>0.19108263690000002</v>
      </c>
    </row>
    <row r="42" spans="2:20" x14ac:dyDescent="0.2">
      <c r="B42" s="4" t="s">
        <v>14</v>
      </c>
      <c r="C42" s="5">
        <v>0.127023</v>
      </c>
      <c r="D42" s="5"/>
      <c r="E42" s="4" t="s">
        <v>7</v>
      </c>
      <c r="F42" s="5">
        <v>0.42279</v>
      </c>
      <c r="G42" s="5"/>
      <c r="H42" s="4" t="s">
        <v>7</v>
      </c>
      <c r="I42" s="5">
        <v>0.13933200000000001</v>
      </c>
      <c r="J42" s="5"/>
      <c r="K42">
        <f t="shared" si="12"/>
        <v>1.6134842529E-2</v>
      </c>
      <c r="L42" s="17">
        <f t="shared" si="13"/>
        <v>0.17875138409999999</v>
      </c>
      <c r="M42">
        <f t="shared" si="14"/>
        <v>1.9413406224000004E-2</v>
      </c>
    </row>
    <row r="43" spans="2:20" ht="16" customHeight="1" x14ac:dyDescent="0.2">
      <c r="B43" s="4" t="s">
        <v>13</v>
      </c>
      <c r="C43" s="5">
        <v>-8.2795999999999995E-2</v>
      </c>
      <c r="D43" s="5"/>
      <c r="E43" s="4" t="s">
        <v>6</v>
      </c>
      <c r="F43" s="5">
        <v>0.12392</v>
      </c>
      <c r="G43" s="5"/>
      <c r="H43" s="4" t="s">
        <v>10</v>
      </c>
      <c r="I43" s="5">
        <v>0.134379</v>
      </c>
      <c r="J43" s="5"/>
      <c r="K43">
        <f t="shared" si="12"/>
        <v>6.8551776159999989E-3</v>
      </c>
      <c r="L43">
        <f t="shared" si="13"/>
        <v>1.5356166400000001E-2</v>
      </c>
      <c r="M43">
        <f t="shared" si="14"/>
        <v>1.8057715640999998E-2</v>
      </c>
    </row>
    <row r="44" spans="2:20" ht="16" customHeight="1" x14ac:dyDescent="0.2">
      <c r="B44" s="4" t="s">
        <v>12</v>
      </c>
      <c r="C44" s="5">
        <v>-0.11086500000000001</v>
      </c>
      <c r="D44" s="5"/>
      <c r="E44" s="4" t="s">
        <v>5</v>
      </c>
      <c r="F44" s="5">
        <v>9.9000000000000005E-2</v>
      </c>
      <c r="G44" s="5"/>
      <c r="H44" s="4" t="s">
        <v>11</v>
      </c>
      <c r="I44" s="5">
        <v>0.101171</v>
      </c>
      <c r="J44" s="5"/>
      <c r="K44">
        <f t="shared" si="12"/>
        <v>1.2291048225000002E-2</v>
      </c>
      <c r="L44">
        <f t="shared" si="13"/>
        <v>9.8010000000000007E-3</v>
      </c>
      <c r="M44">
        <f t="shared" si="14"/>
        <v>1.0235571241E-2</v>
      </c>
    </row>
    <row r="45" spans="2:20" x14ac:dyDescent="0.2">
      <c r="B45" s="4" t="s">
        <v>11</v>
      </c>
      <c r="C45" s="5">
        <v>-0.148064</v>
      </c>
      <c r="D45" s="5"/>
      <c r="E45" s="4" t="s">
        <v>8</v>
      </c>
      <c r="F45" s="5">
        <v>6.8193000000000004E-2</v>
      </c>
      <c r="G45" s="5"/>
      <c r="H45" s="4" t="s">
        <v>16</v>
      </c>
      <c r="I45" s="5">
        <v>6.3422000000000006E-2</v>
      </c>
      <c r="J45" s="5"/>
      <c r="K45">
        <f t="shared" si="12"/>
        <v>2.1922948096000001E-2</v>
      </c>
      <c r="L45">
        <f t="shared" si="13"/>
        <v>4.6502852490000008E-3</v>
      </c>
      <c r="M45">
        <f t="shared" si="14"/>
        <v>4.0223500840000006E-3</v>
      </c>
    </row>
    <row r="46" spans="2:20" x14ac:dyDescent="0.2">
      <c r="B46" s="4" t="s">
        <v>7</v>
      </c>
      <c r="C46" s="5">
        <v>-0.28929300000000002</v>
      </c>
      <c r="D46" s="5"/>
      <c r="E46" s="4" t="s">
        <v>12</v>
      </c>
      <c r="F46" s="5">
        <v>4.3268000000000001E-2</v>
      </c>
      <c r="G46" s="5"/>
      <c r="H46" s="4" t="s">
        <v>5</v>
      </c>
      <c r="I46" s="5">
        <v>2.5169E-2</v>
      </c>
      <c r="J46" s="5"/>
      <c r="K46">
        <f t="shared" si="12"/>
        <v>8.3690439849000015E-2</v>
      </c>
      <c r="L46">
        <f t="shared" si="13"/>
        <v>1.8721198240000002E-3</v>
      </c>
      <c r="M46">
        <f t="shared" si="14"/>
        <v>6.3347856100000007E-4</v>
      </c>
    </row>
    <row r="47" spans="2:20" x14ac:dyDescent="0.2">
      <c r="B47" s="4" t="s">
        <v>8</v>
      </c>
      <c r="C47" s="5">
        <v>-0.30376300000000001</v>
      </c>
      <c r="D47" s="5"/>
      <c r="E47" s="4" t="s">
        <v>15</v>
      </c>
      <c r="F47" s="5">
        <v>-2.3566E-2</v>
      </c>
      <c r="G47" s="5"/>
      <c r="H47" s="4" t="s">
        <v>6</v>
      </c>
      <c r="I47" s="5">
        <v>-4.5159999999999999E-2</v>
      </c>
      <c r="J47" s="5"/>
      <c r="K47">
        <f t="shared" si="12"/>
        <v>9.2271960169000009E-2</v>
      </c>
      <c r="L47">
        <f t="shared" si="13"/>
        <v>5.55356356E-4</v>
      </c>
      <c r="M47">
        <f t="shared" si="14"/>
        <v>2.0394255999999999E-3</v>
      </c>
    </row>
    <row r="48" spans="2:20" x14ac:dyDescent="0.2">
      <c r="B48" s="4" t="s">
        <v>9</v>
      </c>
      <c r="C48" s="5">
        <v>-0.32713799999999998</v>
      </c>
      <c r="D48" s="5"/>
      <c r="E48" s="4" t="s">
        <v>14</v>
      </c>
      <c r="F48" s="5">
        <v>-0.17971699999999999</v>
      </c>
      <c r="G48" s="5"/>
      <c r="H48" s="4" t="s">
        <v>15</v>
      </c>
      <c r="I48" s="5">
        <v>-6.8097000000000005E-2</v>
      </c>
      <c r="J48" s="5"/>
      <c r="K48">
        <f t="shared" si="12"/>
        <v>0.10701927104399998</v>
      </c>
      <c r="L48">
        <f t="shared" si="13"/>
        <v>3.2298200088999994E-2</v>
      </c>
      <c r="M48">
        <f t="shared" si="14"/>
        <v>4.6372014090000011E-3</v>
      </c>
    </row>
    <row r="49" spans="2:13" x14ac:dyDescent="0.2">
      <c r="B49" s="4" t="s">
        <v>10</v>
      </c>
      <c r="C49" s="5">
        <v>-0.33402599999999999</v>
      </c>
      <c r="D49" s="5"/>
      <c r="E49" s="4" t="s">
        <v>9</v>
      </c>
      <c r="F49" s="5">
        <v>-0.18818699999999999</v>
      </c>
      <c r="G49" s="5"/>
      <c r="H49" s="4" t="s">
        <v>9</v>
      </c>
      <c r="I49" s="5">
        <v>-0.260405</v>
      </c>
      <c r="J49" s="5"/>
      <c r="K49">
        <f t="shared" si="12"/>
        <v>0.111573368676</v>
      </c>
      <c r="L49">
        <f t="shared" si="13"/>
        <v>3.5414346968999998E-2</v>
      </c>
      <c r="M49">
        <f t="shared" si="14"/>
        <v>6.7810764024999998E-2</v>
      </c>
    </row>
    <row r="50" spans="2:13" x14ac:dyDescent="0.2">
      <c r="B50" s="4" t="s">
        <v>6</v>
      </c>
      <c r="C50" s="5">
        <v>-0.41146199999999999</v>
      </c>
      <c r="D50" s="5"/>
      <c r="E50" s="4" t="s">
        <v>10</v>
      </c>
      <c r="F50" s="5">
        <v>-0.347578</v>
      </c>
      <c r="G50" s="5"/>
      <c r="H50" s="4" t="s">
        <v>14</v>
      </c>
      <c r="I50" s="5">
        <v>-0.29965700000000001</v>
      </c>
      <c r="J50" s="5"/>
      <c r="K50">
        <f t="shared" si="12"/>
        <v>0.16930097744399999</v>
      </c>
      <c r="L50">
        <f t="shared" si="13"/>
        <v>0.12081046608399999</v>
      </c>
      <c r="M50">
        <f t="shared" si="14"/>
        <v>8.9794317649000005E-2</v>
      </c>
    </row>
    <row r="51" spans="2:13" ht="17" thickBot="1" x14ac:dyDescent="0.25">
      <c r="B51" s="6" t="s">
        <v>5</v>
      </c>
      <c r="C51" s="7">
        <v>-0.49220199999999997</v>
      </c>
      <c r="D51" s="7"/>
      <c r="E51" s="6" t="s">
        <v>13</v>
      </c>
      <c r="F51" s="7">
        <v>-0.41619600000000001</v>
      </c>
      <c r="G51" s="7"/>
      <c r="H51" s="6" t="s">
        <v>8</v>
      </c>
      <c r="I51" s="7">
        <v>-0.48683900000000002</v>
      </c>
      <c r="J51" s="19"/>
      <c r="K51">
        <f t="shared" si="12"/>
        <v>0.24226280880399997</v>
      </c>
      <c r="L51">
        <f t="shared" si="13"/>
        <v>0.17321911041600002</v>
      </c>
      <c r="M51" s="17">
        <f t="shared" si="14"/>
        <v>0.23701221192100003</v>
      </c>
    </row>
    <row r="52" spans="2:13" ht="17" thickTop="1" x14ac:dyDescent="0.2">
      <c r="K52">
        <v>0.25860089000000003</v>
      </c>
      <c r="L52">
        <v>0.17526755999999999</v>
      </c>
      <c r="M52">
        <v>0.13360089</v>
      </c>
    </row>
    <row r="55" spans="2:13" x14ac:dyDescent="0.2">
      <c r="B55" s="56" t="s">
        <v>0</v>
      </c>
      <c r="C55" s="56"/>
      <c r="D55" s="14"/>
      <c r="E55" s="56" t="s">
        <v>1</v>
      </c>
      <c r="F55" s="56"/>
      <c r="G55" s="14"/>
      <c r="H55" s="56" t="s">
        <v>2</v>
      </c>
      <c r="I55" s="56"/>
      <c r="J55" s="14"/>
      <c r="K55" t="s">
        <v>24</v>
      </c>
    </row>
    <row r="56" spans="2:13" ht="17" thickBot="1" x14ac:dyDescent="0.25">
      <c r="B56" s="3" t="s">
        <v>3</v>
      </c>
      <c r="C56" s="3" t="s">
        <v>4</v>
      </c>
      <c r="D56" s="3"/>
      <c r="E56" s="3" t="s">
        <v>3</v>
      </c>
      <c r="F56" s="3" t="s">
        <v>4</v>
      </c>
      <c r="G56" s="3"/>
      <c r="H56" s="3" t="s">
        <v>3</v>
      </c>
      <c r="I56" s="3" t="s">
        <v>4</v>
      </c>
      <c r="J56" s="18"/>
    </row>
    <row r="57" spans="2:13" ht="17" thickTop="1" x14ac:dyDescent="0.2">
      <c r="B57" s="4" t="s">
        <v>16</v>
      </c>
      <c r="C57" s="5">
        <v>0.40207100000000001</v>
      </c>
      <c r="D57" s="5"/>
      <c r="E57" s="4" t="s">
        <v>8</v>
      </c>
      <c r="F57" s="5">
        <v>0.45926299999999998</v>
      </c>
      <c r="G57" s="5"/>
      <c r="H57" s="4" t="s">
        <v>12</v>
      </c>
      <c r="I57" s="5">
        <v>0.49092000000000002</v>
      </c>
      <c r="J57" s="5"/>
      <c r="K57">
        <f t="shared" ref="K57:K67" si="15">C57^2</f>
        <v>0.16166108904100002</v>
      </c>
      <c r="L57" s="17">
        <f t="shared" ref="L57:L67" si="16">F57^2</f>
        <v>0.21092250316899999</v>
      </c>
      <c r="M57" s="17">
        <f t="shared" ref="M57:M67" si="17">I57^2</f>
        <v>0.24100244640000001</v>
      </c>
    </row>
    <row r="58" spans="2:13" x14ac:dyDescent="0.2">
      <c r="B58" s="4" t="s">
        <v>15</v>
      </c>
      <c r="C58" s="5">
        <v>0.230681</v>
      </c>
      <c r="D58" s="5"/>
      <c r="E58" s="4" t="s">
        <v>11</v>
      </c>
      <c r="F58" s="5">
        <v>0.27777200000000002</v>
      </c>
      <c r="G58" s="5"/>
      <c r="H58" s="4" t="s">
        <v>11</v>
      </c>
      <c r="I58" s="5">
        <v>0.432786</v>
      </c>
      <c r="J58" s="5"/>
      <c r="K58">
        <f t="shared" si="15"/>
        <v>5.3213723760999997E-2</v>
      </c>
      <c r="L58">
        <f t="shared" si="16"/>
        <v>7.7157283984000014E-2</v>
      </c>
      <c r="M58" s="17">
        <f t="shared" si="17"/>
        <v>0.18730372179599999</v>
      </c>
    </row>
    <row r="59" spans="2:13" x14ac:dyDescent="0.2">
      <c r="B59" s="4" t="s">
        <v>14</v>
      </c>
      <c r="C59" s="5">
        <v>7.1567000000000006E-2</v>
      </c>
      <c r="D59" s="5"/>
      <c r="E59" s="4" t="s">
        <v>16</v>
      </c>
      <c r="F59" s="5">
        <v>0.24107000000000001</v>
      </c>
      <c r="G59" s="5"/>
      <c r="H59" s="4" t="s">
        <v>16</v>
      </c>
      <c r="I59" s="5">
        <v>0.32474900000000001</v>
      </c>
      <c r="J59" s="5"/>
      <c r="K59">
        <f t="shared" si="15"/>
        <v>5.121835489000001E-3</v>
      </c>
      <c r="L59">
        <f t="shared" si="16"/>
        <v>5.8114744900000001E-2</v>
      </c>
      <c r="M59">
        <f t="shared" si="17"/>
        <v>0.10546191300100001</v>
      </c>
    </row>
    <row r="60" spans="2:13" x14ac:dyDescent="0.2">
      <c r="B60" s="4" t="s">
        <v>11</v>
      </c>
      <c r="C60" s="5">
        <v>-1.0179000000000001E-2</v>
      </c>
      <c r="D60" s="5"/>
      <c r="E60" s="4" t="s">
        <v>6</v>
      </c>
      <c r="F60" s="5">
        <v>0.214946</v>
      </c>
      <c r="G60" s="5"/>
      <c r="H60" s="4" t="s">
        <v>5</v>
      </c>
      <c r="I60" s="5">
        <v>0.26576499999999997</v>
      </c>
      <c r="J60" s="5"/>
      <c r="K60">
        <f t="shared" si="15"/>
        <v>1.0361204100000001E-4</v>
      </c>
      <c r="L60">
        <f t="shared" si="16"/>
        <v>4.6201782916000002E-2</v>
      </c>
      <c r="M60">
        <f t="shared" si="17"/>
        <v>7.0631035224999986E-2</v>
      </c>
    </row>
    <row r="61" spans="2:13" x14ac:dyDescent="0.2">
      <c r="B61" s="4" t="s">
        <v>12</v>
      </c>
      <c r="C61" s="5">
        <v>-7.0097999999999994E-2</v>
      </c>
      <c r="D61" s="5"/>
      <c r="E61" s="4" t="s">
        <v>5</v>
      </c>
      <c r="F61" s="5">
        <v>0.167323</v>
      </c>
      <c r="G61" s="5"/>
      <c r="H61" s="4" t="s">
        <v>6</v>
      </c>
      <c r="I61" s="5">
        <v>0.20367199999999999</v>
      </c>
      <c r="J61" s="5"/>
      <c r="K61">
        <f t="shared" si="15"/>
        <v>4.9137296039999988E-3</v>
      </c>
      <c r="L61">
        <f t="shared" si="16"/>
        <v>2.7996986328999999E-2</v>
      </c>
      <c r="M61">
        <f t="shared" si="17"/>
        <v>4.1482283583999996E-2</v>
      </c>
    </row>
    <row r="62" spans="2:13" x14ac:dyDescent="0.2">
      <c r="B62" s="4" t="s">
        <v>13</v>
      </c>
      <c r="C62" s="5">
        <v>-0.17411399999999999</v>
      </c>
      <c r="D62" s="5"/>
      <c r="E62" s="4" t="s">
        <v>9</v>
      </c>
      <c r="F62" s="5">
        <v>0.104119</v>
      </c>
      <c r="G62" s="5"/>
      <c r="H62" s="4" t="s">
        <v>13</v>
      </c>
      <c r="I62" s="5">
        <v>5.6930000000000001E-3</v>
      </c>
      <c r="J62" s="5"/>
      <c r="K62">
        <f t="shared" si="15"/>
        <v>3.0315684995999997E-2</v>
      </c>
      <c r="L62">
        <f t="shared" si="16"/>
        <v>1.0840766161000001E-2</v>
      </c>
      <c r="M62">
        <f t="shared" si="17"/>
        <v>3.2410249000000004E-5</v>
      </c>
    </row>
    <row r="63" spans="2:13" x14ac:dyDescent="0.2">
      <c r="B63" s="4" t="s">
        <v>8</v>
      </c>
      <c r="C63" s="5">
        <v>-0.29790499999999998</v>
      </c>
      <c r="D63" s="5"/>
      <c r="E63" s="4" t="s">
        <v>14</v>
      </c>
      <c r="F63" s="5">
        <v>2.2386E-2</v>
      </c>
      <c r="G63" s="5"/>
      <c r="H63" s="4" t="s">
        <v>10</v>
      </c>
      <c r="I63" s="5">
        <v>-5.9436000000000003E-2</v>
      </c>
      <c r="J63" s="5"/>
      <c r="K63">
        <f t="shared" si="15"/>
        <v>8.8747389024999984E-2</v>
      </c>
      <c r="L63">
        <f t="shared" si="16"/>
        <v>5.0113299599999998E-4</v>
      </c>
      <c r="M63">
        <f t="shared" si="17"/>
        <v>3.5326380960000003E-3</v>
      </c>
    </row>
    <row r="64" spans="2:13" x14ac:dyDescent="0.2">
      <c r="B64" s="4" t="s">
        <v>6</v>
      </c>
      <c r="C64" s="5">
        <v>-0.36952299999999999</v>
      </c>
      <c r="D64" s="5"/>
      <c r="E64" s="4" t="s">
        <v>15</v>
      </c>
      <c r="F64" s="5">
        <v>-3.4908000000000002E-2</v>
      </c>
      <c r="G64" s="5"/>
      <c r="H64" s="4" t="s">
        <v>15</v>
      </c>
      <c r="I64" s="5">
        <v>-0.17583499999999999</v>
      </c>
      <c r="J64" s="5"/>
      <c r="K64">
        <f t="shared" si="15"/>
        <v>0.13654724752899999</v>
      </c>
      <c r="L64">
        <f t="shared" si="16"/>
        <v>1.218568464E-3</v>
      </c>
      <c r="M64">
        <f t="shared" si="17"/>
        <v>3.0917947224999996E-2</v>
      </c>
    </row>
    <row r="65" spans="2:13" x14ac:dyDescent="0.2">
      <c r="B65" s="4" t="s">
        <v>9</v>
      </c>
      <c r="C65" s="5">
        <v>-0.376413</v>
      </c>
      <c r="D65" s="5"/>
      <c r="E65" s="4" t="s">
        <v>10</v>
      </c>
      <c r="F65" s="5">
        <v>-0.27386899999999997</v>
      </c>
      <c r="G65" s="5"/>
      <c r="H65" s="4" t="s">
        <v>8</v>
      </c>
      <c r="I65" s="5">
        <v>-0.194748</v>
      </c>
      <c r="J65" s="5"/>
      <c r="K65">
        <f t="shared" si="15"/>
        <v>0.14168674656899999</v>
      </c>
      <c r="L65">
        <f t="shared" si="16"/>
        <v>7.5004229160999983E-2</v>
      </c>
      <c r="M65">
        <f t="shared" si="17"/>
        <v>3.7926783504E-2</v>
      </c>
    </row>
    <row r="66" spans="2:13" x14ac:dyDescent="0.2">
      <c r="B66" s="4" t="s">
        <v>10</v>
      </c>
      <c r="C66" s="5">
        <v>-0.41524100000000003</v>
      </c>
      <c r="D66" s="5"/>
      <c r="E66" s="4" t="s">
        <v>12</v>
      </c>
      <c r="F66" s="5">
        <v>-0.36528100000000002</v>
      </c>
      <c r="G66" s="5"/>
      <c r="H66" s="4" t="s">
        <v>9</v>
      </c>
      <c r="I66" s="5">
        <v>-0.25524000000000002</v>
      </c>
      <c r="J66" s="5"/>
      <c r="K66">
        <f t="shared" si="15"/>
        <v>0.17242508808100002</v>
      </c>
      <c r="L66">
        <f t="shared" si="16"/>
        <v>0.13343020896100002</v>
      </c>
      <c r="M66">
        <f t="shared" si="17"/>
        <v>6.5147457600000014E-2</v>
      </c>
    </row>
    <row r="67" spans="2:13" ht="17" thickBot="1" x14ac:dyDescent="0.25">
      <c r="B67" s="6" t="s">
        <v>5</v>
      </c>
      <c r="C67" s="7">
        <v>-0.45306099999999999</v>
      </c>
      <c r="D67" s="7"/>
      <c r="E67" s="6" t="s">
        <v>13</v>
      </c>
      <c r="F67" s="7">
        <v>-0.59884199999999999</v>
      </c>
      <c r="G67" s="7"/>
      <c r="H67" s="6" t="s">
        <v>14</v>
      </c>
      <c r="I67" s="7">
        <v>-0.46536100000000002</v>
      </c>
      <c r="J67" s="19"/>
      <c r="K67">
        <f t="shared" si="15"/>
        <v>0.20526426972099998</v>
      </c>
      <c r="L67" s="17">
        <f t="shared" si="16"/>
        <v>0.358611740964</v>
      </c>
      <c r="M67" s="17">
        <f t="shared" si="17"/>
        <v>0.21656086032100003</v>
      </c>
    </row>
    <row r="68" spans="2:13" ht="17" thickTop="1" x14ac:dyDescent="0.2">
      <c r="K68">
        <v>0.27453430000000001</v>
      </c>
      <c r="L68">
        <v>0.18362521000000001</v>
      </c>
      <c r="M68">
        <v>0.13817067</v>
      </c>
    </row>
  </sheetData>
  <mergeCells count="22">
    <mergeCell ref="B55:C55"/>
    <mergeCell ref="E55:F55"/>
    <mergeCell ref="H55:I55"/>
    <mergeCell ref="B38:C38"/>
    <mergeCell ref="E38:F38"/>
    <mergeCell ref="H38:I38"/>
    <mergeCell ref="L21:N21"/>
    <mergeCell ref="O21:Q21"/>
    <mergeCell ref="R21:T21"/>
    <mergeCell ref="B3:D3"/>
    <mergeCell ref="E3:G3"/>
    <mergeCell ref="H3:J3"/>
    <mergeCell ref="B21:D21"/>
    <mergeCell ref="E21:G21"/>
    <mergeCell ref="H21:J21"/>
    <mergeCell ref="V4:V6"/>
    <mergeCell ref="V7:V9"/>
    <mergeCell ref="V13:V15"/>
    <mergeCell ref="V16:V18"/>
    <mergeCell ref="L3:N3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Variance</vt:lpstr>
      <vt:lpstr>Loadings</vt:lpstr>
      <vt:lpstr>Spare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2020-06-01T14:06:26Z</dcterms:created>
  <dcterms:modified xsi:type="dcterms:W3CDTF">2020-08-31T22:37:28Z</dcterms:modified>
</cp:coreProperties>
</file>