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N:\Joe Documents\Gits\CyRK\Documentation\"/>
    </mc:Choice>
  </mc:AlternateContent>
  <xr:revisionPtr revIDLastSave="0" documentId="13_ncr:1_{4DCDB7AA-65C3-4C4C-84F4-26C076FD65D8}" xr6:coauthVersionLast="47" xr6:coauthVersionMax="47" xr10:uidLastSave="{00000000-0000-0000-0000-000000000000}"/>
  <bookViews>
    <workbookView xWindow="0" yWindow="0" windowWidth="28665" windowHeight="4905" xr2:uid="{95D97F5D-5A62-49D3-A341-BAF72A6DE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24" i="1"/>
  <c r="B23" i="1"/>
  <c r="B22" i="1"/>
  <c r="B18" i="1"/>
  <c r="B16" i="1" s="1"/>
  <c r="B13" i="1"/>
  <c r="B11" i="1"/>
  <c r="B10" i="1"/>
  <c r="B9" i="1"/>
  <c r="B20" i="1" l="1"/>
  <c r="B14" i="1" s="1"/>
  <c r="B7" i="1" s="1"/>
  <c r="D7" i="1" s="1"/>
  <c r="E7" i="1" s="1"/>
</calcChain>
</file>

<file path=xl/sharedStrings.xml><?xml version="1.0" encoding="utf-8"?>
<sst xmlns="http://schemas.openxmlformats.org/spreadsheetml/2006/main" count="34" uniqueCount="31">
  <si>
    <t>Object</t>
  </si>
  <si>
    <t>CySolverResult</t>
  </si>
  <si>
    <t>Base</t>
  </si>
  <si>
    <t>time_domain_vec</t>
  </si>
  <si>
    <t>Notes</t>
  </si>
  <si>
    <t>Size (bytes)</t>
  </si>
  <si>
    <t>time_domain_vec_sorted</t>
  </si>
  <si>
    <t>double * default of 0 length; could be much larger</t>
  </si>
  <si>
    <t>solution</t>
  </si>
  <si>
    <t>Default Length</t>
  </si>
  <si>
    <t>Default Dependent Vars</t>
  </si>
  <si>
    <t>Default Extra</t>
  </si>
  <si>
    <t>dense_vec</t>
  </si>
  <si>
    <t>Dense Output</t>
  </si>
  <si>
    <t>double * default of length; could be much larger</t>
  </si>
  <si>
    <t>double * default of length * 32 dependent variables</t>
  </si>
  <si>
    <t>interp_time_vec</t>
  </si>
  <si>
    <t>solver</t>
  </si>
  <si>
    <t>As of CyRK v0.14.0 - Updated 2025-08-01</t>
  </si>
  <si>
    <t>state_data_vec</t>
  </si>
  <si>
    <t>Double * num y * 4+1 for RK45</t>
  </si>
  <si>
    <t>RK45 Solver</t>
  </si>
  <si>
    <t>y_holder_vec</t>
  </si>
  <si>
    <t>Double * num_y * 4 arrays</t>
  </si>
  <si>
    <t>dy_holder_vec</t>
  </si>
  <si>
    <t>Double * num_y * 3 arrays</t>
  </si>
  <si>
    <t>K</t>
  </si>
  <si>
    <t>Double * num_y * 7 for RK45</t>
  </si>
  <si>
    <t>kb</t>
  </si>
  <si>
    <t>Mb</t>
  </si>
  <si>
    <t>sizeof(Dense Output) * default length SET TO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</si>
</sst>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i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6785-0D7F-4864-89CB-EA538EB1E0E1}">
  <dimension ref="A1:K24"/>
  <sheetViews>
    <sheetView tabSelected="1" workbookViewId="0">
      <selection activeCell="B22" sqref="B22"/>
    </sheetView>
  </sheetViews>
  <sheetFormatPr defaultRowHeight="14.25"/>
  <cols>
    <col min="1" max="1" width="21.75" bestFit="1" customWidth="1"/>
    <col min="2" max="2" width="11.25" bestFit="1" customWidth="1"/>
    <col min="3" max="3" width="45.75" bestFit="1" customWidth="1"/>
  </cols>
  <sheetData>
    <row r="1" spans="1:11">
      <c r="A1" s="4" t="s">
        <v>18</v>
      </c>
    </row>
    <row r="2" spans="1:11">
      <c r="A2" s="2" t="s">
        <v>9</v>
      </c>
      <c r="B2" s="2">
        <v>512</v>
      </c>
    </row>
    <row r="3" spans="1:11">
      <c r="A3" s="2" t="s">
        <v>10</v>
      </c>
      <c r="B3" s="2">
        <v>16</v>
      </c>
    </row>
    <row r="4" spans="1:11">
      <c r="A4" s="2" t="s">
        <v>11</v>
      </c>
      <c r="B4" s="2">
        <v>0</v>
      </c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>
      <c r="A6" s="3" t="s">
        <v>0</v>
      </c>
      <c r="B6" s="3" t="s">
        <v>5</v>
      </c>
      <c r="C6" s="3" t="s">
        <v>4</v>
      </c>
      <c r="D6" s="3" t="s">
        <v>28</v>
      </c>
      <c r="E6" s="3" t="s">
        <v>29</v>
      </c>
      <c r="F6" s="1"/>
      <c r="G6" s="1"/>
      <c r="H6" s="1"/>
      <c r="I6" s="1"/>
      <c r="J6" s="1"/>
      <c r="K6" s="1"/>
    </row>
    <row r="7" spans="1:11">
      <c r="A7" t="s">
        <v>1</v>
      </c>
      <c r="B7">
        <f>SUM(B8:B14)</f>
        <v>73072</v>
      </c>
      <c r="D7">
        <f>B7/1000</f>
        <v>73.072000000000003</v>
      </c>
      <c r="E7">
        <f>D7/1000</f>
        <v>7.3071999999999998E-2</v>
      </c>
    </row>
    <row r="8" spans="1:11">
      <c r="A8" t="s">
        <v>2</v>
      </c>
      <c r="B8">
        <v>248</v>
      </c>
    </row>
    <row r="9" spans="1:11">
      <c r="A9" t="s">
        <v>3</v>
      </c>
      <c r="B9">
        <f>8*B2</f>
        <v>4096</v>
      </c>
      <c r="C9" t="s">
        <v>14</v>
      </c>
    </row>
    <row r="10" spans="1:11">
      <c r="A10" t="s">
        <v>8</v>
      </c>
      <c r="B10">
        <f>8*B2*B3</f>
        <v>65536</v>
      </c>
      <c r="C10" t="s">
        <v>15</v>
      </c>
    </row>
    <row r="11" spans="1:11">
      <c r="A11" t="s">
        <v>6</v>
      </c>
      <c r="B11">
        <f>8*0</f>
        <v>0</v>
      </c>
      <c r="C11" t="s">
        <v>7</v>
      </c>
    </row>
    <row r="12" spans="1:11">
      <c r="A12" t="s">
        <v>12</v>
      </c>
      <c r="B12">
        <f>B2*B16*0</f>
        <v>0</v>
      </c>
      <c r="C12" t="s">
        <v>30</v>
      </c>
    </row>
    <row r="13" spans="1:11">
      <c r="A13" t="s">
        <v>16</v>
      </c>
      <c r="B13">
        <f>8*0</f>
        <v>0</v>
      </c>
      <c r="C13" t="s">
        <v>7</v>
      </c>
    </row>
    <row r="14" spans="1:11">
      <c r="A14" t="s">
        <v>17</v>
      </c>
      <c r="B14">
        <f>B20</f>
        <v>3192</v>
      </c>
    </row>
    <row r="16" spans="1:11">
      <c r="A16" t="s">
        <v>13</v>
      </c>
      <c r="B16">
        <f>SUM(B17:B18)</f>
        <v>720</v>
      </c>
    </row>
    <row r="17" spans="1:3">
      <c r="A17" t="s">
        <v>2</v>
      </c>
      <c r="B17">
        <v>80</v>
      </c>
    </row>
    <row r="18" spans="1:3">
      <c r="A18" t="s">
        <v>19</v>
      </c>
      <c r="B18">
        <f>B3*8*(5)</f>
        <v>640</v>
      </c>
      <c r="C18" t="s">
        <v>20</v>
      </c>
    </row>
    <row r="20" spans="1:3">
      <c r="A20" t="s">
        <v>21</v>
      </c>
      <c r="B20">
        <f>SUM(B21:B24)</f>
        <v>3192</v>
      </c>
    </row>
    <row r="21" spans="1:3">
      <c r="A21" t="s">
        <v>2</v>
      </c>
      <c r="B21">
        <v>1400</v>
      </c>
    </row>
    <row r="22" spans="1:3">
      <c r="A22" t="s">
        <v>22</v>
      </c>
      <c r="B22">
        <f>B3*4*8</f>
        <v>512</v>
      </c>
      <c r="C22" t="s">
        <v>23</v>
      </c>
    </row>
    <row r="23" spans="1:3">
      <c r="A23" t="s">
        <v>24</v>
      </c>
      <c r="B23">
        <f>B3*8*3</f>
        <v>384</v>
      </c>
      <c r="C23" t="s">
        <v>25</v>
      </c>
    </row>
    <row r="24" spans="1:3">
      <c r="A24" t="s">
        <v>26</v>
      </c>
      <c r="B24">
        <f>B3*7*8</f>
        <v>896</v>
      </c>
      <c r="C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Renaud</dc:creator>
  <cp:lastModifiedBy>Joe Renaud</cp:lastModifiedBy>
  <dcterms:created xsi:type="dcterms:W3CDTF">2025-08-01T18:57:28Z</dcterms:created>
  <dcterms:modified xsi:type="dcterms:W3CDTF">2025-08-03T23:51:16Z</dcterms:modified>
</cp:coreProperties>
</file>