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.docs.live.net/99280966e963c82a/Desktop/Homework/"/>
    </mc:Choice>
  </mc:AlternateContent>
  <xr:revisionPtr revIDLastSave="0" documentId="8_{ABACD927-4F9E-400C-B40F-AD94CE3D7B23}" xr6:coauthVersionLast="47" xr6:coauthVersionMax="47" xr10:uidLastSave="{00000000-0000-0000-0000-000000000000}"/>
  <bookViews>
    <workbookView xWindow="-108" yWindow="-108" windowWidth="23256" windowHeight="13176" firstSheet="3" activeTab="4" xr2:uid="{00000000-000D-0000-FFFF-FFFF00000000}"/>
  </bookViews>
  <sheets>
    <sheet name="Sheet1" sheetId="2" r:id="rId1"/>
    <sheet name="OUTCOMES BASED ON LAUNCH DATE" sheetId="4" r:id="rId2"/>
    <sheet name="Theater Outcomes by Launch Date" sheetId="9" r:id="rId3"/>
    <sheet name="KickStarter" sheetId="1" r:id="rId4"/>
    <sheet name="Outcomes Based on Goals" sheetId="10" r:id="rId5"/>
    <sheet name="EDINBURGH RESEARCH" sheetId="5" r:id="rId6"/>
    <sheet name="Subcategory Statistics" sheetId="3" r:id="rId7"/>
    <sheet name="Suggestion1" sheetId="11" r:id="rId8"/>
    <sheet name="Suggestion2" sheetId="12" r:id="rId9"/>
  </sheet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0" l="1"/>
  <c r="D13" i="10"/>
  <c r="D12" i="10"/>
  <c r="C12" i="10"/>
  <c r="D11" i="10"/>
  <c r="C11" i="10"/>
  <c r="D10" i="10"/>
  <c r="D9" i="10"/>
  <c r="D8" i="10"/>
  <c r="D7" i="10"/>
  <c r="D6" i="10"/>
  <c r="D5" i="10"/>
  <c r="D4" i="10"/>
  <c r="D3" i="10"/>
  <c r="C14" i="10"/>
  <c r="C13" i="10"/>
  <c r="B12" i="10"/>
  <c r="C10" i="10"/>
  <c r="C9" i="10"/>
  <c r="C8" i="10"/>
  <c r="C7" i="10"/>
  <c r="C6" i="10"/>
  <c r="C5" i="10"/>
  <c r="C4" i="10"/>
  <c r="B4" i="10"/>
  <c r="C3" i="10"/>
  <c r="B14" i="10"/>
  <c r="B13" i="10"/>
  <c r="B11" i="10"/>
  <c r="B10" i="10"/>
  <c r="B9" i="10"/>
  <c r="B8" i="10"/>
  <c r="B7" i="10"/>
  <c r="B6" i="10"/>
  <c r="B5" i="10"/>
  <c r="B3" i="10"/>
  <c r="B2" i="10"/>
  <c r="D2" i="10"/>
  <c r="C2" i="10"/>
  <c r="V12" i="1" a="1"/>
  <c r="V1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6" i="5"/>
  <c r="C5" i="5"/>
  <c r="C4" i="5"/>
  <c r="C3" i="5"/>
  <c r="C2" i="5"/>
  <c r="B4" i="5"/>
  <c r="B3" i="5"/>
  <c r="B2" i="5"/>
  <c r="B6" i="5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<sst xmlns="http://schemas.openxmlformats.org/spreadsheetml/2006/main" count="33131" uniqueCount="8417">
  <si>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</si>
  <si>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</si>
  <si>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</si>
  <si>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</si>
  <si>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</si>
  <si>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</si>
  <si>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</si>
  <si>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</si>
  <si>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</si>
  <si>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</si>
  <si>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</si>
  <si>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</si>
  <si>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</si>
  <si>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</si>
  <si>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</si>
  <si>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</si>
  <si>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</si>
  <si>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</si>
  <si>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</si>
  <si>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</si>
  <si>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</si>
  <si>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</si>
  <si>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</si>
  <si>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</si>
  <si>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</si>
  <si>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</si>
  <si>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</si>
  <si>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</si>
  <si>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</si>
  <si>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</si>
  <si>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</si>
  <si>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</si>
  <si>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</si>
  <si>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</si>
  <si>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</si>
  <si>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</si>
  <si>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</si>
  <si>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</si>
  <si>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</si>
  <si>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</si>
  <si>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</si>
  <si>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</si>
  <si>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</si>
  <si>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</si>
  <si>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</si>
  <si>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</si>
  <si>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</si>
  <si>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</si>
  <si>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</si>
  <si>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</si>
  <si>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</si>
  <si>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</si>
  <si>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</si>
  <si>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</si>
  <si>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</si>
  <si>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</si>
  <si>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</si>
  <si>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</si>
  <si>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</si>
  <si>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</si>
  <si>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</si>
  <si>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</si>
  <si>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</si>
  <si>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</si>
  <si>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</si>
  <si>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</si>
  <si>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</si>
  <si>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</si>
  <si>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</si>
  <si>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</si>
  <si>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</si>
  <si>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</si>
  <si>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</si>
  <si>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</si>
  <si>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</si>
  <si>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</si>
  <si>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</si>
  <si>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</si>
  <si>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</si>
  <si>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</si>
  <si>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</si>
  <si>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</si>
  <si>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</si>
  <si>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</si>
  <si>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</si>
  <si>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</si>
  <si>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</si>
  <si>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</si>
  <si>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</si>
  <si>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</si>
  <si>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</si>
  <si>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</si>
  <si>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</si>
  <si>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</si>
  <si>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</si>
  <si>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</si>
  <si>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</si>
  <si>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</si>
  <si>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</si>
  <si>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</si>
  <si>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</si>
  <si>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</si>
  <si>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</si>
  <si>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</si>
  <si>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</si>
  <si>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</si>
  <si>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</si>
  <si>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</si>
  <si>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</si>
  <si>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</si>
  <si>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</si>
  <si>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</si>
  <si>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</si>
  <si>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</si>
  <si>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</si>
  <si>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</si>
  <si>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</si>
  <si>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</si>
  <si>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</si>
  <si>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</si>
  <si>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</si>
  <si>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</si>
  <si>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</si>
  <si>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</si>
  <si>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</si>
  <si>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</si>
  <si>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</si>
  <si>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</si>
  <si>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</si>
  <si>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</si>
  <si>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</si>
  <si>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</si>
  <si>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</si>
  <si>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</si>
  <si>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</si>
  <si>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</si>
  <si>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</si>
  <si>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</si>
  <si>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</si>
  <si>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</si>
  <si>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</si>
  <si>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</si>
  <si>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</si>
  <si>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</si>
  <si>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</si>
  <si>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</si>
  <si>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</si>
  <si>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</si>
  <si>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</si>
  <si>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</si>
  <si>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</si>
  <si>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</si>
  <si>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</si>
  <si>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</si>
  <si>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</si>
  <si>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</si>
  <si>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</si>
  <si>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</si>
  <si>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</si>
  <si>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</si>
  <si>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</si>
  <si>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</si>
  <si>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</si>
  <si>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</si>
  <si>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</si>
  <si>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</si>
  <si>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</si>
  <si>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</si>
  <si>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</si>
  <si>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</si>
  <si>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</si>
  <si>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</si>
  <si>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</si>
  <si>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</si>
  <si>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</si>
  <si>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</si>
  <si>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</si>
  <si>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</si>
  <si>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</si>
  <si>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</si>
  <si>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</si>
  <si>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</si>
  <si>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</si>
  <si>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</si>
  <si>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</si>
  <si>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</si>
  <si>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</si>
  <si>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</si>
  <si>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</si>
  <si>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</si>
  <si>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</si>
  <si>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</si>
  <si>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</si>
  <si>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</si>
  <si>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</si>
  <si>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</si>
  <si>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</si>
  <si>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</si>
  <si>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</si>
  <si>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</si>
  <si>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</si>
  <si>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</si>
  <si>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</si>
  <si>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</si>
  <si>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</si>
  <si>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</si>
  <si>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</si>
  <si>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</si>
  <si>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</si>
  <si>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</si>
  <si>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</si>
  <si>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</si>
  <si>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</si>
  <si>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</si>
  <si>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</si>
  <si>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</si>
  <si>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</si>
  <si>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</si>
  <si>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</si>
  <si>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</si>
  <si>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</si>
  <si>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</si>
  <si>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</si>
  <si>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</si>
  <si>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</si>
  <si>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</si>
  <si>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</si>
  <si>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</si>
  <si>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</si>
  <si>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</si>
  <si>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</si>
  <si>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</si>
  <si>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</si>
  <si>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</si>
  <si>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</si>
  <si>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</si>
  <si>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</si>
  <si>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</si>
  <si>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</si>
  <si>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</si>
  <si>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</si>
  <si>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</si>
  <si>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</si>
  <si>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</si>
  <si>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</si>
  <si>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</si>
  <si>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</si>
  <si>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</si>
  <si>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</si>
  <si>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</si>
  <si>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</si>
  <si>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</si>
  <si>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</si>
  <si>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</si>
  <si>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</si>
  <si>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</si>
  <si>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</si>
  <si>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</si>
  <si>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</si>
  <si>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</si>
  <si>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</si>
  <si>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</si>
  <si>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</si>
  <si>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</si>
  <si>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</si>
  <si>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</si>
  <si>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</si>
  <si>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</si>
  <si>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</si>
  <si>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</si>
  <si>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</si>
  <si>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</si>
  <si>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</si>
  <si>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</si>
  <si>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</si>
  <si>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</si>
  <si>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</si>
  <si>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</si>
  <si>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</si>
  <si>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</si>
  <si>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</si>
  <si>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</si>
  <si>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</si>
  <si>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</si>
  <si>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</si>
  <si>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</si>
  <si>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</si>
  <si>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</si>
  <si>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</si>
  <si>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</si>
  <si>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</si>
  <si>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</si>
  <si>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</si>
  <si>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</si>
  <si>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</si>
  <si>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</si>
  <si>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</si>
  <si>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</si>
  <si>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</si>
  <si>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</si>
  <si>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</si>
  <si>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</si>
  <si>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</si>
  <si>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</si>
  <si>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</si>
  <si>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</si>
  <si>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</si>
  <si>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</si>
  <si>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</si>
  <si>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</si>
  <si>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</si>
  <si>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</si>
  <si>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</si>
  <si>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</si>
  <si>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</si>
  <si>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</si>
  <si>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</si>
  <si>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</si>
  <si>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</si>
  <si>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</si>
  <si>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</si>
  <si>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</si>
  <si>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</si>
  <si>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</si>
  <si>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</si>
  <si>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</si>
  <si>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</si>
  <si>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</si>
  <si>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</si>
  <si>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</si>
  <si>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</si>
  <si>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</si>
  <si>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</si>
  <si>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</si>
  <si>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</si>
  <si>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</si>
  <si>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</si>
  <si>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</si>
  <si>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</si>
  <si>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</si>
  <si>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</si>
  <si>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</si>
  <si>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</si>
  <si>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</si>
  <si>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</si>
  <si>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</si>
  <si>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</si>
  <si>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</si>
  <si>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</si>
  <si>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</si>
  <si>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</si>
  <si>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</si>
  <si>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</si>
  <si>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</si>
  <si>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</si>
  <si>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</si>
  <si>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</si>
  <si>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</si>
  <si>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</si>
  <si>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</si>
  <si>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</si>
  <si>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</si>
  <si>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</si>
  <si>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</si>
  <si>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</si>
  <si>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</si>
  <si>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</si>
  <si>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</si>
  <si>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</si>
  <si>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</si>
  <si>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</si>
  <si>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</si>
  <si>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</si>
  <si>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</si>
  <si>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</si>
  <si>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</si>
  <si>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</si>
  <si>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</si>
  <si>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</si>
  <si>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</si>
  <si>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</si>
  <si>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</si>
  <si>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</si>
  <si>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</si>
  <si>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</si>
  <si>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</si>
  <si>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</si>
  <si>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</si>
  <si>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</si>
  <si>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</si>
  <si>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</si>
  <si>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</si>
  <si>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</si>
  <si>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</si>
  <si>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</si>
  <si>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</si>
  <si>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</si>
  <si>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</si>
  <si>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</si>
  <si>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</si>
  <si>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</si>
  <si>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</si>
  <si>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</si>
  <si>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</si>
  <si>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</si>
  <si>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</si>
  <si>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</si>
  <si>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</si>
  <si>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</si>
  <si>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</si>
  <si>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</si>
  <si>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</si>
  <si>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</si>
  <si>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</si>
  <si>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</si>
  <si>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</si>
  <si>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</si>
  <si>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</si>
  <si>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</si>
  <si>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</si>
  <si>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</si>
  <si>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</si>
  <si>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</si>
  <si>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</si>
  <si>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</si>
  <si>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</si>
  <si>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</si>
  <si>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</si>
  <si>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</si>
  <si>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</si>
  <si>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</si>
  <si>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</si>
  <si>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</si>
  <si>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</si>
  <si>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</si>
  <si>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</si>
  <si>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</si>
  <si>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</si>
  <si>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</si>
  <si>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</si>
  <si>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</si>
  <si>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</si>
  <si>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</si>
  <si>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</si>
  <si>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</si>
  <si>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</si>
  <si>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</si>
  <si>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</si>
  <si>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</si>
  <si>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</si>
  <si>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</si>
  <si>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</si>
  <si>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</si>
  <si>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</si>
  <si>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</si>
  <si>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</si>
  <si>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</si>
  <si>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</si>
  <si>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</si>
  <si>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</si>
  <si>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</si>
  <si>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</si>
  <si>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</si>
  <si>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</si>
  <si>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</si>
  <si>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</si>
  <si>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</si>
  <si>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</si>
  <si>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</si>
  <si>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</si>
  <si>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</si>
  <si>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</si>
  <si>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</si>
  <si>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</si>
  <si>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</si>
  <si>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</si>
  <si>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</si>
  <si>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</si>
  <si>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</si>
  <si>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</si>
  <si>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</si>
  <si>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</si>
  <si>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</si>
  <si>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</si>
  <si>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</si>
  <si>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</si>
  <si>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</si>
  <si>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</si>
  <si>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</si>
  <si>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</si>
  <si>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</si>
  <si>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</si>
  <si>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</si>
  <si>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</si>
  <si>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</si>
  <si>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</si>
  <si>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</si>
  <si>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</si>
  <si>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</si>
  <si>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</si>
  <si>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</si>
  <si>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</si>
  <si>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</si>
  <si>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</si>
  <si>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</si>
  <si>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</si>
  <si>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</si>
  <si>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</si>
  <si>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</si>
  <si>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</si>
  <si>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</si>
  <si>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</si>
  <si>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</si>
  <si>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</si>
  <si>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</si>
  <si>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</si>
  <si>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</si>
  <si>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</si>
  <si>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</si>
  <si>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</si>
  <si>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</si>
  <si>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</si>
  <si>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</si>
  <si>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</si>
  <si>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</si>
  <si>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</si>
  <si>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</si>
  <si>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</si>
  <si>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</si>
  <si>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</si>
  <si>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</si>
  <si>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</si>
  <si>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</si>
  <si>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</si>
  <si>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</si>
  <si>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</si>
  <si>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</si>
  <si>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</si>
  <si>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</si>
  <si>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</si>
  <si>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</si>
  <si>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</si>
  <si>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</si>
  <si>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</si>
  <si>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</si>
  <si>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</si>
  <si>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</si>
  <si>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</si>
  <si>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</si>
  <si>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</si>
  <si>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</si>
  <si>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</si>
  <si>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</si>
  <si>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</si>
  <si>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</si>
  <si>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</si>
  <si>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</si>
  <si>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</si>
  <si>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</si>
  <si>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</si>
  <si>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</si>
  <si>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</si>
  <si>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</si>
  <si>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</si>
  <si>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</si>
  <si>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</si>
  <si>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</si>
  <si>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</si>
  <si>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</si>
  <si>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</si>
  <si>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</si>
  <si>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</si>
  <si>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</si>
  <si>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</si>
  <si>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</si>
  <si>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</si>
  <si>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</si>
  <si>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</si>
  <si>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</si>
  <si>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</si>
  <si>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</si>
  <si>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</si>
  <si>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</si>
  <si>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</si>
  <si>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</si>
  <si>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</si>
  <si>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</si>
  <si>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</si>
  <si>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</si>
  <si>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</si>
  <si>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</si>
  <si>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</si>
  <si>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</si>
  <si>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</si>
  <si>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</si>
  <si>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</si>
  <si>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</si>
  <si>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</si>
  <si>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</si>
  <si>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</si>
  <si>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</si>
  <si>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</si>
  <si>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</si>
  <si>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</si>
  <si>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</si>
  <si>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</si>
  <si>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</si>
  <si>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</si>
  <si>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</si>
  <si>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</si>
  <si>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</si>
  <si>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</si>
  <si>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</si>
  <si>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</si>
  <si>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</si>
  <si>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</si>
  <si>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</si>
  <si>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</si>
  <si>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</si>
  <si>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</si>
  <si>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</si>
  <si>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</si>
  <si>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</si>
  <si>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</si>
  <si>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</si>
  <si>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</si>
  <si>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</si>
  <si>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</si>
  <si>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</si>
  <si>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</si>
  <si>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</si>
  <si>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</si>
  <si>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</si>
  <si>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</si>
  <si>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</si>
  <si>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</si>
  <si>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</si>
  <si>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</si>
  <si>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</si>
  <si>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</si>
  <si>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</si>
  <si>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</si>
  <si>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</si>
  <si>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</si>
  <si>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</si>
  <si>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</si>
  <si>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</si>
  <si>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</si>
  <si>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</si>
  <si>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</si>
  <si>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</si>
  <si>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</si>
  <si>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</si>
  <si>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</si>
  <si>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</si>
  <si>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</si>
  <si>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</si>
  <si>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</si>
  <si>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</si>
  <si>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</si>
  <si>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</si>
  <si>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</si>
  <si>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</si>
  <si>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</si>
  <si>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</si>
  <si>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</si>
  <si>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</si>
  <si>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</si>
  <si>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</si>
  <si>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</si>
  <si>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</si>
  <si>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</si>
  <si>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</si>
  <si>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</si>
  <si>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</si>
  <si>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</si>
  <si>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</si>
  <si>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</si>
  <si>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</si>
  <si>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</si>
  <si>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</si>
  <si>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</si>
  <si>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</si>
  <si>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</si>
  <si>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</si>
  <si>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</si>
  <si>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</si>
  <si>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</si>
  <si>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</si>
  <si>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</si>
  <si>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</si>
  <si>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</si>
  <si>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</si>
  <si>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</si>
  <si>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</si>
  <si>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</si>
  <si>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</si>
  <si>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</si>
  <si>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</si>
  <si>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</si>
  <si>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</si>
  <si>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</si>
  <si>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</si>
  <si>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</si>
  <si>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</si>
  <si>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</si>
  <si>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</si>
  <si>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</si>
  <si>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</si>
  <si>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</si>
  <si>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</si>
  <si>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</si>
  <si>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</si>
  <si>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</si>
  <si>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</si>
  <si>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</si>
  <si>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</si>
  <si>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</si>
  <si>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</si>
  <si>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</si>
  <si>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</si>
  <si>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</si>
  <si>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</si>
  <si>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</si>
  <si>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</si>
  <si>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</si>
  <si>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</si>
  <si>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</si>
  <si>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</si>
  <si>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</si>
  <si>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</si>
  <si>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</si>
  <si>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</si>
  <si>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</si>
  <si>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</si>
  <si>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</si>
  <si>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</si>
  <si>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</si>
  <si>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</si>
  <si>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</si>
  <si>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</si>
  <si>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</si>
  <si>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</si>
  <si>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</si>
  <si>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</si>
  <si>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</si>
  <si>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</si>
  <si>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</si>
  <si>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</si>
  <si>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</si>
  <si>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</si>
  <si>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</si>
  <si>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</si>
  <si>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</si>
  <si>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</si>
  <si>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</si>
  <si>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</si>
  <si>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</si>
  <si>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</si>
  <si>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</si>
  <si>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</si>
  <si>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</si>
  <si>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</si>
  <si>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</si>
  <si>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</si>
  <si>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</si>
  <si>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</si>
  <si>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</si>
  <si>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</si>
  <si>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</si>
  <si>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</si>
  <si>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</si>
  <si>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</si>
  <si>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</si>
  <si>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</si>
  <si>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</si>
  <si>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</si>
  <si>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</si>
  <si>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</si>
  <si>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</si>
  <si>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</si>
  <si>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</si>
  <si>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</si>
  <si>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</si>
  <si>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</si>
  <si>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</si>
  <si>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</si>
  <si>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</si>
  <si>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</si>
  <si>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</si>
  <si>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</si>
  <si>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</si>
  <si>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</si>
  <si>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</si>
  <si>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</si>
  <si>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</si>
  <si>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</si>
  <si>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</si>
  <si>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</si>
  <si>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</si>
  <si>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</si>
  <si>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</si>
  <si>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</si>
  <si>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</si>
  <si>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</si>
  <si>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</si>
  <si>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</si>
  <si>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</si>
  <si>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</si>
  <si>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</si>
  <si>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</si>
  <si>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</si>
  <si>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</si>
  <si>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</si>
  <si>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</si>
  <si>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</si>
  <si>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</si>
  <si>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</si>
  <si>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</si>
  <si>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</si>
  <si>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</si>
  <si>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</si>
  <si>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</si>
  <si>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</si>
  <si>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</si>
  <si>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</si>
  <si>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</si>
  <si>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</si>
  <si>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</si>
  <si>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</si>
  <si>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</si>
  <si>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</si>
  <si>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</si>
  <si>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</si>
  <si>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</si>
  <si>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</si>
  <si>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</si>
  <si>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</si>
  <si>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</si>
  <si>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</si>
  <si>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</si>
  <si>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</si>
  <si>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</si>
  <si>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</si>
  <si>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</si>
  <si>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</si>
  <si>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</si>
  <si>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</si>
  <si>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</si>
  <si>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</si>
  <si>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</si>
  <si>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</si>
  <si>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</si>
  <si>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</si>
  <si>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</si>
  <si>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</si>
  <si>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</si>
  <si>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</si>
  <si>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</si>
  <si>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</si>
  <si>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</si>
  <si>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</si>
  <si>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</si>
  <si>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</si>
  <si>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</si>
  <si>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</si>
  <si>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</si>
  <si>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</si>
  <si>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</si>
  <si>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</si>
  <si>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</si>
  <si>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</si>
  <si>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</si>
  <si>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</si>
  <si>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</si>
  <si>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</si>
  <si>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</si>
  <si>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</si>
  <si>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</si>
  <si>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</si>
  <si>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</si>
  <si>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</si>
  <si>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</si>
  <si>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</si>
  <si>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</si>
  <si>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</si>
  <si>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</si>
  <si>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</si>
  <si>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</si>
  <si>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</si>
  <si>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</si>
  <si>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</si>
  <si>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</si>
  <si>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</si>
  <si>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</si>
  <si>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</si>
  <si>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</si>
  <si>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</si>
  <si>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</si>
  <si>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</si>
  <si>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</si>
  <si>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</si>
  <si>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</si>
  <si>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</si>
  <si>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</si>
  <si>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</si>
  <si>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</si>
  <si>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</si>
  <si>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</si>
  <si>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</si>
  <si>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</si>
  <si>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</si>
  <si>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</si>
  <si>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</si>
  <si>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</si>
  <si>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</si>
  <si>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</si>
  <si>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</si>
  <si>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</si>
  <si>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</si>
  <si>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</si>
  <si>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</si>
  <si>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</si>
  <si>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</si>
  <si>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</si>
  <si>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</si>
  <si>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</si>
  <si>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</si>
  <si>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</si>
  <si>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</si>
  <si>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</si>
  <si>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</si>
  <si>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</si>
  <si>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</si>
  <si>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</si>
  <si>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</si>
  <si>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</si>
  <si>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</si>
  <si>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</si>
  <si>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</si>
  <si>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</si>
  <si>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</si>
  <si>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</si>
  <si>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</si>
  <si>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</si>
  <si>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</si>
  <si>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</si>
  <si>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</si>
  <si>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</si>
  <si>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</si>
  <si>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</si>
  <si>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</si>
  <si>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</si>
  <si>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</si>
  <si>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</si>
  <si>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</si>
  <si>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</si>
  <si>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</si>
  <si>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</si>
  <si>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</si>
  <si>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</si>
  <si>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</si>
  <si>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</si>
  <si>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</si>
  <si>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</si>
  <si>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</si>
  <si>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</si>
  <si>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</si>
  <si>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</si>
  <si>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</si>
  <si>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</si>
  <si>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</si>
  <si>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</si>
  <si>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</si>
  <si>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</si>
  <si>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</si>
  <si>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</si>
  <si>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</si>
  <si>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</si>
  <si>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</si>
  <si>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</si>
  <si>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</si>
  <si>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</si>
  <si>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</si>
  <si>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</si>
  <si>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</si>
  <si>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</si>
  <si>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</si>
  <si>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</si>
  <si>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</si>
  <si>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</si>
  <si>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</si>
  <si>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</si>
  <si>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</si>
  <si>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</si>
  <si>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</si>
  <si>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</si>
  <si>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</si>
  <si>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</si>
  <si>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</si>
  <si>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</si>
  <si>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</si>
  <si>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</si>
  <si>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</si>
  <si>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</si>
  <si>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</si>
  <si>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</si>
  <si>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</si>
  <si>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</si>
  <si>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</si>
  <si>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</si>
  <si>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</si>
  <si>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</si>
  <si>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</si>
  <si>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</si>
  <si>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</si>
  <si>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</si>
  <si>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</si>
  <si>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</si>
  <si>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</si>
  <si>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</si>
  <si>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</si>
  <si>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</si>
  <si>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</si>
  <si>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</si>
  <si>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</si>
  <si>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</si>
  <si>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</si>
  <si>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</si>
  <si>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</si>
  <si>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</si>
  <si>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</si>
  <si>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</si>
  <si>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</si>
  <si>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</si>
  <si>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</si>
  <si>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</si>
  <si>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</si>
  <si>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</si>
  <si>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</si>
  <si>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</si>
  <si>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</si>
  <si>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</si>
  <si>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</si>
  <si>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</si>
  <si>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</si>
  <si>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</si>
  <si>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</si>
  <si>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</si>
  <si>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</si>
  <si>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</si>
  <si>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</si>
  <si>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</si>
  <si>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</si>
  <si>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</si>
  <si>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</si>
  <si>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</si>
  <si>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</si>
  <si>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</si>
  <si>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</si>
  <si>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</si>
  <si>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</si>
  <si>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</si>
  <si>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</si>
  <si>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</si>
  <si>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</si>
  <si>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</si>
  <si>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</si>
  <si>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</si>
  <si>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</si>
  <si>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</si>
  <si>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</si>
  <si>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</si>
  <si>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</si>
  <si>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</si>
  <si>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</si>
  <si>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</si>
  <si>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</si>
  <si>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</si>
  <si>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</si>
  <si>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</si>
  <si>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</si>
  <si>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</si>
  <si>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</si>
  <si>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</si>
  <si>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</si>
  <si>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</si>
  <si>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</si>
  <si>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</si>
  <si>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</si>
  <si>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</si>
  <si>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</si>
  <si>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</si>
  <si>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</si>
  <si>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</si>
  <si>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</si>
  <si>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</si>
  <si>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</si>
  <si>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</si>
  <si>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</si>
  <si>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</si>
  <si>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</si>
  <si>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</si>
  <si>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</si>
  <si>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</si>
  <si>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</si>
  <si>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</si>
  <si>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</si>
  <si>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</si>
  <si>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</si>
  <si>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</si>
  <si>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</si>
  <si>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</si>
  <si>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</si>
  <si>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</si>
  <si>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</si>
  <si>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</si>
  <si>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</si>
  <si>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</si>
  <si>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</si>
  <si>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</si>
  <si>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</si>
  <si>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</si>
  <si>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</si>
  <si>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</si>
  <si>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</si>
  <si>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</si>
  <si>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</si>
  <si>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</si>
  <si>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</si>
  <si>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</si>
  <si>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</si>
  <si>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</si>
  <si>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</si>
  <si>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</si>
  <si>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</si>
  <si>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</si>
  <si>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</si>
  <si>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</si>
  <si>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</si>
  <si>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</si>
  <si>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</si>
  <si>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</si>
  <si>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</si>
  <si>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</si>
  <si>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</si>
  <si>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</si>
  <si>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</si>
  <si>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</si>
  <si>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</si>
  <si>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</si>
  <si>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</si>
  <si>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</si>
  <si>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</si>
  <si>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</si>
  <si>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</si>
  <si>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</si>
  <si>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</si>
  <si>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</si>
  <si>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</si>
  <si>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</si>
  <si>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</si>
  <si>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</si>
  <si>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</si>
  <si>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</si>
  <si>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</si>
  <si>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</si>
  <si>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</si>
  <si>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</si>
  <si>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</si>
  <si>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</si>
  <si>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</si>
  <si>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</si>
  <si>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</si>
  <si>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</si>
  <si>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</si>
  <si>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</si>
  <si>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</si>
  <si>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</si>
  <si>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</si>
  <si>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</si>
  <si>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</si>
  <si>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</si>
  <si>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</si>
  <si>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</si>
  <si>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</si>
  <si>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</si>
  <si>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</si>
  <si>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</si>
  <si>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</si>
  <si>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</si>
  <si>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</si>
  <si>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</si>
  <si>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</si>
  <si>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</si>
  <si>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</si>
  <si>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</si>
  <si>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</si>
  <si>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</si>
  <si>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</si>
  <si>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</si>
  <si>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</si>
  <si>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</si>
  <si>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</si>
  <si>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</si>
  <si>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</si>
  <si>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</si>
  <si>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</si>
  <si>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</si>
  <si>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</si>
  <si>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</si>
  <si>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</si>
  <si>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</si>
  <si>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</si>
  <si>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</si>
  <si>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</si>
  <si>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</si>
  <si>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</si>
  <si>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</si>
  <si>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</si>
  <si>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</si>
  <si>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</si>
  <si>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</si>
  <si>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</si>
  <si>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</si>
  <si>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</si>
  <si>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</si>
  <si>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</si>
  <si>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</si>
  <si>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</si>
  <si>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</si>
  <si>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</si>
  <si>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</si>
  <si>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</si>
  <si>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</si>
  <si>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</si>
  <si>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</si>
  <si>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</si>
  <si>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</si>
  <si>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</si>
  <si>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</si>
  <si>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</si>
  <si>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</si>
  <si>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</si>
  <si>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</si>
  <si>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</si>
  <si>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</si>
  <si>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</si>
  <si>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</si>
  <si>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</si>
  <si>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</si>
  <si>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</si>
  <si>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</si>
  <si>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</si>
  <si>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</si>
  <si>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</si>
  <si>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</si>
  <si>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</si>
  <si>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</si>
  <si>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</si>
  <si>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</si>
  <si>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</si>
  <si>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</si>
  <si>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</si>
  <si>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</si>
  <si>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</si>
  <si>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</si>
  <si>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</si>
  <si>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</si>
  <si>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</si>
  <si>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</si>
  <si>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</si>
  <si>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</si>
  <si>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</si>
  <si>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</si>
  <si>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</si>
  <si>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</si>
  <si>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</si>
  <si>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</si>
  <si>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</si>
  <si>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</si>
  <si>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</si>
  <si>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</si>
  <si>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</si>
  <si>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</si>
  <si>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</si>
  <si>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</si>
  <si>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</si>
  <si>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</si>
  <si>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</si>
  <si>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</si>
  <si>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</si>
  <si>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</si>
  <si>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</si>
  <si>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</si>
  <si>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</si>
  <si>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</si>
  <si>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</si>
  <si>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</si>
  <si>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</si>
  <si>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</si>
  <si>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</si>
  <si>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</si>
  <si>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</si>
  <si>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</si>
  <si>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</si>
  <si>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</si>
  <si>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</si>
  <si>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</si>
  <si>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</si>
  <si>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</si>
  <si>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</si>
  <si>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</si>
  <si>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</si>
  <si>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</si>
  <si>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</si>
  <si>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</si>
  <si>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</si>
  <si>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</si>
  <si>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</si>
  <si>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</si>
  <si>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</si>
  <si>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</si>
  <si>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</si>
  <si>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</si>
  <si>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</si>
  <si>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</si>
  <si>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</si>
  <si>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</si>
  <si>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</si>
  <si>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</si>
  <si>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</si>
  <si>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</si>
  <si>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</si>
  <si>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</si>
  <si>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</si>
  <si>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</si>
  <si>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</si>
  <si>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</si>
  <si>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</si>
  <si>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</si>
  <si>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</si>
  <si>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</si>
  <si>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</si>
  <si>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</si>
  <si>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</si>
  <si>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</si>
  <si>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</si>
  <si>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</si>
  <si>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</si>
  <si>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</si>
  <si>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</si>
  <si>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</si>
  <si>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</si>
  <si>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</si>
  <si>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</si>
  <si>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</si>
  <si>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</si>
  <si>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</si>
  <si>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</si>
  <si>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</si>
  <si>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</si>
  <si>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</si>
  <si>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</si>
  <si>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</si>
  <si>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</si>
  <si>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</si>
  <si>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</si>
  <si>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</si>
  <si>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</si>
  <si>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</si>
  <si>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</si>
  <si>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</si>
  <si>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</si>
  <si>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</si>
  <si>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</si>
  <si>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</si>
  <si>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</si>
  <si>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</si>
  <si>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</si>
  <si>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</si>
  <si>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</si>
  <si>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</si>
  <si>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</si>
  <si>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</si>
  <si>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</si>
  <si>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</si>
  <si>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</si>
  <si>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</si>
  <si>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</si>
  <si>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</si>
  <si>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</si>
  <si>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</si>
  <si>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</si>
  <si>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</si>
  <si>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</si>
  <si>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</si>
  <si>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</si>
  <si>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</si>
  <si>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</si>
  <si>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</si>
  <si>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</si>
  <si>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</si>
  <si>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</si>
  <si>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</si>
  <si>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</si>
  <si>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</si>
  <si>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</si>
  <si>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</si>
  <si>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</si>
  <si>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</si>
  <si>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</si>
  <si>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</si>
  <si>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</si>
  <si>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</si>
  <si>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</si>
  <si>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</si>
  <si>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</si>
  <si>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</si>
  <si>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</si>
  <si>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</si>
  <si>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</si>
  <si>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</si>
  <si>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</si>
  <si>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</si>
  <si>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</si>
  <si>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</si>
  <si>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</si>
  <si>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</si>
  <si>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</si>
  <si>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</si>
  <si>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</si>
  <si>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</si>
  <si>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</si>
  <si>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</si>
  <si>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</si>
  <si>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</si>
  <si>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</si>
  <si>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</si>
  <si>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</si>
  <si>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</si>
  <si>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</si>
  <si>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</si>
  <si>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</si>
  <si>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</si>
  <si>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</si>
  <si>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</si>
  <si>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</si>
  <si>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</si>
  <si>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</si>
  <si>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</si>
  <si>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</si>
  <si>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</si>
  <si>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</si>
  <si>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</si>
  <si>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</si>
  <si>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</si>
  <si>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</si>
  <si>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</si>
  <si>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</si>
  <si>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</si>
  <si>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</si>
  <si>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</si>
  <si>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</si>
  <si>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</si>
  <si>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</si>
  <si>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</si>
  <si>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</si>
  <si>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</si>
  <si>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</si>
  <si>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</si>
  <si>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</si>
  <si>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</si>
  <si>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</si>
  <si>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</si>
  <si>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</si>
  <si>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</si>
  <si>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</si>
  <si>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</si>
  <si>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</si>
  <si>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</si>
  <si>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</si>
  <si>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</si>
  <si>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</si>
  <si>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</si>
  <si>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</si>
  <si>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</si>
  <si>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</si>
  <si>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</si>
  <si>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</si>
  <si>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</si>
  <si>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</si>
  <si>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</si>
  <si>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</si>
  <si>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</si>
  <si>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</si>
  <si>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</si>
  <si>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</si>
  <si>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</si>
  <si>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</si>
  <si>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</si>
  <si>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</si>
  <si>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</si>
  <si>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</si>
  <si>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</si>
  <si>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</si>
  <si>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</si>
  <si>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</si>
  <si>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</si>
  <si>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</si>
  <si>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</si>
  <si>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</si>
  <si>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</si>
  <si>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</si>
  <si>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</si>
  <si>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</si>
  <si>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</si>
  <si>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</si>
  <si>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</si>
  <si>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</si>
  <si>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</si>
  <si>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</si>
  <si>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</si>
  <si>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</si>
  <si>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</si>
  <si>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</si>
  <si>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</si>
  <si>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</si>
  <si>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</si>
  <si>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</si>
  <si>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</si>
  <si>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</si>
  <si>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</si>
  <si>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</si>
  <si>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</si>
  <si>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</si>
  <si>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</si>
  <si>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</si>
  <si>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</si>
  <si>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</si>
  <si>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</si>
  <si>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</si>
  <si>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</si>
  <si>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</si>
  <si>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</si>
  <si>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</si>
  <si>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</si>
  <si>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</si>
  <si>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</si>
  <si>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</si>
  <si>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</si>
  <si>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</si>
  <si>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</si>
  <si>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</si>
  <si>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</si>
  <si>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</si>
  <si>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</si>
  <si>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</si>
  <si>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</si>
  <si>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</si>
  <si>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</si>
  <si>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</si>
  <si>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</si>
  <si>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</si>
  <si>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</si>
  <si>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</si>
  <si>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</si>
  <si>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</si>
  <si>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</si>
  <si>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</si>
  <si>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</si>
  <si>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</si>
  <si>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</si>
  <si>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</si>
  <si>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</si>
  <si>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</si>
  <si>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</si>
  <si>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</si>
  <si>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</si>
  <si>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</si>
  <si>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</si>
  <si>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</si>
  <si>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</si>
  <si>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</si>
  <si>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</si>
  <si>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</si>
  <si>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</si>
  <si>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</si>
  <si>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</si>
  <si>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</si>
  <si>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</si>
  <si>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</si>
  <si>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</si>
  <si>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</si>
  <si>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</si>
  <si>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</si>
  <si>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</si>
  <si>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</si>
  <si>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</si>
  <si>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</si>
  <si>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</si>
  <si>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</si>
  <si>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</si>
  <si>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</si>
  <si>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</si>
  <si>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</si>
  <si>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</si>
  <si>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</si>
  <si>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</si>
  <si>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</si>
  <si>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</si>
  <si>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</si>
  <si>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</si>
  <si>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</si>
  <si>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</si>
  <si>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</si>
  <si>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</si>
  <si>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</si>
  <si>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</si>
  <si>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</si>
  <si>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</si>
  <si>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</si>
  <si>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</si>
  <si>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</si>
  <si>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</si>
  <si>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</si>
  <si>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</si>
  <si>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</si>
  <si>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</si>
  <si>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</si>
  <si>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</si>
  <si>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</si>
  <si>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</si>
  <si>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</si>
  <si>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</si>
  <si>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</si>
  <si>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</si>
  <si>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</si>
  <si>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</si>
  <si>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</si>
  <si>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</si>
  <si>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</si>
  <si>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</si>
  <si>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</si>
  <si>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</si>
  <si>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</si>
  <si>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</si>
  <si>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</si>
  <si>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</si>
  <si>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</si>
  <si>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</si>
  <si>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</si>
  <si>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</si>
  <si>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</si>
  <si>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</si>
  <si>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</si>
  <si>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</si>
  <si>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</si>
  <si>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</si>
  <si>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</si>
  <si>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</si>
  <si>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</si>
  <si>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</si>
  <si>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</si>
  <si>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</si>
  <si>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</si>
  <si>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</si>
  <si>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</si>
  <si>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</si>
  <si>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</si>
  <si>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</si>
  <si>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</si>
  <si>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</si>
  <si>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</si>
  <si>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</si>
  <si>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</si>
  <si>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</si>
  <si>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</si>
  <si>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</si>
  <si>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</si>
  <si>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</si>
  <si>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</si>
  <si>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</si>
  <si>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</si>
  <si>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</si>
  <si>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</si>
  <si>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</si>
  <si>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</si>
  <si>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</si>
  <si>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</si>
  <si>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</si>
  <si>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</si>
  <si>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</si>
  <si>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</si>
  <si>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</si>
  <si>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</si>
  <si>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</si>
  <si>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</si>
  <si>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</si>
  <si>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</si>
  <si>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</si>
  <si>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</si>
  <si>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</si>
  <si>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</si>
  <si>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</si>
  <si>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</si>
  <si>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</si>
  <si>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</si>
  <si>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</si>
  <si>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</si>
  <si>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</si>
  <si>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</si>
  <si>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</si>
  <si>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</si>
  <si>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</si>
  <si>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</si>
  <si>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</si>
  <si>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</si>
  <si>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</si>
  <si>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</si>
  <si>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</si>
  <si>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</si>
  <si>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</si>
  <si>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</si>
  <si>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</si>
  <si>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</si>
  <si>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</si>
  <si>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</si>
  <si>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</si>
  <si>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</si>
  <si>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</si>
  <si>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</si>
  <si>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</si>
  <si>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</si>
  <si>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</si>
  <si>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</si>
  <si>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</si>
  <si>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</si>
  <si>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</si>
  <si>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</si>
  <si>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</si>
  <si>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</si>
  <si>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</si>
  <si>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</si>
  <si>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</si>
  <si>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</si>
  <si>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</si>
  <si>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</si>
  <si>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</si>
  <si>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</si>
  <si>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</si>
  <si>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</si>
  <si>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</si>
  <si>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</si>
  <si>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</si>
  <si>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</si>
  <si>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</si>
  <si>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</si>
  <si>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</si>
  <si>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</si>
  <si>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</si>
  <si>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</si>
  <si>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</si>
  <si>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</si>
  <si>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</si>
  <si>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</si>
  <si>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</si>
  <si>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</si>
  <si>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</si>
  <si>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</si>
  <si>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</si>
  <si>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</si>
  <si>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</si>
  <si>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</si>
  <si>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</si>
  <si>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</si>
  <si>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</si>
  <si>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</si>
  <si>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</si>
  <si>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</si>
  <si>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</si>
  <si>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</si>
  <si>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</si>
  <si>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</si>
  <si>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</si>
  <si>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</si>
  <si>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</si>
  <si>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</si>
  <si>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</si>
  <si>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</si>
  <si>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</si>
  <si>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</si>
  <si>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</si>
  <si>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</si>
  <si>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</si>
  <si>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</si>
  <si>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</si>
  <si>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</si>
  <si>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</si>
  <si>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</si>
  <si>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</si>
  <si>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</si>
  <si>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</si>
  <si>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</si>
  <si>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</si>
  <si>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</si>
  <si>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</si>
  <si>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</si>
  <si>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</si>
  <si>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</si>
  <si>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</si>
  <si>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</si>
  <si>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</si>
  <si>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</si>
  <si>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</si>
  <si>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</si>
  <si>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</si>
  <si>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</si>
  <si>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</si>
  <si>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</si>
  <si>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</si>
  <si>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</si>
  <si>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</si>
  <si>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</si>
  <si>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</si>
  <si>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</si>
  <si>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</si>
  <si>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</si>
  <si>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</si>
  <si>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</si>
  <si>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</si>
  <si>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</si>
  <si>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</si>
  <si>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</si>
  <si>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</si>
  <si>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</si>
  <si>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</si>
  <si>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</si>
  <si>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</si>
  <si>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</si>
  <si>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</si>
  <si>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</si>
  <si>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</si>
  <si>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</si>
  <si>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</si>
  <si>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</si>
  <si>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</si>
  <si>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</si>
  <si>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</si>
  <si>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</si>
  <si>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</si>
  <si>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</si>
  <si>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</si>
  <si>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</si>
  <si>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</si>
  <si>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</si>
  <si>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</si>
  <si>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</si>
  <si>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</si>
  <si>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</si>
  <si>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</si>
  <si>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</si>
  <si>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</si>
  <si>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</si>
  <si>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</si>
  <si>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</si>
  <si>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</si>
  <si>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</si>
  <si>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</si>
  <si>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</si>
  <si>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</si>
  <si>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</si>
  <si>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</si>
  <si>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</si>
  <si>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</si>
  <si>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</si>
  <si>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</si>
  <si>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</si>
  <si>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</si>
  <si>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</si>
  <si>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</si>
  <si>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</si>
  <si>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</si>
  <si>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</si>
  <si>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</si>
  <si>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</si>
  <si>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</si>
  <si>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</si>
  <si>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</si>
  <si>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</si>
  <si>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</si>
  <si>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</si>
  <si>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</si>
  <si>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</si>
  <si>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</si>
  <si>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</si>
  <si>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</si>
  <si>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</si>
  <si>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</si>
  <si>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</si>
  <si>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</si>
  <si>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</si>
  <si>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</si>
  <si>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</si>
  <si>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</si>
  <si>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</si>
  <si>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</si>
  <si>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</si>
  <si>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</si>
  <si>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</si>
  <si>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</si>
  <si>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</si>
  <si>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</si>
  <si>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</si>
  <si>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</si>
  <si>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</si>
  <si>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</si>
  <si>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</si>
  <si>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</si>
  <si>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</si>
  <si>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</si>
  <si>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</si>
  <si>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</si>
  <si>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</si>
  <si>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</si>
  <si>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</si>
  <si>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</si>
  <si>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</si>
  <si>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</si>
  <si>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</si>
  <si>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</si>
  <si>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</si>
  <si>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</si>
  <si>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</si>
  <si>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</si>
  <si>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</si>
  <si>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</si>
  <si>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</si>
  <si>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</si>
  <si>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</si>
  <si>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</si>
  <si>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</si>
  <si>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</si>
  <si>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</si>
  <si>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</si>
  <si>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</si>
  <si>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</si>
  <si>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</si>
  <si>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</si>
  <si>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</si>
  <si>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</si>
  <si>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</si>
  <si>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</si>
  <si>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</si>
  <si>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</si>
  <si>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</si>
  <si>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</si>
  <si>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</si>
  <si>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</si>
  <si>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</si>
  <si>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</si>
  <si>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</si>
  <si>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</si>
  <si>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</si>
  <si>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</si>
  <si>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</si>
  <si>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</si>
  <si>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</si>
  <si>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</si>
  <si>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</si>
  <si>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</si>
  <si>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</si>
  <si>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</si>
  <si>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</si>
  <si>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</si>
  <si>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</si>
  <si>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</si>
  <si>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</si>
  <si>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</si>
  <si>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</si>
  <si>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</si>
  <si>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</si>
  <si>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</si>
  <si>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</si>
  <si>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</si>
  <si>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</si>
  <si>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</si>
  <si>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</si>
  <si>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</si>
  <si>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</si>
  <si>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</si>
  <si>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</si>
  <si>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</si>
  <si>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</si>
  <si>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</si>
  <si>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</si>
  <si>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</si>
  <si>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</si>
  <si>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</si>
  <si>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</si>
  <si>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</si>
  <si>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</si>
  <si>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</si>
  <si>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</si>
  <si>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</si>
  <si>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</si>
  <si>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</si>
  <si>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</si>
  <si>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</si>
  <si>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</si>
  <si>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</si>
  <si>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</si>
  <si>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</si>
  <si>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</si>
  <si>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</si>
  <si>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</si>
  <si>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</si>
  <si>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</si>
  <si>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</si>
  <si>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</si>
  <si>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</si>
  <si>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</si>
  <si>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</si>
  <si>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</si>
  <si>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</si>
  <si>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</si>
  <si>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</si>
  <si>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</si>
  <si>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</si>
  <si>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</si>
  <si>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</si>
  <si>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</si>
  <si>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</si>
  <si>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</si>
  <si>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</si>
  <si>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</si>
  <si>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</si>
  <si>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</si>
  <si>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</si>
  <si>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</si>
  <si>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</si>
  <si>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</si>
  <si>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</si>
  <si>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</si>
  <si>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</si>
  <si>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</si>
  <si>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</si>
  <si>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</si>
  <si>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</si>
  <si>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</si>
  <si>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</si>
  <si>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</si>
  <si>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</si>
  <si>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</si>
  <si>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</si>
  <si>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</si>
  <si>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</si>
  <si>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</si>
  <si>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</si>
  <si>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</si>
  <si>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</si>
  <si>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</si>
  <si>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</si>
  <si>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</si>
  <si>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</si>
  <si>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</si>
  <si>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</si>
  <si>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</si>
  <si>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</si>
  <si>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</si>
  <si>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</si>
  <si>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</si>
  <si>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</si>
  <si>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</si>
  <si>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</si>
  <si>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</si>
  <si>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</si>
  <si>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</si>
  <si>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</si>
  <si>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</si>
  <si>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</si>
  <si>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</si>
  <si>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</si>
  <si>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</si>
  <si>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</si>
  <si>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</si>
  <si>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</si>
  <si>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</si>
  <si>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</si>
  <si>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</si>
  <si>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</si>
  <si>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</si>
  <si>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</si>
  <si>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</si>
  <si>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</si>
  <si>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</si>
  <si>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</si>
  <si>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</si>
  <si>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</si>
  <si>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</si>
  <si>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</si>
  <si>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</si>
  <si>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</si>
  <si>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</si>
  <si>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</si>
  <si>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</si>
  <si>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</si>
  <si>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</si>
  <si>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</si>
  <si>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</si>
  <si>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</si>
  <si>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</si>
  <si>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</si>
  <si>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</si>
  <si>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</si>
  <si>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</si>
  <si>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</si>
  <si>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</si>
  <si>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</si>
  <si>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</si>
  <si>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</si>
  <si>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</si>
  <si>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</si>
  <si>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</si>
  <si>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</si>
  <si>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</si>
  <si>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</si>
  <si>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</si>
  <si>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</si>
  <si>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</si>
  <si>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</si>
  <si>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</si>
  <si>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</si>
  <si>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</si>
  <si>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</si>
  <si>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</si>
  <si>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</si>
  <si>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</si>
  <si>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</si>
  <si>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</si>
  <si>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</si>
  <si>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</si>
  <si>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</si>
  <si>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</si>
  <si>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</si>
  <si>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</si>
  <si>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</si>
  <si>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</si>
  <si>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</si>
  <si>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</si>
  <si>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</si>
  <si>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</si>
  <si>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</si>
  <si>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</si>
  <si>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</si>
  <si>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</si>
  <si>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</si>
  <si>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</si>
  <si>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</si>
  <si>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</si>
  <si>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</si>
  <si>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</si>
  <si>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</si>
  <si>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</si>
  <si>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</si>
  <si>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</si>
  <si>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</si>
  <si>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</si>
  <si>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</si>
  <si>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</si>
  <si>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</si>
  <si>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</si>
  <si>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</si>
  <si>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</si>
  <si>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</si>
  <si>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</si>
  <si>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</si>
  <si>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</si>
  <si>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</si>
  <si>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</si>
  <si>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</si>
  <si>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</si>
  <si>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</si>
  <si>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</si>
  <si>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</si>
  <si>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</si>
  <si>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</si>
  <si>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</si>
  <si>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</si>
  <si>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</si>
  <si>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</si>
  <si>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</si>
  <si>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</si>
  <si>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</si>
  <si>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</si>
  <si>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</si>
  <si>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</si>
  <si>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</si>
  <si>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</si>
  <si>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</si>
  <si>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</si>
  <si>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</si>
  <si>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</si>
  <si>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</si>
  <si>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</si>
  <si>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</si>
  <si>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</si>
  <si>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</si>
  <si>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</si>
  <si>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</si>
  <si>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</si>
  <si>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</si>
  <si>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</si>
  <si>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</si>
  <si>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</si>
  <si>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</si>
  <si>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</si>
  <si>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</si>
  <si>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</si>
  <si>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</si>
  <si>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</si>
  <si>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</si>
  <si>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</si>
  <si>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</si>
  <si>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</si>
  <si>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</si>
  <si>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</si>
  <si>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</si>
  <si>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</si>
  <si>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</si>
  <si>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</si>
  <si>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</si>
  <si>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</si>
  <si>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</si>
  <si>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</si>
  <si>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</si>
  <si>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</si>
  <si>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</si>
  <si>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</si>
  <si>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</si>
  <si>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</si>
  <si>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</si>
  <si>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</si>
  <si>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</si>
  <si>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</si>
  <si>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</si>
  <si>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</si>
  <si>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</si>
  <si>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</si>
  <si>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</si>
  <si>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</si>
  <si>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</si>
  <si>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</si>
  <si>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</si>
  <si>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</si>
  <si>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</si>
  <si>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</si>
  <si>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</si>
  <si>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</si>
  <si>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</si>
  <si>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</si>
  <si>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</si>
  <si>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</si>
  <si>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</si>
  <si>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</si>
  <si>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</si>
  <si>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</si>
  <si>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</si>
  <si>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</si>
  <si>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</si>
  <si>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</si>
  <si>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</si>
  <si>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</si>
  <si>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</si>
  <si>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</si>
  <si>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</si>
  <si>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</si>
  <si>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</si>
  <si>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</si>
  <si>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</si>
  <si>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</si>
  <si>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</si>
  <si>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</si>
  <si>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</si>
  <si>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</si>
  <si>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</si>
  <si>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</si>
  <si>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</si>
  <si>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</si>
  <si>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</si>
  <si>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</si>
  <si>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</si>
  <si>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</si>
  <si>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</si>
  <si>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</si>
  <si>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</si>
  <si>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</si>
  <si>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</si>
  <si>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</si>
  <si>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</si>
  <si>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</si>
  <si>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</si>
  <si>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</si>
  <si>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</si>
  <si>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</si>
  <si>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</si>
  <si>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</si>
  <si>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</si>
  <si>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</si>
  <si>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</si>
  <si>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</si>
  <si>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</si>
  <si>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</si>
  <si>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</si>
  <si>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</si>
  <si>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</si>
  <si>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</si>
  <si>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</si>
  <si>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</si>
  <si>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</si>
  <si>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</si>
  <si>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</si>
  <si>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</si>
  <si>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</si>
  <si>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</si>
  <si>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</si>
  <si>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</si>
  <si>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</si>
  <si>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</si>
  <si>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</si>
  <si>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</si>
  <si>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</si>
  <si>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</si>
  <si>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</si>
  <si>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</si>
  <si>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</si>
  <si>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</si>
  <si>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</si>
  <si>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</si>
  <si>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</si>
  <si>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</si>
  <si>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</si>
  <si>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</si>
  <si>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</si>
  <si>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</si>
  <si>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</si>
  <si>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</si>
  <si>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</si>
  <si>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</si>
  <si>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</si>
  <si>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</si>
  <si>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</si>
  <si>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</si>
  <si>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</si>
  <si>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</si>
  <si>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</si>
  <si>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</si>
  <si>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</si>
  <si>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</si>
  <si>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</si>
  <si>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</si>
  <si>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</si>
  <si>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</si>
  <si>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</si>
  <si>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</si>
  <si>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</si>
  <si>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</si>
  <si>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</si>
  <si>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</si>
  <si>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</si>
  <si>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</si>
  <si>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</si>
  <si>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</si>
  <si>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</si>
  <si>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</si>
  <si>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</si>
  <si>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</si>
  <si>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</si>
  <si>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</si>
  <si>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</si>
  <si>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</si>
  <si>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</si>
  <si>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</si>
  <si>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</si>
  <si>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</si>
  <si>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</si>
  <si>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</si>
  <si>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</si>
  <si>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</si>
  <si>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</si>
  <si>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</si>
  <si>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</si>
  <si>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</si>
  <si>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</si>
  <si>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</si>
  <si>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</si>
  <si>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</si>
  <si>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</si>
  <si>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</si>
  <si>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</si>
  <si>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</si>
  <si>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</si>
  <si>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</si>
  <si>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</si>
  <si>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</si>
  <si>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</si>
  <si>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</si>
  <si>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</si>
  <si>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</si>
  <si>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</si>
  <si>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</si>
  <si>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</si>
  <si>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</si>
  <si>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</si>
  <si>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</si>
  <si>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</si>
  <si>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</si>
  <si>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</si>
  <si>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</si>
  <si>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</si>
  <si>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</si>
  <si>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</si>
  <si>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</si>
  <si>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</si>
  <si>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</si>
  <si>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</si>
  <si>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</si>
  <si>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</si>
  <si>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</si>
  <si>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</si>
  <si>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</si>
  <si>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</si>
  <si>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</si>
  <si>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</si>
  <si>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</si>
  <si>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</si>
  <si>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</si>
  <si>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</si>
  <si>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</si>
  <si>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</si>
  <si>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</si>
  <si>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</si>
  <si>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</si>
  <si>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</si>
  <si>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</si>
  <si>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</si>
  <si>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</si>
  <si>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</si>
  <si>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</si>
  <si>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</si>
  <si>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</si>
  <si>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</si>
  <si>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</si>
  <si>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</si>
  <si>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</si>
  <si>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</si>
  <si>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</si>
  <si>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</si>
  <si>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</si>
  <si>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</si>
  <si>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</si>
  <si>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</si>
  <si>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</si>
  <si>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</si>
  <si>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</si>
  <si>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</si>
  <si>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</si>
  <si>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</si>
  <si>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</si>
  <si>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</si>
  <si>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</si>
  <si>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</si>
  <si>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</si>
  <si>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</si>
  <si>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</si>
  <si>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</si>
  <si>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</si>
  <si>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</si>
  <si>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</si>
  <si>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</si>
  <si>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</si>
  <si>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</si>
  <si>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</si>
  <si>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</si>
  <si>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</si>
  <si>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</si>
  <si>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</si>
  <si>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</si>
  <si>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</si>
  <si>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</si>
  <si>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</si>
  <si>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</si>
  <si>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</si>
  <si>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</si>
  <si>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</si>
  <si>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</si>
  <si>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</si>
  <si>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</si>
  <si>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</si>
  <si>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</si>
  <si>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</si>
  <si>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</si>
  <si>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</si>
  <si>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</si>
  <si>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</si>
  <si>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</si>
  <si>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</si>
  <si>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</si>
  <si>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</si>
  <si>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</si>
  <si>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</si>
  <si>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</si>
  <si>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</si>
  <si>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</si>
  <si>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</si>
  <si>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</si>
  <si>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</si>
  <si>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</si>
  <si>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</si>
  <si>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</si>
  <si>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</si>
  <si>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</si>
  <si>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</si>
  <si>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</si>
  <si>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</si>
  <si>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</si>
  <si>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</si>
  <si>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</si>
  <si>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</si>
  <si>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</si>
  <si>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</si>
  <si>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</si>
  <si>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</si>
  <si>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</si>
  <si>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</si>
  <si>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</si>
  <si>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</si>
  <si>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</si>
  <si>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</si>
  <si>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</si>
  <si>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</si>
  <si>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</si>
  <si>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</si>
  <si>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</si>
  <si>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</si>
  <si>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</si>
  <si>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</si>
  <si>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</si>
  <si>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</si>
  <si>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</si>
  <si>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</si>
  <si>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</si>
  <si>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</si>
  <si>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</si>
  <si>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</si>
  <si>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</si>
  <si>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</si>
  <si>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</si>
  <si>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</si>
  <si>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</si>
  <si>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</si>
  <si>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</si>
  <si>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</si>
  <si>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</si>
  <si>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</si>
  <si>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</si>
  <si>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</si>
  <si>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</si>
  <si>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</si>
  <si>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</si>
  <si>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</si>
  <si>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</si>
  <si>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</si>
  <si>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</si>
  <si>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</si>
  <si>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</si>
  <si>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</si>
  <si>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</si>
  <si>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</si>
  <si>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</si>
  <si>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</si>
  <si>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</si>
  <si>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</si>
  <si>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</si>
  <si>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</si>
  <si>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</si>
  <si>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</si>
  <si>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</si>
  <si>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</si>
  <si>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</si>
  <si>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</si>
  <si>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</si>
  <si>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</si>
  <si>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</si>
  <si>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</si>
  <si>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</si>
  <si>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</si>
  <si>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</si>
  <si>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</si>
  <si>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</si>
  <si>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</si>
  <si>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</si>
  <si>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</si>
  <si>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</si>
  <si>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</si>
  <si>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</si>
  <si>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</si>
  <si>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</si>
  <si>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</si>
  <si>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</si>
  <si>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</si>
  <si>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</si>
  <si>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</si>
  <si>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</si>
  <si>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</si>
  <si>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</si>
  <si>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</si>
  <si>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</si>
  <si>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</si>
  <si>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</si>
  <si>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</si>
  <si>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</si>
  <si>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</si>
  <si>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</si>
  <si>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</si>
  <si>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</si>
  <si>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</si>
  <si>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</si>
  <si>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</si>
  <si>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</si>
  <si>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</si>
  <si>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</si>
  <si>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</si>
  <si>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</si>
  <si>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</si>
  <si>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</si>
  <si>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</si>
  <si>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</si>
  <si>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</si>
  <si>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</si>
  <si>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</si>
  <si>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</si>
  <si>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</si>
  <si>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</si>
  <si>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</si>
  <si>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</si>
  <si>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</si>
  <si>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</si>
  <si>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</si>
  <si>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</si>
  <si>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</si>
  <si>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</si>
  <si>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</si>
  <si>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</si>
  <si>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</si>
  <si>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</si>
  <si>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</si>
  <si>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</si>
  <si>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</si>
  <si>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</si>
  <si>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</si>
  <si>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</si>
  <si>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</si>
  <si>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</si>
  <si>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</si>
  <si>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</si>
  <si>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</si>
  <si>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</si>
  <si>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</si>
  <si>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</si>
  <si>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</si>
  <si>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</si>
  <si>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</si>
  <si>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</si>
  <si>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</si>
  <si>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</si>
  <si>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</si>
  <si>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</si>
  <si>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</si>
  <si>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</si>
  <si>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</si>
  <si>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</si>
  <si>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</si>
  <si>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</si>
  <si>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</si>
  <si>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</si>
  <si>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</si>
  <si>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</si>
  <si>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</si>
  <si>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</si>
  <si>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</si>
  <si>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</si>
  <si>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</si>
  <si>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</si>
  <si>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</si>
  <si>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</si>
  <si>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</si>
  <si>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</si>
  <si>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</si>
  <si>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</si>
  <si>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</si>
  <si>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</si>
  <si>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</si>
  <si>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</si>
  <si>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</si>
  <si>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</si>
  <si>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</si>
  <si>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</si>
  <si>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</si>
  <si>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</si>
  <si>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</si>
  <si>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</si>
  <si>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</si>
  <si>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</si>
  <si>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</si>
  <si>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</si>
  <si>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</si>
  <si>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</si>
  <si>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</si>
  <si>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</si>
  <si>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</si>
  <si>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</si>
  <si>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</si>
  <si>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</si>
  <si>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</si>
  <si>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</si>
  <si>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</si>
  <si>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</si>
  <si>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</si>
  <si>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</si>
  <si>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</si>
  <si>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</si>
  <si>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</si>
  <si>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</si>
  <si>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</si>
  <si>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</si>
  <si>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</si>
  <si>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</si>
  <si>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</si>
  <si>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</si>
  <si>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</si>
  <si>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</si>
  <si>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</si>
  <si>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</si>
  <si>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</si>
  <si>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</si>
  <si>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</si>
  <si>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</si>
  <si>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</si>
  <si>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</si>
  <si>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</si>
  <si>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</si>
  <si>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</si>
  <si>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</si>
  <si>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</si>
  <si>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</si>
  <si>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</si>
  <si>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</si>
  <si>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</si>
  <si>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</si>
  <si>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</si>
  <si>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</si>
  <si>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</si>
  <si>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</si>
  <si>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</si>
  <si>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</si>
  <si>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</si>
  <si>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</si>
  <si>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</si>
  <si>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</si>
  <si>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</si>
  <si>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</si>
  <si>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</si>
  <si>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</si>
  <si>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</si>
  <si>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</si>
  <si>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</si>
  <si>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</si>
  <si>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</si>
  <si>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</si>
  <si>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</si>
  <si>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</si>
  <si>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</si>
  <si>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</si>
  <si>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</si>
  <si>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</si>
  <si>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</si>
  <si>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</si>
  <si>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</si>
  <si>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</si>
  <si>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</si>
  <si>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</si>
  <si>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</si>
  <si>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</si>
  <si>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</si>
  <si>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</si>
  <si>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</si>
  <si>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</si>
  <si>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</si>
  <si>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</si>
  <si>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</si>
  <si>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</si>
  <si>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</si>
  <si>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</si>
  <si>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</si>
  <si>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</si>
  <si>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</si>
  <si>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</si>
  <si>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</si>
  <si>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</si>
  <si>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</si>
  <si>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</si>
  <si>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</si>
  <si>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</si>
  <si>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</si>
  <si>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</si>
  <si>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</si>
  <si>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</si>
  <si>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</si>
  <si>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</si>
  <si>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</si>
  <si>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</si>
  <si>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</si>
  <si>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</si>
  <si>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</si>
  <si>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</si>
  <si>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</si>
  <si>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</si>
  <si>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</si>
  <si>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</si>
  <si>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</si>
  <si>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</si>
  <si>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</si>
  <si>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</si>
  <si>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</si>
  <si>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</si>
  <si>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</si>
  <si>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</si>
  <si>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</si>
  <si>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</si>
  <si>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</si>
  <si>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</si>
  <si>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</si>
  <si>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</si>
  <si>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</si>
  <si>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</si>
  <si>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</si>
  <si>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</si>
  <si>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</si>
  <si>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</si>
  <si>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</si>
  <si>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</si>
  <si>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</si>
  <si>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</si>
  <si>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</si>
  <si>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</si>
  <si>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</si>
  <si>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</si>
  <si>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</si>
  <si>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</si>
  <si>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</si>
  <si>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</si>
  <si>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</si>
  <si>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</si>
  <si>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</si>
  <si>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</si>
  <si>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</si>
  <si>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</si>
  <si>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</si>
  <si>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</si>
  <si>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</si>
  <si>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</si>
  <si>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</si>
  <si>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</si>
  <si>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</si>
  <si>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</si>
  <si>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</si>
  <si>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</si>
  <si>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</si>
  <si>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</si>
  <si>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</si>
  <si>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</si>
  <si>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</si>
  <si>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</si>
  <si>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</si>
  <si>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</si>
  <si>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</si>
  <si>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</si>
  <si>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</si>
  <si>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</si>
  <si>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</si>
  <si>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</si>
  <si>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</si>
  <si>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</si>
  <si>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</si>
  <si>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</si>
  <si>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</si>
  <si>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</si>
  <si>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</si>
  <si>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</si>
  <si>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</si>
  <si>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</si>
  <si>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</si>
  <si>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</si>
  <si>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</si>
  <si>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</si>
  <si>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</si>
  <si>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</si>
  <si>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</si>
  <si>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</si>
  <si>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</si>
  <si>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</si>
  <si>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</si>
  <si>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</si>
  <si>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</si>
  <si>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</si>
  <si>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</si>
  <si>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</si>
  <si>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</si>
  <si>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</si>
  <si>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</si>
  <si>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</si>
  <si>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</si>
  <si>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</si>
  <si>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</si>
  <si>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</si>
  <si>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</si>
  <si>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</si>
  <si>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</si>
  <si>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</si>
  <si>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</si>
  <si>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</si>
  <si>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</si>
  <si>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</si>
  <si>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</si>
  <si>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</si>
  <si>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</si>
  <si>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</si>
  <si>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</si>
  <si>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</si>
  <si>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</si>
  <si>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</si>
  <si>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</si>
  <si>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</si>
  <si>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</si>
  <si>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</si>
  <si>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</si>
  <si>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</si>
  <si>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</si>
  <si>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</si>
  <si>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</si>
  <si>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</si>
  <si>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</si>
  <si>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</si>
  <si>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</si>
  <si>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</si>
  <si>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</si>
  <si>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</si>
  <si>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</si>
  <si>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</si>
  <si>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</si>
  <si>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</si>
  <si>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</si>
  <si>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</si>
  <si>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</si>
  <si>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</si>
  <si>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</si>
  <si>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</si>
  <si>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</si>
  <si>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</si>
  <si>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</si>
  <si>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</si>
  <si>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</si>
  <si>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</si>
  <si>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</si>
  <si>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</si>
  <si>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</si>
  <si>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</si>
  <si>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</si>
  <si>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</si>
  <si>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</si>
  <si>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</si>
  <si>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</si>
  <si>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</si>
  <si>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</si>
  <si>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</si>
  <si>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</si>
  <si>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</si>
  <si>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</si>
  <si>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</si>
  <si>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</si>
  <si>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</si>
  <si>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</si>
  <si>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</si>
  <si>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</si>
  <si>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</si>
  <si>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</si>
  <si>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</si>
  <si>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</si>
  <si>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</si>
  <si>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</si>
  <si>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</si>
  <si>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</si>
  <si>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</si>
  <si>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</si>
  <si>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</si>
  <si>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</si>
  <si>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</si>
  <si>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</si>
  <si>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</si>
  <si>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</si>
  <si>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</si>
  <si>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</si>
  <si>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</si>
  <si>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</si>
  <si>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</si>
  <si>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</si>
  <si>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</si>
  <si>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</si>
  <si>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</si>
  <si>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</si>
  <si>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</si>
  <si>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</si>
  <si>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</si>
  <si>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</si>
  <si>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</si>
  <si>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</si>
  <si>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</si>
  <si>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</si>
  <si>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</si>
  <si>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</si>
  <si>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</si>
  <si>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</si>
  <si>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</si>
  <si>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</si>
  <si>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</si>
  <si>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</si>
  <si>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</si>
  <si>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</si>
  <si>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</si>
  <si>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</si>
  <si>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</si>
  <si>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</si>
  <si>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</si>
  <si>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</si>
  <si>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</si>
  <si>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</si>
  <si>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</si>
  <si>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</si>
  <si>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</si>
  <si>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</si>
  <si>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</si>
  <si>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</si>
  <si>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</si>
  <si>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</si>
  <si>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</si>
  <si>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</si>
  <si>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</si>
  <si>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</si>
  <si>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</si>
  <si>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</si>
  <si>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</si>
  <si>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</si>
  <si>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</si>
  <si>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</si>
  <si>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</si>
  <si>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</si>
  <si>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</si>
  <si>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</si>
  <si>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</si>
  <si>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</si>
  <si>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</si>
  <si>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</si>
  <si>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</si>
  <si>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</si>
  <si>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</si>
  <si>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</si>
  <si>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</si>
  <si>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</si>
  <si>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</si>
  <si>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</si>
  <si>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</si>
  <si>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</si>
  <si>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</si>
  <si>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</si>
  <si>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</si>
  <si>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</si>
  <si>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</si>
  <si>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</si>
  <si>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</si>
  <si>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</si>
  <si>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</si>
  <si>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</si>
  <si>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</si>
  <si>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</si>
  <si>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</si>
  <si>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</si>
  <si>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</si>
  <si>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</si>
  <si>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</si>
  <si>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</si>
  <si>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</si>
  <si>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</si>
  <si>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</si>
  <si>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</si>
  <si>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</si>
  <si>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</si>
  <si>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</si>
  <si>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</si>
  <si>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</si>
  <si>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</si>
  <si>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</si>
  <si>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</si>
  <si>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</si>
  <si>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</si>
  <si>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</si>
  <si>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</si>
  <si>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</si>
  <si>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</si>
  <si>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</si>
  <si>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</si>
  <si>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</si>
  <si>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</si>
  <si>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</si>
  <si>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</si>
  <si>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</si>
  <si>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</si>
  <si>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</si>
  <si>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</si>
  <si>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</si>
  <si>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</si>
  <si>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</si>
  <si>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</si>
  <si>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</si>
  <si>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</si>
  <si>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</si>
  <si>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</si>
  <si>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</si>
  <si>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</si>
  <si>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</si>
  <si>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</si>
  <si>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</si>
  <si>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</si>
  <si>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</si>
  <si>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</si>
  <si>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</si>
  <si>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</si>
  <si>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</si>
  <si>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</si>
  <si>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</si>
  <si>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</si>
  <si>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</si>
  <si>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</si>
  <si>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</si>
  <si>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</si>
  <si>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</si>
  <si>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</si>
  <si>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</si>
  <si>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</si>
  <si>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</si>
  <si>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</si>
  <si>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</si>
  <si>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</si>
  <si>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</si>
  <si>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</si>
  <si>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</si>
  <si>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</si>
  <si>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</si>
  <si>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</si>
  <si>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</si>
  <si>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</si>
  <si>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</si>
  <si>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</si>
  <si>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</si>
  <si>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</si>
  <si>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</si>
  <si>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</si>
  <si>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</si>
  <si>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</si>
  <si>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</si>
  <si>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</si>
  <si>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</si>
  <si>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</si>
  <si>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</si>
  <si>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</si>
  <si>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</si>
  <si>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</si>
  <si>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</si>
  <si>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</si>
  <si>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</si>
  <si>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</si>
  <si>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</si>
  <si>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</si>
  <si>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</si>
  <si>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</si>
  <si>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</si>
  <si>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</si>
  <si>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</si>
  <si>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</si>
  <si>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</si>
  <si>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</si>
  <si>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</si>
  <si>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</si>
  <si>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</si>
  <si>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</si>
  <si>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</si>
  <si>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</si>
  <si>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</si>
  <si>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</si>
  <si>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</si>
  <si>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</si>
  <si>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</si>
  <si>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</si>
  <si>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</si>
  <si>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</si>
  <si>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</si>
  <si>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</si>
  <si>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</si>
  <si>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</si>
  <si>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</si>
  <si>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</si>
  <si>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</si>
  <si>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</si>
  <si>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</si>
  <si>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</si>
  <si>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</si>
  <si>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</si>
  <si>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</si>
  <si>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</si>
  <si>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</si>
  <si>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</si>
  <si>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</si>
  <si>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</si>
  <si>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</si>
  <si>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</si>
  <si>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</si>
  <si>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</si>
  <si>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</si>
  <si>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</si>
  <si>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</si>
  <si>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</si>
  <si>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</si>
  <si>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</si>
  <si>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</si>
  <si>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</si>
  <si>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</si>
  <si>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</si>
  <si>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</si>
  <si>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</si>
  <si>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</si>
  <si>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</si>
  <si>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</si>
  <si>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</si>
  <si>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</si>
  <si>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</si>
  <si>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</si>
  <si>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</si>
  <si>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</si>
  <si>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</si>
  <si>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</si>
  <si>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</si>
  <si>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</si>
  <si>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</si>
  <si>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</si>
  <si>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</si>
  <si>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</si>
  <si>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</si>
  <si>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</si>
  <si>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</si>
  <si>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</si>
  <si>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</si>
  <si>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</si>
  <si>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</si>
  <si>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</si>
  <si>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</si>
  <si>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</si>
  <si>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</si>
  <si>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</si>
  <si>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</si>
  <si>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</si>
  <si>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</si>
  <si>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</si>
  <si>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</si>
  <si>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</si>
  <si>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</si>
  <si>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</si>
  <si>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</si>
  <si>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</si>
  <si>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</si>
  <si>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</si>
  <si>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</si>
  <si>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</si>
  <si>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</si>
  <si>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</si>
  <si>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</si>
  <si>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</si>
  <si>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</si>
  <si>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</si>
  <si>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</si>
  <si>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</si>
  <si>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</si>
  <si>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</si>
  <si>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</si>
  <si>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</si>
  <si>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</si>
  <si>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</si>
  <si>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</si>
  <si>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</si>
  <si>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</si>
  <si>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</si>
  <si>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</si>
  <si>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</si>
  <si>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</si>
  <si>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</si>
  <si>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</si>
  <si>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</si>
  <si>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</si>
  <si>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</si>
  <si>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</si>
  <si>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</si>
  <si>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</si>
  <si>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</si>
  <si>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</si>
  <si>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</si>
  <si>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</si>
  <si>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</si>
  <si>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</si>
  <si>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</si>
  <si>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</si>
  <si>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</si>
  <si>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</si>
  <si>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</si>
  <si>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</si>
  <si>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</si>
  <si>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</si>
  <si>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</si>
  <si>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</si>
  <si>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</si>
  <si>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</si>
  <si>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</si>
  <si>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</si>
  <si>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</si>
  <si>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</si>
  <si>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</si>
  <si>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</si>
  <si>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</si>
  <si>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</si>
  <si>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</si>
  <si>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</si>
  <si>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</si>
  <si>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</si>
  <si>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</si>
  <si>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</si>
  <si>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</si>
  <si>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</si>
  <si>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</si>
  <si>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</si>
  <si>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</si>
  <si>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</si>
  <si>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</si>
  <si>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</si>
  <si>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</si>
  <si>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</si>
  <si>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</si>
  <si>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</si>
  <si>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</si>
  <si>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</si>
  <si>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</si>
  <si>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</si>
  <si>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</si>
  <si>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</si>
  <si>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</si>
  <si>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</si>
  <si>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</si>
  <si>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</si>
  <si>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</si>
  <si>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</si>
  <si>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</si>
  <si>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</si>
  <si>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</si>
  <si>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</si>
  <si>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</si>
  <si>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</si>
  <si>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</si>
  <si>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</si>
  <si>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</si>
  <si>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</si>
  <si>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</si>
  <si>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</si>
  <si>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</si>
  <si>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</si>
  <si>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</si>
  <si>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</si>
  <si>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</si>
  <si>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</si>
  <si>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</si>
  <si>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</si>
  <si>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</si>
  <si>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</si>
  <si>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</si>
  <si>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</si>
  <si>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</si>
  <si>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</si>
  <si>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</si>
  <si>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</si>
  <si>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</si>
  <si>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</si>
  <si>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</si>
  <si>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</si>
  <si>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</si>
  <si>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</si>
  <si>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</si>
  <si>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</si>
  <si>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</si>
  <si>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</si>
  <si>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</si>
  <si>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</si>
  <si>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</si>
  <si>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</si>
  <si>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</si>
  <si>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</si>
  <si>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</si>
  <si>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</si>
  <si>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</si>
  <si>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</si>
  <si>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</si>
  <si>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</si>
  <si>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</si>
  <si>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</si>
  <si>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</si>
  <si>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</si>
  <si>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</si>
  <si>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</si>
  <si>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</si>
  <si>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</si>
  <si>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</si>
  <si>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</si>
  <si>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</si>
  <si>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</si>
  <si>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</si>
  <si>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</si>
  <si>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</si>
  <si>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</si>
  <si>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</si>
  <si>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</si>
  <si>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</si>
  <si>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</si>
  <si>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</si>
  <si>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</si>
  <si>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</si>
  <si>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</si>
  <si>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</si>
  <si>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</si>
  <si>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</si>
  <si>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</si>
  <si>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</si>
  <si>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</si>
  <si>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</si>
  <si>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</si>
  <si>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</si>
  <si>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</si>
  <si>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</si>
  <si>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</si>
  <si>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</si>
  <si>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</si>
  <si>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</si>
  <si>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</si>
  <si>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</si>
  <si>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</si>
  <si>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</si>
  <si>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</si>
  <si>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</si>
  <si>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</si>
  <si>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</si>
  <si>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</si>
  <si>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</si>
  <si>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</si>
  <si>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</si>
  <si>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</si>
  <si>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</si>
  <si>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</si>
  <si>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</si>
  <si>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</si>
  <si>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</si>
  <si>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</si>
  <si>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</si>
  <si>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</si>
  <si>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</si>
  <si>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</si>
  <si>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</si>
  <si>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</si>
  <si>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</si>
  <si>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</si>
  <si>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</si>
  <si>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</si>
  <si>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</si>
  <si>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</si>
  <si>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</si>
  <si>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</si>
  <si>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</si>
  <si>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</si>
  <si>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</si>
  <si>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</si>
  <si>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</si>
  <si>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</si>
  <si>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</si>
  <si>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</si>
  <si>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</si>
  <si>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</si>
  <si>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</si>
  <si>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</si>
  <si>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</si>
  <si>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</si>
  <si>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</si>
  <si>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</si>
  <si>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</si>
  <si>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</si>
  <si>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</si>
  <si>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</si>
  <si>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</si>
  <si>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</si>
  <si>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</si>
  <si>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</si>
  <si>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</si>
  <si>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</si>
  <si>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</si>
  <si>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</si>
  <si>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</si>
  <si>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</si>
  <si>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</si>
  <si>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</si>
  <si>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</si>
  <si>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</si>
  <si>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</si>
  <si>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</si>
  <si>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</si>
  <si>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</si>
  <si>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</si>
  <si>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</si>
  <si>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</si>
  <si>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</si>
  <si>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</si>
  <si>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</si>
  <si>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</si>
  <si>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</si>
  <si>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</si>
  <si>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</si>
  <si>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</si>
  <si>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</si>
  <si>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</si>
  <si>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</si>
  <si>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</si>
  <si>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</si>
  <si>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</si>
  <si>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</si>
  <si>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</si>
  <si>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</si>
  <si>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</si>
  <si>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</si>
  <si>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</si>
  <si>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</si>
  <si>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</si>
  <si>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</si>
  <si>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</si>
  <si>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</si>
  <si>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</si>
  <si>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</si>
  <si>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</si>
  <si>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</si>
  <si>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</si>
  <si>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</si>
  <si>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</si>
  <si>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</si>
  <si>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</si>
  <si>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</si>
  <si>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</si>
  <si>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</si>
  <si>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</si>
  <si>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</si>
  <si>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</si>
  <si>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</si>
  <si>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</si>
  <si>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</si>
  <si>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</si>
  <si>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</si>
  <si>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</si>
  <si>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</si>
  <si>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</si>
  <si>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</si>
  <si>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</si>
  <si>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</si>
  <si>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</si>
  <si>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</si>
  <si>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</si>
  <si>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</si>
  <si>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</si>
  <si>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</si>
  <si>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</si>
  <si>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</si>
  <si>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</si>
  <si>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</si>
  <si>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</si>
  <si>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</si>
  <si>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</si>
  <si>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</si>
  <si>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</si>
  <si>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</si>
  <si>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</si>
  <si>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</si>
  <si>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</si>
  <si>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</si>
  <si>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</si>
  <si>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</si>
  <si>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</si>
  <si>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</si>
  <si>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</si>
  <si>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</si>
  <si>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</si>
  <si>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</si>
  <si>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</si>
  <si>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</si>
  <si>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</si>
  <si>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</si>
  <si>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</si>
  <si>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</si>
  <si>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</si>
  <si>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</si>
  <si>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</si>
  <si>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</si>
  <si>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</si>
  <si>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</si>
  <si>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</si>
  <si>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</si>
  <si>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</si>
  <si>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</si>
  <si>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</si>
  <si>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</si>
  <si>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</si>
  <si>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</si>
  <si>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</si>
  <si>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</si>
  <si>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</si>
  <si>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</si>
  <si>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</si>
  <si>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</si>
  <si>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</si>
  <si>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</si>
  <si>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</si>
  <si>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</si>
  <si>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</si>
  <si>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</si>
  <si>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</si>
  <si>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</si>
  <si>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</si>
  <si>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</si>
  <si>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</si>
  <si>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</si>
  <si>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</si>
  <si>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</si>
  <si>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</si>
  <si>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</si>
  <si>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</si>
  <si>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</si>
  <si>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</si>
  <si>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</si>
  <si>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</si>
  <si>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</si>
  <si>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</si>
  <si>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</si>
  <si>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</si>
  <si>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</si>
  <si>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</si>
  <si>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</si>
  <si>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</si>
  <si>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</si>
  <si>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</si>
  <si>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</si>
  <si>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</si>
  <si>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</si>
  <si>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</si>
  <si>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</si>
  <si>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</si>
  <si>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</si>
  <si>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</si>
  <si>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</si>
  <si>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</si>
  <si>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</si>
  <si>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</si>
  <si>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</si>
  <si>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</si>
  <si>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</si>
  <si>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</si>
  <si>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</si>
  <si>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</si>
  <si>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</si>
  <si>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</si>
  <si>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</si>
  <si>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</si>
  <si>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</si>
  <si>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</si>
  <si>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</si>
  <si>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</si>
  <si>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</si>
  <si>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</si>
  <si>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</si>
  <si>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</si>
  <si>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</si>
  <si>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</si>
  <si>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</si>
  <si>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</si>
  <si>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</si>
  <si>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</si>
  <si>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</si>
  <si>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</si>
  <si>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</si>
  <si>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</si>
  <si>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</si>
  <si>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</si>
  <si>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</si>
  <si>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</si>
  <si>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</si>
  <si>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</si>
  <si>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</si>
  <si>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</si>
  <si>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</si>
  <si>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</si>
  <si>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</si>
  <si>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</si>
  <si>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</si>
  <si>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</si>
  <si>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</si>
  <si>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</si>
  <si>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</si>
  <si>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</si>
  <si>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</si>
  <si>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</si>
  <si>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</si>
  <si>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</si>
  <si>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</si>
  <si>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</si>
  <si>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</si>
  <si>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</si>
  <si>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</si>
  <si>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</si>
  <si>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</si>
  <si>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</si>
  <si>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</si>
  <si>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</si>
  <si>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</si>
  <si>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</si>
  <si>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</si>
  <si>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</si>
  <si>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</si>
  <si>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</si>
  <si>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</si>
  <si>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</si>
  <si>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</si>
  <si>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</si>
  <si>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</si>
  <si>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</si>
  <si>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</si>
  <si>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</si>
  <si>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</si>
  <si>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</si>
  <si>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</si>
  <si>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</si>
  <si>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</si>
  <si>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</si>
  <si>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</si>
  <si>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</si>
  <si>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</si>
  <si>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</si>
  <si>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</si>
  <si>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</si>
  <si>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</si>
  <si>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</si>
  <si>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</si>
  <si>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</si>
  <si>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</si>
  <si>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</si>
  <si>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</si>
  <si>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</si>
  <si>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</si>
  <si>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</si>
  <si>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</si>
  <si>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</si>
  <si>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</si>
  <si>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</si>
  <si>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</si>
  <si>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</si>
  <si>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</si>
  <si>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</si>
  <si>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</si>
  <si>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</si>
  <si>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</si>
  <si>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</si>
  <si>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</si>
  <si>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</si>
  <si>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</si>
  <si>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</si>
  <si>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</si>
  <si>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</si>
  <si>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</si>
  <si>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</si>
  <si>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</si>
  <si>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</si>
  <si>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</si>
  <si>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</si>
  <si>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</si>
  <si>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</si>
  <si>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</si>
  <si>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</si>
  <si>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</si>
  <si>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</si>
  <si>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</si>
  <si>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</si>
  <si>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</si>
  <si>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</si>
  <si>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</si>
  <si>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</si>
  <si>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</si>
  <si>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</si>
  <si>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</si>
  <si>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</si>
  <si>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</si>
  <si>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</si>
  <si>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</si>
  <si>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</si>
  <si>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</si>
  <si>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</si>
  <si>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</si>
  <si>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</si>
  <si>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</si>
  <si>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</si>
  <si>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</si>
  <si>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</si>
  <si>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</si>
  <si>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</si>
  <si>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</si>
  <si>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</si>
  <si>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</si>
  <si>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</si>
  <si>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</si>
  <si>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</si>
  <si>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</si>
  <si>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</si>
  <si>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</si>
  <si>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</si>
  <si>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</si>
  <si>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</si>
  <si>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</si>
  <si>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</si>
  <si>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</si>
  <si>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</si>
  <si>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</si>
  <si>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</si>
  <si>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</si>
  <si>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</si>
  <si>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</si>
  <si>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</si>
  <si>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</si>
  <si>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</si>
  <si>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</si>
  <si>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</si>
  <si>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</si>
  <si>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</si>
  <si>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</si>
  <si>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</si>
  <si>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</si>
  <si>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</si>
  <si>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</si>
  <si>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</si>
  <si>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</si>
  <si>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</si>
  <si>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</si>
  <si>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</si>
  <si>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</si>
  <si>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</si>
  <si>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</si>
  <si>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</si>
  <si>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</si>
  <si>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</si>
  <si>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</si>
  <si>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</si>
  <si>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</si>
  <si>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</si>
  <si>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</si>
  <si>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</si>
  <si>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</si>
  <si>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</si>
  <si>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</si>
  <si>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</si>
  <si>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</si>
  <si>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</si>
  <si>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</si>
  <si>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</si>
  <si>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</si>
  <si>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</si>
  <si>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</si>
  <si>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</si>
  <si>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</si>
  <si>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</si>
  <si>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</si>
  <si>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</si>
  <si>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</si>
  <si>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</si>
  <si>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</si>
  <si>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</si>
  <si>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</si>
  <si>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</si>
  <si>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</si>
  <si>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</si>
  <si>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</si>
  <si>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</si>
  <si>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</si>
  <si>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</si>
  <si>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</si>
  <si>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</si>
  <si>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</si>
  <si>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</si>
  <si>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</si>
  <si>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</si>
  <si>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</si>
  <si>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</si>
  <si>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</si>
  <si>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</si>
  <si>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</si>
  <si>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</si>
  <si>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</si>
  <si>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</si>
  <si>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</si>
  <si>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</si>
  <si>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</si>
  <si>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</si>
  <si>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</si>
  <si>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</si>
  <si>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</si>
  <si>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</si>
  <si>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</si>
  <si>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</si>
  <si>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</si>
  <si>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</si>
  <si>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</si>
  <si>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</si>
  <si>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</si>
  <si>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</si>
  <si>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</si>
  <si>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</si>
  <si>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</si>
  <si>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</si>
  <si>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</si>
  <si>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</si>
  <si>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</si>
  <si>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</si>
  <si>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</si>
  <si>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</si>
  <si>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</si>
  <si>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</si>
  <si>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</si>
  <si>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</si>
  <si>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</si>
  <si>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</si>
  <si>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</si>
  <si>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</si>
  <si>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</si>
  <si>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</si>
  <si>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</si>
  <si>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</si>
  <si>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</si>
  <si>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</si>
  <si>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</si>
  <si>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</si>
  <si>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</si>
  <si>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</si>
  <si>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</si>
  <si>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</si>
  <si>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</si>
  <si>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</si>
  <si>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</si>
  <si>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</si>
  <si>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</si>
  <si>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</si>
  <si>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</si>
  <si>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</si>
  <si>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</si>
  <si>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</si>
  <si>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</si>
  <si>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</si>
  <si>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</si>
  <si>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</si>
  <si>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</si>
  <si>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</si>
  <si>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</si>
  <si>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</si>
  <si>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</si>
  <si>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</si>
  <si>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</si>
  <si>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</si>
  <si>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</si>
  <si>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</si>
  <si>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</si>
  <si>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</si>
  <si>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</si>
  <si>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</si>
  <si>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</si>
  <si>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</si>
  <si>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</si>
  <si>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</si>
  <si>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</si>
  <si>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</si>
  <si>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</si>
  <si>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</si>
  <si>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</si>
  <si>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</si>
  <si>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</si>
  <si>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</si>
  <si>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</si>
  <si>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</si>
  <si>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</si>
  <si>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</si>
  <si>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</si>
  <si>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</si>
  <si>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</si>
  <si>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</si>
  <si>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</si>
  <si>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</si>
  <si>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</si>
  <si>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</si>
  <si>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</si>
  <si>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</si>
  <si>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</si>
  <si>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</si>
  <si>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</si>
  <si>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</si>
  <si>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</si>
  <si>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</si>
  <si>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</si>
  <si>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</si>
  <si>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</si>
  <si>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</si>
  <si>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</si>
  <si>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</si>
  <si>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</si>
  <si>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</si>
  <si>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</si>
  <si>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</si>
  <si>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</si>
  <si>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</si>
  <si>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</si>
  <si>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</si>
  <si>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</si>
  <si>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</si>
  <si>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</si>
  <si>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</si>
  <si>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</si>
  <si>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</si>
  <si>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</si>
  <si>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</si>
  <si>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</si>
  <si>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</si>
  <si>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</si>
  <si>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</si>
  <si>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</si>
  <si>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</si>
  <si>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</si>
  <si>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</si>
  <si>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</si>
  <si>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</si>
  <si>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</si>
  <si>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</si>
  <si>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</si>
  <si>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</si>
  <si>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</si>
  <si>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</si>
  <si>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</si>
  <si>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</si>
  <si>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</si>
  <si>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</si>
  <si>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</si>
  <si>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</si>
  <si>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</si>
  <si>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</si>
  <si>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</si>
  <si>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</si>
  <si>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</si>
  <si>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</si>
  <si>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</si>
  <si>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</si>
  <si>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</si>
  <si>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</si>
  <si>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</si>
  <si>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</si>
  <si>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</si>
  <si>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</si>
  <si>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</si>
  <si>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</si>
  <si>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</si>
  <si>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</si>
  <si>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</si>
  <si>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</si>
  <si>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</si>
  <si>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</si>
  <si>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</si>
  <si>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</si>
  <si>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</si>
  <si>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</si>
  <si>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</si>
  <si>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</si>
  <si>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</si>
  <si>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</si>
  <si>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</si>
  <si>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</si>
  <si>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</si>
  <si>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</si>
  <si>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</si>
  <si>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</si>
  <si>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</si>
  <si>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</si>
  <si>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</si>
  <si>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</si>
  <si>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</si>
  <si>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</si>
  <si>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</si>
  <si>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</si>
  <si>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</si>
  <si>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</si>
  <si>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</si>
  <si>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</si>
  <si>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</si>
  <si>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</si>
  <si>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</si>
  <si>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</si>
  <si>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</si>
  <si>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</si>
  <si>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</si>
  <si>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</si>
  <si>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</si>
  <si>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</si>
  <si>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</si>
  <si>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</si>
  <si>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</si>
  <si>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</si>
  <si>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</si>
  <si>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</si>
  <si>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</si>
  <si>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</si>
  <si>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</si>
  <si>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</si>
  <si>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</si>
  <si>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</si>
  <si>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</si>
  <si>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</si>
  <si>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</si>
  <si>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</si>
  <si>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</si>
  <si>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</si>
  <si>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</si>
  <si>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</si>
  <si>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</si>
  <si>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</si>
  <si>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</si>
  <si>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</si>
  <si>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</si>
  <si>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</si>
  <si>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</si>
  <si>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</si>
  <si>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</si>
  <si>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</si>
  <si>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</si>
  <si>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</si>
  <si>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</si>
  <si>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</si>
  <si>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</si>
  <si>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</si>
  <si>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</si>
  <si>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</si>
  <si>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</si>
  <si>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</si>
  <si>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</si>
  <si>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</si>
  <si>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</si>
  <si>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</si>
  <si>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</si>
  <si>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</si>
  <si>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</si>
  <si>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</si>
  <si>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</si>
  <si>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</si>
  <si>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</si>
  <si>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</si>
  <si>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</si>
  <si>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</si>
  <si>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</si>
  <si>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</si>
  <si>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</si>
  <si>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</si>
  <si>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</si>
  <si>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</si>
  <si>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</si>
  <si>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</si>
  <si>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</si>
  <si>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</si>
  <si>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</si>
  <si>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</si>
  <si>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</si>
  <si>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</si>
  <si>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</si>
  <si>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</si>
  <si>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</si>
  <si>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</si>
  <si>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</si>
  <si>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</si>
  <si>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</si>
  <si>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</si>
  <si>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</si>
  <si>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</si>
  <si>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</si>
  <si>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</si>
  <si>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</si>
  <si>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</si>
  <si>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</si>
  <si>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</si>
  <si>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</si>
  <si>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</si>
  <si>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</si>
  <si>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</si>
  <si>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</si>
  <si>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</si>
  <si>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</si>
  <si>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</si>
  <si>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</si>
  <si>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</si>
  <si>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</si>
  <si>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</si>
  <si>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</si>
  <si>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</si>
  <si>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</si>
  <si>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</si>
  <si>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</si>
  <si>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</si>
  <si>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</si>
  <si>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</si>
  <si>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</si>
  <si>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</si>
  <si>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</si>
  <si>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</si>
  <si>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</si>
  <si>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</si>
  <si>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</si>
  <si>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</si>
  <si>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</si>
  <si>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</si>
  <si>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</si>
  <si>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</si>
  <si>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</si>
  <si>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</si>
  <si>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</si>
  <si>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</si>
  <si>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</si>
  <si>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</si>
  <si>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</si>
  <si>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</si>
  <si>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</si>
  <si>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</si>
  <si>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</si>
  <si>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</si>
  <si>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</si>
  <si>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</si>
  <si>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</si>
  <si>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</si>
  <si>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</si>
  <si>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</si>
  <si>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</si>
  <si>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</si>
  <si>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</si>
  <si>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</si>
  <si>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</si>
  <si>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</si>
  <si>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</si>
  <si>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</si>
  <si>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</si>
  <si>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</si>
  <si>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</si>
  <si>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</si>
  <si>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</si>
  <si>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</si>
  <si>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</si>
  <si>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</si>
  <si>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</si>
  <si>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</si>
  <si>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</si>
  <si>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</si>
  <si>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</si>
  <si>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</si>
  <si>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</si>
  <si>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</si>
  <si>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</si>
  <si>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</si>
  <si>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</si>
  <si>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</si>
  <si>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</si>
  <si>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</si>
  <si>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</si>
  <si>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</si>
  <si>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</si>
  <si>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</si>
  <si>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</si>
  <si>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</si>
  <si>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</si>
  <si>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</si>
  <si>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</si>
  <si>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</si>
  <si>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</si>
  <si>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</si>
  <si>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</si>
  <si>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</si>
  <si>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</si>
  <si>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</si>
  <si>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</si>
  <si>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</si>
  <si>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</si>
  <si>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</si>
  <si>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</si>
  <si>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</si>
  <si>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</si>
  <si>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</si>
  <si>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</si>
  <si>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</si>
  <si>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</si>
  <si>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</si>
  <si>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</si>
  <si>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</si>
  <si>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</si>
  <si>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</si>
  <si>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</si>
  <si>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</si>
  <si>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</si>
  <si>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</si>
  <si>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</si>
  <si>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</si>
  <si>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</si>
  <si>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</si>
  <si>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</si>
  <si>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</si>
  <si>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</si>
  <si>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</si>
  <si>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</si>
  <si>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</si>
  <si>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</si>
  <si>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</si>
  <si>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</si>
  <si>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</si>
  <si>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</si>
  <si>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</si>
  <si>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</si>
  <si>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</si>
  <si>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</si>
  <si>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</si>
  <si>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</si>
  <si>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</si>
  <si>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</si>
  <si>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</si>
  <si>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</si>
  <si>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</si>
  <si>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</si>
  <si>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</si>
  <si>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</si>
  <si>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</si>
  <si>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</si>
  <si>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</si>
  <si>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</si>
  <si>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</si>
  <si>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</si>
  <si>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</si>
  <si>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</si>
  <si>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</si>
  <si>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</si>
  <si>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</si>
  <si>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</si>
  <si>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</si>
  <si>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</si>
  <si>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</si>
  <si>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</si>
  <si>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</si>
  <si>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</si>
  <si>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</si>
  <si>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</si>
  <si>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</si>
  <si>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</si>
  <si>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</si>
  <si>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</si>
  <si>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</si>
  <si>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</si>
  <si>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</si>
  <si>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</si>
  <si>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</si>
  <si>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</si>
  <si>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</si>
  <si>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</si>
  <si>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</si>
  <si>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</si>
  <si>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</si>
  <si>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</si>
  <si>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</si>
  <si>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</si>
  <si>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</si>
  <si>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</si>
  <si>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</si>
  <si>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</si>
  <si>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</si>
  <si>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</si>
  <si>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</si>
  <si>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</si>
  <si>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</si>
  <si>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</si>
  <si>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</si>
  <si>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</si>
  <si>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</si>
  <si>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</si>
  <si>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</si>
  <si>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</si>
  <si>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</si>
  <si>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</si>
  <si>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</si>
  <si>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</si>
  <si>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</si>
  <si>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</si>
  <si>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</si>
  <si>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</si>
  <si>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</si>
  <si>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</si>
  <si>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</si>
  <si>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</si>
  <si>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</si>
  <si>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</si>
  <si>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</si>
  <si>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</si>
  <si>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</si>
  <si>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</si>
  <si>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</si>
  <si>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</si>
  <si>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</si>
  <si>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</si>
  <si>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</si>
  <si>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</si>
  <si>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</si>
  <si>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</si>
  <si>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</si>
  <si>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</si>
  <si>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</si>
  <si>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</si>
  <si>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</si>
  <si>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</si>
  <si>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</si>
  <si>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</si>
  <si>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</si>
  <si>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</si>
  <si>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</si>
  <si>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</si>
  <si>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</si>
  <si>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</si>
  <si>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</si>
  <si>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</si>
  <si>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</si>
  <si>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</si>
  <si>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</si>
  <si>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</si>
  <si>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</si>
  <si>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</si>
  <si>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</si>
  <si>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</si>
  <si>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</si>
  <si>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</si>
  <si>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</si>
  <si>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</si>
  <si>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</si>
  <si>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</si>
  <si>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</si>
  <si>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</si>
  <si>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</si>
  <si>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</si>
  <si>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</si>
  <si>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</si>
  <si>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</si>
  <si>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</si>
  <si>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</si>
  <si>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</si>
  <si>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</si>
  <si>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</si>
  <si>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</si>
  <si>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</si>
  <si>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</si>
  <si>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</si>
  <si>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</si>
  <si>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</si>
  <si>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</si>
  <si>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</si>
  <si>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</si>
  <si>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</si>
  <si>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</si>
  <si>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</si>
  <si>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</si>
  <si>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</si>
  <si>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</si>
  <si>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</si>
  <si>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</si>
  <si>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</si>
  <si>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</si>
  <si>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</si>
  <si>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</si>
  <si>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</si>
  <si>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</si>
  <si>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</si>
  <si>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</si>
  <si>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</si>
  <si>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</si>
  <si>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</si>
  <si>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</si>
  <si>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</si>
  <si>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</si>
  <si>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</si>
  <si>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</si>
  <si>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</si>
  <si>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</si>
  <si>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</si>
  <si>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</si>
  <si>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</si>
  <si>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</si>
  <si>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</si>
  <si>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</si>
  <si>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</si>
  <si>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</si>
  <si>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</si>
  <si>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</si>
  <si>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</si>
  <si>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</si>
  <si>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</si>
  <si>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</si>
  <si>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</si>
  <si>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</si>
  <si>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</si>
  <si>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</si>
  <si>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</si>
  <si>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</si>
  <si>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</si>
  <si>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</si>
  <si>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</si>
  <si>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</si>
  <si>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</si>
  <si>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</si>
  <si>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</si>
  <si>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</si>
  <si>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</si>
  <si>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</si>
  <si>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</si>
  <si>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</si>
  <si>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</si>
  <si>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</si>
  <si>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</si>
  <si>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</si>
  <si>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</si>
  <si>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</si>
  <si>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</si>
  <si>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</si>
  <si>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</si>
  <si>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</si>
  <si>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</si>
  <si>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</si>
  <si>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</si>
  <si>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</si>
  <si>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</si>
  <si>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</si>
  <si>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</si>
  <si>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</si>
  <si>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</si>
  <si>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</si>
  <si>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</si>
  <si>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</si>
  <si>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</si>
  <si>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</si>
  <si>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</si>
  <si>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</si>
  <si>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</si>
  <si>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</si>
  <si>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</si>
  <si>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</si>
  <si>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</si>
  <si>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</si>
  <si>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</si>
  <si>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</si>
  <si>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</si>
  <si>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</si>
  <si>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</si>
  <si>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</si>
  <si>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</si>
  <si>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</si>
  <si>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</si>
  <si>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</si>
  <si>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</si>
  <si>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</si>
  <si>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</si>
  <si>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</si>
  <si>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</si>
  <si>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</si>
  <si>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</si>
  <si>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</si>
  <si>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</si>
  <si>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</si>
  <si>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</si>
  <si>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</si>
  <si>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</si>
  <si>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</si>
  <si>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</si>
  <si>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</si>
  <si>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</si>
  <si>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</si>
  <si>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</si>
  <si>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</si>
  <si>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</si>
  <si>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</si>
  <si>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</si>
  <si>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</si>
  <si>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</si>
  <si>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</si>
  <si>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</si>
  <si>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</si>
  <si>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</si>
  <si>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</si>
  <si>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</si>
  <si>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</si>
  <si>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</si>
  <si>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</si>
  <si>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</si>
  <si>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</si>
  <si>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</si>
  <si>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</si>
  <si>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</si>
  <si>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</si>
  <si>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</si>
  <si>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</si>
  <si>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</si>
  <si>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</si>
  <si>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</si>
  <si>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</si>
  <si>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</si>
  <si>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</si>
  <si>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</si>
  <si>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</si>
  <si>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</si>
  <si>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</si>
  <si>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</si>
  <si>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</si>
  <si>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</si>
  <si>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</si>
  <si>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</si>
  <si>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</si>
  <si>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</si>
  <si>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</si>
  <si>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</si>
  <si>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</si>
  <si>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</si>
  <si>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</si>
  <si>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</si>
  <si>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</si>
  <si>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</si>
  <si>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</si>
  <si>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</si>
  <si>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</si>
  <si>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</si>
  <si>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</si>
  <si>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</si>
  <si>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</si>
  <si>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</si>
  <si>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</si>
  <si>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</si>
  <si>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</si>
  <si>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</si>
  <si>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</si>
  <si>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</si>
  <si>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</si>
  <si>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</si>
  <si>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</si>
  <si>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</si>
  <si>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</si>
  <si>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</si>
  <si>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</si>
  <si>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</si>
  <si>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</si>
  <si>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</si>
  <si>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</si>
  <si>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</si>
  <si>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</si>
  <si>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</si>
  <si>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</si>
  <si>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</si>
  <si>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</si>
  <si>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</si>
  <si>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</si>
  <si>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</si>
  <si>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</si>
  <si>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</si>
  <si>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</si>
  <si>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</si>
  <si>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</si>
  <si>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</si>
  <si>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</si>
  <si>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</si>
  <si>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</si>
  <si>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</si>
  <si>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</si>
  <si>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</si>
  <si>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</si>
  <si>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</si>
  <si>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</si>
  <si>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</si>
  <si>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</si>
  <si>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</si>
  <si>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</si>
  <si>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</si>
  <si>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</si>
  <si>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</si>
  <si>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</si>
  <si>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</si>
  <si>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</si>
  <si>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</si>
  <si>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</si>
  <si>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</si>
  <si>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</si>
  <si>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</si>
  <si>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</si>
  <si>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</si>
  <si>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</si>
  <si>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</si>
  <si>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</si>
  <si>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</si>
  <si>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</si>
  <si>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</si>
  <si>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</si>
  <si>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</si>
  <si>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</si>
  <si>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</si>
  <si>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</si>
  <si>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</si>
  <si>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</si>
  <si>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</si>
  <si>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</si>
  <si>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</si>
  <si>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</si>
  <si>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</si>
  <si>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</si>
  <si>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</si>
  <si>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</si>
  <si>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</si>
  <si>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</si>
  <si>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</si>
  <si>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</si>
  <si>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</si>
  <si>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</si>
  <si>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</si>
  <si>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</si>
  <si>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</si>
  <si>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</si>
  <si>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</si>
  <si>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</si>
  <si>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</si>
  <si>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</si>
  <si>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</si>
  <si>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</si>
  <si>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</si>
  <si>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</si>
  <si>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</si>
  <si>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</si>
  <si>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</si>
  <si>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</si>
  <si>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</si>
  <si>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</si>
  <si>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</si>
  <si>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</si>
  <si>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</si>
  <si>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</si>
  <si>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</si>
  <si>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</si>
  <si>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</si>
  <si>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</si>
  <si>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</si>
  <si>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</si>
  <si>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</si>
  <si>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</si>
  <si>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</si>
  <si>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</si>
  <si>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</si>
  <si>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</si>
  <si>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</si>
  <si>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</si>
  <si>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</si>
  <si>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</si>
  <si>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</si>
  <si>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</si>
  <si>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</si>
  <si>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</si>
  <si>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</si>
  <si>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</si>
  <si>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</si>
  <si>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</si>
  <si>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</si>
  <si>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</si>
  <si>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</si>
  <si>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</si>
  <si>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</si>
  <si>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</si>
  <si>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</si>
  <si>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</si>
  <si>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</si>
  <si>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</si>
  <si>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</si>
  <si>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</si>
  <si>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</si>
  <si>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</si>
  <si>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</si>
  <si>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</si>
  <si>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</si>
  <si>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</si>
  <si>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</si>
  <si>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</si>
  <si>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</si>
  <si>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</si>
  <si>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</si>
  <si>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</si>
  <si>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</si>
  <si>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</si>
  <si>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</si>
  <si>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</si>
  <si>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</si>
  <si>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</si>
  <si>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</si>
  <si>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</si>
  <si>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</si>
  <si>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</si>
  <si>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</si>
  <si>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</si>
  <si>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</si>
  <si>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</si>
  <si>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</si>
  <si>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</si>
  <si>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</si>
  <si>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</si>
  <si>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</si>
  <si>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</si>
  <si>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</si>
  <si>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</si>
  <si>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</si>
  <si>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</si>
  <si>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</si>
  <si>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</si>
  <si>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</si>
  <si>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</si>
  <si>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</si>
  <si>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</si>
  <si>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</si>
  <si>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</si>
  <si>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</si>
  <si>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</si>
  <si>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</si>
  <si>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</si>
  <si>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</si>
  <si>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</si>
  <si>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</si>
  <si>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</si>
  <si>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</si>
  <si>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</si>
  <si>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</si>
  <si>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</si>
  <si>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</si>
  <si>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</si>
  <si>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</si>
  <si>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</si>
  <si>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</si>
  <si>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</si>
  <si>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</si>
  <si>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</si>
  <si>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</si>
  <si>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</si>
  <si>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</si>
  <si>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</si>
  <si>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</si>
  <si>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</si>
  <si>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</si>
  <si>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</si>
  <si>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</si>
  <si>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</si>
  <si>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</si>
  <si>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</si>
  <si>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</si>
  <si>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</si>
  <si>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</si>
  <si>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</si>
  <si>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</si>
  <si>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</si>
  <si>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</si>
  <si>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</si>
  <si>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</si>
  <si>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</si>
  <si>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</si>
  <si>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</si>
  <si>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</si>
  <si>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</si>
  <si>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</si>
  <si>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</si>
  <si>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</si>
  <si>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</si>
  <si>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</si>
  <si>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</si>
  <si>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</si>
  <si>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</si>
  <si>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</si>
  <si>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</si>
  <si>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</si>
  <si>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</si>
  <si>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</si>
  <si>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</si>
  <si>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</si>
  <si>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</si>
  <si>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</si>
  <si>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</si>
  <si>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</si>
  <si>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</si>
  <si>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</si>
  <si>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</si>
  <si>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</si>
  <si>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</si>
  <si>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</si>
  <si>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</si>
  <si>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</si>
  <si>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</si>
  <si>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</si>
  <si>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</si>
  <si>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</si>
  <si>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</si>
  <si>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</si>
  <si>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</si>
  <si>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</si>
  <si>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</si>
  <si>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</si>
  <si>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</si>
  <si>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</si>
  <si>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</si>
  <si>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</si>
  <si>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</si>
  <si>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</si>
  <si>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</si>
  <si>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</si>
  <si>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</si>
  <si>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</si>
  <si>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</si>
  <si>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</si>
  <si>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</si>
  <si>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</si>
  <si>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</si>
  <si>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</si>
  <si>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</si>
  <si>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</si>
  <si>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</si>
  <si>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</si>
  <si>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</si>
  <si>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</si>
  <si>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</si>
  <si>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</si>
  <si>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</si>
  <si>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</si>
  <si>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</si>
  <si>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</si>
  <si>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</si>
  <si>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</si>
  <si>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</si>
  <si>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</si>
  <si>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</si>
  <si>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</si>
  <si>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</si>
  <si>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</si>
  <si>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</si>
  <si>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</si>
  <si>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</si>
  <si>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</si>
  <si>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</si>
  <si>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</si>
  <si>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</si>
  <si>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</si>
  <si>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</si>
  <si>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</si>
  <si>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</si>
  <si>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</si>
  <si>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</si>
  <si>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</si>
  <si>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</si>
  <si>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</si>
  <si>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</si>
  <si>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</si>
  <si>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</si>
  <si>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</si>
  <si>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</si>
  <si>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</si>
  <si>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</si>
  <si>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</si>
  <si>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</si>
  <si>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</si>
  <si>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</si>
  <si>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</si>
  <si>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</si>
  <si>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</si>
  <si>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</si>
  <si>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</si>
  <si>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</si>
  <si>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</si>
  <si>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</si>
  <si>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</si>
  <si>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</si>
  <si>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</si>
  <si>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</si>
  <si>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</si>
  <si>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</si>
  <si>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</si>
  <si>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</si>
  <si>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</si>
  <si>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</si>
  <si>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</si>
  <si>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</si>
  <si>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</si>
  <si>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</si>
  <si>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</si>
  <si>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</si>
  <si>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</si>
  <si>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</si>
  <si>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</si>
  <si>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</si>
  <si>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</si>
  <si>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</si>
  <si>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</si>
  <si>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</si>
  <si>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</si>
  <si>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</si>
  <si>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</si>
  <si>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</si>
  <si>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</si>
  <si>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</si>
  <si>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</si>
  <si>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</si>
  <si>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</si>
  <si>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</si>
  <si>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</si>
  <si>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</si>
  <si>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</si>
  <si>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</si>
  <si>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</si>
  <si>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</si>
  <si>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</si>
  <si>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</si>
  <si>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</si>
  <si>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</si>
  <si>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</si>
  <si>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</si>
  <si>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</si>
  <si>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</si>
  <si>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</si>
  <si>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</si>
  <si>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</si>
  <si>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</si>
  <si>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</si>
  <si>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</si>
  <si>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</si>
  <si>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</si>
  <si>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</si>
  <si>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</si>
  <si>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</si>
  <si>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</si>
  <si>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</si>
  <si>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</si>
  <si>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</si>
  <si>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</si>
  <si>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</si>
  <si>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</si>
  <si>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</si>
  <si>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</si>
  <si>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</si>
  <si>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</si>
  <si>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</si>
  <si>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</si>
  <si>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</si>
  <si>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</si>
  <si>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</si>
  <si>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</si>
  <si>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</si>
  <si>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</si>
  <si>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</si>
  <si>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</si>
  <si>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</si>
  <si>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</si>
  <si>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</si>
  <si>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</si>
  <si>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</si>
  <si>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</si>
  <si>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</si>
  <si>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</si>
  <si>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</si>
  <si>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</si>
  <si>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</si>
  <si>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</si>
  <si>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</si>
  <si>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</si>
  <si>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</si>
  <si>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</si>
  <si>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</si>
  <si>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</si>
  <si>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</si>
  <si>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</si>
  <si>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</si>
  <si>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</si>
  <si>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</si>
  <si>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</si>
  <si>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</si>
  <si>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</si>
  <si>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</si>
  <si>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</si>
  <si>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</si>
  <si>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</si>
  <si>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</si>
  <si>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</si>
  <si>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</si>
  <si>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</si>
  <si>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</si>
  <si>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</si>
  <si>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</si>
  <si>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</si>
  <si>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</si>
  <si>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</si>
  <si>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</si>
  <si>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</si>
  <si>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</si>
  <si>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</si>
  <si>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</si>
  <si>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</si>
  <si>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</si>
  <si>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</si>
  <si>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</si>
  <si>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</si>
  <si>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</si>
  <si>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</si>
  <si>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</si>
  <si>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</si>
  <si>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</si>
  <si>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</si>
  <si>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</si>
  <si>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</si>
  <si>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</si>
  <si>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</si>
  <si>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</si>
  <si>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</si>
  <si>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</si>
  <si>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</si>
  <si>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</si>
  <si>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</si>
  <si>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</si>
  <si>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</si>
  <si>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</si>
  <si>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</si>
  <si>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</si>
  <si>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</si>
  <si>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</si>
  <si>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</si>
  <si>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</si>
  <si>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</si>
  <si>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</si>
  <si>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</si>
  <si>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</si>
  <si>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</si>
  <si>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</si>
  <si>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</si>
  <si>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</si>
  <si>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</si>
  <si>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</si>
  <si>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</si>
  <si>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</si>
  <si>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</si>
  <si>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</si>
  <si>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</si>
  <si>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</si>
  <si>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</si>
  <si>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</si>
  <si>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</si>
  <si>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</si>
  <si>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</si>
  <si>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</si>
  <si>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</si>
  <si>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</si>
  <si>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</si>
  <si>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</si>
  <si>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</si>
  <si>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</si>
  <si>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</si>
  <si>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</si>
  <si>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</si>
  <si>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</si>
  <si>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</si>
  <si>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</si>
  <si>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</si>
  <si>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</si>
  <si>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</si>
  <si>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</si>
  <si>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</si>
  <si>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</si>
  <si>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</si>
  <si>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</si>
  <si>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</si>
  <si>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</si>
  <si>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</si>
  <si>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</si>
  <si>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</si>
  <si>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</si>
  <si>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</si>
  <si>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</si>
  <si>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</si>
  <si>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</si>
  <si>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</si>
  <si>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</si>
  <si>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</si>
  <si>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</si>
  <si>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</si>
  <si>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</si>
  <si>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</si>
  <si>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</si>
  <si>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</si>
  <si>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</si>
  <si>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</si>
  <si>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</si>
  <si>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</si>
  <si>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</si>
  <si>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</si>
  <si>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</si>
  <si>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</si>
  <si>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</si>
  <si>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</si>
  <si>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</si>
  <si>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</si>
  <si>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</si>
  <si>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</si>
  <si>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</si>
  <si>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</si>
  <si>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</si>
  <si>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</si>
  <si>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</si>
  <si>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</si>
  <si>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</si>
  <si>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</si>
  <si>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</si>
  <si>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</si>
  <si>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</si>
  <si>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</si>
  <si>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</si>
  <si>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</si>
  <si>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</si>
  <si>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</si>
  <si>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</si>
  <si>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</si>
  <si>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</si>
  <si>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</si>
  <si>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</si>
  <si>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</si>
  <si>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</si>
  <si>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</si>
  <si>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</si>
  <si>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</si>
  <si>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</si>
  <si>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</si>
  <si>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</si>
  <si>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</si>
  <si>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</si>
  <si>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</si>
  <si>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</si>
  <si>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</si>
  <si>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</si>
  <si>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</si>
  <si>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</si>
  <si>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</si>
  <si>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</si>
  <si>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</si>
  <si>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</si>
  <si>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</si>
  <si>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</si>
  <si>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</si>
  <si>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</si>
  <si>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</si>
  <si>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</si>
  <si>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</si>
  <si>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</si>
  <si>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</si>
  <si>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</si>
  <si>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</si>
  <si>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</si>
  <si>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</si>
  <si>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</si>
  <si>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</si>
  <si>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</si>
  <si>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</si>
  <si>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</si>
  <si>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</si>
  <si>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</si>
  <si>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</si>
  <si>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</si>
  <si>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</si>
  <si>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</si>
  <si>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</si>
  <si>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</si>
  <si>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</si>
  <si>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</si>
  <si>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</si>
  <si>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</si>
  <si>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</si>
  <si>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</si>
  <si>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</si>
  <si>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</si>
  <si>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</si>
  <si>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</si>
  <si>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</si>
  <si>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</si>
  <si>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</si>
  <si>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</si>
  <si>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</si>
  <si>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</si>
  <si>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</si>
  <si>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</si>
  <si>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</si>
  <si>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</si>
  <si>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</si>
  <si>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</si>
  <si>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</si>
  <si>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</si>
  <si>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</si>
  <si>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</si>
  <si>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</si>
  <si>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</si>
  <si>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</si>
  <si>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</si>
  <si>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</si>
  <si>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</si>
  <si>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</si>
  <si>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</si>
  <si>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</si>
  <si>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</si>
  <si>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</si>
  <si>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</si>
  <si>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</si>
  <si>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</si>
  <si>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</si>
  <si>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</si>
  <si>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</si>
  <si>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</si>
  <si>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</si>
  <si>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</si>
  <si>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</si>
  <si>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</si>
  <si>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</si>
  <si>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</si>
  <si>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</si>
  <si>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</si>
  <si>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</si>
  <si>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</si>
  <si>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</si>
  <si>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</si>
  <si>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</si>
  <si>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</si>
  <si>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</si>
  <si>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</si>
  <si>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</si>
  <si>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</si>
  <si>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</si>
  <si>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</si>
  <si>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</si>
  <si>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</si>
  <si>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</si>
  <si>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</si>
  <si>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</si>
  <si>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</si>
  <si>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</si>
  <si>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</si>
  <si>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</si>
  <si>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</si>
  <si>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</si>
  <si>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</si>
  <si>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</si>
  <si>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</si>
  <si>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</si>
  <si>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</si>
  <si>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</si>
  <si>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</si>
  <si>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</si>
  <si>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</si>
  <si>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</si>
  <si>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</si>
  <si>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</si>
  <si>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</si>
  <si>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</si>
  <si>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</si>
  <si>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</si>
  <si>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</si>
  <si>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</si>
  <si>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</si>
  <si>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</si>
  <si>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</si>
  <si>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</si>
  <si>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</si>
  <si>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</si>
  <si>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</si>
  <si>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</si>
  <si>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</si>
  <si>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</si>
  <si>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</si>
  <si>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</si>
  <si>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</si>
  <si>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</si>
  <si>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</si>
  <si>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</si>
  <si>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</si>
  <si>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</si>
  <si>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</si>
  <si>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</si>
  <si>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</si>
  <si>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</si>
  <si>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</si>
  <si>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</si>
  <si>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</si>
  <si>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</si>
  <si>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</si>
  <si>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</si>
  <si>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</si>
  <si>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</si>
  <si>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</si>
  <si>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</si>
  <si>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</si>
  <si>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</si>
  <si>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</si>
  <si>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</si>
  <si>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</si>
  <si>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</si>
  <si>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</si>
  <si>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</si>
  <si>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</si>
  <si>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</si>
  <si>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</si>
  <si>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</si>
  <si>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</si>
  <si>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</si>
  <si>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</si>
  <si>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</si>
  <si>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</si>
  <si>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</si>
  <si>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</si>
  <si>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</si>
  <si>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</si>
  <si>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</si>
  <si>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</si>
  <si>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</si>
  <si>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</si>
  <si>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</si>
  <si>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</si>
  <si>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</si>
  <si>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</si>
  <si>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</si>
  <si>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</si>
  <si>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</si>
  <si>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</si>
  <si>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</si>
  <si>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</si>
  <si>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</si>
  <si>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</si>
  <si>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</si>
  <si>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</si>
  <si>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</si>
  <si>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</si>
  <si>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</si>
  <si>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</si>
  <si>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</si>
  <si>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</si>
  <si>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</si>
  <si>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</si>
  <si>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</si>
  <si>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</si>
  <si>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</si>
  <si>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</si>
  <si>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</si>
  <si>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</si>
  <si>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</si>
  <si>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</si>
  <si>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</si>
  <si>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</si>
  <si>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</si>
  <si>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</si>
  <si>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</si>
  <si>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</si>
  <si>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</si>
  <si>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</si>
  <si>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</si>
  <si>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</si>
  <si>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</si>
  <si>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</si>
  <si>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</si>
  <si>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</si>
  <si>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</si>
  <si>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</si>
  <si>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</si>
  <si>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</si>
  <si>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</si>
  <si>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</si>
  <si>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</si>
  <si>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</si>
  <si>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</si>
  <si>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</si>
  <si>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</si>
  <si>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</si>
  <si>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</si>
  <si>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</si>
  <si>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</si>
  <si>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</si>
  <si>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</si>
  <si>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</si>
  <si>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</si>
  <si>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</si>
  <si>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</si>
  <si>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</si>
  <si>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</si>
  <si>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</si>
  <si>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</si>
  <si>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</si>
  <si>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</si>
  <si>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</si>
  <si>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</si>
  <si>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</si>
  <si>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</si>
  <si>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</si>
  <si>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</si>
  <si>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</si>
  <si>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</si>
  <si>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</si>
  <si>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</si>
  <si>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</si>
  <si>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</si>
  <si>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</si>
  <si>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</si>
  <si>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</si>
  <si>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</si>
  <si>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</si>
  <si>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</si>
  <si>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</si>
  <si>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</si>
  <si>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</si>
  <si>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</si>
  <si>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</si>
  <si>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</si>
  <si>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</si>
  <si>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</si>
  <si>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</si>
  <si>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</si>
  <si>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</si>
  <si>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</si>
  <si>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</si>
  <si>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</si>
  <si>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</si>
  <si>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</si>
  <si>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</si>
  <si>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</si>
  <si>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</si>
  <si>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</si>
  <si>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</si>
  <si>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</si>
  <si>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</si>
  <si>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</si>
  <si>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</si>
  <si>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</si>
  <si>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</si>
  <si>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</si>
  <si>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</si>
  <si>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</si>
  <si>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</si>
  <si>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</si>
  <si>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</si>
  <si>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</si>
  <si>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</si>
  <si>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</si>
  <si>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</si>
  <si>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</si>
  <si>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</si>
  <si>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</si>
  <si>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</si>
  <si>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</si>
  <si>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</si>
  <si>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</si>
  <si>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</si>
  <si>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</si>
  <si>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</si>
  <si>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</si>
  <si>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</si>
  <si>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</si>
  <si>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</si>
  <si>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</si>
  <si>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</si>
  <si>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</si>
  <si>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</si>
  <si>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</si>
  <si>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</si>
  <si>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</si>
  <si>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</si>
  <si>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</si>
  <si>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</si>
  <si>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</si>
  <si>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</si>
  <si>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</si>
  <si>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</si>
  <si>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</si>
  <si>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</si>
  <si>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</si>
  <si>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</si>
  <si>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</si>
  <si>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</si>
  <si>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</si>
  <si>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</si>
  <si>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</si>
  <si>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</si>
  <si>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</si>
  <si>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</si>
  <si>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</si>
  <si>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</si>
  <si>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</si>
  <si>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</si>
  <si>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</si>
  <si>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</si>
  <si>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</si>
  <si>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</si>
  <si>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</si>
  <si>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</si>
  <si>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</si>
  <si>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</si>
  <si>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</si>
  <si>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</si>
  <si>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</si>
  <si>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</si>
  <si>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</si>
  <si>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</si>
  <si>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</si>
  <si>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</si>
  <si>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</si>
  <si>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</si>
  <si>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</si>
  <si>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</si>
  <si>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</si>
  <si>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</si>
  <si>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</si>
  <si>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</si>
  <si>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</si>
  <si>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</si>
  <si>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</si>
  <si>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</si>
  <si>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</si>
  <si>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</si>
  <si>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</si>
  <si>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</si>
  <si>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</si>
  <si>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</si>
  <si>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</si>
  <si>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</si>
  <si>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</si>
  <si>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</si>
  <si>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</si>
  <si>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</si>
  <si>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</si>
  <si>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</si>
  <si>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</si>
  <si>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</si>
  <si>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</si>
  <si>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</si>
  <si>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</si>
  <si>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</si>
  <si>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</si>
  <si>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</si>
  <si>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</si>
  <si>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</si>
  <si>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</si>
  <si>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</si>
  <si>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</si>
  <si>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</si>
  <si>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</si>
  <si>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</si>
  <si>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</si>
  <si>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</si>
  <si>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</si>
  <si>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</si>
  <si>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</si>
  <si>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</si>
  <si>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</si>
  <si>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</si>
  <si>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</si>
  <si>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</si>
  <si>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</si>
  <si>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</si>
  <si>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</si>
  <si>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</si>
  <si>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</si>
  <si>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</si>
  <si>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</si>
  <si>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</si>
  <si>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</si>
  <si>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</si>
  <si>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</si>
  <si>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</si>
  <si>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</si>
  <si>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</si>
  <si>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</si>
  <si>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</si>
  <si>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</si>
  <si>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</si>
  <si>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</si>
  <si>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</si>
  <si>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</si>
  <si>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</si>
  <si>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</si>
  <si>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</si>
  <si>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</si>
  <si>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</si>
  <si>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</si>
  <si>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</si>
  <si>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</si>
  <si>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</si>
  <si>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</si>
  <si>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</si>
  <si>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</si>
  <si>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</si>
  <si>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</si>
  <si>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</si>
  <si>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</si>
  <si>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</si>
  <si>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</si>
  <si>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</si>
  <si>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</si>
  <si>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</si>
  <si>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</si>
  <si>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</si>
  <si>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</si>
  <si>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</si>
  <si>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</si>
  <si>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</si>
  <si>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</si>
  <si>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</si>
  <si>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</si>
  <si>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</si>
  <si>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</si>
  <si>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</si>
  <si>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</si>
  <si>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</si>
  <si>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</si>
  <si>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</si>
  <si>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</si>
  <si>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</si>
  <si>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</si>
  <si>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</si>
  <si>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</si>
  <si>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</si>
  <si>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</si>
  <si>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</si>
  <si>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</si>
  <si>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</si>
  <si>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</si>
  <si>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</si>
  <si>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</si>
  <si>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</si>
  <si>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</si>
  <si>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</si>
  <si>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</si>
  <si>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</si>
  <si>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</si>
  <si>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</si>
  <si>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</si>
  <si>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</si>
  <si>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</si>
  <si>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</si>
  <si>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</si>
  <si>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</si>
  <si>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</si>
  <si>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</si>
  <si>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</si>
  <si>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</si>
  <si>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</si>
  <si>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</si>
  <si>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</si>
  <si>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</si>
  <si>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</si>
  <si>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</si>
  <si>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</si>
  <si>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</si>
  <si>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</si>
  <si>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</si>
  <si>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</si>
  <si>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</si>
  <si>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</si>
  <si>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</si>
  <si>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</si>
  <si>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</si>
  <si>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</si>
  <si>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</si>
  <si>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</si>
  <si>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</si>
  <si>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</si>
  <si>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</si>
  <si>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</si>
  <si>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</si>
  <si>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</si>
  <si>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</si>
  <si>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</si>
  <si>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</si>
  <si>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</si>
  <si>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</si>
  <si>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</si>
  <si>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</si>
  <si>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</si>
  <si>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</si>
  <si>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</si>
  <si>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</si>
  <si>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</si>
  <si>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</si>
  <si>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</si>
  <si>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</si>
  <si>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</si>
  <si>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</si>
  <si>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</si>
  <si>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</si>
  <si>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</si>
  <si>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</si>
  <si>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</si>
  <si>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</si>
  <si>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</si>
  <si>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</si>
  <si>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</si>
  <si>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</si>
  <si>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</si>
  <si>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</si>
  <si>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</si>
  <si>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</si>
  <si>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</si>
  <si>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</si>
  <si>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</si>
  <si>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</si>
  <si>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</si>
  <si>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</si>
  <si>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</si>
  <si>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</si>
  <si>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</si>
  <si>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</si>
  <si>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</si>
  <si>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</si>
  <si>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</si>
  <si>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</si>
  <si>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</si>
  <si>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</si>
  <si>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</si>
  <si>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</si>
  <si>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</si>
  <si>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</si>
  <si>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</si>
  <si>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</si>
  <si>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</si>
  <si>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</si>
  <si>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</si>
  <si>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</si>
  <si>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</si>
  <si>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</si>
  <si>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</si>
  <si>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</si>
  <si>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</si>
  <si>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</si>
  <si>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</si>
  <si>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</si>
  <si>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</si>
  <si>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</si>
  <si>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</si>
  <si>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</si>
  <si>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</si>
  <si>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</si>
  <si>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</si>
  <si>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</si>
  <si>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</si>
  <si>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</si>
  <si>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</si>
  <si>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</si>
  <si>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</si>
  <si>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</si>
  <si>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</si>
  <si>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</si>
  <si>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</si>
  <si>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</si>
  <si>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</si>
  <si>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</si>
  <si>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</si>
  <si>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</si>
  <si>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</si>
  <si>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</si>
  <si>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</si>
  <si>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</si>
  <si>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</si>
  <si>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</si>
  <si>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</si>
  <si>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</si>
  <si>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</si>
  <si>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</si>
  <si>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</si>
  <si>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</si>
  <si>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</si>
  <si>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</si>
  <si>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</si>
  <si>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</si>
  <si>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</si>
  <si>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</si>
  <si>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</si>
  <si>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</si>
  <si>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</si>
  <si>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</si>
  <si>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</si>
  <si>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</si>
  <si>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</si>
  <si>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</si>
  <si>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</si>
  <si>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</si>
  <si>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</si>
  <si>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</si>
  <si>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</si>
  <si>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</si>
  <si>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</si>
  <si>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</si>
  <si>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</si>
  <si>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</si>
  <si>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</si>
  <si>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</si>
  <si>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</si>
  <si>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</si>
  <si>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</si>
  <si>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</si>
  <si>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</si>
  <si>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</si>
  <si>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</si>
  <si>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</si>
  <si>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</si>
  <si>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</si>
  <si>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</si>
  <si>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</si>
  <si>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</si>
  <si>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</si>
  <si>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</si>
  <si>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</si>
  <si>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</si>
  <si>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</si>
  <si>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</si>
  <si>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</si>
  <si>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</si>
  <si>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</si>
  <si>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</si>
  <si>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</si>
  <si>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</si>
  <si>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</si>
  <si>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</si>
  <si>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</si>
  <si>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</si>
  <si>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</si>
  <si>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</si>
  <si>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</si>
  <si>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</si>
  <si>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</si>
  <si>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</si>
  <si>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</si>
  <si>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</si>
  <si>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</si>
  <si>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</si>
  <si>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</si>
  <si>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</si>
  <si>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</si>
  <si>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</si>
  <si>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</si>
  <si>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</si>
  <si>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</si>
  <si>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</si>
  <si>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</si>
  <si>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</si>
  <si>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</si>
  <si>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</si>
  <si>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</si>
  <si>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</si>
  <si>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</si>
  <si>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</si>
  <si>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</si>
  <si>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</si>
  <si>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</si>
  <si>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</si>
  <si>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</si>
  <si>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</si>
  <si>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</si>
  <si>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</si>
  <si>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</si>
  <si>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</si>
  <si>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</si>
  <si>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</si>
  <si>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</si>
  <si>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</si>
  <si>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</si>
  <si>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</si>
  <si>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</si>
  <si>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</si>
  <si>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</si>
  <si>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</si>
  <si>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</si>
  <si>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</si>
  <si>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</si>
  <si>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</si>
  <si>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</si>
  <si>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</si>
  <si>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</si>
  <si>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</si>
  <si>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</si>
  <si>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</si>
  <si>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</si>
  <si>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</si>
  <si>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</si>
  <si>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</si>
  <si>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</si>
  <si>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</si>
  <si>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</si>
  <si>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</si>
  <si>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</si>
  <si>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</si>
  <si>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</si>
  <si>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</si>
  <si>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</si>
  <si>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</si>
  <si>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</si>
  <si>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</si>
  <si>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</si>
  <si>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</si>
  <si>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</si>
  <si>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</si>
  <si>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</si>
  <si>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</si>
  <si>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</si>
  <si>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</si>
  <si>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</si>
  <si>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</si>
  <si>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</si>
  <si>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</si>
  <si>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</si>
  <si>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</si>
  <si>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</si>
  <si>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</si>
  <si>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</si>
  <si>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</si>
  <si>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</si>
  <si>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</si>
  <si>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</si>
  <si>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</si>
  <si>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</si>
  <si>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</si>
  <si>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</si>
  <si>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</si>
  <si>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</si>
  <si>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</si>
  <si>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</si>
  <si>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</si>
  <si>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</si>
  <si>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</si>
  <si>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</si>
  <si>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</si>
  <si>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</si>
  <si>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</si>
  <si>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</si>
  <si>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</si>
  <si>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</si>
  <si>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</si>
  <si>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</si>
  <si>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</si>
  <si>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</si>
  <si>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</si>
  <si>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</si>
  <si>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</si>
  <si>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</si>
  <si>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</si>
  <si>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</si>
  <si>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</si>
  <si>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</si>
  <si>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</si>
  <si>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</si>
  <si>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</si>
  <si>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</si>
  <si>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</si>
  <si>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</si>
  <si>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</si>
  <si>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</si>
  <si>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</si>
  <si>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</si>
  <si>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</si>
  <si>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</si>
  <si>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</si>
  <si>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</si>
  <si>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</si>
  <si>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</si>
  <si>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</si>
  <si>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</si>
  <si>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</si>
  <si>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</si>
  <si>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</si>
  <si>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</si>
  <si>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</si>
  <si>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</si>
  <si>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</si>
  <si>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</si>
  <si>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</si>
  <si>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</si>
  <si>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</si>
  <si>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</si>
  <si>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</si>
  <si>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</si>
  <si>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</si>
  <si>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</si>
  <si>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</si>
  <si>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</si>
  <si>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</si>
  <si>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</si>
  <si>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</si>
  <si>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</si>
  <si>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</si>
  <si>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</si>
  <si>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</si>
  <si>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</si>
  <si>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</si>
  <si>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</si>
  <si>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</si>
  <si>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</si>
  <si>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</si>
  <si>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</si>
  <si>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</si>
  <si>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</si>
  <si>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</si>
  <si>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</si>
  <si>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</si>
  <si>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</si>
  <si>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</si>
  <si>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</si>
  <si>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</si>
  <si>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</si>
  <si>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</si>
  <si>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</si>
  <si>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</si>
  <si>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</si>
  <si>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</si>
  <si>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</si>
  <si>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</si>
  <si>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</si>
  <si>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</si>
  <si>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</si>
  <si>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</si>
  <si>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</si>
  <si>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</si>
  <si>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</si>
  <si>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</si>
  <si>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</si>
  <si>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</si>
  <si>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</si>
  <si>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</si>
  <si>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</si>
  <si>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</si>
  <si>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</si>
  <si>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</si>
  <si>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</si>
  <si>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</si>
  <si>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</si>
  <si>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</si>
  <si>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</si>
  <si>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</si>
  <si>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</si>
  <si>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</si>
  <si>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</si>
  <si>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</si>
  <si>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</si>
  <si>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</si>
  <si>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</si>
  <si>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</si>
  <si>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</si>
  <si>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</si>
  <si>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</si>
  <si>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</si>
  <si>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</si>
  <si>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</si>
  <si>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</si>
  <si>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</si>
  <si>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</si>
  <si>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</si>
  <si>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</si>
  <si>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</si>
  <si>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</si>
  <si>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</si>
  <si>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</si>
  <si>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</si>
  <si>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</si>
  <si>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</si>
  <si>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</si>
  <si>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</si>
  <si>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</si>
  <si>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</si>
  <si>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</si>
  <si>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</si>
  <si>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</si>
  <si>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</si>
  <si>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</si>
  <si>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</si>
  <si>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</si>
  <si>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</si>
  <si>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</si>
  <si>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</si>
  <si>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</si>
  <si>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</si>
  <si>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</si>
  <si>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</si>
  <si>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</si>
  <si>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</si>
  <si>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</si>
  <si>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</si>
  <si>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</si>
  <si>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</si>
  <si>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</si>
  <si>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</si>
  <si>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</si>
  <si>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</si>
  <si>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</si>
  <si>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</si>
  <si>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</si>
  <si>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</si>
  <si>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</si>
  <si>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</si>
  <si>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</si>
  <si>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</si>
  <si>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</si>
  <si>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</si>
  <si>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</si>
  <si>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</si>
  <si>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</si>
  <si>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</si>
  <si>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</si>
  <si>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</si>
  <si>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</si>
  <si>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</si>
  <si>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</si>
  <si>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</si>
  <si>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</si>
  <si>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</si>
  <si>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</si>
  <si>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</si>
  <si>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</si>
  <si>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</si>
  <si>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</si>
  <si>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</si>
  <si>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</si>
  <si>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</si>
  <si>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</si>
  <si>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</si>
  <si>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</si>
  <si>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</si>
  <si>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</si>
  <si>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</si>
  <si>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</si>
  <si>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</si>
  <si>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</si>
  <si>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</si>
  <si>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</si>
  <si>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</si>
  <si>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</si>
  <si>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</si>
  <si>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</si>
  <si>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</si>
  <si>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</si>
  <si>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</si>
  <si>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</si>
  <si>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</si>
  <si>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</si>
  <si>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</si>
  <si>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</si>
  <si>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</si>
  <si>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</si>
  <si>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</si>
  <si>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</si>
  <si>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</si>
  <si>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</si>
  <si>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</si>
  <si>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</si>
  <si>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</si>
  <si>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</si>
  <si>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</si>
  <si>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</si>
  <si>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</si>
  <si>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</si>
  <si>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</si>
  <si>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</si>
  <si>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</si>
  <si>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</si>
  <si>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</si>
  <si>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</si>
  <si>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</si>
  <si>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</si>
  <si>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</si>
  <si>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</si>
  <si>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</si>
  <si>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</si>
  <si>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</si>
  <si>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</si>
  <si>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</si>
  <si>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</si>
  <si>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</si>
  <si>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</si>
  <si>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</si>
  <si>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</si>
  <si>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</si>
  <si>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</si>
  <si>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</si>
  <si>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</si>
  <si>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</si>
  <si>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</si>
  <si>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</si>
  <si>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</si>
  <si>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</si>
  <si>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</si>
  <si>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</si>
  <si>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</si>
  <si>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</si>
  <si>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</si>
  <si>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</si>
  <si>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</si>
  <si>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</si>
  <si>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</si>
  <si>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</si>
  <si>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</si>
  <si>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</si>
  <si>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</si>
  <si>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</si>
  <si>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</si>
  <si>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</si>
  <si>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</si>
  <si>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</si>
  <si>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</si>
  <si>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</si>
  <si>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</si>
  <si>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</si>
  <si>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</si>
  <si>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</si>
  <si>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</si>
  <si>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</si>
  <si>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</si>
  <si>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</si>
  <si>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</si>
  <si>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</si>
  <si>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</si>
  <si>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</si>
  <si>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</si>
  <si>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</si>
  <si>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</si>
  <si>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</si>
  <si>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</si>
  <si>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</si>
  <si>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</si>
  <si>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</si>
  <si>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</si>
  <si>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</si>
  <si>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</si>
  <si>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</si>
  <si>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</si>
  <si>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</si>
  <si>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</si>
  <si>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</si>
  <si>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</si>
  <si>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</si>
  <si>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</si>
  <si>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</si>
  <si>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</si>
  <si>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</si>
  <si>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</si>
  <si>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</si>
  <si>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</si>
  <si>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</si>
  <si>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</si>
  <si>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</si>
  <si>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</si>
  <si>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</si>
  <si>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</si>
  <si>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</si>
  <si>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</si>
  <si>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</si>
  <si>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</si>
  <si>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</si>
  <si>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</si>
  <si>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</si>
  <si>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</si>
  <si>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</si>
  <si>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</si>
  <si>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</si>
  <si>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</si>
  <si>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</si>
  <si>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</si>
  <si>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</si>
  <si>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</si>
  <si>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</si>
  <si>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</si>
  <si>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</si>
  <si>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</si>
  <si>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</si>
  <si>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</si>
  <si>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</si>
  <si>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</si>
  <si>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</si>
  <si>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</si>
  <si>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</si>
  <si>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</si>
  <si>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</si>
  <si>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</si>
  <si>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</si>
  <si>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</si>
  <si>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</si>
  <si>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</si>
  <si>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</si>
  <si>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</si>
  <si>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</si>
  <si>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</si>
  <si>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</si>
  <si>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</si>
  <si>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</si>
  <si>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</si>
  <si>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</si>
  <si>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</si>
  <si>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</si>
  <si>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</si>
  <si>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</si>
  <si>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</si>
  <si>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</si>
  <si>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</si>
  <si>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</si>
  <si>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</si>
  <si>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</si>
  <si>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</si>
  <si>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</si>
  <si>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</si>
  <si>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</si>
  <si>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</si>
  <si>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</si>
  <si>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</si>
  <si>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</si>
  <si>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</si>
  <si>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</si>
  <si>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</si>
  <si>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</si>
  <si>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</si>
  <si>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</si>
  <si>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</si>
  <si>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</si>
  <si>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</si>
  <si>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</si>
  <si>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</si>
  <si>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</si>
  <si>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</si>
  <si>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</si>
  <si>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</si>
  <si>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</si>
  <si>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</si>
  <si>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</si>
  <si>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</si>
  <si>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</si>
  <si>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</si>
  <si>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</si>
  <si>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</si>
  <si>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</si>
  <si>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</si>
  <si>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</si>
  <si>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</si>
  <si>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</si>
  <si>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</si>
  <si>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</si>
  <si>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</si>
  <si>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</si>
  <si>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</si>
  <si>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</si>
  <si>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</si>
  <si>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</si>
  <si>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</si>
  <si>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</si>
  <si>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</si>
  <si>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</si>
  <si>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</si>
  <si>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</si>
  <si>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</si>
  <si>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</si>
  <si>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</si>
  <si>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</si>
  <si>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</si>
  <si>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</si>
  <si>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</si>
  <si>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</si>
  <si>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</si>
  <si>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</si>
  <si>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</si>
  <si>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</si>
  <si>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</si>
  <si>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</si>
  <si>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</si>
  <si>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</si>
  <si>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</si>
  <si>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</si>
  <si>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</si>
  <si>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</si>
  <si>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</si>
  <si>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</si>
  <si>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</si>
  <si>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</si>
  <si>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</si>
  <si>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</si>
  <si>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</si>
  <si>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</si>
  <si>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</si>
  <si>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</si>
  <si>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</si>
  <si>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</si>
  <si>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</si>
  <si>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</si>
  <si>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</si>
  <si>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</si>
  <si>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</si>
  <si>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</si>
  <si>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</si>
  <si>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</si>
  <si>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</si>
  <si>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</si>
  <si>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</si>
  <si>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</si>
  <si>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</si>
  <si>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</si>
  <si>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</si>
  <si>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</si>
  <si>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</si>
  <si>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</si>
  <si>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</si>
  <si>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</si>
  <si>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</si>
  <si>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</si>
  <si>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</si>
  <si>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</si>
  <si>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</si>
  <si>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</si>
  <si>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</si>
  <si>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</si>
  <si>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</si>
  <si>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</si>
  <si>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</si>
  <si>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</si>
  <si>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</si>
  <si>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</si>
  <si>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</si>
  <si>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</si>
  <si>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</si>
  <si>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</si>
  <si>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</si>
  <si>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</si>
  <si>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</si>
  <si>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</si>
  <si>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</si>
  <si>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</si>
  <si>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</si>
  <si>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</si>
  <si>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</si>
  <si>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</si>
  <si>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</si>
  <si>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</si>
  <si>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</si>
  <si>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</si>
  <si>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</si>
  <si>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</si>
  <si>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</si>
  <si>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</si>
  <si>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</si>
  <si>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</si>
  <si>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</si>
  <si>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</si>
  <si>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</si>
  <si>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</si>
  <si>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</si>
  <si>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</si>
  <si>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</si>
  <si>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</si>
  <si>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</si>
  <si>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</si>
  <si>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</si>
  <si>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</si>
  <si>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</si>
  <si>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</si>
  <si>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</si>
  <si>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</si>
  <si>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</si>
  <si>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</si>
  <si>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</si>
  <si>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</si>
  <si>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</si>
  <si>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</si>
  <si>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</si>
  <si>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</si>
  <si>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</si>
  <si>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</si>
  <si>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</si>
  <si>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</si>
  <si>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</si>
  <si>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</si>
  <si>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</si>
  <si>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</si>
  <si>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</si>
  <si>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</si>
  <si>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</si>
  <si>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</si>
  <si>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</si>
  <si>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</si>
  <si>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</si>
  <si>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</si>
  <si>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</si>
  <si>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</si>
  <si>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</si>
  <si>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</si>
  <si>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</si>
  <si>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</si>
  <si>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</si>
  <si>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</si>
  <si>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</si>
  <si>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</si>
  <si>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</si>
  <si>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</si>
  <si>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</si>
  <si>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</si>
  <si>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</si>
  <si>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</si>
  <si>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</si>
  <si>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</si>
  <si>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</si>
  <si>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</si>
  <si>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</si>
  <si>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</si>
  <si>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</si>
  <si>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</si>
  <si>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</si>
  <si>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</si>
  <si>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</si>
  <si>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</si>
  <si>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</si>
  <si>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</si>
  <si>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</si>
  <si>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</si>
  <si>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</si>
  <si>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</si>
  <si>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</si>
  <si>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</si>
  <si>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</si>
  <si>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</si>
  <si>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</si>
  <si>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</si>
  <si>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</si>
  <si>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</si>
  <si>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</si>
  <si>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</si>
  <si>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</si>
  <si>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</si>
  <si>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</si>
  <si>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</si>
  <si>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</si>
  <si>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</si>
  <si>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</si>
  <si>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</si>
  <si>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</si>
  <si>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</si>
  <si>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</si>
  <si>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</si>
  <si>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</si>
  <si>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</si>
  <si>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</si>
  <si>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</si>
  <si>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</si>
  <si>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</si>
  <si>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</si>
  <si>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</si>
  <si>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</si>
  <si>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</si>
  <si>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</si>
  <si>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</si>
  <si>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</si>
  <si>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</si>
  <si>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</si>
  <si>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</si>
  <si>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</si>
  <si>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</si>
  <si>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</si>
  <si>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</si>
  <si>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</si>
  <si>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</si>
  <si>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</si>
  <si>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</si>
  <si>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</si>
  <si>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</si>
  <si>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</si>
  <si>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</si>
  <si>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</si>
  <si>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</si>
  <si>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</si>
  <si>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</si>
  <si>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</si>
  <si>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</si>
  <si>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</si>
  <si>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</si>
  <si>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</si>
  <si>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</si>
  <si>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</si>
  <si>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</si>
  <si>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</si>
  <si>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</si>
  <si>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</si>
  <si>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</si>
  <si>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</si>
  <si>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</si>
  <si>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</si>
  <si>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</si>
  <si>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</si>
  <si>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</si>
  <si>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</si>
  <si>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</si>
  <si>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</si>
  <si>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</si>
  <si>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</si>
  <si>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</si>
  <si>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</si>
  <si>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</si>
  <si>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</si>
  <si>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</si>
  <si>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</si>
  <si>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</si>
  <si>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</si>
  <si>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</si>
  <si>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</si>
  <si>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</si>
  <si>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</si>
  <si>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</si>
  <si>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</si>
  <si>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</si>
  <si>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</si>
  <si>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</si>
  <si>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</si>
  <si>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</si>
  <si>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</si>
  <si>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</si>
  <si>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</si>
  <si>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</si>
  <si>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</si>
  <si>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</si>
  <si>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</si>
  <si>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</si>
  <si>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</si>
  <si>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</si>
  <si>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</si>
  <si>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</si>
  <si>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</si>
  <si>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</si>
  <si>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</si>
  <si>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</si>
  <si>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</si>
  <si>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</si>
  <si>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</si>
  <si>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</si>
  <si>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</si>
  <si>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</si>
  <si>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</si>
  <si>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</si>
  <si>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</si>
  <si>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</si>
  <si>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</si>
  <si>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</si>
  <si>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</si>
  <si>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</si>
  <si>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</si>
  <si>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</si>
  <si>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</si>
  <si>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</si>
  <si>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</si>
  <si>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</si>
  <si>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</si>
  <si>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</si>
  <si>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</si>
  <si>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</si>
  <si>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</si>
  <si>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</si>
  <si>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</si>
  <si>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</si>
  <si>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</si>
  <si>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</si>
  <si>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</si>
  <si>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</si>
  <si>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</si>
  <si>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</si>
  <si>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</si>
  <si>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</si>
  <si>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</si>
  <si>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</si>
  <si>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</si>
  <si>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</si>
  <si>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</si>
  <si>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</si>
  <si>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</si>
  <si>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</si>
  <si>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</si>
  <si>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</si>
  <si>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</si>
  <si>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</si>
  <si>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</si>
  <si>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</si>
  <si>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</si>
  <si>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</si>
  <si>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</si>
  <si>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</si>
  <si>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</si>
  <si>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</si>
  <si>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</si>
  <si>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</si>
  <si>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</si>
  <si>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</si>
  <si>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</si>
  <si>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</si>
  <si>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</si>
  <si>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</si>
  <si>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</si>
  <si>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</si>
  <si>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</si>
  <si>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</si>
  <si>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</si>
  <si>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</si>
  <si>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</si>
  <si>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</si>
  <si>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</si>
  <si>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</si>
  <si>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</si>
  <si>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</si>
  <si>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</si>
  <si>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</si>
  <si>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</si>
  <si>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</si>
  <si>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</si>
  <si>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</si>
  <si>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</si>
  <si>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</si>
  <si>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</si>
  <si>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</si>
  <si>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</si>
  <si>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</si>
  <si>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</si>
  <si>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</si>
  <si>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</si>
  <si>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</si>
  <si>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</si>
  <si>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</si>
  <si>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</si>
  <si>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</si>
  <si>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</si>
  <si>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</si>
  <si>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</si>
  <si>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</si>
  <si>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</si>
  <si>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</si>
  <si>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</si>
  <si>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</si>
  <si>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</si>
  <si>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</si>
  <si>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</si>
  <si>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</si>
  <si>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</si>
  <si>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</si>
  <si>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</si>
  <si>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</si>
  <si>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</si>
  <si>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</si>
  <si>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</si>
  <si>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</si>
  <si>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</si>
  <si>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</si>
  <si>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</si>
  <si>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</si>
  <si>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</si>
  <si>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</si>
  <si>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</si>
  <si>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</si>
  <si>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</si>
  <si>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</si>
  <si>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</si>
  <si>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</si>
  <si>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</si>
  <si>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</si>
  <si>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</si>
  <si>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</si>
  <si>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</si>
  <si>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</si>
  <si>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</si>
  <si>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</si>
  <si>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</si>
  <si>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</si>
  <si>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</si>
  <si>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</si>
  <si>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</si>
  <si>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</si>
  <si>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</si>
  <si>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</si>
  <si>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</si>
  <si>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</si>
  <si>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</si>
  <si>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</si>
  <si>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</si>
  <si>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</si>
  <si>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</si>
  <si>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</si>
  <si>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</si>
  <si>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</si>
  <si>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</si>
  <si>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</si>
  <si>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</si>
  <si>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</si>
  <si>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</si>
  <si>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</si>
  <si>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</si>
  <si>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</si>
  <si>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</si>
  <si>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</si>
  <si>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</si>
  <si>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</si>
  <si>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</si>
  <si>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</si>
  <si>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</si>
  <si>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</si>
  <si>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</si>
  <si>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</si>
  <si>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</si>
  <si>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</si>
  <si>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</si>
  <si>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</si>
  <si>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</si>
  <si>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</si>
  <si>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</si>
  <si>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</si>
  <si>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</si>
  <si>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</si>
  <si>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</si>
  <si>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</si>
  <si>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</si>
  <si>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</si>
  <si>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</si>
  <si>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</si>
  <si>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</si>
  <si>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</si>
  <si>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</si>
  <si>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</si>
  <si>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</si>
  <si>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</si>
  <si>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</si>
  <si>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</si>
  <si>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</si>
  <si>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</si>
  <si>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</si>
  <si>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</si>
  <si>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</si>
  <si>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</si>
  <si>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</si>
  <si>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</si>
  <si>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</si>
  <si>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</si>
  <si>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</si>
  <si>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</si>
  <si>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</si>
  <si>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</si>
  <si>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</si>
  <si>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</si>
  <si>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</si>
  <si>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</si>
  <si>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</si>
  <si>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</si>
  <si>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</si>
  <si>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</si>
  <si>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</si>
  <si>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</si>
  <si>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</si>
  <si>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</si>
  <si>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</si>
  <si>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</si>
  <si>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</si>
  <si>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</si>
  <si>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</si>
  <si>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</si>
  <si>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</si>
  <si>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</si>
  <si>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</si>
  <si>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</si>
  <si>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</si>
  <si>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</si>
  <si>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</si>
  <si>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</si>
  <si>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</si>
  <si>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</si>
  <si>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</si>
  <si>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</si>
  <si>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</si>
  <si>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</si>
  <si>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</si>
  <si>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</si>
  <si>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</si>
  <si>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</si>
  <si>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</si>
  <si>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</si>
  <si>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</si>
  <si>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</si>
  <si>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</si>
  <si>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</si>
  <si>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</si>
  <si>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</si>
  <si>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</si>
  <si>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</si>
  <si>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</si>
  <si>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</si>
  <si>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</si>
  <si>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</si>
  <si>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</si>
  <si>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</si>
  <si>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</si>
  <si>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</si>
  <si>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</si>
  <si>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</si>
  <si>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</si>
  <si>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</si>
  <si>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</si>
  <si>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</si>
  <si>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</si>
  <si>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</si>
  <si>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</si>
  <si>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</si>
  <si>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</si>
  <si>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</si>
  <si>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</si>
  <si>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</si>
  <si>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</si>
  <si>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</si>
  <si>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</si>
  <si>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</si>
  <si>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</si>
  <si>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</si>
  <si>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</si>
  <si>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</si>
  <si>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</si>
  <si>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</si>
  <si>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</si>
  <si>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</si>
  <si>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</si>
  <si>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</si>
  <si>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</si>
  <si>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</si>
  <si>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</si>
  <si>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</si>
  <si>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</si>
  <si>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</si>
  <si>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</si>
  <si>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</si>
  <si>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</si>
  <si>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</si>
  <si>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</si>
  <si>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</si>
  <si>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</si>
  <si>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</si>
  <si>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</si>
  <si>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</si>
  <si>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</si>
  <si>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</si>
  <si>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</si>
  <si>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</si>
  <si>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</si>
  <si>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</si>
  <si>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</si>
  <si>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</si>
  <si>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</si>
  <si>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</si>
  <si>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</si>
  <si>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</si>
  <si>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</si>
  <si>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</si>
  <si>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</si>
  <si>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</si>
  <si>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</si>
  <si>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</si>
  <si>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</si>
  <si>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</si>
  <si>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</si>
  <si>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</si>
  <si>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</si>
  <si>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</si>
  <si>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</si>
  <si>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</si>
  <si>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</si>
  <si>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</si>
  <si>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</si>
  <si>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</si>
  <si>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</si>
  <si>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</si>
  <si>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</si>
  <si>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</si>
  <si>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</si>
  <si>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</si>
  <si>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</si>
  <si>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</si>
  <si>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</si>
  <si>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</si>
  <si>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</si>
  <si>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</si>
  <si>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</si>
  <si>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</si>
  <si>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</si>
  <si>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</si>
  <si>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</si>
  <si>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</si>
  <si>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</si>
  <si>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</si>
  <si>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</si>
  <si>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</si>
  <si>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</si>
  <si>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</si>
  <si>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</si>
  <si>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</si>
  <si>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</si>
  <si>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</si>
  <si>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</si>
  <si>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</si>
  <si>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</si>
  <si>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</si>
  <si>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</si>
  <si>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</si>
  <si>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</si>
  <si>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</si>
  <si>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</si>
  <si>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</si>
  <si>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</si>
  <si>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</si>
  <si>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</si>
  <si>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</si>
  <si>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</si>
  <si>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</si>
  <si>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</si>
  <si>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</si>
  <si>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</si>
  <si>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</si>
  <si>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</si>
  <si>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</si>
  <si>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</si>
  <si>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</si>
  <si>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</si>
  <si>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</si>
  <si>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</si>
  <si>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</si>
  <si>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</si>
  <si>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</si>
  <si>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</si>
  <si>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</si>
  <si>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</si>
  <si>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</si>
  <si>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</si>
  <si>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</si>
  <si>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</si>
  <si>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</si>
  <si>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</si>
  <si>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</si>
  <si>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</si>
  <si>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</si>
  <si>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</si>
  <si>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</si>
  <si>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</si>
  <si>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</si>
  <si>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</si>
  <si>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</si>
  <si>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</si>
  <si>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</si>
  <si>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</si>
  <si>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</si>
  <si>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</si>
  <si>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</si>
  <si>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</si>
  <si>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</si>
  <si>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</si>
  <si>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</si>
  <si>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</si>
  <si>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</si>
  <si>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</si>
  <si>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</si>
  <si>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</si>
  <si>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</si>
  <si>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</si>
  <si>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</si>
  <si>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</si>
  <si>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</si>
  <si>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</si>
  <si>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</si>
  <si>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</si>
  <si>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</si>
  <si>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</si>
  <si>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</si>
  <si>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</si>
  <si>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</si>
  <si>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</si>
  <si>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</si>
  <si>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</si>
  <si>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</si>
  <si>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</si>
  <si>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</si>
  <si>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</si>
  <si>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</si>
  <si>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</si>
  <si>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</si>
  <si>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</si>
  <si>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</si>
  <si>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</si>
  <si>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</si>
  <si>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</si>
  <si>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</si>
  <si>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</si>
  <si>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</si>
  <si>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</si>
  <si>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</si>
  <si>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</si>
  <si>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</si>
  <si>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</si>
  <si>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</si>
  <si>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</si>
  <si>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</si>
  <si>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</si>
  <si>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</si>
  <si>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</si>
  <si>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</si>
  <si>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</si>
  <si>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</si>
  <si>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</si>
  <si>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</si>
  <si>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</si>
  <si>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</si>
  <si>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</si>
  <si>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</si>
  <si>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</si>
  <si>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</si>
  <si>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</si>
  <si>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</si>
  <si>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</si>
  <si>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</si>
  <si>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</si>
  <si>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</si>
  <si>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</si>
  <si>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</si>
  <si>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</si>
  <si>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</si>
  <si>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</si>
  <si>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</si>
  <si>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</si>
  <si>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</si>
  <si>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</si>
  <si>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</si>
  <si>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</si>
  <si>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</si>
  <si>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</si>
  <si>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</si>
  <si>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</si>
  <si>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</si>
  <si>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</si>
  <si>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</si>
  <si>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</si>
  <si>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</si>
  <si>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</si>
  <si>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</si>
  <si>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</si>
  <si>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</si>
  <si>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</si>
  <si>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</si>
  <si>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</si>
  <si>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</si>
  <si>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</si>
  <si>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</si>
  <si>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</si>
  <si>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</si>
  <si>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</si>
  <si>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</si>
  <si>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</si>
  <si>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</si>
  <si>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</si>
  <si>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</si>
  <si>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</si>
  <si>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</si>
  <si>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</si>
  <si>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</si>
  <si>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</si>
  <si>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</si>
  <si>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</si>
  <si>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</si>
  <si>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</si>
  <si>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</si>
  <si>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</si>
  <si>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</si>
  <si>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</si>
  <si>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</si>
  <si>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</si>
  <si>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</si>
  <si>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</si>
  <si>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</si>
  <si>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</si>
  <si>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</si>
  <si>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</si>
  <si>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</si>
  <si>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</si>
  <si>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</si>
  <si>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</si>
  <si>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</si>
  <si>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</si>
  <si>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</si>
  <si>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</si>
  <si>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</si>
  <si>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</si>
  <si>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</si>
  <si>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</si>
  <si>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</si>
  <si>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</si>
  <si>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</si>
  <si>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</si>
  <si>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</si>
  <si>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</si>
  <si>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</si>
  <si>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</si>
  <si>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</si>
  <si>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</si>
  <si>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</si>
  <si>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</si>
  <si>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</si>
  <si>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</si>
  <si>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</si>
  <si>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</si>
  <si>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</si>
  <si>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</si>
  <si>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</si>
  <si>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</si>
  <si>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</si>
  <si>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</si>
  <si>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</si>
  <si>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</si>
  <si>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</si>
  <si>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</si>
  <si>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</si>
  <si>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</si>
  <si>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</si>
  <si>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</si>
  <si>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</si>
  <si>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</si>
  <si>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</si>
  <si>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</si>
  <si>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</si>
  <si>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</si>
  <si>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</si>
  <si>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</si>
  <si>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</si>
  <si>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</si>
  <si>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</si>
  <si>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</si>
  <si>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</si>
  <si>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</si>
  <si>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</si>
  <si>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</si>
  <si>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</si>
  <si>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</si>
  <si>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</si>
  <si>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</si>
  <si>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</si>
  <si>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</si>
  <si>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</si>
  <si>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</si>
  <si>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</si>
  <si>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</si>
  <si>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</si>
  <si>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</si>
  <si>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</si>
  <si>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</si>
  <si>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</si>
  <si>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</si>
  <si>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</si>
  <si>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</si>
  <si>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</si>
  <si>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</si>
  <si>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</si>
  <si>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</si>
  <si>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</si>
  <si>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</si>
  <si>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</si>
  <si>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</si>
  <si>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</si>
  <si>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</si>
  <si>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</si>
  <si>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</si>
  <si>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</si>
  <si>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</si>
  <si>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</si>
  <si>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</si>
  <si>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</si>
  <si>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</si>
  <si>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</si>
  <si>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</si>
  <si>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</si>
  <si>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</si>
  <si>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</si>
  <si>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</si>
  <si>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</si>
  <si>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</si>
  <si>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</si>
  <si>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</si>
  <si>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</si>
  <si>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</si>
  <si>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</si>
  <si>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</si>
  <si>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</si>
  <si>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</si>
  <si>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</si>
  <si>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</si>
  <si>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</si>
  <si>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</si>
  <si>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</si>
  <si>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</si>
  <si>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</si>
  <si>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</si>
  <si>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</si>
  <si>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</si>
  <si>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</si>
  <si>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</si>
  <si>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</si>
  <si>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</si>
  <si>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</si>
  <si>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</si>
  <si>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</si>
  <si>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</si>
  <si>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</si>
  <si>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</si>
  <si>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</si>
  <si>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</si>
  <si>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</si>
  <si>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</si>
  <si>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</si>
  <si>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</si>
  <si>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</si>
  <si>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</si>
  <si>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</si>
  <si>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</si>
  <si>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</si>
  <si>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</si>
  <si>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</si>
  <si>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</si>
  <si>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</si>
  <si>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</si>
  <si>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</si>
  <si>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</si>
  <si>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</si>
  <si>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</si>
  <si>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</si>
  <si>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</si>
  <si>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</si>
  <si>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</si>
  <si>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</si>
  <si>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</si>
  <si>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</si>
  <si>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</si>
  <si>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</si>
  <si>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</si>
  <si>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</si>
  <si>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</si>
  <si>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</si>
  <si>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</si>
  <si>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</si>
  <si>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</si>
  <si>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</si>
  <si>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</si>
  <si>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</si>
  <si>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</si>
  <si>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</si>
  <si>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</si>
  <si>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</si>
  <si>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</si>
  <si>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</si>
  <si>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</si>
  <si>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</si>
  <si>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</si>
  <si>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</si>
  <si>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</si>
  <si>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</si>
  <si>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</si>
  <si>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</si>
  <si>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</si>
  <si>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</si>
  <si>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</si>
  <si>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</si>
  <si>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</si>
  <si>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</si>
  <si>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</si>
  <si>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</si>
  <si>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</si>
  <si>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</si>
  <si>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</si>
  <si>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</si>
  <si>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</si>
  <si>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</si>
  <si>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</si>
  <si>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</si>
  <si>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</si>
  <si>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</si>
  <si>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</si>
  <si>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</si>
  <si>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</si>
  <si>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</si>
  <si>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</si>
  <si>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</si>
  <si>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</si>
  <si>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</si>
  <si>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</si>
  <si>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</si>
  <si>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</si>
  <si>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</si>
  <si>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</si>
  <si>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</si>
  <si>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</si>
  <si>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</si>
  <si>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</si>
  <si>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</si>
  <si>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</si>
  <si>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</si>
  <si>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</si>
  <si>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</si>
  <si>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</si>
  <si>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</si>
  <si>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</si>
  <si>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</si>
  <si>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</si>
  <si>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</si>
  <si>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</si>
  <si>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</si>
  <si>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</si>
  <si>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</si>
  <si>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</si>
  <si>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</si>
  <si>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</si>
  <si>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</si>
  <si>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</si>
  <si>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</si>
  <si>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</si>
  <si>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</si>
  <si>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</si>
  <si>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</si>
  <si>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</si>
  <si>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</si>
  <si>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</si>
  <si>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</si>
  <si>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</si>
  <si>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</si>
  <si>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</si>
  <si>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</si>
  <si>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</si>
  <si>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</si>
  <si>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</si>
  <si>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</si>
  <si>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</si>
  <si>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</si>
  <si>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</si>
  <si>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</si>
  <si>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</si>
  <si>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</si>
  <si>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</si>
  <si>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</si>
  <si>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</si>
  <si>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</si>
  <si>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</si>
  <si>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</si>
  <si>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</si>
  <si>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</si>
  <si>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</si>
  <si>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</si>
  <si>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</si>
  <si>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</si>
  <si>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</si>
  <si>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</si>
  <si>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</si>
  <si>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</si>
  <si>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</si>
  <si>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</si>
  <si>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</si>
  <si>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</si>
  <si>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</si>
  <si>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</si>
  <si>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</si>
  <si>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</si>
  <si>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</si>
  <si>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</si>
  <si>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</si>
  <si>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</si>
  <si>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</si>
  <si>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</si>
  <si>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</si>
  <si>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</si>
  <si>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</si>
  <si>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</si>
  <si>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</si>
  <si>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</si>
  <si>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</si>
  <si>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</si>
  <si>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</si>
  <si>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</si>
  <si>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</si>
  <si>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</si>
  <si>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</si>
  <si>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</si>
  <si>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</si>
  <si>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</si>
  <si>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</si>
  <si>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</si>
  <si>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</si>
  <si>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</si>
  <si>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</si>
  <si>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</si>
  <si>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</si>
  <si>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</si>
  <si>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</si>
  <si>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</si>
  <si>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</si>
  <si>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</si>
  <si>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</si>
  <si>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</si>
  <si>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</si>
  <si>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</si>
  <si>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</si>
  <si>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</si>
  <si>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</si>
  <si>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</si>
  <si>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</si>
  <si>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</si>
  <si>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</si>
  <si>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</si>
  <si>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</si>
  <si>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</si>
  <si>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</si>
  <si>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</si>
  <si>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</si>
  <si>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</si>
  <si>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</si>
  <si>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</si>
  <si>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</si>
  <si>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</si>
  <si>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</si>
  <si>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</si>
  <si>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</si>
  <si>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</si>
  <si>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</si>
  <si>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</si>
  <si>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</si>
  <si>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</si>
  <si>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</si>
  <si>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</si>
  <si>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</si>
  <si>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</si>
  <si>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</si>
  <si>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</si>
  <si>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</si>
  <si>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</si>
  <si>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</si>
  <si>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</si>
  <si>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</si>
  <si>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</si>
  <si>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</si>
  <si>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</si>
  <si>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</si>
  <si>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</si>
  <si>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</si>
  <si>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</si>
  <si>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</si>
  <si>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</si>
  <si>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</si>
  <si>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</si>
  <si>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</si>
  <si>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</si>
  <si>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</si>
  <si>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</si>
  <si>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</si>
  <si>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</si>
  <si>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</si>
  <si>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</si>
  <si>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</si>
  <si>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</si>
  <si>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</si>
  <si>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</si>
  <si>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</si>
  <si>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</si>
  <si>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</si>
  <si>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</si>
  <si>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</si>
  <si>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</si>
  <si>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</si>
  <si>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</si>
  <si>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</si>
  <si>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</si>
  <si>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</si>
  <si>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</si>
  <si>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</si>
  <si>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</si>
  <si>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</si>
  <si>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</si>
  <si>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</si>
  <si>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</si>
  <si>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</si>
  <si>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</si>
  <si>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</si>
  <si>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</si>
  <si>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</si>
  <si>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</si>
  <si>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</si>
  <si>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</si>
  <si>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</si>
  <si>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</si>
  <si>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</si>
  <si>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</si>
  <si>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</si>
  <si>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</si>
  <si>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</si>
  <si>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</si>
  <si>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</si>
  <si>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</si>
  <si>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</si>
  <si>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</si>
  <si>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</si>
  <si>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</si>
  <si>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</si>
  <si>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</si>
  <si>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</si>
  <si>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</si>
  <si>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</si>
  <si>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</si>
  <si>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</si>
  <si>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</si>
  <si>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</si>
  <si>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</si>
  <si>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</si>
  <si>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</si>
  <si>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</si>
  <si>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</si>
  <si>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</si>
  <si>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</si>
  <si>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</si>
  <si>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</si>
  <si>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</si>
  <si>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</si>
  <si>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</si>
  <si>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</si>
  <si>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</si>
  <si>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</si>
  <si>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</si>
  <si>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</si>
  <si>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</si>
  <si>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</si>
  <si>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</si>
  <si>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</si>
  <si>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</si>
  <si>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</si>
  <si>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</si>
  <si>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</si>
  <si>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</si>
  <si>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</si>
  <si>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</si>
  <si>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</si>
  <si>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</si>
  <si>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</si>
  <si>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</si>
  <si>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</si>
  <si>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</si>
  <si>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</si>
  <si>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</si>
  <si>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</si>
  <si>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</si>
  <si>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</si>
  <si>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</si>
  <si>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</si>
  <si>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</si>
  <si>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</si>
  <si>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</si>
  <si>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</si>
  <si>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</si>
  <si>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</si>
  <si>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</si>
  <si>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</si>
  <si>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</si>
  <si>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</si>
  <si>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</si>
  <si>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</si>
  <si>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</si>
  <si>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</si>
  <si>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</si>
  <si>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</si>
  <si>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</si>
  <si>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</si>
  <si>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</si>
  <si>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</si>
  <si>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</si>
  <si>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</si>
  <si>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</si>
  <si>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</si>
  <si>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</si>
  <si>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</si>
  <si>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</si>
  <si>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</si>
  <si>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</si>
  <si>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</si>
  <si>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</si>
  <si>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</si>
  <si>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</si>
  <si>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</si>
  <si>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</si>
  <si>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</si>
  <si>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</si>
  <si>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</si>
  <si>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</si>
  <si>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</si>
  <si>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</si>
  <si>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</si>
  <si>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</si>
  <si>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</si>
  <si>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</si>
  <si>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</si>
  <si>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</si>
  <si>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</si>
  <si>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</si>
  <si>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</si>
  <si>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</si>
  <si>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</si>
  <si>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</si>
  <si>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</si>
  <si>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</si>
  <si>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</si>
  <si>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</si>
  <si>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</si>
  <si>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</si>
  <si>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</si>
  <si>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</si>
  <si>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</si>
  <si>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</si>
  <si>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</si>
  <si>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</si>
  <si>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</si>
  <si>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</si>
  <si>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</si>
  <si>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</si>
  <si>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</si>
  <si>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</si>
  <si>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</si>
  <si>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</si>
  <si>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</si>
  <si>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</si>
  <si>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</si>
  <si>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</si>
  <si>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</si>
  <si>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</si>
  <si>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</si>
  <si>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</si>
  <si>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</si>
  <si>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</si>
  <si>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</si>
  <si>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</si>
  <si>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</si>
  <si>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</si>
  <si>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</si>
  <si>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</si>
  <si>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</si>
  <si>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</si>
  <si>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</si>
  <si>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</si>
  <si>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</si>
  <si>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</si>
  <si>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</si>
  <si>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</si>
  <si>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</si>
  <si>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</si>
  <si>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</si>
  <si>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</si>
  <si>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</si>
  <si>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</si>
  <si>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</si>
  <si>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</si>
  <si>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</si>
  <si>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</si>
  <si>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</si>
  <si>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</si>
  <si>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</si>
  <si>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</si>
  <si>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</si>
  <si>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</si>
  <si>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</si>
  <si>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</si>
  <si>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</si>
  <si>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</si>
  <si>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</si>
  <si>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</si>
  <si>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</si>
  <si>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</si>
  <si>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</si>
  <si>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</si>
  <si>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</si>
  <si>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</si>
  <si>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</si>
  <si>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</si>
  <si>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</si>
  <si>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</si>
  <si>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</si>
  <si>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</si>
  <si>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</si>
  <si>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</si>
  <si>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</si>
  <si>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</si>
  <si>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</si>
  <si>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</si>
  <si>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</si>
  <si>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</si>
  <si>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</si>
  <si>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</si>
  <si>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</si>
  <si>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</si>
  <si>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</si>
  <si>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</si>
  <si>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</si>
  <si>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</si>
  <si>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</si>
  <si>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</si>
  <si>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</si>
  <si>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</si>
  <si>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</si>
  <si>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</si>
  <si>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</si>
  <si>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</si>
  <si>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</si>
  <si>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</si>
  <si>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</si>
  <si>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</si>
  <si>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</si>
  <si>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</si>
  <si>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</si>
  <si>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</si>
  <si>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</si>
  <si>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</si>
  <si>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</si>
  <si>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</si>
  <si>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</si>
  <si>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</si>
  <si>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</si>
  <si>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</si>
  <si>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</si>
  <si>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</si>
  <si>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</si>
  <si>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</si>
  <si>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</si>
  <si>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</si>
  <si>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</si>
  <si>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</si>
  <si>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</si>
  <si>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</si>
  <si>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</si>
  <si>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</si>
  <si>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</si>
  <si>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</si>
  <si>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</si>
  <si>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</si>
  <si>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</si>
  <si>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</si>
  <si>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</si>
  <si>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</si>
  <si>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</si>
  <si>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</si>
  <si>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</si>
  <si>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</si>
  <si>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</si>
  <si>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</si>
  <si>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</si>
  <si>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</si>
  <si>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</si>
  <si>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</si>
  <si>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</si>
  <si>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</si>
  <si>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</si>
  <si>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</si>
  <si>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</si>
  <si>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</si>
  <si>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</si>
  <si>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</si>
  <si>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</si>
  <si>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</si>
  <si>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</si>
  <si>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</si>
  <si>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</si>
  <si>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</si>
  <si>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</si>
  <si>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</si>
  <si>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</si>
  <si>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</si>
  <si>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</si>
  <si>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</si>
  <si>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</si>
  <si>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</si>
  <si>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</si>
  <si>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</si>
  <si>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</si>
  <si>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</si>
  <si>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</si>
  <si>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</si>
  <si>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</si>
  <si>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</si>
  <si>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</si>
  <si>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</si>
  <si>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</si>
  <si>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</si>
  <si>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</si>
  <si>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</si>
  <si>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</si>
  <si>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</si>
  <si>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</si>
  <si>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</si>
  <si>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</si>
  <si>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</si>
  <si>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</si>
  <si>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</si>
  <si>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</si>
  <si>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</si>
  <si>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</si>
  <si>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</si>
  <si>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</si>
  <si>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</si>
  <si>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</si>
  <si>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</si>
  <si>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</si>
  <si>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</si>
  <si>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</si>
  <si>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</si>
  <si>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</si>
  <si>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</si>
  <si>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</si>
  <si>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</si>
  <si>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</si>
  <si>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</si>
  <si>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</si>
  <si>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</si>
  <si>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</si>
  <si>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</si>
  <si>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</si>
  <si>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</si>
  <si>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</si>
  <si>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</si>
  <si>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</si>
  <si>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</si>
  <si>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</si>
  <si>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</si>
  <si>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</si>
  <si>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</si>
  <si>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</si>
  <si>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</si>
  <si>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</si>
  <si>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</si>
  <si>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</si>
  <si>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</si>
  <si>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</si>
  <si>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</si>
  <si>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</si>
  <si>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</si>
  <si>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</si>
  <si>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</si>
  <si>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</si>
  <si>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</si>
  <si>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</si>
  <si>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</si>
  <si>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</si>
  <si>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</si>
  <si>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</si>
  <si>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</si>
  <si>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</si>
  <si>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</si>
  <si>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</si>
  <si>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</si>
  <si>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</si>
  <si>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</si>
  <si>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</si>
  <si>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</si>
  <si>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</si>
  <si>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</si>
  <si>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</si>
  <si>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</si>
  <si>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</si>
  <si>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</si>
  <si>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</si>
  <si>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</si>
  <si>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</si>
  <si>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</si>
  <si>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</si>
  <si>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</si>
  <si>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</si>
  <si>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</si>
  <si>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</si>
  <si>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</si>
  <si>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</si>
  <si>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</si>
  <si>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</si>
  <si>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</si>
  <si>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</si>
  <si>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</si>
  <si>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</si>
  <si>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</si>
  <si>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</si>
  <si>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</si>
  <si>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</si>
  <si>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</si>
  <si>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</si>
  <si>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</si>
  <si>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</si>
  <si>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</si>
  <si>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</si>
  <si>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</si>
  <si>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</si>
  <si>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</si>
  <si>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</si>
  <si>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</si>
  <si>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</si>
  <si>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</si>
  <si>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</si>
  <si>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</si>
  <si>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</si>
  <si>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</si>
  <si>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</si>
  <si>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</si>
  <si>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</si>
  <si>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</si>
  <si>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</si>
  <si>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</si>
  <si>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</si>
  <si>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</si>
  <si>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</si>
  <si>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</si>
  <si>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</si>
  <si>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</si>
  <si>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</si>
  <si>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</si>
  <si>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</si>
  <si>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</si>
  <si>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</si>
  <si>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</si>
  <si>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</si>
  <si>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</si>
  <si>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</si>
  <si>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</si>
  <si>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</si>
  <si>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</si>
  <si>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</si>
  <si>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</si>
  <si>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</si>
  <si>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</si>
  <si>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</si>
  <si>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</si>
  <si>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</si>
  <si>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</si>
  <si>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</si>
  <si>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</si>
  <si>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</si>
  <si>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</si>
  <si>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</si>
  <si>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</si>
  <si>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</si>
  <si>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</si>
  <si>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</si>
  <si>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</si>
  <si>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</si>
  <si>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</si>
  <si>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</si>
  <si>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</si>
  <si>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</si>
  <si>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</si>
  <si>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</si>
  <si>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</si>
  <si>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</si>
  <si>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</si>
  <si>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</si>
  <si>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</si>
  <si>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</si>
  <si>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</si>
  <si>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</si>
  <si>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</si>
  <si>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</si>
  <si>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</si>
  <si>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</si>
  <si>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</si>
  <si>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</si>
  <si>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</si>
  <si>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</si>
  <si>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</si>
  <si>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</si>
  <si>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</si>
  <si>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</si>
  <si>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</si>
  <si>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</si>
  <si>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</si>
  <si>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</si>
  <si>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</si>
  <si>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</si>
  <si>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</si>
  <si>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</si>
  <si>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</si>
  <si>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</si>
  <si>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</si>
  <si>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</si>
  <si>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</si>
  <si>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</si>
  <si>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</si>
  <si>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</si>
  <si>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</si>
  <si>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</si>
  <si>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</si>
  <si>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</si>
  <si>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</si>
  <si>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</si>
  <si>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</si>
  <si>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</si>
  <si>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</si>
  <si>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</si>
  <si>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</si>
  <si>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</si>
  <si>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</si>
  <si>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</si>
  <si>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</si>
  <si>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</si>
  <si>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</si>
  <si>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</si>
  <si>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</si>
  <si>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</si>
  <si>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</si>
  <si>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</si>
  <si>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</si>
  <si>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</si>
  <si>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</si>
  <si>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</si>
  <si>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</si>
  <si>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</si>
  <si>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</si>
  <si>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</si>
  <si>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</si>
  <si>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</si>
  <si>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</si>
  <si>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</si>
  <si>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</si>
  <si>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</si>
  <si>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</si>
  <si>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</si>
  <si>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</si>
  <si>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</si>
  <si>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</si>
  <si>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</si>
  <si>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</si>
  <si>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</si>
  <si>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</si>
  <si>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</si>
  <si>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</si>
  <si>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</si>
  <si>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</si>
  <si>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</si>
  <si>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</si>
  <si>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</si>
  <si>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</si>
  <si>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</si>
  <si>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</si>
  <si>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</si>
  <si>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</si>
  <si>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</si>
  <si>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</si>
  <si>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</si>
  <si>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</si>
  <si>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</si>
  <si>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</si>
  <si>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</si>
  <si>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</si>
  <si>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</si>
  <si>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</si>
  <si>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</si>
  <si>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</si>
  <si>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</si>
  <si>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</si>
  <si>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</si>
  <si>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</si>
  <si>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</si>
  <si>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</si>
  <si>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</si>
  <si>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</si>
  <si>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</si>
  <si>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</si>
  <si>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</si>
  <si>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</si>
  <si>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</si>
  <si>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</si>
  <si>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</si>
  <si>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</si>
  <si>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</si>
  <si>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</si>
  <si>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</si>
  <si>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</si>
  <si>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</si>
  <si>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</si>
  <si>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</si>
  <si>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</si>
  <si>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</si>
  <si>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</si>
  <si>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</si>
  <si>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</si>
  <si>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</si>
  <si>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</si>
  <si>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</si>
  <si>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</si>
  <si>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</si>
  <si>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</si>
  <si>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</si>
  <si>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</si>
  <si>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</si>
  <si>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</si>
  <si>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</si>
  <si>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</si>
  <si>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</si>
  <si>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</si>
  <si>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</si>
  <si>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</si>
  <si>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</si>
  <si>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</si>
  <si>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</si>
  <si>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</si>
  <si>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</si>
  <si>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</si>
  <si>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</si>
  <si>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</si>
  <si>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</si>
  <si>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</si>
  <si>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</si>
  <si>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</si>
  <si>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</si>
  <si>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</si>
  <si>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</si>
  <si>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</si>
  <si>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</si>
  <si>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</si>
  <si>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</si>
  <si>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</si>
  <si>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</si>
  <si>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</si>
  <si>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</si>
  <si>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</si>
  <si>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</si>
  <si>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</si>
  <si>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</si>
  <si>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</si>
  <si>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CREATED CONVERSION #2</t>
  </si>
  <si>
    <t>2009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</si>
  <si>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</si>
  <si>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</si>
  <si>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</si>
  <si>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</si>
  <si>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</si>
  <si>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</si>
  <si>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</si>
  <si>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</si>
  <si>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</si>
  <si>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</si>
  <si>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</si>
  <si>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</si>
  <si>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</si>
  <si>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</si>
  <si>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Cutting off Kate Bush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</si>
  <si>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</si>
  <si>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</si>
  <si>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</si>
  <si>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</si>
  <si>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</si>
  <si>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</si>
  <si>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</si>
  <si>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</si>
  <si>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</si>
  <si>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</si>
  <si>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</si>
  <si>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</si>
  <si>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</si>
  <si>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</si>
  <si>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</si>
  <si>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</si>
  <si>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</si>
  <si>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</si>
  <si>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</si>
  <si>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</si>
  <si>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</si>
  <si>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</si>
  <si>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</si>
  <si>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</si>
  <si>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</si>
  <si>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</si>
  <si>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</si>
  <si>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</si>
  <si>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</si>
  <si>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</si>
  <si>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Count of SUBCATEGORY</t>
  </si>
  <si>
    <t>Total ' goal ' by 'outcomes' for 'SUBCATEGORY' 'plays'</t>
  </si>
  <si>
    <t>Sum of goal</t>
  </si>
  <si>
    <t>Less Than 1000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</si>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</sst>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9"/>
      <color rgb="FF1D1C1D"/>
      <name val="Arial"/>
      <family val="2"/>
    </font>
    <font>
      <b/>
      <i/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046982471242546E-2"/>
          <c:y val="2.5428331875182269E-2"/>
          <c:w val="0.73248706652825957"/>
          <c:h val="0.427387357830271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C2-4B51-9E63-341A56DCB159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C2-4B51-9E63-341A56DCB159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C2-4B51-9E63-341A56DCB159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C2-4B51-9E63-341A56DC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8522192"/>
        <c:axId val="1548521360"/>
      </c:barChart>
      <c:catAx>
        <c:axId val="154852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521360"/>
        <c:crosses val="autoZero"/>
        <c:auto val="1"/>
        <c:lblAlgn val="ctr"/>
        <c:lblOffset val="100"/>
        <c:noMultiLvlLbl val="0"/>
      </c:catAx>
      <c:valAx>
        <c:axId val="15485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52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FE-4999-80FE-66FBEAA7891E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FE-4999-80FE-66FBEAA7891E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FE-4999-80FE-66FBEAA7891E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FE-4999-80FE-66FBEAA78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498448"/>
        <c:axId val="1555495952"/>
      </c:lineChart>
      <c:catAx>
        <c:axId val="155549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95952"/>
        <c:crosses val="autoZero"/>
        <c:auto val="1"/>
        <c:lblAlgn val="ctr"/>
        <c:lblOffset val="100"/>
        <c:noMultiLvlLbl val="0"/>
      </c:catAx>
      <c:valAx>
        <c:axId val="155549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9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DATE'!$A$3:$A$19</c:f>
              <c:multiLvlStrCache>
                <c:ptCount val="14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'OUTCOMES BASED ON LAUNCH DATE'!$B$3:$B$19</c:f>
              <c:numCache>
                <c:formatCode>General</c:formatCode>
                <c:ptCount val="14"/>
                <c:pt idx="1">
                  <c:v>1</c:v>
                </c:pt>
                <c:pt idx="5">
                  <c:v>1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80</c:v>
                </c:pt>
                <c:pt idx="11">
                  <c:v>131</c:v>
                </c:pt>
                <c:pt idx="12">
                  <c:v>99</c:v>
                </c:pt>
                <c:pt idx="1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5B-4ECB-B7A6-3A14070CD95A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DATE'!$A$3:$A$19</c:f>
              <c:multiLvlStrCache>
                <c:ptCount val="14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'OUTCOMES BASED ON LAUNCH DATE'!$C$3:$C$19</c:f>
              <c:numCache>
                <c:formatCode>General</c:formatCode>
                <c:ptCount val="14"/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28</c:v>
                </c:pt>
                <c:pt idx="8">
                  <c:v>60</c:v>
                </c:pt>
                <c:pt idx="9">
                  <c:v>67</c:v>
                </c:pt>
                <c:pt idx="10">
                  <c:v>422</c:v>
                </c:pt>
                <c:pt idx="11">
                  <c:v>527</c:v>
                </c:pt>
                <c:pt idx="12">
                  <c:v>376</c:v>
                </c:pt>
                <c:pt idx="13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5B-4ECB-B7A6-3A14070CD95A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DATE'!$A$3:$A$19</c:f>
              <c:multiLvlStrCache>
                <c:ptCount val="14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'OUTCOMES BASED ON LAUNCH DATE'!$D$3:$D$19</c:f>
              <c:numCache>
                <c:formatCode>General</c:formatCode>
                <c:ptCount val="14"/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5B-4ECB-B7A6-3A14070CD95A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DATE'!$A$3:$A$19</c:f>
              <c:multiLvlStrCache>
                <c:ptCount val="14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'OUTCOMES BASED ON LAUNCH DATE'!$E$3:$E$19</c:f>
              <c:numCache>
                <c:formatCode>General</c:formatCode>
                <c:ptCount val="14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12</c:v>
                </c:pt>
                <c:pt idx="4">
                  <c:v>14</c:v>
                </c:pt>
                <c:pt idx="5">
                  <c:v>7</c:v>
                </c:pt>
                <c:pt idx="6">
                  <c:v>16</c:v>
                </c:pt>
                <c:pt idx="7">
                  <c:v>136</c:v>
                </c:pt>
                <c:pt idx="8">
                  <c:v>216</c:v>
                </c:pt>
                <c:pt idx="9">
                  <c:v>200</c:v>
                </c:pt>
                <c:pt idx="10">
                  <c:v>474</c:v>
                </c:pt>
                <c:pt idx="11">
                  <c:v>567</c:v>
                </c:pt>
                <c:pt idx="12">
                  <c:v>475</c:v>
                </c:pt>
                <c:pt idx="13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5B-4ECB-B7A6-3A14070CD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43520"/>
        <c:axId val="1620034784"/>
      </c:lineChart>
      <c:catAx>
        <c:axId val="16200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034784"/>
        <c:crosses val="autoZero"/>
        <c:auto val="1"/>
        <c:lblAlgn val="ctr"/>
        <c:lblOffset val="100"/>
        <c:noMultiLvlLbl val="0"/>
      </c:catAx>
      <c:valAx>
        <c:axId val="162003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0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1.xlsx]Theater Outcomes by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44994129023341E-2"/>
          <c:y val="0.22583114610673666"/>
          <c:w val="0.73260464152507254"/>
          <c:h val="0.349718941382327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E6-4148-979F-AB19840273C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E6-4148-979F-AB19840273C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E6-4148-979F-AB1984027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251791"/>
        <c:axId val="881244719"/>
      </c:barChart>
      <c:catAx>
        <c:axId val="88125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44719"/>
        <c:crosses val="autoZero"/>
        <c:auto val="1"/>
        <c:lblAlgn val="ctr"/>
        <c:lblOffset val="100"/>
        <c:noMultiLvlLbl val="0"/>
      </c:catAx>
      <c:valAx>
        <c:axId val="88124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5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1.xlsx]Theater Outcomes by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13-4DB7-99B0-E77D1728D1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13-4DB7-99B0-E77D1728D1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13-4DB7-99B0-E77D1728D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6905119"/>
        <c:axId val="906905535"/>
      </c:lineChart>
      <c:catAx>
        <c:axId val="90690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905535"/>
        <c:crosses val="autoZero"/>
        <c:auto val="1"/>
        <c:lblAlgn val="ctr"/>
        <c:lblOffset val="100"/>
        <c:noMultiLvlLbl val="0"/>
      </c:catAx>
      <c:valAx>
        <c:axId val="90690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90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</c:numCache>
            </c:numRef>
          </c:val>
          <c:extLst>
            <c:ext xmlns:c16="http://schemas.microsoft.com/office/drawing/2014/chart" uri="{C3380CC4-5D6E-409C-BE32-E72D297353CC}">
              <c16:uniqueId val="{00000000-13BB-4BD1-A004-377816F2CD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</c:numCache>
            </c:numRef>
          </c:val>
          <c:extLst>
            <c:ext xmlns:c16="http://schemas.microsoft.com/office/drawing/2014/chart" uri="{C3380CC4-5D6E-409C-BE32-E72D297353CC}">
              <c16:uniqueId val="{00000001-13BB-4BD1-A004-377816F2CD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</c:numCache>
            </c:numRef>
          </c:val>
          <c:extLst>
            <c:ext xmlns:c16="http://schemas.microsoft.com/office/drawing/2014/chart" uri="{C3380CC4-5D6E-409C-BE32-E72D297353CC}">
              <c16:uniqueId val="{00000002-13BB-4BD1-A004-377816F2CD2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</c:numCache>
            </c:numRef>
          </c:val>
          <c:extLst>
            <c:ext xmlns:c16="http://schemas.microsoft.com/office/drawing/2014/chart" uri="{C3380CC4-5D6E-409C-BE32-E72D297353CC}">
              <c16:uniqueId val="{00000003-13BB-4BD1-A004-377816F2C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2594368"/>
        <c:axId val="1552593536"/>
      </c:barChart>
      <c:catAx>
        <c:axId val="155259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93536"/>
        <c:crosses val="autoZero"/>
        <c:auto val="1"/>
        <c:lblAlgn val="ctr"/>
        <c:lblOffset val="100"/>
        <c:noMultiLvlLbl val="0"/>
      </c:catAx>
      <c:valAx>
        <c:axId val="155259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9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1.xlsx]Suggestion2!PivotTable5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 goal ' by 'outcomes' for 'SUBCATEGORY' 'plays'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Suggestion2!$D$6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Suggestion2!$C$7:$C$10</c:f>
              <c:strCache>
                <c:ptCount val="3"/>
                <c:pt idx="0">
                  <c:v>failed</c:v>
                </c:pt>
                <c:pt idx="1">
                  <c:v>successful</c:v>
                </c:pt>
                <c:pt idx="2">
                  <c:v>live</c:v>
                </c:pt>
              </c:strCache>
            </c:strRef>
          </c:cat>
          <c:val>
            <c:numRef>
              <c:f>Suggestion2!$D$7:$D$10</c:f>
              <c:numCache>
                <c:formatCode>_("$"* #,##0.00_);_("$"* \(#,##0.00\);_("$"* "-"??_);_(@_)</c:formatCode>
                <c:ptCount val="3"/>
                <c:pt idx="0">
                  <c:v>3468821</c:v>
                </c:pt>
                <c:pt idx="1">
                  <c:v>2845978</c:v>
                </c:pt>
                <c:pt idx="2">
                  <c:v>213777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F-4C2E-A06E-C61044861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771137968"/>
        <c:axId val="1771133392"/>
      </c:barChart>
      <c:catAx>
        <c:axId val="177113796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33392"/>
        <c:crosses val="autoZero"/>
        <c:auto val="1"/>
        <c:lblAlgn val="ctr"/>
        <c:lblOffset val="100"/>
        <c:noMultiLvlLbl val="0"/>
      </c:catAx>
      <c:valAx>
        <c:axId val="177113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37968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0</xdr:row>
      <xdr:rowOff>144780</xdr:rowOff>
    </xdr:from>
    <xdr:to>
      <xdr:col>14</xdr:col>
      <xdr:colOff>114300</xdr:colOff>
      <xdr:row>15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F1C03-7817-E252-A8FB-37DFFA6BA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13</xdr:row>
      <xdr:rowOff>175260</xdr:rowOff>
    </xdr:from>
    <xdr:to>
      <xdr:col>6</xdr:col>
      <xdr:colOff>274320</xdr:colOff>
      <xdr:row>28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C895FE-EF53-A1E9-DE03-6FE47614D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91440</xdr:rowOff>
    </xdr:from>
    <xdr:to>
      <xdr:col>14</xdr:col>
      <xdr:colOff>68580</xdr:colOff>
      <xdr:row>15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2BFF7-5C7E-8D33-2FA4-D9CABA7B1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34</xdr:row>
      <xdr:rowOff>106680</xdr:rowOff>
    </xdr:from>
    <xdr:to>
      <xdr:col>6</xdr:col>
      <xdr:colOff>392430</xdr:colOff>
      <xdr:row>46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DE482-4FB7-62FC-A595-B77EB2C9E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388620</xdr:colOff>
      <xdr:row>19</xdr:row>
      <xdr:rowOff>49530</xdr:rowOff>
    </xdr:from>
    <xdr:to>
      <xdr:col>11</xdr:col>
      <xdr:colOff>525780</xdr:colOff>
      <xdr:row>34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611D1D-34B0-2623-FABC-DD4C20F7F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7620</xdr:rowOff>
    </xdr:from>
    <xdr:to>
      <xdr:col>13</xdr:col>
      <xdr:colOff>518160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E992D4-3BCE-DE20-9A66-CBC0BD7D9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304800</xdr:colOff>
      <xdr:row>18</xdr:row>
      <xdr:rowOff>0</xdr:rowOff>
    </xdr:to>
    <xdr:graphicFrame macro="">
      <xdr:nvGraphicFramePr>
        <xdr:cNvPr id="2" name="Chart 1" descr="Chart type: Clustered Bar. ' goal ' by 'outcomes' for 'SUBCATEGORY' 'plays'&#10;&#10;Description automatically generated">
          <a:extLst>
            <a:ext uri="{FF2B5EF4-FFF2-40B4-BE49-F238E27FC236}">
              <a16:creationId xmlns:a16="http://schemas.microsoft.com/office/drawing/2014/main" id="{44FBA89C-8A6D-2C3F-8871-F82332DC1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R" refreshedDate="44847.585387268518" createdVersion="8" refreshedVersion="8" minRefreshableVersion="3" recordCount="4114" xr:uid="{4116EC78-3474-4921-AAA9-6900820BA9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R" refreshedDate="44847.621501388887" createdVersion="8" refreshedVersion="8" minRefreshableVersion="3" recordCount="4114" xr:uid="{39A2566C-4E99-4EAC-9C23-F0FDB63F38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CONVERSION #2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R" refreshedDate="44853.901322800928" createdVersion="8" refreshedVersion="8" minRefreshableVersion="3" recordCount="4114" xr:uid="{5BDF652B-CBF8-421C-89D5-3CB6F2189DDF}">
  <cacheSource type="worksheet">
    <worksheetSource ref="R1:R4115" sheet="KickStarter"/>
  </cacheSource>
  <cacheFields count="1"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R" refreshedDate="44853.912520370373" createdVersion="8" refreshedVersion="8" minRefreshableVersion="3" recordCount="4114" xr:uid="{F6B4F6C1-8EAF-493C-A11F-138EFE006A9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CONVERSION #2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CF377-7C65-4047-906A-8E956964B56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359C2-7FED-468C-9AA0-F2B36D5D62E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F19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17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9656E-CFEB-4A46-89CE-61037FDBB7CB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axis="axisRow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2">
    <field x="18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C5E61-B198-4C04-B267-7DF3D33E61F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2728D-68AF-4F92-9123-179EDE459FCC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B44" firstHeaderRow="1" firstDataRow="1" firstDataCol="1"/>
  <pivotFields count="1">
    <pivotField axis="axisRow" dataField="1" compact="0" outline="0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Items count="1">
    <i/>
  </colItems>
  <dataFields count="1">
    <dataField name="Count of SUBCATEGO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B6B18-CC76-43E1-8537-62F2EE70D6C7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6:D10" firstHeaderRow="1" firstDataRow="1" firstDataCol="1" rowPageCount="1" colPageCount="1"/>
  <pivotFields count="21">
    <pivotField compact="0" outline="0" showAll="0"/>
    <pivotField compact="0" outline="0" showAll="0"/>
    <pivotField compact="0" outline="0" showAll="0"/>
    <pivotField dataField="1" compact="0" numFmtId="44" outline="0" showAll="0"/>
    <pivotField compact="0" numFmtId="164" outline="0" showAll="0"/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compact="0" numFmtId="14" outline="0" showAll="0"/>
    <pivotField compact="0" numFmtId="165" outline="0" showAll="0"/>
    <pivotField compact="0" outline="0" showAll="0"/>
  </pivotFields>
  <rowFields count="1">
    <field x="5"/>
  </rowFields>
  <rowItems count="4">
    <i>
      <x v="1"/>
    </i>
    <i>
      <x v="3"/>
    </i>
    <i>
      <x v="2"/>
    </i>
    <i t="grand">
      <x/>
    </i>
  </rowItems>
  <colItems count="1">
    <i/>
  </colItems>
  <pageFields count="1">
    <pageField fld="17" hier="-1"/>
  </pageFields>
  <dataFields count="1">
    <dataField name="Sum of goal" fld="3" baseField="0" baseItem="0" numFmtId="44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CC69D-5418-40F6-898A-B2635068C5F2}">
  <sheetPr codeName="Sheet1"/>
  <dimension ref="A1:F14"/>
  <sheetViews>
    <sheetView workbookViewId="0">
      <selection activeCell="I18" sqref="I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8221</v>
      </c>
      <c r="B1" t="s">
        <v>8363</v>
      </c>
    </row>
    <row r="3" spans="1:6" x14ac:dyDescent="0.3">
      <c r="A3" s="11" t="s">
        <v>8362</v>
      </c>
      <c r="B3" s="11" t="s">
        <v>8361</v>
      </c>
    </row>
    <row r="4" spans="1:6" x14ac:dyDescent="0.3">
      <c r="A4" s="11" t="s">
        <v>8359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3">
      <c r="A5" s="12" t="s">
        <v>8307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12" t="s">
        <v>8333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12" t="s">
        <v>8330</v>
      </c>
      <c r="C7">
        <v>140</v>
      </c>
      <c r="E7">
        <v>80</v>
      </c>
      <c r="F7">
        <v>220</v>
      </c>
    </row>
    <row r="8" spans="1:6" x14ac:dyDescent="0.3">
      <c r="A8" s="12" t="s">
        <v>8328</v>
      </c>
      <c r="B8">
        <v>24</v>
      </c>
      <c r="F8">
        <v>24</v>
      </c>
    </row>
    <row r="9" spans="1:6" x14ac:dyDescent="0.3">
      <c r="A9" s="12" t="s">
        <v>8322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12" t="s">
        <v>8335</v>
      </c>
      <c r="C10">
        <v>117</v>
      </c>
      <c r="E10">
        <v>103</v>
      </c>
      <c r="F10">
        <v>220</v>
      </c>
    </row>
    <row r="11" spans="1:6" x14ac:dyDescent="0.3">
      <c r="A11" s="12" t="s">
        <v>8319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12" t="s">
        <v>8316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12" t="s">
        <v>8314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12" t="s">
        <v>8360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A7D7B-3C51-448E-A07F-C16F606E9711}">
  <sheetPr codeName="Sheet2"/>
  <dimension ref="A1:F19"/>
  <sheetViews>
    <sheetView workbookViewId="0">
      <selection activeCell="A7" sqref="A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8362</v>
      </c>
      <c r="B1" s="11" t="s">
        <v>8361</v>
      </c>
    </row>
    <row r="2" spans="1:6" x14ac:dyDescent="0.3">
      <c r="A2" s="11" t="s">
        <v>8359</v>
      </c>
      <c r="B2" t="s">
        <v>8218</v>
      </c>
      <c r="C2" t="s">
        <v>8219</v>
      </c>
      <c r="D2" t="s">
        <v>8220</v>
      </c>
      <c r="E2" t="s">
        <v>8217</v>
      </c>
      <c r="F2" t="s">
        <v>8360</v>
      </c>
    </row>
    <row r="3" spans="1:6" x14ac:dyDescent="0.3">
      <c r="A3" s="12" t="s">
        <v>8366</v>
      </c>
      <c r="B3">
        <v>1</v>
      </c>
      <c r="C3">
        <v>4</v>
      </c>
      <c r="E3">
        <v>9</v>
      </c>
      <c r="F3">
        <v>14</v>
      </c>
    </row>
    <row r="4" spans="1:6" x14ac:dyDescent="0.3">
      <c r="A4" s="16" t="s">
        <v>8367</v>
      </c>
      <c r="E4">
        <v>1</v>
      </c>
      <c r="F4">
        <v>1</v>
      </c>
    </row>
    <row r="5" spans="1:6" x14ac:dyDescent="0.3">
      <c r="A5" s="16" t="s">
        <v>8368</v>
      </c>
      <c r="B5">
        <v>1</v>
      </c>
      <c r="C5">
        <v>3</v>
      </c>
      <c r="E5">
        <v>4</v>
      </c>
      <c r="F5">
        <v>8</v>
      </c>
    </row>
    <row r="6" spans="1:6" x14ac:dyDescent="0.3">
      <c r="A6" s="16" t="s">
        <v>8369</v>
      </c>
      <c r="C6">
        <v>1</v>
      </c>
      <c r="E6">
        <v>4</v>
      </c>
      <c r="F6">
        <v>5</v>
      </c>
    </row>
    <row r="7" spans="1:6" x14ac:dyDescent="0.3">
      <c r="A7" s="12" t="s">
        <v>8370</v>
      </c>
      <c r="B7">
        <v>1</v>
      </c>
      <c r="C7">
        <v>15</v>
      </c>
      <c r="E7">
        <v>49</v>
      </c>
      <c r="F7">
        <v>65</v>
      </c>
    </row>
    <row r="8" spans="1:6" x14ac:dyDescent="0.3">
      <c r="A8" s="16" t="s">
        <v>8371</v>
      </c>
      <c r="C8">
        <v>2</v>
      </c>
      <c r="E8">
        <v>12</v>
      </c>
      <c r="F8">
        <v>14</v>
      </c>
    </row>
    <row r="9" spans="1:6" x14ac:dyDescent="0.3">
      <c r="A9" s="16" t="s">
        <v>8367</v>
      </c>
      <c r="C9">
        <v>7</v>
      </c>
      <c r="E9">
        <v>14</v>
      </c>
      <c r="F9">
        <v>21</v>
      </c>
    </row>
    <row r="10" spans="1:6" x14ac:dyDescent="0.3">
      <c r="A10" s="16" t="s">
        <v>8368</v>
      </c>
      <c r="B10">
        <v>1</v>
      </c>
      <c r="C10">
        <v>3</v>
      </c>
      <c r="E10">
        <v>7</v>
      </c>
      <c r="F10">
        <v>11</v>
      </c>
    </row>
    <row r="11" spans="1:6" x14ac:dyDescent="0.3">
      <c r="A11" s="16" t="s">
        <v>8369</v>
      </c>
      <c r="C11">
        <v>3</v>
      </c>
      <c r="E11">
        <v>16</v>
      </c>
      <c r="F11">
        <v>19</v>
      </c>
    </row>
    <row r="12" spans="1:6" x14ac:dyDescent="0.3">
      <c r="A12" s="12" t="s">
        <v>8372</v>
      </c>
      <c r="B12">
        <v>7</v>
      </c>
      <c r="C12">
        <v>28</v>
      </c>
      <c r="E12">
        <v>136</v>
      </c>
      <c r="F12">
        <v>171</v>
      </c>
    </row>
    <row r="13" spans="1:6" x14ac:dyDescent="0.3">
      <c r="A13" s="12" t="s">
        <v>8373</v>
      </c>
      <c r="B13">
        <v>6</v>
      </c>
      <c r="C13">
        <v>60</v>
      </c>
      <c r="E13">
        <v>216</v>
      </c>
      <c r="F13">
        <v>282</v>
      </c>
    </row>
    <row r="14" spans="1:6" x14ac:dyDescent="0.3">
      <c r="A14" s="12" t="s">
        <v>8374</v>
      </c>
      <c r="B14">
        <v>7</v>
      </c>
      <c r="C14">
        <v>67</v>
      </c>
      <c r="E14">
        <v>200</v>
      </c>
      <c r="F14">
        <v>274</v>
      </c>
    </row>
    <row r="15" spans="1:6" x14ac:dyDescent="0.3">
      <c r="A15" s="12" t="s">
        <v>8375</v>
      </c>
      <c r="B15">
        <v>80</v>
      </c>
      <c r="C15">
        <v>422</v>
      </c>
      <c r="E15">
        <v>474</v>
      </c>
      <c r="F15">
        <v>976</v>
      </c>
    </row>
    <row r="16" spans="1:6" x14ac:dyDescent="0.3">
      <c r="A16" s="12" t="s">
        <v>8376</v>
      </c>
      <c r="B16">
        <v>131</v>
      </c>
      <c r="C16">
        <v>527</v>
      </c>
      <c r="E16">
        <v>567</v>
      </c>
      <c r="F16">
        <v>1225</v>
      </c>
    </row>
    <row r="17" spans="1:6" x14ac:dyDescent="0.3">
      <c r="A17" s="12" t="s">
        <v>8377</v>
      </c>
      <c r="B17">
        <v>99</v>
      </c>
      <c r="C17">
        <v>376</v>
      </c>
      <c r="E17">
        <v>475</v>
      </c>
      <c r="F17">
        <v>950</v>
      </c>
    </row>
    <row r="18" spans="1:6" x14ac:dyDescent="0.3">
      <c r="A18" s="12" t="s">
        <v>8378</v>
      </c>
      <c r="B18">
        <v>17</v>
      </c>
      <c r="C18">
        <v>31</v>
      </c>
      <c r="D18">
        <v>50</v>
      </c>
      <c r="E18">
        <v>59</v>
      </c>
      <c r="F18">
        <v>157</v>
      </c>
    </row>
    <row r="19" spans="1:6" x14ac:dyDescent="0.3">
      <c r="A19" s="12" t="s">
        <v>8360</v>
      </c>
      <c r="B19">
        <v>349</v>
      </c>
      <c r="C19">
        <v>1530</v>
      </c>
      <c r="D19">
        <v>50</v>
      </c>
      <c r="E19">
        <v>2185</v>
      </c>
      <c r="F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B168-DBFC-4610-AFE1-E7EFF234FAD9}">
  <sheetPr codeName="Sheet3"/>
  <dimension ref="A1:E18"/>
  <sheetViews>
    <sheetView workbookViewId="0">
      <selection activeCell="N27" sqref="N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8314</v>
      </c>
    </row>
    <row r="2" spans="1:5" x14ac:dyDescent="0.3">
      <c r="A2" s="11" t="s">
        <v>8382</v>
      </c>
      <c r="B2" t="s">
        <v>8363</v>
      </c>
    </row>
    <row r="4" spans="1:5" x14ac:dyDescent="0.3">
      <c r="A4" s="11" t="s">
        <v>8362</v>
      </c>
      <c r="B4" s="11" t="s">
        <v>8361</v>
      </c>
    </row>
    <row r="5" spans="1:5" x14ac:dyDescent="0.3">
      <c r="A5" s="11" t="s">
        <v>8359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3">
      <c r="A6" s="17" t="s">
        <v>8389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7" t="s">
        <v>8390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7" t="s">
        <v>8391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7" t="s">
        <v>8392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7" t="s">
        <v>8383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7" t="s">
        <v>8393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7" t="s">
        <v>8384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7" t="s">
        <v>8385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7" t="s">
        <v>8386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7" t="s">
        <v>8387</v>
      </c>
      <c r="B15">
        <v>65</v>
      </c>
      <c r="C15">
        <v>50</v>
      </c>
      <c r="E15">
        <v>115</v>
      </c>
    </row>
    <row r="16" spans="1:5" x14ac:dyDescent="0.3">
      <c r="A16" s="17" t="s">
        <v>8388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7" t="s">
        <v>8394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7" t="s">
        <v>8360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V4115"/>
  <sheetViews>
    <sheetView topLeftCell="A130" zoomScale="95" zoomScaleNormal="95" workbookViewId="0">
      <selection activeCell="F8" sqref="F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7.21875" customWidth="1"/>
    <col min="16" max="16" width="33.109375" customWidth="1"/>
    <col min="17" max="17" width="41.109375" customWidth="1"/>
    <col min="18" max="18" width="28" customWidth="1"/>
    <col min="19" max="19" width="35.33203125" customWidth="1"/>
    <col min="20" max="20" width="31.109375" style="15" customWidth="1"/>
    <col min="21" max="21" width="23.5546875" customWidth="1"/>
    <col min="22" max="22" width="19.21875" customWidth="1"/>
  </cols>
  <sheetData>
    <row r="1" spans="1:22" x14ac:dyDescent="0.3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8358</v>
      </c>
      <c r="R1" s="1" t="s">
        <v>8357</v>
      </c>
      <c r="S1" s="1" t="s">
        <v>8364</v>
      </c>
      <c r="T1" s="14" t="s">
        <v>8365</v>
      </c>
      <c r="U1" s="1" t="s">
        <v>8382</v>
      </c>
    </row>
    <row r="2" spans="1:22" ht="43.2" x14ac:dyDescent="0.3">
      <c r="A2">
        <v>0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3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  <c r="V2" s="19"/>
    </row>
    <row r="3" spans="1:22" ht="28.8" x14ac:dyDescent="0.3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3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2" ht="43.2" x14ac:dyDescent="0.3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3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2" ht="28.8" x14ac:dyDescent="0.3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3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2" ht="57.6" x14ac:dyDescent="0.3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3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2" ht="43.2" x14ac:dyDescent="0.3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3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2" ht="43.2" x14ac:dyDescent="0.3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3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2" ht="57.6" x14ac:dyDescent="0.3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3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2" ht="28.8" x14ac:dyDescent="0.3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3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2" ht="43.2" x14ac:dyDescent="0.3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3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2" ht="43.2" x14ac:dyDescent="0.3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Q12" s="10" t="s">
        <v>8307</v>
      </c>
      <c r="R12" t="s">
        <v>8308</v>
      </c>
      <c r="S12" s="13">
        <f t="shared" si="2"/>
        <v>41780.068043981482</v>
      </c>
      <c r="T12" s="15">
        <f t="shared" si="3"/>
        <v>41815.068043981482</v>
      </c>
      <c r="U12">
        <f t="shared" si="4"/>
        <v>2014</v>
      </c>
      <c r="V12" t="e" cm="1">
        <f t="array" ref="V12">countifs</f>
        <v>#NAME?</v>
      </c>
    </row>
    <row r="13" spans="1:22" ht="57.6" x14ac:dyDescent="0.3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3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2" ht="57.6" x14ac:dyDescent="0.3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3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2" ht="43.2" x14ac:dyDescent="0.3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3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2" ht="28.8" x14ac:dyDescent="0.3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3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3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3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3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3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3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3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3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3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3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3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3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3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3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3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3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3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3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3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3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3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3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3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3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3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3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3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3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3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3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3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3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3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3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3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3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3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3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3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3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3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3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3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3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3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3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3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3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3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3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3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3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3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3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3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3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3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3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3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3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3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3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3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3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3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3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3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3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3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3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3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3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3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3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3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3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3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3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3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3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3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3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3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3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3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3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3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3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3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3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3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3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3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3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3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3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3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3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3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3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3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3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3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3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3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3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3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3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3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3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3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3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3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3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5"/>
        <v>2</v>
      </c>
      <c r="P130">
        <f t="shared" si="6"/>
        <v>311.17</v>
      </c>
      <c r="Q130" s="10" t="s">
        <v>8307</v>
      </c>
      <c r="R130" t="s">
        <v>8310</v>
      </c>
      <c r="S130" s="13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3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3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3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3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3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3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3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3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3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3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3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3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3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3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3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3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3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3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3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3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3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3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3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3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3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3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3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3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3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3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3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3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3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3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3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3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3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3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3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3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3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3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3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3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3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3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3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3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3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3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3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3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3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3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3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3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3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3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3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3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3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3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3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0"/>
        <v>0</v>
      </c>
      <c r="P194">
        <f t="shared" si="11"/>
        <v>5.67</v>
      </c>
      <c r="Q194" s="10" t="s">
        <v>8307</v>
      </c>
      <c r="R194" t="s">
        <v>8311</v>
      </c>
      <c r="S194" s="13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3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3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3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3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3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3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3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3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3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3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3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3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3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3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3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3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3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3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3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3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3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3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3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3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3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3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3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3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3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3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3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3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3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3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3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3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3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3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3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3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3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3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3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3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3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3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3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3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3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3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3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3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3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3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3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3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3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3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3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3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3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3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3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5"/>
        <v>139</v>
      </c>
      <c r="P258">
        <f t="shared" si="16"/>
        <v>65.760000000000005</v>
      </c>
      <c r="Q258" s="10" t="s">
        <v>8307</v>
      </c>
      <c r="R258" t="s">
        <v>8312</v>
      </c>
      <c r="S258" s="13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3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3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3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3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3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3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3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3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3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3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3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3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3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3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3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3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3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3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3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3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3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3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3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3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3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3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3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3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3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3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3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3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3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3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3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3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3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3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3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3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3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3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3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3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3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3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3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3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3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3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3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3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3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3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3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3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3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3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3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3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3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3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3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0"/>
        <v>107</v>
      </c>
      <c r="P322">
        <f t="shared" si="21"/>
        <v>134.91</v>
      </c>
      <c r="Q322" s="10" t="s">
        <v>8307</v>
      </c>
      <c r="R322" t="s">
        <v>8312</v>
      </c>
      <c r="S322" s="13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3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3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3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3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3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3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3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3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3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3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3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3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3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3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3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3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3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3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3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3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3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3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3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3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3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3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3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3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3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3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3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3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3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3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3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3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3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3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3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3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3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3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3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3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3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3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3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3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3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3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3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3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3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3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3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3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3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3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3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3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3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3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3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5"/>
        <v>112</v>
      </c>
      <c r="P386">
        <f t="shared" si="26"/>
        <v>58.54</v>
      </c>
      <c r="Q386" s="10" t="s">
        <v>8307</v>
      </c>
      <c r="R386" t="s">
        <v>8312</v>
      </c>
      <c r="S386" s="13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3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3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3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3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3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3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3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3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3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3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3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3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3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3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3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3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3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3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3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3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3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3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3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3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3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3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3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3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3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3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3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3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3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3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3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3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3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3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3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3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3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3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3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3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3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3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3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3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3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3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3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3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3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3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3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3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3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3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3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3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3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3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3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0"/>
        <v>3</v>
      </c>
      <c r="P450">
        <f t="shared" si="31"/>
        <v>20.5</v>
      </c>
      <c r="Q450" s="10" t="s">
        <v>8307</v>
      </c>
      <c r="R450" t="s">
        <v>8313</v>
      </c>
      <c r="S450" s="13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3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3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3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3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3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3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3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3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3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3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3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3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3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3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3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3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3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3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3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3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3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3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3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3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3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3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3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3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3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3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3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3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3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3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3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3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3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3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3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3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3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3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3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3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3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3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3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3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3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3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3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3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3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3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3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3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3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3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3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3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3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3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2" ht="43.2" x14ac:dyDescent="0.3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3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2" ht="43.2" x14ac:dyDescent="0.3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35"/>
        <v>0</v>
      </c>
      <c r="P514">
        <f t="shared" si="36"/>
        <v>5.5</v>
      </c>
      <c r="Q514" s="10" t="s">
        <v>8307</v>
      </c>
      <c r="R514" t="s">
        <v>8313</v>
      </c>
      <c r="S514" s="13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2" ht="28.8" x14ac:dyDescent="0.3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3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2" ht="43.2" x14ac:dyDescent="0.3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3">
        <f t="shared" si="42"/>
        <v>41830.613969907405</v>
      </c>
      <c r="T516" s="15">
        <f t="shared" si="43"/>
        <v>41860.613969907405</v>
      </c>
      <c r="U516">
        <f t="shared" si="44"/>
        <v>2014</v>
      </c>
      <c r="V516" s="20"/>
    </row>
    <row r="517" spans="1:22" ht="43.2" x14ac:dyDescent="0.3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3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2" ht="28.8" x14ac:dyDescent="0.3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3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2" ht="43.2" x14ac:dyDescent="0.3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3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2" ht="43.2" x14ac:dyDescent="0.3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3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2" ht="43.2" x14ac:dyDescent="0.3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3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2" ht="43.2" x14ac:dyDescent="0.3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3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2" ht="43.2" x14ac:dyDescent="0.3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3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2" ht="43.2" x14ac:dyDescent="0.3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3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2" ht="43.2" x14ac:dyDescent="0.3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3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2" ht="43.2" x14ac:dyDescent="0.3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3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2" ht="57.6" x14ac:dyDescent="0.3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3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2" ht="43.2" x14ac:dyDescent="0.3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3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3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3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3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3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3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3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3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3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3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3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3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3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3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3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3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3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3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3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3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3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3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3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3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3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3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3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3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3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3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3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3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3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3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3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3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3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3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3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3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3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3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3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3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3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3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3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3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3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3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0"/>
        <v>0</v>
      </c>
      <c r="P578">
        <f t="shared" si="41"/>
        <v>1</v>
      </c>
      <c r="Q578" s="10" t="s">
        <v>8316</v>
      </c>
      <c r="R578" t="s">
        <v>8317</v>
      </c>
      <c r="S578" s="13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8316</v>
      </c>
      <c r="R579" t="s">
        <v>8317</v>
      </c>
      <c r="S579" s="13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3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3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3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3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3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3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3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3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3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10" t="s">
        <v>8316</v>
      </c>
      <c r="R589" t="s">
        <v>8317</v>
      </c>
      <c r="S589" s="13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3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3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10" t="s">
        <v>8316</v>
      </c>
      <c r="R592" t="s">
        <v>8317</v>
      </c>
      <c r="S592" s="13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3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3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10" t="s">
        <v>8316</v>
      </c>
      <c r="R595" t="s">
        <v>8317</v>
      </c>
      <c r="S595" s="13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3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3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3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3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10" t="s">
        <v>8316</v>
      </c>
      <c r="R600" t="s">
        <v>8317</v>
      </c>
      <c r="S600" s="13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3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3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10" t="s">
        <v>8316</v>
      </c>
      <c r="R603" t="s">
        <v>8317</v>
      </c>
      <c r="S603" s="13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3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10" t="s">
        <v>8316</v>
      </c>
      <c r="R605" t="s">
        <v>8317</v>
      </c>
      <c r="S605" s="13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3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10" t="s">
        <v>8316</v>
      </c>
      <c r="R607" t="s">
        <v>8317</v>
      </c>
      <c r="S607" s="13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3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3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3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3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3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3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3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10" t="s">
        <v>8316</v>
      </c>
      <c r="R615" t="s">
        <v>8317</v>
      </c>
      <c r="S615" s="13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3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3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3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3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3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3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3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3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10" t="s">
        <v>8316</v>
      </c>
      <c r="R624" t="s">
        <v>8317</v>
      </c>
      <c r="S624" s="13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3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3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3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10" t="s">
        <v>8316</v>
      </c>
      <c r="R628" t="s">
        <v>8317</v>
      </c>
      <c r="S628" s="13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3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3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10" t="s">
        <v>8316</v>
      </c>
      <c r="R631" t="s">
        <v>8317</v>
      </c>
      <c r="S631" s="13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3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10" t="s">
        <v>8316</v>
      </c>
      <c r="R633" t="s">
        <v>8317</v>
      </c>
      <c r="S633" s="13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3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3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3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3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3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3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3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3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5"/>
        <v>144</v>
      </c>
      <c r="P642">
        <f t="shared" si="46"/>
        <v>50.5</v>
      </c>
      <c r="Q642" s="10" t="s">
        <v>8316</v>
      </c>
      <c r="R642" t="s">
        <v>8318</v>
      </c>
      <c r="S642" s="13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8316</v>
      </c>
      <c r="R643" t="s">
        <v>8318</v>
      </c>
      <c r="S643" s="13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3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3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3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3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3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3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3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3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3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3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3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3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3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3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3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3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3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3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3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3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3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3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3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3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3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3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3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3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3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3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3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3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3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3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3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3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3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3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3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3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3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3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3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3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3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3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3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3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3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3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3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3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3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3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3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3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3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3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3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3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3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3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0"/>
        <v>1</v>
      </c>
      <c r="P706">
        <f t="shared" si="51"/>
        <v>120.25</v>
      </c>
      <c r="Q706" s="10" t="s">
        <v>8316</v>
      </c>
      <c r="R706" t="s">
        <v>8318</v>
      </c>
      <c r="S706" s="13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8316</v>
      </c>
      <c r="R707" t="s">
        <v>8318</v>
      </c>
      <c r="S707" s="13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3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10" t="s">
        <v>8316</v>
      </c>
      <c r="R709" t="s">
        <v>8318</v>
      </c>
      <c r="S709" s="13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10" t="s">
        <v>8316</v>
      </c>
      <c r="R710" t="s">
        <v>8318</v>
      </c>
      <c r="S710" s="13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3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3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10" t="s">
        <v>8316</v>
      </c>
      <c r="R713" t="s">
        <v>8318</v>
      </c>
      <c r="S713" s="13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3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3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10" t="s">
        <v>8316</v>
      </c>
      <c r="R716" t="s">
        <v>8318</v>
      </c>
      <c r="S716" s="13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3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10" t="s">
        <v>8316</v>
      </c>
      <c r="R718" t="s">
        <v>8318</v>
      </c>
      <c r="S718" s="13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3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3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3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10" t="s">
        <v>8319</v>
      </c>
      <c r="R722" t="s">
        <v>8320</v>
      </c>
      <c r="S722" s="13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10" t="s">
        <v>8319</v>
      </c>
      <c r="R723" t="s">
        <v>8320</v>
      </c>
      <c r="S723" s="13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10" t="s">
        <v>8319</v>
      </c>
      <c r="R724" t="s">
        <v>8320</v>
      </c>
      <c r="S724" s="13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3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10" t="s">
        <v>8319</v>
      </c>
      <c r="R726" t="s">
        <v>8320</v>
      </c>
      <c r="S726" s="13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10" t="s">
        <v>8319</v>
      </c>
      <c r="R727" t="s">
        <v>8320</v>
      </c>
      <c r="S727" s="13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10" t="s">
        <v>8319</v>
      </c>
      <c r="R728" t="s">
        <v>8320</v>
      </c>
      <c r="S728" s="13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10" t="s">
        <v>8319</v>
      </c>
      <c r="R729" t="s">
        <v>8320</v>
      </c>
      <c r="S729" s="13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10" t="s">
        <v>8319</v>
      </c>
      <c r="R730" t="s">
        <v>8320</v>
      </c>
      <c r="S730" s="13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3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10" t="s">
        <v>8319</v>
      </c>
      <c r="R732" t="s">
        <v>8320</v>
      </c>
      <c r="S732" s="13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10" t="s">
        <v>8319</v>
      </c>
      <c r="R733" t="s">
        <v>8320</v>
      </c>
      <c r="S733" s="13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10" t="s">
        <v>8319</v>
      </c>
      <c r="R734" t="s">
        <v>8320</v>
      </c>
      <c r="S734" s="13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10" t="s">
        <v>8319</v>
      </c>
      <c r="R735" t="s">
        <v>8320</v>
      </c>
      <c r="S735" s="13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10" t="s">
        <v>8319</v>
      </c>
      <c r="R736" t="s">
        <v>8320</v>
      </c>
      <c r="S736" s="13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10" t="s">
        <v>8319</v>
      </c>
      <c r="R737" t="s">
        <v>8320</v>
      </c>
      <c r="S737" s="13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10" t="s">
        <v>8319</v>
      </c>
      <c r="R738" t="s">
        <v>8320</v>
      </c>
      <c r="S738" s="13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10" t="s">
        <v>8319</v>
      </c>
      <c r="R739" t="s">
        <v>8320</v>
      </c>
      <c r="S739" s="13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10" t="s">
        <v>8319</v>
      </c>
      <c r="R740" t="s">
        <v>8320</v>
      </c>
      <c r="S740" s="13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10" t="s">
        <v>8319</v>
      </c>
      <c r="R741" t="s">
        <v>8320</v>
      </c>
      <c r="S741" s="13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10" t="s">
        <v>8319</v>
      </c>
      <c r="R742" t="s">
        <v>8320</v>
      </c>
      <c r="S742" s="13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10" t="s">
        <v>8319</v>
      </c>
      <c r="R743" t="s">
        <v>8320</v>
      </c>
      <c r="S743" s="13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10" t="s">
        <v>8319</v>
      </c>
      <c r="R744" t="s">
        <v>8320</v>
      </c>
      <c r="S744" s="13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10" t="s">
        <v>8319</v>
      </c>
      <c r="R745" t="s">
        <v>8320</v>
      </c>
      <c r="S745" s="13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10" t="s">
        <v>8319</v>
      </c>
      <c r="R746" t="s">
        <v>8320</v>
      </c>
      <c r="S746" s="13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10" t="s">
        <v>8319</v>
      </c>
      <c r="R747" t="s">
        <v>8320</v>
      </c>
      <c r="S747" s="13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10" t="s">
        <v>8319</v>
      </c>
      <c r="R748" t="s">
        <v>8320</v>
      </c>
      <c r="S748" s="13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10" t="s">
        <v>8319</v>
      </c>
      <c r="R749" t="s">
        <v>8320</v>
      </c>
      <c r="S749" s="13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10" t="s">
        <v>8319</v>
      </c>
      <c r="R750" t="s">
        <v>8320</v>
      </c>
      <c r="S750" s="13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10" t="s">
        <v>8319</v>
      </c>
      <c r="R751" t="s">
        <v>8320</v>
      </c>
      <c r="S751" s="13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10" t="s">
        <v>8319</v>
      </c>
      <c r="R752" t="s">
        <v>8320</v>
      </c>
      <c r="S752" s="13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10" t="s">
        <v>8319</v>
      </c>
      <c r="R753" t="s">
        <v>8320</v>
      </c>
      <c r="S753" s="13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10" t="s">
        <v>8319</v>
      </c>
      <c r="R754" t="s">
        <v>8320</v>
      </c>
      <c r="S754" s="13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10" t="s">
        <v>8319</v>
      </c>
      <c r="R755" t="s">
        <v>8320</v>
      </c>
      <c r="S755" s="13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10" t="s">
        <v>8319</v>
      </c>
      <c r="R756" t="s">
        <v>8320</v>
      </c>
      <c r="S756" s="13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10" t="s">
        <v>8319</v>
      </c>
      <c r="R757" t="s">
        <v>8320</v>
      </c>
      <c r="S757" s="13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10" t="s">
        <v>8319</v>
      </c>
      <c r="R758" t="s">
        <v>8320</v>
      </c>
      <c r="S758" s="13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10" t="s">
        <v>8319</v>
      </c>
      <c r="R759" t="s">
        <v>8320</v>
      </c>
      <c r="S759" s="13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10" t="s">
        <v>8319</v>
      </c>
      <c r="R760" t="s">
        <v>8320</v>
      </c>
      <c r="S760" s="13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10" t="s">
        <v>8319</v>
      </c>
      <c r="R761" t="s">
        <v>8320</v>
      </c>
      <c r="S761" s="13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3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10" t="s">
        <v>8319</v>
      </c>
      <c r="R763" t="s">
        <v>8321</v>
      </c>
      <c r="S763" s="13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3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3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3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10" t="s">
        <v>8319</v>
      </c>
      <c r="R767" t="s">
        <v>8321</v>
      </c>
      <c r="S767" s="13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3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3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5"/>
        <v>0</v>
      </c>
      <c r="P770">
        <f t="shared" si="56"/>
        <v>0</v>
      </c>
      <c r="Q770" s="10" t="s">
        <v>8319</v>
      </c>
      <c r="R770" t="s">
        <v>8321</v>
      </c>
      <c r="S770" s="13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8319</v>
      </c>
      <c r="R771" t="s">
        <v>8321</v>
      </c>
      <c r="S771" s="13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3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3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3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3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3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3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10" t="s">
        <v>8319</v>
      </c>
      <c r="R778" t="s">
        <v>8321</v>
      </c>
      <c r="S778" s="13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3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3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10" t="s">
        <v>8319</v>
      </c>
      <c r="R781" t="s">
        <v>8321</v>
      </c>
      <c r="S781" s="13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10" t="s">
        <v>8322</v>
      </c>
      <c r="R782" t="s">
        <v>8323</v>
      </c>
      <c r="S782" s="13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10" t="s">
        <v>8322</v>
      </c>
      <c r="R783" t="s">
        <v>8323</v>
      </c>
      <c r="S783" s="13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3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10" t="s">
        <v>8322</v>
      </c>
      <c r="R785" t="s">
        <v>8323</v>
      </c>
      <c r="S785" s="13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3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10" t="s">
        <v>8322</v>
      </c>
      <c r="R787" t="s">
        <v>8323</v>
      </c>
      <c r="S787" s="13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10" t="s">
        <v>8322</v>
      </c>
      <c r="R788" t="s">
        <v>8323</v>
      </c>
      <c r="S788" s="13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10" t="s">
        <v>8322</v>
      </c>
      <c r="R789" t="s">
        <v>8323</v>
      </c>
      <c r="S789" s="13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10" t="s">
        <v>8322</v>
      </c>
      <c r="R790" t="s">
        <v>8323</v>
      </c>
      <c r="S790" s="13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10" t="s">
        <v>8322</v>
      </c>
      <c r="R791" t="s">
        <v>8323</v>
      </c>
      <c r="S791" s="13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10" t="s">
        <v>8322</v>
      </c>
      <c r="R792" t="s">
        <v>8323</v>
      </c>
      <c r="S792" s="13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10" t="s">
        <v>8322</v>
      </c>
      <c r="R793" t="s">
        <v>8323</v>
      </c>
      <c r="S793" s="13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10" t="s">
        <v>8322</v>
      </c>
      <c r="R794" t="s">
        <v>8323</v>
      </c>
      <c r="S794" s="13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10" t="s">
        <v>8322</v>
      </c>
      <c r="R795" t="s">
        <v>8323</v>
      </c>
      <c r="S795" s="13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10" t="s">
        <v>8322</v>
      </c>
      <c r="R796" t="s">
        <v>8323</v>
      </c>
      <c r="S796" s="13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10" t="s">
        <v>8322</v>
      </c>
      <c r="R797" t="s">
        <v>8323</v>
      </c>
      <c r="S797" s="13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10" t="s">
        <v>8322</v>
      </c>
      <c r="R798" t="s">
        <v>8323</v>
      </c>
      <c r="S798" s="13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10" t="s">
        <v>8322</v>
      </c>
      <c r="R799" t="s">
        <v>8323</v>
      </c>
      <c r="S799" s="13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10" t="s">
        <v>8322</v>
      </c>
      <c r="R800" t="s">
        <v>8323</v>
      </c>
      <c r="S800" s="13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10" t="s">
        <v>8322</v>
      </c>
      <c r="R801" t="s">
        <v>8323</v>
      </c>
      <c r="S801" s="13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3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10" t="s">
        <v>8322</v>
      </c>
      <c r="R803" t="s">
        <v>8323</v>
      </c>
      <c r="S803" s="13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10" t="s">
        <v>8322</v>
      </c>
      <c r="R804" t="s">
        <v>8323</v>
      </c>
      <c r="S804" s="13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10" t="s">
        <v>8322</v>
      </c>
      <c r="R805" t="s">
        <v>8323</v>
      </c>
      <c r="S805" s="13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10" t="s">
        <v>8322</v>
      </c>
      <c r="R806" t="s">
        <v>8323</v>
      </c>
      <c r="S806" s="13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10" t="s">
        <v>8322</v>
      </c>
      <c r="R807" t="s">
        <v>8323</v>
      </c>
      <c r="S807" s="13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10" t="s">
        <v>8322</v>
      </c>
      <c r="R808" t="s">
        <v>8323</v>
      </c>
      <c r="S808" s="13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10" t="s">
        <v>8322</v>
      </c>
      <c r="R809" t="s">
        <v>8323</v>
      </c>
      <c r="S809" s="13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10" t="s">
        <v>8322</v>
      </c>
      <c r="R810" t="s">
        <v>8323</v>
      </c>
      <c r="S810" s="13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10" t="s">
        <v>8322</v>
      </c>
      <c r="R811" t="s">
        <v>8323</v>
      </c>
      <c r="S811" s="13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10" t="s">
        <v>8322</v>
      </c>
      <c r="R812" t="s">
        <v>8323</v>
      </c>
      <c r="S812" s="13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10" t="s">
        <v>8322</v>
      </c>
      <c r="R813" t="s">
        <v>8323</v>
      </c>
      <c r="S813" s="13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10" t="s">
        <v>8322</v>
      </c>
      <c r="R814" t="s">
        <v>8323</v>
      </c>
      <c r="S814" s="13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10" t="s">
        <v>8322</v>
      </c>
      <c r="R815" t="s">
        <v>8323</v>
      </c>
      <c r="S815" s="13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10" t="s">
        <v>8322</v>
      </c>
      <c r="R816" t="s">
        <v>8323</v>
      </c>
      <c r="S816" s="13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10" t="s">
        <v>8322</v>
      </c>
      <c r="R817" t="s">
        <v>8323</v>
      </c>
      <c r="S817" s="13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3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3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10" t="s">
        <v>8322</v>
      </c>
      <c r="R820" t="s">
        <v>8323</v>
      </c>
      <c r="S820" s="13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10" t="s">
        <v>8322</v>
      </c>
      <c r="R821" t="s">
        <v>8323</v>
      </c>
      <c r="S821" s="13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10" t="s">
        <v>8322</v>
      </c>
      <c r="R822" t="s">
        <v>8323</v>
      </c>
      <c r="S822" s="13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10" t="s">
        <v>8322</v>
      </c>
      <c r="R823" t="s">
        <v>8323</v>
      </c>
      <c r="S823" s="13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10" t="s">
        <v>8322</v>
      </c>
      <c r="R824" t="s">
        <v>8323</v>
      </c>
      <c r="S824" s="13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10" t="s">
        <v>8322</v>
      </c>
      <c r="R825" t="s">
        <v>8323</v>
      </c>
      <c r="S825" s="13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10" t="s">
        <v>8322</v>
      </c>
      <c r="R826" t="s">
        <v>8323</v>
      </c>
      <c r="S826" s="13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10" t="s">
        <v>8322</v>
      </c>
      <c r="R827" t="s">
        <v>8323</v>
      </c>
      <c r="S827" s="13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10" t="s">
        <v>8322</v>
      </c>
      <c r="R828" t="s">
        <v>8323</v>
      </c>
      <c r="S828" s="13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10" t="s">
        <v>8322</v>
      </c>
      <c r="R829" t="s">
        <v>8323</v>
      </c>
      <c r="S829" s="13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10" t="s">
        <v>8322</v>
      </c>
      <c r="R830" t="s">
        <v>8323</v>
      </c>
      <c r="S830" s="13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3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10" t="s">
        <v>8322</v>
      </c>
      <c r="R832" t="s">
        <v>8323</v>
      </c>
      <c r="S832" s="13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3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0"/>
        <v>101</v>
      </c>
      <c r="P834">
        <f t="shared" si="61"/>
        <v>97.99</v>
      </c>
      <c r="Q834" s="10" t="s">
        <v>8322</v>
      </c>
      <c r="R834" t="s">
        <v>8323</v>
      </c>
      <c r="S834" s="13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8322</v>
      </c>
      <c r="R835" t="s">
        <v>8323</v>
      </c>
      <c r="S835" s="13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3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10" t="s">
        <v>8322</v>
      </c>
      <c r="R837" t="s">
        <v>8323</v>
      </c>
      <c r="S837" s="13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10" t="s">
        <v>8322</v>
      </c>
      <c r="R838" t="s">
        <v>8323</v>
      </c>
      <c r="S838" s="13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10" t="s">
        <v>8322</v>
      </c>
      <c r="R839" t="s">
        <v>8323</v>
      </c>
      <c r="S839" s="13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10" t="s">
        <v>8322</v>
      </c>
      <c r="R840" t="s">
        <v>8323</v>
      </c>
      <c r="S840" s="13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10" t="s">
        <v>8322</v>
      </c>
      <c r="R841" t="s">
        <v>8323</v>
      </c>
      <c r="S841" s="13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10" t="s">
        <v>8322</v>
      </c>
      <c r="R842" t="s">
        <v>8324</v>
      </c>
      <c r="S842" s="13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10" t="s">
        <v>8322</v>
      </c>
      <c r="R843" t="s">
        <v>8324</v>
      </c>
      <c r="S843" s="13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10" t="s">
        <v>8322</v>
      </c>
      <c r="R844" t="s">
        <v>8324</v>
      </c>
      <c r="S844" s="13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0" t="s">
        <v>8322</v>
      </c>
      <c r="R845" t="s">
        <v>8324</v>
      </c>
      <c r="S845" s="13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10" t="s">
        <v>8322</v>
      </c>
      <c r="R846" t="s">
        <v>8324</v>
      </c>
      <c r="S846" s="13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10" t="s">
        <v>8322</v>
      </c>
      <c r="R847" t="s">
        <v>8324</v>
      </c>
      <c r="S847" s="13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10" t="s">
        <v>8322</v>
      </c>
      <c r="R848" t="s">
        <v>8324</v>
      </c>
      <c r="S848" s="13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3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3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10" t="s">
        <v>8322</v>
      </c>
      <c r="R851" t="s">
        <v>8324</v>
      </c>
      <c r="S851" s="13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10" t="s">
        <v>8322</v>
      </c>
      <c r="R852" t="s">
        <v>8324</v>
      </c>
      <c r="S852" s="13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10" t="s">
        <v>8322</v>
      </c>
      <c r="R853" t="s">
        <v>8324</v>
      </c>
      <c r="S853" s="13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10" t="s">
        <v>8322</v>
      </c>
      <c r="R854" t="s">
        <v>8324</v>
      </c>
      <c r="S854" s="13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3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10" t="s">
        <v>8322</v>
      </c>
      <c r="R856" t="s">
        <v>8324</v>
      </c>
      <c r="S856" s="13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10" t="s">
        <v>8322</v>
      </c>
      <c r="R857" t="s">
        <v>8324</v>
      </c>
      <c r="S857" s="13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10" t="s">
        <v>8322</v>
      </c>
      <c r="R858" t="s">
        <v>8324</v>
      </c>
      <c r="S858" s="13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3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10" t="s">
        <v>8322</v>
      </c>
      <c r="R860" t="s">
        <v>8324</v>
      </c>
      <c r="S860" s="13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10" t="s">
        <v>8322</v>
      </c>
      <c r="R861" t="s">
        <v>8324</v>
      </c>
      <c r="S861" s="13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10" t="s">
        <v>8322</v>
      </c>
      <c r="R862" t="s">
        <v>8325</v>
      </c>
      <c r="S862" s="13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3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3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3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10" t="s">
        <v>8322</v>
      </c>
      <c r="R866" t="s">
        <v>8325</v>
      </c>
      <c r="S866" s="13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3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10" t="s">
        <v>8322</v>
      </c>
      <c r="R868" t="s">
        <v>8325</v>
      </c>
      <c r="S868" s="13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10" t="s">
        <v>8322</v>
      </c>
      <c r="R869" t="s">
        <v>8325</v>
      </c>
      <c r="S869" s="13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3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10" t="s">
        <v>8322</v>
      </c>
      <c r="R871" t="s">
        <v>8325</v>
      </c>
      <c r="S871" s="13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3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10" t="s">
        <v>8322</v>
      </c>
      <c r="R873" t="s">
        <v>8325</v>
      </c>
      <c r="S873" s="13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3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3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10" t="s">
        <v>8322</v>
      </c>
      <c r="R876" t="s">
        <v>8325</v>
      </c>
      <c r="S876" s="13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3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10" t="s">
        <v>8322</v>
      </c>
      <c r="R878" t="s">
        <v>8325</v>
      </c>
      <c r="S878" s="13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10" t="s">
        <v>8322</v>
      </c>
      <c r="R879" t="s">
        <v>8325</v>
      </c>
      <c r="S879" s="13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3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10" t="s">
        <v>8322</v>
      </c>
      <c r="R881" t="s">
        <v>8325</v>
      </c>
      <c r="S881" s="13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10" t="s">
        <v>8322</v>
      </c>
      <c r="R882" t="s">
        <v>8326</v>
      </c>
      <c r="S882" s="13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3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10" t="s">
        <v>8322</v>
      </c>
      <c r="R884" t="s">
        <v>8326</v>
      </c>
      <c r="S884" s="13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10" t="s">
        <v>8322</v>
      </c>
      <c r="R885" t="s">
        <v>8326</v>
      </c>
      <c r="S885" s="13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3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10" t="s">
        <v>8322</v>
      </c>
      <c r="R887" t="s">
        <v>8326</v>
      </c>
      <c r="S887" s="13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10" t="s">
        <v>8322</v>
      </c>
      <c r="R888" t="s">
        <v>8326</v>
      </c>
      <c r="S888" s="13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3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3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3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3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10" t="s">
        <v>8322</v>
      </c>
      <c r="R893" t="s">
        <v>8326</v>
      </c>
      <c r="S893" s="13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10" t="s">
        <v>8322</v>
      </c>
      <c r="R894" t="s">
        <v>8326</v>
      </c>
      <c r="S894" s="13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3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10" t="s">
        <v>8322</v>
      </c>
      <c r="R896" t="s">
        <v>8326</v>
      </c>
      <c r="S896" s="13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10" t="s">
        <v>8322</v>
      </c>
      <c r="R897" t="s">
        <v>8326</v>
      </c>
      <c r="S897" s="13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65"/>
        <v>40</v>
      </c>
      <c r="P898">
        <f t="shared" si="66"/>
        <v>44.44</v>
      </c>
      <c r="Q898" s="10" t="s">
        <v>8322</v>
      </c>
      <c r="R898" t="s">
        <v>8326</v>
      </c>
      <c r="S898" s="13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8322</v>
      </c>
      <c r="R899" t="s">
        <v>8326</v>
      </c>
      <c r="S899" s="13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3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3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3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3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3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3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10" t="s">
        <v>8322</v>
      </c>
      <c r="R906" t="s">
        <v>8325</v>
      </c>
      <c r="S906" s="13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10" t="s">
        <v>8322</v>
      </c>
      <c r="R907" t="s">
        <v>8325</v>
      </c>
      <c r="S907" s="13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3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3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3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3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3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3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3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10" t="s">
        <v>8322</v>
      </c>
      <c r="R915" t="s">
        <v>8325</v>
      </c>
      <c r="S915" s="13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3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10" t="s">
        <v>8322</v>
      </c>
      <c r="R917" t="s">
        <v>8325</v>
      </c>
      <c r="S917" s="13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3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3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3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3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3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3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10" t="s">
        <v>8322</v>
      </c>
      <c r="R924" t="s">
        <v>8325</v>
      </c>
      <c r="S924" s="13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3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3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3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3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3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3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3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3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10" t="s">
        <v>8322</v>
      </c>
      <c r="R933" t="s">
        <v>8325</v>
      </c>
      <c r="S933" s="13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10" t="s">
        <v>8322</v>
      </c>
      <c r="R934" t="s">
        <v>8325</v>
      </c>
      <c r="S934" s="13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3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10" t="s">
        <v>8322</v>
      </c>
      <c r="R936" t="s">
        <v>8325</v>
      </c>
      <c r="S936" s="13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3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3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3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3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3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10" t="s">
        <v>8316</v>
      </c>
      <c r="R942" t="s">
        <v>8318</v>
      </c>
      <c r="S942" s="13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10" t="s">
        <v>8316</v>
      </c>
      <c r="R943" t="s">
        <v>8318</v>
      </c>
      <c r="S943" s="13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3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10" t="s">
        <v>8316</v>
      </c>
      <c r="R945" t="s">
        <v>8318</v>
      </c>
      <c r="S945" s="13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10" t="s">
        <v>8316</v>
      </c>
      <c r="R946" t="s">
        <v>8318</v>
      </c>
      <c r="S946" s="13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3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3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3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3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3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10" t="s">
        <v>8316</v>
      </c>
      <c r="R952" t="s">
        <v>8318</v>
      </c>
      <c r="S952" s="13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10" t="s">
        <v>8316</v>
      </c>
      <c r="R953" t="s">
        <v>8318</v>
      </c>
      <c r="S953" s="13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10" t="s">
        <v>8316</v>
      </c>
      <c r="R954" t="s">
        <v>8318</v>
      </c>
      <c r="S954" s="13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3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10" t="s">
        <v>8316</v>
      </c>
      <c r="R956" t="s">
        <v>8318</v>
      </c>
      <c r="S956" s="13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10" t="s">
        <v>8316</v>
      </c>
      <c r="R957" t="s">
        <v>8318</v>
      </c>
      <c r="S957" s="13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10" t="s">
        <v>8316</v>
      </c>
      <c r="R958" t="s">
        <v>8318</v>
      </c>
      <c r="S958" s="13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10" t="s">
        <v>8316</v>
      </c>
      <c r="R959" t="s">
        <v>8318</v>
      </c>
      <c r="S959" s="13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10" t="s">
        <v>8316</v>
      </c>
      <c r="R960" t="s">
        <v>8318</v>
      </c>
      <c r="S960" s="13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10" t="s">
        <v>8316</v>
      </c>
      <c r="R961" t="s">
        <v>8318</v>
      </c>
      <c r="S961" s="13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0"/>
        <v>46</v>
      </c>
      <c r="P962">
        <f t="shared" si="71"/>
        <v>136.46</v>
      </c>
      <c r="Q962" s="10" t="s">
        <v>8316</v>
      </c>
      <c r="R962" t="s">
        <v>8318</v>
      </c>
      <c r="S962" s="13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8316</v>
      </c>
      <c r="R963" t="s">
        <v>8318</v>
      </c>
      <c r="S963" s="13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10" t="s">
        <v>8316</v>
      </c>
      <c r="R964" t="s">
        <v>8318</v>
      </c>
      <c r="S964" s="13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10" t="s">
        <v>8316</v>
      </c>
      <c r="R965" t="s">
        <v>8318</v>
      </c>
      <c r="S965" s="13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10" t="s">
        <v>8316</v>
      </c>
      <c r="R966" t="s">
        <v>8318</v>
      </c>
      <c r="S966" s="13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10" t="s">
        <v>8316</v>
      </c>
      <c r="R967" t="s">
        <v>8318</v>
      </c>
      <c r="S967" s="13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3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10" t="s">
        <v>8316</v>
      </c>
      <c r="R969" t="s">
        <v>8318</v>
      </c>
      <c r="S969" s="13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3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10" t="s">
        <v>8316</v>
      </c>
      <c r="R971" t="s">
        <v>8318</v>
      </c>
      <c r="S971" s="13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3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3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10" t="s">
        <v>8316</v>
      </c>
      <c r="R974" t="s">
        <v>8318</v>
      </c>
      <c r="S974" s="13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10" t="s">
        <v>8316</v>
      </c>
      <c r="R975" t="s">
        <v>8318</v>
      </c>
      <c r="S975" s="13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10" t="s">
        <v>8316</v>
      </c>
      <c r="R976" t="s">
        <v>8318</v>
      </c>
      <c r="S976" s="13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10" t="s">
        <v>8316</v>
      </c>
      <c r="R977" t="s">
        <v>8318</v>
      </c>
      <c r="S977" s="13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3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3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10" t="s">
        <v>8316</v>
      </c>
      <c r="R980" t="s">
        <v>8318</v>
      </c>
      <c r="S980" s="13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10" t="s">
        <v>8316</v>
      </c>
      <c r="R981" t="s">
        <v>8318</v>
      </c>
      <c r="S981" s="13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10" t="s">
        <v>8316</v>
      </c>
      <c r="R982" t="s">
        <v>8318</v>
      </c>
      <c r="S982" s="13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3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3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10" t="s">
        <v>8316</v>
      </c>
      <c r="R985" t="s">
        <v>8318</v>
      </c>
      <c r="S985" s="13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10" t="s">
        <v>8316</v>
      </c>
      <c r="R986" t="s">
        <v>8318</v>
      </c>
      <c r="S986" s="13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10" t="s">
        <v>8316</v>
      </c>
      <c r="R987" t="s">
        <v>8318</v>
      </c>
      <c r="S987" s="13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10" t="s">
        <v>8316</v>
      </c>
      <c r="R988" t="s">
        <v>8318</v>
      </c>
      <c r="S988" s="13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10" t="s">
        <v>8316</v>
      </c>
      <c r="R989" t="s">
        <v>8318</v>
      </c>
      <c r="S989" s="13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3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10" t="s">
        <v>8316</v>
      </c>
      <c r="R991" t="s">
        <v>8318</v>
      </c>
      <c r="S991" s="13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3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10" t="s">
        <v>8316</v>
      </c>
      <c r="R993" t="s">
        <v>8318</v>
      </c>
      <c r="S993" s="13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3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10" t="s">
        <v>8316</v>
      </c>
      <c r="R995" t="s">
        <v>8318</v>
      </c>
      <c r="S995" s="13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10" t="s">
        <v>8316</v>
      </c>
      <c r="R996" t="s">
        <v>8318</v>
      </c>
      <c r="S996" s="13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10" t="s">
        <v>8316</v>
      </c>
      <c r="R997" t="s">
        <v>8318</v>
      </c>
      <c r="S997" s="13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3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10" t="s">
        <v>8316</v>
      </c>
      <c r="R999" t="s">
        <v>8318</v>
      </c>
      <c r="S999" s="13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10" t="s">
        <v>8316</v>
      </c>
      <c r="R1000" t="s">
        <v>8318</v>
      </c>
      <c r="S1000" s="13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10" t="s">
        <v>8316</v>
      </c>
      <c r="R1001" t="s">
        <v>8318</v>
      </c>
      <c r="S1001" s="13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3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3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10" t="s">
        <v>8316</v>
      </c>
      <c r="R1004" t="s">
        <v>8318</v>
      </c>
      <c r="S1004" s="13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10" t="s">
        <v>8316</v>
      </c>
      <c r="R1005" t="s">
        <v>8318</v>
      </c>
      <c r="S1005" s="13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10" t="s">
        <v>8316</v>
      </c>
      <c r="R1006" t="s">
        <v>8318</v>
      </c>
      <c r="S1006" s="13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10" t="s">
        <v>8316</v>
      </c>
      <c r="R1007" t="s">
        <v>8318</v>
      </c>
      <c r="S1007" s="13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3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10" t="s">
        <v>8316</v>
      </c>
      <c r="R1009" t="s">
        <v>8318</v>
      </c>
      <c r="S1009" s="13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3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3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3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3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10" t="s">
        <v>8316</v>
      </c>
      <c r="R1014" t="s">
        <v>8318</v>
      </c>
      <c r="S1014" s="13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10" t="s">
        <v>8316</v>
      </c>
      <c r="R1015" t="s">
        <v>8318</v>
      </c>
      <c r="S1015" s="13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3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3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10" t="s">
        <v>8316</v>
      </c>
      <c r="R1018" t="s">
        <v>8318</v>
      </c>
      <c r="S1018" s="13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10" t="s">
        <v>8316</v>
      </c>
      <c r="R1019" t="s">
        <v>8318</v>
      </c>
      <c r="S1019" s="13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10" t="s">
        <v>8316</v>
      </c>
      <c r="R1020" t="s">
        <v>8318</v>
      </c>
      <c r="S1020" s="13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3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3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10" t="s">
        <v>8322</v>
      </c>
      <c r="R1023" t="s">
        <v>8327</v>
      </c>
      <c r="S1023" s="13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10" t="s">
        <v>8322</v>
      </c>
      <c r="R1024" t="s">
        <v>8327</v>
      </c>
      <c r="S1024" s="13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10" t="s">
        <v>8322</v>
      </c>
      <c r="R1025" t="s">
        <v>8327</v>
      </c>
      <c r="S1025" s="13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75"/>
        <v>119</v>
      </c>
      <c r="P1026">
        <f t="shared" si="76"/>
        <v>388.98</v>
      </c>
      <c r="Q1026" s="10" t="s">
        <v>8322</v>
      </c>
      <c r="R1026" t="s">
        <v>8327</v>
      </c>
      <c r="S1026" s="13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8322</v>
      </c>
      <c r="R1027" t="s">
        <v>8327</v>
      </c>
      <c r="S1027" s="13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10" t="s">
        <v>8322</v>
      </c>
      <c r="R1028" t="s">
        <v>8327</v>
      </c>
      <c r="S1028" s="13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10" t="s">
        <v>8322</v>
      </c>
      <c r="R1029" t="s">
        <v>8327</v>
      </c>
      <c r="S1029" s="13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10" t="s">
        <v>8322</v>
      </c>
      <c r="R1030" t="s">
        <v>8327</v>
      </c>
      <c r="S1030" s="13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10" t="s">
        <v>8322</v>
      </c>
      <c r="R1031" t="s">
        <v>8327</v>
      </c>
      <c r="S1031" s="13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10" t="s">
        <v>8322</v>
      </c>
      <c r="R1032" t="s">
        <v>8327</v>
      </c>
      <c r="S1032" s="13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10" t="s">
        <v>8322</v>
      </c>
      <c r="R1033" t="s">
        <v>8327</v>
      </c>
      <c r="S1033" s="13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10" t="s">
        <v>8322</v>
      </c>
      <c r="R1034" t="s">
        <v>8327</v>
      </c>
      <c r="S1034" s="13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10" t="s">
        <v>8322</v>
      </c>
      <c r="R1035" t="s">
        <v>8327</v>
      </c>
      <c r="S1035" s="13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10" t="s">
        <v>8322</v>
      </c>
      <c r="R1036" t="s">
        <v>8327</v>
      </c>
      <c r="S1036" s="13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10" t="s">
        <v>8322</v>
      </c>
      <c r="R1037" t="s">
        <v>8327</v>
      </c>
      <c r="S1037" s="13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10" t="s">
        <v>8322</v>
      </c>
      <c r="R1038" t="s">
        <v>8327</v>
      </c>
      <c r="S1038" s="13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10" t="s">
        <v>8322</v>
      </c>
      <c r="R1039" t="s">
        <v>8327</v>
      </c>
      <c r="S1039" s="13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10" t="s">
        <v>8322</v>
      </c>
      <c r="R1040" t="s">
        <v>8327</v>
      </c>
      <c r="S1040" s="13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10" t="s">
        <v>8322</v>
      </c>
      <c r="R1041" t="s">
        <v>8327</v>
      </c>
      <c r="S1041" s="13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3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3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3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10" t="s">
        <v>8328</v>
      </c>
      <c r="R1045" t="s">
        <v>8329</v>
      </c>
      <c r="S1045" s="13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3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3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3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3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3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3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3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3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3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3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3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3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3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3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3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3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3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3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3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3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10" t="s">
        <v>8330</v>
      </c>
      <c r="R1066" t="s">
        <v>8331</v>
      </c>
      <c r="S1066" s="13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3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10" t="s">
        <v>8330</v>
      </c>
      <c r="R1068" t="s">
        <v>8331</v>
      </c>
      <c r="S1068" s="13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3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3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10" t="s">
        <v>8330</v>
      </c>
      <c r="R1071" t="s">
        <v>8331</v>
      </c>
      <c r="S1071" s="13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3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3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3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3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10" t="s">
        <v>8330</v>
      </c>
      <c r="R1076" t="s">
        <v>8331</v>
      </c>
      <c r="S1076" s="13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3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10" t="s">
        <v>8330</v>
      </c>
      <c r="R1078" t="s">
        <v>8331</v>
      </c>
      <c r="S1078" s="13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10" t="s">
        <v>8330</v>
      </c>
      <c r="R1079" t="s">
        <v>8331</v>
      </c>
      <c r="S1079" s="13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3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10" t="s">
        <v>8330</v>
      </c>
      <c r="R1081" t="s">
        <v>8331</v>
      </c>
      <c r="S1081" s="13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10" t="s">
        <v>8330</v>
      </c>
      <c r="R1082" t="s">
        <v>8331</v>
      </c>
      <c r="S1082" s="13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3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10" t="s">
        <v>8330</v>
      </c>
      <c r="R1084" t="s">
        <v>8331</v>
      </c>
      <c r="S1084" s="13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3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3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3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3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3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0"/>
        <v>14</v>
      </c>
      <c r="P1090">
        <f t="shared" si="81"/>
        <v>43.42</v>
      </c>
      <c r="Q1090" s="10" t="s">
        <v>8330</v>
      </c>
      <c r="R1090" t="s">
        <v>8331</v>
      </c>
      <c r="S1090" s="13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8330</v>
      </c>
      <c r="R1091" t="s">
        <v>8331</v>
      </c>
      <c r="S1091" s="13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3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3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3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10" t="s">
        <v>8330</v>
      </c>
      <c r="R1095" t="s">
        <v>8331</v>
      </c>
      <c r="S1095" s="13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10" t="s">
        <v>8330</v>
      </c>
      <c r="R1096" t="s">
        <v>8331</v>
      </c>
      <c r="S1096" s="13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10" t="s">
        <v>8330</v>
      </c>
      <c r="R1097" t="s">
        <v>8331</v>
      </c>
      <c r="S1097" s="13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10" t="s">
        <v>8330</v>
      </c>
      <c r="R1098" t="s">
        <v>8331</v>
      </c>
      <c r="S1098" s="13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10" t="s">
        <v>8330</v>
      </c>
      <c r="R1099" t="s">
        <v>8331</v>
      </c>
      <c r="S1099" s="13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10" t="s">
        <v>8330</v>
      </c>
      <c r="R1100" t="s">
        <v>8331</v>
      </c>
      <c r="S1100" s="13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3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3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10" t="s">
        <v>8330</v>
      </c>
      <c r="R1103" t="s">
        <v>8331</v>
      </c>
      <c r="S1103" s="13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10" t="s">
        <v>8330</v>
      </c>
      <c r="R1104" t="s">
        <v>8331</v>
      </c>
      <c r="S1104" s="13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3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10" t="s">
        <v>8330</v>
      </c>
      <c r="R1106" t="s">
        <v>8331</v>
      </c>
      <c r="S1106" s="13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3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10" t="s">
        <v>8330</v>
      </c>
      <c r="R1108" t="s">
        <v>8331</v>
      </c>
      <c r="S1108" s="13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3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10" t="s">
        <v>8330</v>
      </c>
      <c r="R1110" t="s">
        <v>8331</v>
      </c>
      <c r="S1110" s="13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3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10" t="s">
        <v>8330</v>
      </c>
      <c r="R1112" t="s">
        <v>8331</v>
      </c>
      <c r="S1112" s="13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3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10" t="s">
        <v>8330</v>
      </c>
      <c r="R1114" t="s">
        <v>8331</v>
      </c>
      <c r="S1114" s="13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3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10" t="s">
        <v>8330</v>
      </c>
      <c r="R1116" t="s">
        <v>8331</v>
      </c>
      <c r="S1116" s="13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3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10" t="s">
        <v>8330</v>
      </c>
      <c r="R1118" t="s">
        <v>8331</v>
      </c>
      <c r="S1118" s="13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10" t="s">
        <v>8330</v>
      </c>
      <c r="R1119" t="s">
        <v>8331</v>
      </c>
      <c r="S1119" s="13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10" t="s">
        <v>8330</v>
      </c>
      <c r="R1120" t="s">
        <v>8331</v>
      </c>
      <c r="S1120" s="13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3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3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3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3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10" t="s">
        <v>8330</v>
      </c>
      <c r="R1125" t="s">
        <v>8331</v>
      </c>
      <c r="S1125" s="13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10" t="s">
        <v>8330</v>
      </c>
      <c r="R1126" t="s">
        <v>8332</v>
      </c>
      <c r="S1126" s="13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3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3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10" t="s">
        <v>8330</v>
      </c>
      <c r="R1129" t="s">
        <v>8332</v>
      </c>
      <c r="S1129" s="13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3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3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10" t="s">
        <v>8330</v>
      </c>
      <c r="R1132" t="s">
        <v>8332</v>
      </c>
      <c r="S1132" s="13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3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10" t="s">
        <v>8330</v>
      </c>
      <c r="R1134" t="s">
        <v>8332</v>
      </c>
      <c r="S1134" s="13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3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3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3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3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10" t="s">
        <v>8330</v>
      </c>
      <c r="R1139" t="s">
        <v>8332</v>
      </c>
      <c r="S1139" s="13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3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3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3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3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3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3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3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3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10" t="s">
        <v>8333</v>
      </c>
      <c r="R1148" t="s">
        <v>8334</v>
      </c>
      <c r="S1148" s="13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3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10" t="s">
        <v>8333</v>
      </c>
      <c r="R1150" t="s">
        <v>8334</v>
      </c>
      <c r="S1150" s="13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3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3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3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85"/>
        <v>6</v>
      </c>
      <c r="P1154">
        <f t="shared" si="86"/>
        <v>60.73</v>
      </c>
      <c r="Q1154" s="10" t="s">
        <v>8333</v>
      </c>
      <c r="R1154" t="s">
        <v>8334</v>
      </c>
      <c r="S1154" s="13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8333</v>
      </c>
      <c r="R1155" t="s">
        <v>8334</v>
      </c>
      <c r="S1155" s="13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10" t="s">
        <v>8333</v>
      </c>
      <c r="R1156" t="s">
        <v>8334</v>
      </c>
      <c r="S1156" s="13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3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3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10" t="s">
        <v>8333</v>
      </c>
      <c r="R1159" t="s">
        <v>8334</v>
      </c>
      <c r="S1159" s="13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10" t="s">
        <v>8333</v>
      </c>
      <c r="R1160" t="s">
        <v>8334</v>
      </c>
      <c r="S1160" s="13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3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10" t="s">
        <v>8333</v>
      </c>
      <c r="R1162" t="s">
        <v>8334</v>
      </c>
      <c r="S1162" s="13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3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3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3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3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3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10" t="s">
        <v>8333</v>
      </c>
      <c r="R1168" t="s">
        <v>8334</v>
      </c>
      <c r="S1168" s="13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10" t="s">
        <v>8333</v>
      </c>
      <c r="R1169" t="s">
        <v>8334</v>
      </c>
      <c r="S1169" s="13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3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10" t="s">
        <v>8333</v>
      </c>
      <c r="R1171" t="s">
        <v>8334</v>
      </c>
      <c r="S1171" s="13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3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3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3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3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10" t="s">
        <v>8333</v>
      </c>
      <c r="R1176" t="s">
        <v>8334</v>
      </c>
      <c r="S1176" s="13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3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3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3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3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3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10" t="s">
        <v>8333</v>
      </c>
      <c r="R1182" t="s">
        <v>8334</v>
      </c>
      <c r="S1182" s="13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10" t="s">
        <v>8333</v>
      </c>
      <c r="R1183" t="s">
        <v>8334</v>
      </c>
      <c r="S1183" s="13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3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10" t="s">
        <v>8333</v>
      </c>
      <c r="R1185" t="s">
        <v>8334</v>
      </c>
      <c r="S1185" s="13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10" t="s">
        <v>8335</v>
      </c>
      <c r="R1186" t="s">
        <v>8336</v>
      </c>
      <c r="S1186" s="13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10" t="s">
        <v>8335</v>
      </c>
      <c r="R1187" t="s">
        <v>8336</v>
      </c>
      <c r="S1187" s="13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10" t="s">
        <v>8335</v>
      </c>
      <c r="R1188" t="s">
        <v>8336</v>
      </c>
      <c r="S1188" s="13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10" t="s">
        <v>8335</v>
      </c>
      <c r="R1189" t="s">
        <v>8336</v>
      </c>
      <c r="S1189" s="13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10" t="s">
        <v>8335</v>
      </c>
      <c r="R1190" t="s">
        <v>8336</v>
      </c>
      <c r="S1190" s="13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10" t="s">
        <v>8335</v>
      </c>
      <c r="R1191" t="s">
        <v>8336</v>
      </c>
      <c r="S1191" s="13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10" t="s">
        <v>8335</v>
      </c>
      <c r="R1192" t="s">
        <v>8336</v>
      </c>
      <c r="S1192" s="13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10" t="s">
        <v>8335</v>
      </c>
      <c r="R1193" t="s">
        <v>8336</v>
      </c>
      <c r="S1193" s="13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10" t="s">
        <v>8335</v>
      </c>
      <c r="R1194" t="s">
        <v>8336</v>
      </c>
      <c r="S1194" s="13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10" t="s">
        <v>8335</v>
      </c>
      <c r="R1195" t="s">
        <v>8336</v>
      </c>
      <c r="S1195" s="13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10" t="s">
        <v>8335</v>
      </c>
      <c r="R1196" t="s">
        <v>8336</v>
      </c>
      <c r="S1196" s="13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10" t="s">
        <v>8335</v>
      </c>
      <c r="R1197" t="s">
        <v>8336</v>
      </c>
      <c r="S1197" s="13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10" t="s">
        <v>8335</v>
      </c>
      <c r="R1198" t="s">
        <v>8336</v>
      </c>
      <c r="S1198" s="13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3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10" t="s">
        <v>8335</v>
      </c>
      <c r="R1200" t="s">
        <v>8336</v>
      </c>
      <c r="S1200" s="13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10" t="s">
        <v>8335</v>
      </c>
      <c r="R1201" t="s">
        <v>8336</v>
      </c>
      <c r="S1201" s="13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10" t="s">
        <v>8335</v>
      </c>
      <c r="R1202" t="s">
        <v>8336</v>
      </c>
      <c r="S1202" s="13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10" t="s">
        <v>8335</v>
      </c>
      <c r="R1203" t="s">
        <v>8336</v>
      </c>
      <c r="S1203" s="13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10" t="s">
        <v>8335</v>
      </c>
      <c r="R1204" t="s">
        <v>8336</v>
      </c>
      <c r="S1204" s="13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10" t="s">
        <v>8335</v>
      </c>
      <c r="R1205" t="s">
        <v>8336</v>
      </c>
      <c r="S1205" s="13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10" t="s">
        <v>8335</v>
      </c>
      <c r="R1206" t="s">
        <v>8336</v>
      </c>
      <c r="S1206" s="13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10" t="s">
        <v>8335</v>
      </c>
      <c r="R1207" t="s">
        <v>8336</v>
      </c>
      <c r="S1207" s="13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10" t="s">
        <v>8335</v>
      </c>
      <c r="R1208" t="s">
        <v>8336</v>
      </c>
      <c r="S1208" s="13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10" t="s">
        <v>8335</v>
      </c>
      <c r="R1209" t="s">
        <v>8336</v>
      </c>
      <c r="S1209" s="13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10" t="s">
        <v>8335</v>
      </c>
      <c r="R1210" t="s">
        <v>8336</v>
      </c>
      <c r="S1210" s="13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10" t="s">
        <v>8335</v>
      </c>
      <c r="R1211" t="s">
        <v>8336</v>
      </c>
      <c r="S1211" s="13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10" t="s">
        <v>8335</v>
      </c>
      <c r="R1212" t="s">
        <v>8336</v>
      </c>
      <c r="S1212" s="13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3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10" t="s">
        <v>8335</v>
      </c>
      <c r="R1214" t="s">
        <v>8336</v>
      </c>
      <c r="S1214" s="13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10" t="s">
        <v>8335</v>
      </c>
      <c r="R1215" t="s">
        <v>8336</v>
      </c>
      <c r="S1215" s="13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3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10" t="s">
        <v>8335</v>
      </c>
      <c r="R1217" t="s">
        <v>8336</v>
      </c>
      <c r="S1217" s="13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0"/>
        <v>146</v>
      </c>
      <c r="P1218">
        <f t="shared" si="91"/>
        <v>91.88</v>
      </c>
      <c r="Q1218" s="10" t="s">
        <v>8335</v>
      </c>
      <c r="R1218" t="s">
        <v>8336</v>
      </c>
      <c r="S1218" s="13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8335</v>
      </c>
      <c r="R1219" t="s">
        <v>8336</v>
      </c>
      <c r="S1219" s="13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10" t="s">
        <v>8335</v>
      </c>
      <c r="R1220" t="s">
        <v>8336</v>
      </c>
      <c r="S1220" s="13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10" t="s">
        <v>8335</v>
      </c>
      <c r="R1221" t="s">
        <v>8336</v>
      </c>
      <c r="S1221" s="13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10" t="s">
        <v>8335</v>
      </c>
      <c r="R1222" t="s">
        <v>8336</v>
      </c>
      <c r="S1222" s="13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10" t="s">
        <v>8335</v>
      </c>
      <c r="R1223" t="s">
        <v>8336</v>
      </c>
      <c r="S1223" s="13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10" t="s">
        <v>8335</v>
      </c>
      <c r="R1224" t="s">
        <v>8336</v>
      </c>
      <c r="S1224" s="13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10" t="s">
        <v>8335</v>
      </c>
      <c r="R1225" t="s">
        <v>8336</v>
      </c>
      <c r="S1225" s="13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10" t="s">
        <v>8322</v>
      </c>
      <c r="R1226" t="s">
        <v>8337</v>
      </c>
      <c r="S1226" s="13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3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10" t="s">
        <v>8322</v>
      </c>
      <c r="R1228" t="s">
        <v>8337</v>
      </c>
      <c r="S1228" s="13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3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10" t="s">
        <v>8322</v>
      </c>
      <c r="R1230" t="s">
        <v>8337</v>
      </c>
      <c r="S1230" s="13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3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3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3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3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10" t="s">
        <v>8322</v>
      </c>
      <c r="R1235" t="s">
        <v>8337</v>
      </c>
      <c r="S1235" s="13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3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3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3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3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10" t="s">
        <v>8322</v>
      </c>
      <c r="R1240" t="s">
        <v>8337</v>
      </c>
      <c r="S1240" s="13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3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10" t="s">
        <v>8322</v>
      </c>
      <c r="R1242" t="s">
        <v>8337</v>
      </c>
      <c r="S1242" s="13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10" t="s">
        <v>8322</v>
      </c>
      <c r="R1243" t="s">
        <v>8337</v>
      </c>
      <c r="S1243" s="13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3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3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10" t="s">
        <v>8322</v>
      </c>
      <c r="R1246" t="s">
        <v>8323</v>
      </c>
      <c r="S1246" s="13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10" t="s">
        <v>8322</v>
      </c>
      <c r="R1247" t="s">
        <v>8323</v>
      </c>
      <c r="S1247" s="13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10" t="s">
        <v>8322</v>
      </c>
      <c r="R1248" t="s">
        <v>8323</v>
      </c>
      <c r="S1248" s="13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3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10" t="s">
        <v>8322</v>
      </c>
      <c r="R1250" t="s">
        <v>8323</v>
      </c>
      <c r="S1250" s="13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10" t="s">
        <v>8322</v>
      </c>
      <c r="R1251" t="s">
        <v>8323</v>
      </c>
      <c r="S1251" s="13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10" t="s">
        <v>8322</v>
      </c>
      <c r="R1252" t="s">
        <v>8323</v>
      </c>
      <c r="S1252" s="13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10" t="s">
        <v>8322</v>
      </c>
      <c r="R1253" t="s">
        <v>8323</v>
      </c>
      <c r="S1253" s="13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10" t="s">
        <v>8322</v>
      </c>
      <c r="R1254" t="s">
        <v>8323</v>
      </c>
      <c r="S1254" s="13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10" t="s">
        <v>8322</v>
      </c>
      <c r="R1255" t="s">
        <v>8323</v>
      </c>
      <c r="S1255" s="13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10" t="s">
        <v>8322</v>
      </c>
      <c r="R1256" t="s">
        <v>8323</v>
      </c>
      <c r="S1256" s="13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10" t="s">
        <v>8322</v>
      </c>
      <c r="R1257" t="s">
        <v>8323</v>
      </c>
      <c r="S1257" s="13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10" t="s">
        <v>8322</v>
      </c>
      <c r="R1258" t="s">
        <v>8323</v>
      </c>
      <c r="S1258" s="13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10" t="s">
        <v>8322</v>
      </c>
      <c r="R1259" t="s">
        <v>8323</v>
      </c>
      <c r="S1259" s="13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10" t="s">
        <v>8322</v>
      </c>
      <c r="R1260" t="s">
        <v>8323</v>
      </c>
      <c r="S1260" s="13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10" t="s">
        <v>8322</v>
      </c>
      <c r="R1261" t="s">
        <v>8323</v>
      </c>
      <c r="S1261" s="13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10" t="s">
        <v>8322</v>
      </c>
      <c r="R1262" t="s">
        <v>8323</v>
      </c>
      <c r="S1262" s="13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10" t="s">
        <v>8322</v>
      </c>
      <c r="R1263" t="s">
        <v>8323</v>
      </c>
      <c r="S1263" s="13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10" t="s">
        <v>8322</v>
      </c>
      <c r="R1264" t="s">
        <v>8323</v>
      </c>
      <c r="S1264" s="13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10" t="s">
        <v>8322</v>
      </c>
      <c r="R1265" t="s">
        <v>8323</v>
      </c>
      <c r="S1265" s="13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10" t="s">
        <v>8322</v>
      </c>
      <c r="R1266" t="s">
        <v>8323</v>
      </c>
      <c r="S1266" s="13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10" t="s">
        <v>8322</v>
      </c>
      <c r="R1267" t="s">
        <v>8323</v>
      </c>
      <c r="S1267" s="13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3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10" t="s">
        <v>8322</v>
      </c>
      <c r="R1269" t="s">
        <v>8323</v>
      </c>
      <c r="S1269" s="13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10" t="s">
        <v>8322</v>
      </c>
      <c r="R1270" t="s">
        <v>8323</v>
      </c>
      <c r="S1270" s="13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10" t="s">
        <v>8322</v>
      </c>
      <c r="R1271" t="s">
        <v>8323</v>
      </c>
      <c r="S1271" s="13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10" t="s">
        <v>8322</v>
      </c>
      <c r="R1272" t="s">
        <v>8323</v>
      </c>
      <c r="S1272" s="13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10" t="s">
        <v>8322</v>
      </c>
      <c r="R1273" t="s">
        <v>8323</v>
      </c>
      <c r="S1273" s="13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10" t="s">
        <v>8322</v>
      </c>
      <c r="R1274" t="s">
        <v>8323</v>
      </c>
      <c r="S1274" s="13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10" t="s">
        <v>8322</v>
      </c>
      <c r="R1275" t="s">
        <v>8323</v>
      </c>
      <c r="S1275" s="13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10" t="s">
        <v>8322</v>
      </c>
      <c r="R1276" t="s">
        <v>8323</v>
      </c>
      <c r="S1276" s="13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10" t="s">
        <v>8322</v>
      </c>
      <c r="R1277" t="s">
        <v>8323</v>
      </c>
      <c r="S1277" s="13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10" t="s">
        <v>8322</v>
      </c>
      <c r="R1278" t="s">
        <v>8323</v>
      </c>
      <c r="S1278" s="13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10" t="s">
        <v>8322</v>
      </c>
      <c r="R1279" t="s">
        <v>8323</v>
      </c>
      <c r="S1279" s="13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10" t="s">
        <v>8322</v>
      </c>
      <c r="R1280" t="s">
        <v>8323</v>
      </c>
      <c r="S1280" s="13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10" t="s">
        <v>8322</v>
      </c>
      <c r="R1281" t="s">
        <v>8323</v>
      </c>
      <c r="S1281" s="13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95"/>
        <v>111</v>
      </c>
      <c r="P1282">
        <f t="shared" si="96"/>
        <v>127.98</v>
      </c>
      <c r="Q1282" s="10" t="s">
        <v>8322</v>
      </c>
      <c r="R1282" t="s">
        <v>8323</v>
      </c>
      <c r="S1282" s="13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8322</v>
      </c>
      <c r="R1283" t="s">
        <v>8323</v>
      </c>
      <c r="S1283" s="13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10" t="s">
        <v>8322</v>
      </c>
      <c r="R1284" t="s">
        <v>8323</v>
      </c>
      <c r="S1284" s="13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10" t="s">
        <v>8322</v>
      </c>
      <c r="R1285" t="s">
        <v>8323</v>
      </c>
      <c r="S1285" s="13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10" t="s">
        <v>8314</v>
      </c>
      <c r="R1286" t="s">
        <v>8315</v>
      </c>
      <c r="S1286" s="13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10" t="s">
        <v>8314</v>
      </c>
      <c r="R1287" t="s">
        <v>8315</v>
      </c>
      <c r="S1287" s="13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3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3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10" t="s">
        <v>8314</v>
      </c>
      <c r="R1290" t="s">
        <v>8315</v>
      </c>
      <c r="S1290" s="13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10" t="s">
        <v>8314</v>
      </c>
      <c r="R1291" t="s">
        <v>8315</v>
      </c>
      <c r="S1291" s="13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10" t="s">
        <v>8314</v>
      </c>
      <c r="R1292" t="s">
        <v>8315</v>
      </c>
      <c r="S1292" s="13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10" t="s">
        <v>8314</v>
      </c>
      <c r="R1293" t="s">
        <v>8315</v>
      </c>
      <c r="S1293" s="13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10" t="s">
        <v>8314</v>
      </c>
      <c r="R1294" t="s">
        <v>8315</v>
      </c>
      <c r="S1294" s="13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10" t="s">
        <v>8314</v>
      </c>
      <c r="R1295" t="s">
        <v>8315</v>
      </c>
      <c r="S1295" s="13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10" t="s">
        <v>8314</v>
      </c>
      <c r="R1296" t="s">
        <v>8315</v>
      </c>
      <c r="S1296" s="13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10" t="s">
        <v>8314</v>
      </c>
      <c r="R1297" t="s">
        <v>8315</v>
      </c>
      <c r="S1297" s="13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10" t="s">
        <v>8314</v>
      </c>
      <c r="R1298" t="s">
        <v>8315</v>
      </c>
      <c r="S1298" s="13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10" t="s">
        <v>8314</v>
      </c>
      <c r="R1299" t="s">
        <v>8315</v>
      </c>
      <c r="S1299" s="13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10" t="s">
        <v>8314</v>
      </c>
      <c r="R1300" t="s">
        <v>8315</v>
      </c>
      <c r="S1300" s="13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10" t="s">
        <v>8314</v>
      </c>
      <c r="R1301" t="s">
        <v>8315</v>
      </c>
      <c r="S1301" s="13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3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10" t="s">
        <v>8314</v>
      </c>
      <c r="R1303" t="s">
        <v>8315</v>
      </c>
      <c r="S1303" s="13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3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10" t="s">
        <v>8314</v>
      </c>
      <c r="R1305" t="s">
        <v>8315</v>
      </c>
      <c r="S1305" s="13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10" t="s">
        <v>8316</v>
      </c>
      <c r="R1306" t="s">
        <v>8318</v>
      </c>
      <c r="S1306" s="13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10" t="s">
        <v>8316</v>
      </c>
      <c r="R1307" t="s">
        <v>8318</v>
      </c>
      <c r="S1307" s="13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10" t="s">
        <v>8316</v>
      </c>
      <c r="R1308" t="s">
        <v>8318</v>
      </c>
      <c r="S1308" s="13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10" t="s">
        <v>8316</v>
      </c>
      <c r="R1309" t="s">
        <v>8318</v>
      </c>
      <c r="S1309" s="13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10" t="s">
        <v>8316</v>
      </c>
      <c r="R1310" t="s">
        <v>8318</v>
      </c>
      <c r="S1310" s="13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10" t="s">
        <v>8316</v>
      </c>
      <c r="R1311" t="s">
        <v>8318</v>
      </c>
      <c r="S1311" s="13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10" t="s">
        <v>8316</v>
      </c>
      <c r="R1312" t="s">
        <v>8318</v>
      </c>
      <c r="S1312" s="13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3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3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10" t="s">
        <v>8316</v>
      </c>
      <c r="R1315" t="s">
        <v>8318</v>
      </c>
      <c r="S1315" s="13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10" t="s">
        <v>8316</v>
      </c>
      <c r="R1316" t="s">
        <v>8318</v>
      </c>
      <c r="S1316" s="13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10" t="s">
        <v>8316</v>
      </c>
      <c r="R1317" t="s">
        <v>8318</v>
      </c>
      <c r="S1317" s="13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3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10" t="s">
        <v>8316</v>
      </c>
      <c r="R1319" t="s">
        <v>8318</v>
      </c>
      <c r="S1319" s="13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10" t="s">
        <v>8316</v>
      </c>
      <c r="R1320" t="s">
        <v>8318</v>
      </c>
      <c r="S1320" s="13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10" t="s">
        <v>8316</v>
      </c>
      <c r="R1321" t="s">
        <v>8318</v>
      </c>
      <c r="S1321" s="13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10" t="s">
        <v>8316</v>
      </c>
      <c r="R1322" t="s">
        <v>8318</v>
      </c>
      <c r="S1322" s="13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10" t="s">
        <v>8316</v>
      </c>
      <c r="R1323" t="s">
        <v>8318</v>
      </c>
      <c r="S1323" s="13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3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10" t="s">
        <v>8316</v>
      </c>
      <c r="R1325" t="s">
        <v>8318</v>
      </c>
      <c r="S1325" s="13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10" t="s">
        <v>8316</v>
      </c>
      <c r="R1326" t="s">
        <v>8318</v>
      </c>
      <c r="S1326" s="13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3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10" t="s">
        <v>8316</v>
      </c>
      <c r="R1328" t="s">
        <v>8318</v>
      </c>
      <c r="S1328" s="13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10" t="s">
        <v>8316</v>
      </c>
      <c r="R1329" t="s">
        <v>8318</v>
      </c>
      <c r="S1329" s="13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10" t="s">
        <v>8316</v>
      </c>
      <c r="R1330" t="s">
        <v>8318</v>
      </c>
      <c r="S1330" s="13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10" t="s">
        <v>8316</v>
      </c>
      <c r="R1331" t="s">
        <v>8318</v>
      </c>
      <c r="S1331" s="13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3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3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3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3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10" t="s">
        <v>8316</v>
      </c>
      <c r="R1336" t="s">
        <v>8318</v>
      </c>
      <c r="S1336" s="13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3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10" t="s">
        <v>8316</v>
      </c>
      <c r="R1338" t="s">
        <v>8318</v>
      </c>
      <c r="S1338" s="13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10" t="s">
        <v>8316</v>
      </c>
      <c r="R1339" t="s">
        <v>8318</v>
      </c>
      <c r="S1339" s="13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10" t="s">
        <v>8316</v>
      </c>
      <c r="R1340" t="s">
        <v>8318</v>
      </c>
      <c r="S1340" s="13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10" t="s">
        <v>8316</v>
      </c>
      <c r="R1341" t="s">
        <v>8318</v>
      </c>
      <c r="S1341" s="13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3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10" t="s">
        <v>8316</v>
      </c>
      <c r="R1343" t="s">
        <v>8318</v>
      </c>
      <c r="S1343" s="13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3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10" t="s">
        <v>8316</v>
      </c>
      <c r="R1345" t="s">
        <v>8318</v>
      </c>
      <c r="S1345" s="13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0"/>
        <v>378</v>
      </c>
      <c r="P1346">
        <f t="shared" si="101"/>
        <v>40.76</v>
      </c>
      <c r="Q1346" s="10" t="s">
        <v>8319</v>
      </c>
      <c r="R1346" t="s">
        <v>8320</v>
      </c>
      <c r="S1346" s="13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8319</v>
      </c>
      <c r="R1347" t="s">
        <v>8320</v>
      </c>
      <c r="S1347" s="13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10" t="s">
        <v>8319</v>
      </c>
      <c r="R1348" t="s">
        <v>8320</v>
      </c>
      <c r="S1348" s="13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10" t="s">
        <v>8319</v>
      </c>
      <c r="R1349" t="s">
        <v>8320</v>
      </c>
      <c r="S1349" s="13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10" t="s">
        <v>8319</v>
      </c>
      <c r="R1350" t="s">
        <v>8320</v>
      </c>
      <c r="S1350" s="13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10" t="s">
        <v>8319</v>
      </c>
      <c r="R1351" t="s">
        <v>8320</v>
      </c>
      <c r="S1351" s="13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10" t="s">
        <v>8319</v>
      </c>
      <c r="R1352" t="s">
        <v>8320</v>
      </c>
      <c r="S1352" s="13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10" t="s">
        <v>8319</v>
      </c>
      <c r="R1353" t="s">
        <v>8320</v>
      </c>
      <c r="S1353" s="13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10" t="s">
        <v>8319</v>
      </c>
      <c r="R1354" t="s">
        <v>8320</v>
      </c>
      <c r="S1354" s="13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10" t="s">
        <v>8319</v>
      </c>
      <c r="R1355" t="s">
        <v>8320</v>
      </c>
      <c r="S1355" s="13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10" t="s">
        <v>8319</v>
      </c>
      <c r="R1356" t="s">
        <v>8320</v>
      </c>
      <c r="S1356" s="13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10" t="s">
        <v>8319</v>
      </c>
      <c r="R1357" t="s">
        <v>8320</v>
      </c>
      <c r="S1357" s="13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10" t="s">
        <v>8319</v>
      </c>
      <c r="R1358" t="s">
        <v>8320</v>
      </c>
      <c r="S1358" s="13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10" t="s">
        <v>8319</v>
      </c>
      <c r="R1359" t="s">
        <v>8320</v>
      </c>
      <c r="S1359" s="13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10" t="s">
        <v>8319</v>
      </c>
      <c r="R1360" t="s">
        <v>8320</v>
      </c>
      <c r="S1360" s="13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10" t="s">
        <v>8319</v>
      </c>
      <c r="R1361" t="s">
        <v>8320</v>
      </c>
      <c r="S1361" s="13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10" t="s">
        <v>8319</v>
      </c>
      <c r="R1362" t="s">
        <v>8320</v>
      </c>
      <c r="S1362" s="13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10" t="s">
        <v>8319</v>
      </c>
      <c r="R1363" t="s">
        <v>8320</v>
      </c>
      <c r="S1363" s="13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3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3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10" t="s">
        <v>8322</v>
      </c>
      <c r="R1366" t="s">
        <v>8323</v>
      </c>
      <c r="S1366" s="13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10" t="s">
        <v>8322</v>
      </c>
      <c r="R1367" t="s">
        <v>8323</v>
      </c>
      <c r="S1367" s="13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10" t="s">
        <v>8322</v>
      </c>
      <c r="R1368" t="s">
        <v>8323</v>
      </c>
      <c r="S1368" s="13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10" t="s">
        <v>8322</v>
      </c>
      <c r="R1369" t="s">
        <v>8323</v>
      </c>
      <c r="S1369" s="13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10" t="s">
        <v>8322</v>
      </c>
      <c r="R1370" t="s">
        <v>8323</v>
      </c>
      <c r="S1370" s="13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10" t="s">
        <v>8322</v>
      </c>
      <c r="R1371" t="s">
        <v>8323</v>
      </c>
      <c r="S1371" s="13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3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10" t="s">
        <v>8322</v>
      </c>
      <c r="R1373" t="s">
        <v>8323</v>
      </c>
      <c r="S1373" s="13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3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10" t="s">
        <v>8322</v>
      </c>
      <c r="R1375" t="s">
        <v>8323</v>
      </c>
      <c r="S1375" s="13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10" t="s">
        <v>8322</v>
      </c>
      <c r="R1376" t="s">
        <v>8323</v>
      </c>
      <c r="S1376" s="13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10" t="s">
        <v>8322</v>
      </c>
      <c r="R1377" t="s">
        <v>8323</v>
      </c>
      <c r="S1377" s="13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10" t="s">
        <v>8322</v>
      </c>
      <c r="R1378" t="s">
        <v>8323</v>
      </c>
      <c r="S1378" s="13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10" t="s">
        <v>8322</v>
      </c>
      <c r="R1379" t="s">
        <v>8323</v>
      </c>
      <c r="S1379" s="13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10" t="s">
        <v>8322</v>
      </c>
      <c r="R1380" t="s">
        <v>8323</v>
      </c>
      <c r="S1380" s="13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10" t="s">
        <v>8322</v>
      </c>
      <c r="R1381" t="s">
        <v>8323</v>
      </c>
      <c r="S1381" s="13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3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10" t="s">
        <v>8322</v>
      </c>
      <c r="R1383" t="s">
        <v>8323</v>
      </c>
      <c r="S1383" s="13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10" t="s">
        <v>8322</v>
      </c>
      <c r="R1384" t="s">
        <v>8323</v>
      </c>
      <c r="S1384" s="13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10" t="s">
        <v>8322</v>
      </c>
      <c r="R1385" t="s">
        <v>8323</v>
      </c>
      <c r="S1385" s="13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10" t="s">
        <v>8322</v>
      </c>
      <c r="R1386" t="s">
        <v>8323</v>
      </c>
      <c r="S1386" s="13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10" t="s">
        <v>8322</v>
      </c>
      <c r="R1387" t="s">
        <v>8323</v>
      </c>
      <c r="S1387" s="13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3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10" t="s">
        <v>8322</v>
      </c>
      <c r="R1389" t="s">
        <v>8323</v>
      </c>
      <c r="S1389" s="13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10" t="s">
        <v>8322</v>
      </c>
      <c r="R1390" t="s">
        <v>8323</v>
      </c>
      <c r="S1390" s="13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10" t="s">
        <v>8322</v>
      </c>
      <c r="R1391" t="s">
        <v>8323</v>
      </c>
      <c r="S1391" s="13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10" t="s">
        <v>8322</v>
      </c>
      <c r="R1392" t="s">
        <v>8323</v>
      </c>
      <c r="S1392" s="13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10" t="s">
        <v>8322</v>
      </c>
      <c r="R1393" t="s">
        <v>8323</v>
      </c>
      <c r="S1393" s="13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10" t="s">
        <v>8322</v>
      </c>
      <c r="R1394" t="s">
        <v>8323</v>
      </c>
      <c r="S1394" s="13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10" t="s">
        <v>8322</v>
      </c>
      <c r="R1395" t="s">
        <v>8323</v>
      </c>
      <c r="S1395" s="13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10" t="s">
        <v>8322</v>
      </c>
      <c r="R1396" t="s">
        <v>8323</v>
      </c>
      <c r="S1396" s="13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10" t="s">
        <v>8322</v>
      </c>
      <c r="R1397" t="s">
        <v>8323</v>
      </c>
      <c r="S1397" s="13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10" t="s">
        <v>8322</v>
      </c>
      <c r="R1398" t="s">
        <v>8323</v>
      </c>
      <c r="S1398" s="13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10" t="s">
        <v>8322</v>
      </c>
      <c r="R1399" t="s">
        <v>8323</v>
      </c>
      <c r="S1399" s="13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10" t="s">
        <v>8322</v>
      </c>
      <c r="R1400" t="s">
        <v>8323</v>
      </c>
      <c r="S1400" s="13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10" t="s">
        <v>8322</v>
      </c>
      <c r="R1401" t="s">
        <v>8323</v>
      </c>
      <c r="S1401" s="13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10" t="s">
        <v>8322</v>
      </c>
      <c r="R1402" t="s">
        <v>8323</v>
      </c>
      <c r="S1402" s="13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10" t="s">
        <v>8322</v>
      </c>
      <c r="R1403" t="s">
        <v>8323</v>
      </c>
      <c r="S1403" s="13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10" t="s">
        <v>8322</v>
      </c>
      <c r="R1404" t="s">
        <v>8323</v>
      </c>
      <c r="S1404" s="13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10" t="s">
        <v>8322</v>
      </c>
      <c r="R1405" t="s">
        <v>8323</v>
      </c>
      <c r="S1405" s="13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3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10" t="s">
        <v>8319</v>
      </c>
      <c r="R1407" t="s">
        <v>8338</v>
      </c>
      <c r="S1407" s="13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3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3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05"/>
        <v>7</v>
      </c>
      <c r="P1410">
        <f t="shared" si="106"/>
        <v>12</v>
      </c>
      <c r="Q1410" s="10" t="s">
        <v>8319</v>
      </c>
      <c r="R1410" t="s">
        <v>8338</v>
      </c>
      <c r="S1410" s="13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8319</v>
      </c>
      <c r="R1411" t="s">
        <v>8338</v>
      </c>
      <c r="S1411" s="13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3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10" t="s">
        <v>8319</v>
      </c>
      <c r="R1413" t="s">
        <v>8338</v>
      </c>
      <c r="S1413" s="13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10" t="s">
        <v>8319</v>
      </c>
      <c r="R1414" t="s">
        <v>8338</v>
      </c>
      <c r="S1414" s="13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3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3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10" t="s">
        <v>8319</v>
      </c>
      <c r="R1417" t="s">
        <v>8338</v>
      </c>
      <c r="S1417" s="13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3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3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3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3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3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3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3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3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10" t="s">
        <v>8319</v>
      </c>
      <c r="R1426" t="s">
        <v>8338</v>
      </c>
      <c r="S1426" s="13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3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3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3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3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3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3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10" t="s">
        <v>8319</v>
      </c>
      <c r="R1433" t="s">
        <v>8338</v>
      </c>
      <c r="S1433" s="13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3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3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10" t="s">
        <v>8319</v>
      </c>
      <c r="R1436" t="s">
        <v>8338</v>
      </c>
      <c r="S1436" s="13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3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3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10" t="s">
        <v>8319</v>
      </c>
      <c r="R1439" t="s">
        <v>8338</v>
      </c>
      <c r="S1439" s="13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3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3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3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10" t="s">
        <v>8319</v>
      </c>
      <c r="R1443" t="s">
        <v>8338</v>
      </c>
      <c r="S1443" s="13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3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3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3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3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3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3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3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3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3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3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3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3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3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3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10" t="s">
        <v>8319</v>
      </c>
      <c r="R1458" t="s">
        <v>8338</v>
      </c>
      <c r="S1458" s="13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3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3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3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3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10" t="s">
        <v>8319</v>
      </c>
      <c r="R1463" t="s">
        <v>8339</v>
      </c>
      <c r="S1463" s="13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10" t="s">
        <v>8319</v>
      </c>
      <c r="R1464" t="s">
        <v>8339</v>
      </c>
      <c r="S1464" s="13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3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10" t="s">
        <v>8319</v>
      </c>
      <c r="R1466" t="s">
        <v>8339</v>
      </c>
      <c r="S1466" s="13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10" t="s">
        <v>8319</v>
      </c>
      <c r="R1467" t="s">
        <v>8339</v>
      </c>
      <c r="S1467" s="13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10" t="s">
        <v>8319</v>
      </c>
      <c r="R1468" t="s">
        <v>8339</v>
      </c>
      <c r="S1468" s="13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3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10" t="s">
        <v>8319</v>
      </c>
      <c r="R1470" t="s">
        <v>8339</v>
      </c>
      <c r="S1470" s="13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10" t="s">
        <v>8319</v>
      </c>
      <c r="R1471" t="s">
        <v>8339</v>
      </c>
      <c r="S1471" s="13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10" t="s">
        <v>8319</v>
      </c>
      <c r="R1472" t="s">
        <v>8339</v>
      </c>
      <c r="S1472" s="13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10" t="s">
        <v>8319</v>
      </c>
      <c r="R1473" t="s">
        <v>8339</v>
      </c>
      <c r="S1473" s="13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0"/>
        <v>139</v>
      </c>
      <c r="P1474">
        <f t="shared" si="111"/>
        <v>103.2</v>
      </c>
      <c r="Q1474" s="10" t="s">
        <v>8319</v>
      </c>
      <c r="R1474" t="s">
        <v>8339</v>
      </c>
      <c r="S1474" s="13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8319</v>
      </c>
      <c r="R1475" t="s">
        <v>8339</v>
      </c>
      <c r="S1475" s="13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10" t="s">
        <v>8319</v>
      </c>
      <c r="R1476" t="s">
        <v>8339</v>
      </c>
      <c r="S1476" s="13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10" t="s">
        <v>8319</v>
      </c>
      <c r="R1477" t="s">
        <v>8339</v>
      </c>
      <c r="S1477" s="13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10" t="s">
        <v>8319</v>
      </c>
      <c r="R1478" t="s">
        <v>8339</v>
      </c>
      <c r="S1478" s="13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10" t="s">
        <v>8319</v>
      </c>
      <c r="R1479" t="s">
        <v>8339</v>
      </c>
      <c r="S1479" s="13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10" t="s">
        <v>8319</v>
      </c>
      <c r="R1480" t="s">
        <v>8339</v>
      </c>
      <c r="S1480" s="13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10" t="s">
        <v>8319</v>
      </c>
      <c r="R1481" t="s">
        <v>8339</v>
      </c>
      <c r="S1481" s="13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10" t="s">
        <v>8319</v>
      </c>
      <c r="R1482" t="s">
        <v>8339</v>
      </c>
      <c r="S1482" s="13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3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3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3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3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3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3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3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3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3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10" t="s">
        <v>8319</v>
      </c>
      <c r="R1492" t="s">
        <v>8321</v>
      </c>
      <c r="S1492" s="13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3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3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3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10" t="s">
        <v>8319</v>
      </c>
      <c r="R1496" t="s">
        <v>8321</v>
      </c>
      <c r="S1496" s="13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3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3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3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3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3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10" t="s">
        <v>8319</v>
      </c>
      <c r="R1502" t="s">
        <v>8321</v>
      </c>
      <c r="S1502" s="13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10" t="s">
        <v>8335</v>
      </c>
      <c r="R1503" t="s">
        <v>8336</v>
      </c>
      <c r="S1503" s="13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10" t="s">
        <v>8335</v>
      </c>
      <c r="R1504" t="s">
        <v>8336</v>
      </c>
      <c r="S1504" s="13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10" t="s">
        <v>8335</v>
      </c>
      <c r="R1505" t="s">
        <v>8336</v>
      </c>
      <c r="S1505" s="13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10" t="s">
        <v>8335</v>
      </c>
      <c r="R1506" t="s">
        <v>8336</v>
      </c>
      <c r="S1506" s="13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10" t="s">
        <v>8335</v>
      </c>
      <c r="R1507" t="s">
        <v>8336</v>
      </c>
      <c r="S1507" s="13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10" t="s">
        <v>8335</v>
      </c>
      <c r="R1508" t="s">
        <v>8336</v>
      </c>
      <c r="S1508" s="13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10" t="s">
        <v>8335</v>
      </c>
      <c r="R1509" t="s">
        <v>8336</v>
      </c>
      <c r="S1509" s="13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10" t="s">
        <v>8335</v>
      </c>
      <c r="R1510" t="s">
        <v>8336</v>
      </c>
      <c r="S1510" s="13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10" t="s">
        <v>8335</v>
      </c>
      <c r="R1511" t="s">
        <v>8336</v>
      </c>
      <c r="S1511" s="13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10" t="s">
        <v>8335</v>
      </c>
      <c r="R1512" t="s">
        <v>8336</v>
      </c>
      <c r="S1512" s="13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10" t="s">
        <v>8335</v>
      </c>
      <c r="R1513" t="s">
        <v>8336</v>
      </c>
      <c r="S1513" s="13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10" t="s">
        <v>8335</v>
      </c>
      <c r="R1514" t="s">
        <v>8336</v>
      </c>
      <c r="S1514" s="13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10" t="s">
        <v>8335</v>
      </c>
      <c r="R1515" t="s">
        <v>8336</v>
      </c>
      <c r="S1515" s="13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10" t="s">
        <v>8335</v>
      </c>
      <c r="R1516" t="s">
        <v>8336</v>
      </c>
      <c r="S1516" s="13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10" t="s">
        <v>8335</v>
      </c>
      <c r="R1517" t="s">
        <v>8336</v>
      </c>
      <c r="S1517" s="13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10" t="s">
        <v>8335</v>
      </c>
      <c r="R1518" t="s">
        <v>8336</v>
      </c>
      <c r="S1518" s="13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10" t="s">
        <v>8335</v>
      </c>
      <c r="R1519" t="s">
        <v>8336</v>
      </c>
      <c r="S1519" s="13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10" t="s">
        <v>8335</v>
      </c>
      <c r="R1520" t="s">
        <v>8336</v>
      </c>
      <c r="S1520" s="13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10" t="s">
        <v>8335</v>
      </c>
      <c r="R1521" t="s">
        <v>8336</v>
      </c>
      <c r="S1521" s="13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10" t="s">
        <v>8335</v>
      </c>
      <c r="R1522" t="s">
        <v>8336</v>
      </c>
      <c r="S1522" s="13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10" t="s">
        <v>8335</v>
      </c>
      <c r="R1523" t="s">
        <v>8336</v>
      </c>
      <c r="S1523" s="13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10" t="s">
        <v>8335</v>
      </c>
      <c r="R1524" t="s">
        <v>8336</v>
      </c>
      <c r="S1524" s="13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10" t="s">
        <v>8335</v>
      </c>
      <c r="R1525" t="s">
        <v>8336</v>
      </c>
      <c r="S1525" s="13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10" t="s">
        <v>8335</v>
      </c>
      <c r="R1526" t="s">
        <v>8336</v>
      </c>
      <c r="S1526" s="13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10" t="s">
        <v>8335</v>
      </c>
      <c r="R1527" t="s">
        <v>8336</v>
      </c>
      <c r="S1527" s="13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10" t="s">
        <v>8335</v>
      </c>
      <c r="R1528" t="s">
        <v>8336</v>
      </c>
      <c r="S1528" s="13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10" t="s">
        <v>8335</v>
      </c>
      <c r="R1529" t="s">
        <v>8336</v>
      </c>
      <c r="S1529" s="13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10" t="s">
        <v>8335</v>
      </c>
      <c r="R1530" t="s">
        <v>8336</v>
      </c>
      <c r="S1530" s="13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10" t="s">
        <v>8335</v>
      </c>
      <c r="R1531" t="s">
        <v>8336</v>
      </c>
      <c r="S1531" s="13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10" t="s">
        <v>8335</v>
      </c>
      <c r="R1532" t="s">
        <v>8336</v>
      </c>
      <c r="S1532" s="13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10" t="s">
        <v>8335</v>
      </c>
      <c r="R1533" t="s">
        <v>8336</v>
      </c>
      <c r="S1533" s="13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10" t="s">
        <v>8335</v>
      </c>
      <c r="R1534" t="s">
        <v>8336</v>
      </c>
      <c r="S1534" s="13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10" t="s">
        <v>8335</v>
      </c>
      <c r="R1535" t="s">
        <v>8336</v>
      </c>
      <c r="S1535" s="13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10" t="s">
        <v>8335</v>
      </c>
      <c r="R1536" t="s">
        <v>8336</v>
      </c>
      <c r="S1536" s="13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10" t="s">
        <v>8335</v>
      </c>
      <c r="R1537" t="s">
        <v>8336</v>
      </c>
      <c r="S1537" s="13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15"/>
        <v>250</v>
      </c>
      <c r="P1538">
        <f t="shared" si="116"/>
        <v>66.02</v>
      </c>
      <c r="Q1538" s="10" t="s">
        <v>8335</v>
      </c>
      <c r="R1538" t="s">
        <v>8336</v>
      </c>
      <c r="S1538" s="13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8335</v>
      </c>
      <c r="R1539" t="s">
        <v>8336</v>
      </c>
      <c r="S1539" s="13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10" t="s">
        <v>8335</v>
      </c>
      <c r="R1540" t="s">
        <v>8336</v>
      </c>
      <c r="S1540" s="13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10" t="s">
        <v>8335</v>
      </c>
      <c r="R1541" t="s">
        <v>8336</v>
      </c>
      <c r="S1541" s="13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10" t="s">
        <v>8335</v>
      </c>
      <c r="R1542" t="s">
        <v>8336</v>
      </c>
      <c r="S1542" s="13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3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3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3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3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3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10" t="s">
        <v>8335</v>
      </c>
      <c r="R1548" t="s">
        <v>8340</v>
      </c>
      <c r="S1548" s="13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3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3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10" t="s">
        <v>8335</v>
      </c>
      <c r="R1551" t="s">
        <v>8340</v>
      </c>
      <c r="S1551" s="13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10" t="s">
        <v>8335</v>
      </c>
      <c r="R1552" t="s">
        <v>8340</v>
      </c>
      <c r="S1552" s="13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3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10" t="s">
        <v>8335</v>
      </c>
      <c r="R1554" t="s">
        <v>8340</v>
      </c>
      <c r="S1554" s="13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3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3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3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10" t="s">
        <v>8335</v>
      </c>
      <c r="R1558" t="s">
        <v>8340</v>
      </c>
      <c r="S1558" s="13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3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10" t="s">
        <v>8335</v>
      </c>
      <c r="R1560" t="s">
        <v>8340</v>
      </c>
      <c r="S1560" s="13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3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3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3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3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3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3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3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10" t="s">
        <v>8319</v>
      </c>
      <c r="R1568" t="s">
        <v>8341</v>
      </c>
      <c r="S1568" s="13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10" t="s">
        <v>8319</v>
      </c>
      <c r="R1569" t="s">
        <v>8341</v>
      </c>
      <c r="S1569" s="13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3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3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10" t="s">
        <v>8319</v>
      </c>
      <c r="R1572" t="s">
        <v>8341</v>
      </c>
      <c r="S1572" s="13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3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10" t="s">
        <v>8319</v>
      </c>
      <c r="R1574" t="s">
        <v>8341</v>
      </c>
      <c r="S1574" s="13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10" t="s">
        <v>8319</v>
      </c>
      <c r="R1575" t="s">
        <v>8341</v>
      </c>
      <c r="S1575" s="13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10" t="s">
        <v>8319</v>
      </c>
      <c r="R1576" t="s">
        <v>8341</v>
      </c>
      <c r="S1576" s="13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10" t="s">
        <v>8319</v>
      </c>
      <c r="R1577" t="s">
        <v>8341</v>
      </c>
      <c r="S1577" s="13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3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3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3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3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3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3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3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3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3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10" t="s">
        <v>8335</v>
      </c>
      <c r="R1587" t="s">
        <v>8342</v>
      </c>
      <c r="S1587" s="13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3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3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3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3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3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10" t="s">
        <v>8335</v>
      </c>
      <c r="R1593" t="s">
        <v>8342</v>
      </c>
      <c r="S1593" s="13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3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3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3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3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3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3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3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3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0"/>
        <v>7</v>
      </c>
      <c r="P1602">
        <f t="shared" si="121"/>
        <v>40.78</v>
      </c>
      <c r="Q1602" s="10" t="s">
        <v>8335</v>
      </c>
      <c r="R1602" t="s">
        <v>8342</v>
      </c>
      <c r="S1602" s="13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8322</v>
      </c>
      <c r="R1603" t="s">
        <v>8323</v>
      </c>
      <c r="S1603" s="13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10" t="s">
        <v>8322</v>
      </c>
      <c r="R1604" t="s">
        <v>8323</v>
      </c>
      <c r="S1604" s="13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10" t="s">
        <v>8322</v>
      </c>
      <c r="R1605" t="s">
        <v>8323</v>
      </c>
      <c r="S1605" s="13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10" t="s">
        <v>8322</v>
      </c>
      <c r="R1606" t="s">
        <v>8323</v>
      </c>
      <c r="S1606" s="13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10" t="s">
        <v>8322</v>
      </c>
      <c r="R1607" t="s">
        <v>8323</v>
      </c>
      <c r="S1607" s="13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10" t="s">
        <v>8322</v>
      </c>
      <c r="R1608" t="s">
        <v>8323</v>
      </c>
      <c r="S1608" s="13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10" t="s">
        <v>8322</v>
      </c>
      <c r="R1609" t="s">
        <v>8323</v>
      </c>
      <c r="S1609" s="13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10" t="s">
        <v>8322</v>
      </c>
      <c r="R1610" t="s">
        <v>8323</v>
      </c>
      <c r="S1610" s="13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3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10" t="s">
        <v>8322</v>
      </c>
      <c r="R1612" t="s">
        <v>8323</v>
      </c>
      <c r="S1612" s="13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10" t="s">
        <v>8322</v>
      </c>
      <c r="R1613" t="s">
        <v>8323</v>
      </c>
      <c r="S1613" s="13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3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10" t="s">
        <v>8322</v>
      </c>
      <c r="R1615" t="s">
        <v>8323</v>
      </c>
      <c r="S1615" s="13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10" t="s">
        <v>8322</v>
      </c>
      <c r="R1616" t="s">
        <v>8323</v>
      </c>
      <c r="S1616" s="13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10" t="s">
        <v>8322</v>
      </c>
      <c r="R1617" t="s">
        <v>8323</v>
      </c>
      <c r="S1617" s="13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10" t="s">
        <v>8322</v>
      </c>
      <c r="R1618" t="s">
        <v>8323</v>
      </c>
      <c r="S1618" s="13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10" t="s">
        <v>8322</v>
      </c>
      <c r="R1619" t="s">
        <v>8323</v>
      </c>
      <c r="S1619" s="13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10" t="s">
        <v>8322</v>
      </c>
      <c r="R1620" t="s">
        <v>8323</v>
      </c>
      <c r="S1620" s="13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10" t="s">
        <v>8322</v>
      </c>
      <c r="R1621" t="s">
        <v>8323</v>
      </c>
      <c r="S1621" s="13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10" t="s">
        <v>8322</v>
      </c>
      <c r="R1622" t="s">
        <v>8323</v>
      </c>
      <c r="S1622" s="13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10" t="s">
        <v>8322</v>
      </c>
      <c r="R1623" t="s">
        <v>8323</v>
      </c>
      <c r="S1623" s="13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10" t="s">
        <v>8322</v>
      </c>
      <c r="R1624" t="s">
        <v>8323</v>
      </c>
      <c r="S1624" s="13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10" t="s">
        <v>8322</v>
      </c>
      <c r="R1625" t="s">
        <v>8323</v>
      </c>
      <c r="S1625" s="13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3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10" t="s">
        <v>8322</v>
      </c>
      <c r="R1627" t="s">
        <v>8323</v>
      </c>
      <c r="S1627" s="13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10" t="s">
        <v>8322</v>
      </c>
      <c r="R1628" t="s">
        <v>8323</v>
      </c>
      <c r="S1628" s="13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10" t="s">
        <v>8322</v>
      </c>
      <c r="R1629" t="s">
        <v>8323</v>
      </c>
      <c r="S1629" s="13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10" t="s">
        <v>8322</v>
      </c>
      <c r="R1630" t="s">
        <v>8323</v>
      </c>
      <c r="S1630" s="13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10" t="s">
        <v>8322</v>
      </c>
      <c r="R1631" t="s">
        <v>8323</v>
      </c>
      <c r="S1631" s="13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10" t="s">
        <v>8322</v>
      </c>
      <c r="R1632" t="s">
        <v>8323</v>
      </c>
      <c r="S1632" s="13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10" t="s">
        <v>8322</v>
      </c>
      <c r="R1633" t="s">
        <v>8323</v>
      </c>
      <c r="S1633" s="13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10" t="s">
        <v>8322</v>
      </c>
      <c r="R1634" t="s">
        <v>8323</v>
      </c>
      <c r="S1634" s="13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10" t="s">
        <v>8322</v>
      </c>
      <c r="R1635" t="s">
        <v>8323</v>
      </c>
      <c r="S1635" s="13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10" t="s">
        <v>8322</v>
      </c>
      <c r="R1636" t="s">
        <v>8323</v>
      </c>
      <c r="S1636" s="13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10" t="s">
        <v>8322</v>
      </c>
      <c r="R1637" t="s">
        <v>8323</v>
      </c>
      <c r="S1637" s="13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10" t="s">
        <v>8322</v>
      </c>
      <c r="R1638" t="s">
        <v>8323</v>
      </c>
      <c r="S1638" s="13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3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10" t="s">
        <v>8322</v>
      </c>
      <c r="R1640" t="s">
        <v>8323</v>
      </c>
      <c r="S1640" s="13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10" t="s">
        <v>8322</v>
      </c>
      <c r="R1641" t="s">
        <v>8323</v>
      </c>
      <c r="S1641" s="13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10" t="s">
        <v>8322</v>
      </c>
      <c r="R1642" t="s">
        <v>8323</v>
      </c>
      <c r="S1642" s="13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3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10" t="s">
        <v>8322</v>
      </c>
      <c r="R1644" t="s">
        <v>8343</v>
      </c>
      <c r="S1644" s="13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10" t="s">
        <v>8322</v>
      </c>
      <c r="R1645" t="s">
        <v>8343</v>
      </c>
      <c r="S1645" s="13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10" t="s">
        <v>8322</v>
      </c>
      <c r="R1646" t="s">
        <v>8343</v>
      </c>
      <c r="S1646" s="13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3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10" t="s">
        <v>8322</v>
      </c>
      <c r="R1648" t="s">
        <v>8343</v>
      </c>
      <c r="S1648" s="13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10" t="s">
        <v>8322</v>
      </c>
      <c r="R1649" t="s">
        <v>8343</v>
      </c>
      <c r="S1649" s="13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10" t="s">
        <v>8322</v>
      </c>
      <c r="R1650" t="s">
        <v>8343</v>
      </c>
      <c r="S1650" s="13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10" t="s">
        <v>8322</v>
      </c>
      <c r="R1651" t="s">
        <v>8343</v>
      </c>
      <c r="S1651" s="13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10" t="s">
        <v>8322</v>
      </c>
      <c r="R1652" t="s">
        <v>8343</v>
      </c>
      <c r="S1652" s="13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3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10" t="s">
        <v>8322</v>
      </c>
      <c r="R1654" t="s">
        <v>8343</v>
      </c>
      <c r="S1654" s="13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10" t="s">
        <v>8322</v>
      </c>
      <c r="R1655" t="s">
        <v>8343</v>
      </c>
      <c r="S1655" s="13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10" t="s">
        <v>8322</v>
      </c>
      <c r="R1656" t="s">
        <v>8343</v>
      </c>
      <c r="S1656" s="13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10" t="s">
        <v>8322</v>
      </c>
      <c r="R1657" t="s">
        <v>8343</v>
      </c>
      <c r="S1657" s="13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10" t="s">
        <v>8322</v>
      </c>
      <c r="R1658" t="s">
        <v>8343</v>
      </c>
      <c r="S1658" s="13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10" t="s">
        <v>8322</v>
      </c>
      <c r="R1659" t="s">
        <v>8343</v>
      </c>
      <c r="S1659" s="13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10" t="s">
        <v>8322</v>
      </c>
      <c r="R1660" t="s">
        <v>8343</v>
      </c>
      <c r="S1660" s="13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10" t="s">
        <v>8322</v>
      </c>
      <c r="R1661" t="s">
        <v>8343</v>
      </c>
      <c r="S1661" s="13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10" t="s">
        <v>8322</v>
      </c>
      <c r="R1662" t="s">
        <v>8343</v>
      </c>
      <c r="S1662" s="13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10" t="s">
        <v>8322</v>
      </c>
      <c r="R1663" t="s">
        <v>8343</v>
      </c>
      <c r="S1663" s="13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10" t="s">
        <v>8322</v>
      </c>
      <c r="R1664" t="s">
        <v>8343</v>
      </c>
      <c r="S1664" s="13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3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25"/>
        <v>122</v>
      </c>
      <c r="P1666">
        <f t="shared" si="126"/>
        <v>34.380000000000003</v>
      </c>
      <c r="Q1666" s="10" t="s">
        <v>8322</v>
      </c>
      <c r="R1666" t="s">
        <v>8343</v>
      </c>
      <c r="S1666" s="13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8322</v>
      </c>
      <c r="R1667" t="s">
        <v>8343</v>
      </c>
      <c r="S1667" s="13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10" t="s">
        <v>8322</v>
      </c>
      <c r="R1668" t="s">
        <v>8343</v>
      </c>
      <c r="S1668" s="13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10" t="s">
        <v>8322</v>
      </c>
      <c r="R1669" t="s">
        <v>8343</v>
      </c>
      <c r="S1669" s="13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10" t="s">
        <v>8322</v>
      </c>
      <c r="R1670" t="s">
        <v>8343</v>
      </c>
      <c r="S1670" s="13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3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10" t="s">
        <v>8322</v>
      </c>
      <c r="R1672" t="s">
        <v>8343</v>
      </c>
      <c r="S1672" s="13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10" t="s">
        <v>8322</v>
      </c>
      <c r="R1673" t="s">
        <v>8343</v>
      </c>
      <c r="S1673" s="13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10" t="s">
        <v>8322</v>
      </c>
      <c r="R1674" t="s">
        <v>8343</v>
      </c>
      <c r="S1674" s="13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10" t="s">
        <v>8322</v>
      </c>
      <c r="R1675" t="s">
        <v>8343</v>
      </c>
      <c r="S1675" s="13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10" t="s">
        <v>8322</v>
      </c>
      <c r="R1676" t="s">
        <v>8343</v>
      </c>
      <c r="S1676" s="13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10" t="s">
        <v>8322</v>
      </c>
      <c r="R1677" t="s">
        <v>8343</v>
      </c>
      <c r="S1677" s="13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10" t="s">
        <v>8322</v>
      </c>
      <c r="R1678" t="s">
        <v>8343</v>
      </c>
      <c r="S1678" s="13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10" t="s">
        <v>8322</v>
      </c>
      <c r="R1679" t="s">
        <v>8343</v>
      </c>
      <c r="S1679" s="13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10" t="s">
        <v>8322</v>
      </c>
      <c r="R1680" t="s">
        <v>8343</v>
      </c>
      <c r="S1680" s="13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3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3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10" t="s">
        <v>8322</v>
      </c>
      <c r="R1683" t="s">
        <v>8344</v>
      </c>
      <c r="S1683" s="13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3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3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10" t="s">
        <v>8322</v>
      </c>
      <c r="R1686" t="s">
        <v>8344</v>
      </c>
      <c r="S1686" s="13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3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3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10" t="s">
        <v>8322</v>
      </c>
      <c r="R1689" t="s">
        <v>8344</v>
      </c>
      <c r="S1689" s="13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10" t="s">
        <v>8322</v>
      </c>
      <c r="R1690" t="s">
        <v>8344</v>
      </c>
      <c r="S1690" s="13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10" t="s">
        <v>8322</v>
      </c>
      <c r="R1691" t="s">
        <v>8344</v>
      </c>
      <c r="S1691" s="13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10" t="s">
        <v>8322</v>
      </c>
      <c r="R1692" t="s">
        <v>8344</v>
      </c>
      <c r="S1692" s="13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10" t="s">
        <v>8322</v>
      </c>
      <c r="R1693" t="s">
        <v>8344</v>
      </c>
      <c r="S1693" s="13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10" t="s">
        <v>8322</v>
      </c>
      <c r="R1694" t="s">
        <v>8344</v>
      </c>
      <c r="S1694" s="13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3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3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10" t="s">
        <v>8322</v>
      </c>
      <c r="R1697" t="s">
        <v>8344</v>
      </c>
      <c r="S1697" s="13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3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10" t="s">
        <v>8322</v>
      </c>
      <c r="R1699" t="s">
        <v>8344</v>
      </c>
      <c r="S1699" s="13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3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3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10" t="s">
        <v>8322</v>
      </c>
      <c r="R1702" t="s">
        <v>8344</v>
      </c>
      <c r="S1702" s="13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3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3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3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10" t="s">
        <v>8322</v>
      </c>
      <c r="R1706" t="s">
        <v>8344</v>
      </c>
      <c r="S1706" s="13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3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3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10" t="s">
        <v>8322</v>
      </c>
      <c r="R1709" t="s">
        <v>8344</v>
      </c>
      <c r="S1709" s="13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3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3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3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3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3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3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10" t="s">
        <v>8322</v>
      </c>
      <c r="R1716" t="s">
        <v>8344</v>
      </c>
      <c r="S1716" s="13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3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3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10" t="s">
        <v>8322</v>
      </c>
      <c r="R1719" t="s">
        <v>8344</v>
      </c>
      <c r="S1719" s="13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3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10" t="s">
        <v>8322</v>
      </c>
      <c r="R1721" t="s">
        <v>8344</v>
      </c>
      <c r="S1721" s="13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10" t="s">
        <v>8322</v>
      </c>
      <c r="R1722" t="s">
        <v>8344</v>
      </c>
      <c r="S1722" s="13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3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3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10" t="s">
        <v>8322</v>
      </c>
      <c r="R1725" t="s">
        <v>8344</v>
      </c>
      <c r="S1725" s="13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3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10" t="s">
        <v>8322</v>
      </c>
      <c r="R1727" t="s">
        <v>8344</v>
      </c>
      <c r="S1727" s="13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3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3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0"/>
        <v>68</v>
      </c>
      <c r="P1730">
        <f t="shared" si="131"/>
        <v>122.14</v>
      </c>
      <c r="Q1730" s="10" t="s">
        <v>8322</v>
      </c>
      <c r="R1730" t="s">
        <v>8344</v>
      </c>
      <c r="S1730" s="13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8322</v>
      </c>
      <c r="R1731" t="s">
        <v>8344</v>
      </c>
      <c r="S1731" s="13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3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3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3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3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3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3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3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10" t="s">
        <v>8322</v>
      </c>
      <c r="R1739" t="s">
        <v>8344</v>
      </c>
      <c r="S1739" s="13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3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3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3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10" t="s">
        <v>8335</v>
      </c>
      <c r="R1743" t="s">
        <v>8336</v>
      </c>
      <c r="S1743" s="13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10" t="s">
        <v>8335</v>
      </c>
      <c r="R1744" t="s">
        <v>8336</v>
      </c>
      <c r="S1744" s="13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10" t="s">
        <v>8335</v>
      </c>
      <c r="R1745" t="s">
        <v>8336</v>
      </c>
      <c r="S1745" s="13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10" t="s">
        <v>8335</v>
      </c>
      <c r="R1746" t="s">
        <v>8336</v>
      </c>
      <c r="S1746" s="13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10" t="s">
        <v>8335</v>
      </c>
      <c r="R1747" t="s">
        <v>8336</v>
      </c>
      <c r="S1747" s="13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10" t="s">
        <v>8335</v>
      </c>
      <c r="R1748" t="s">
        <v>8336</v>
      </c>
      <c r="S1748" s="13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10" t="s">
        <v>8335</v>
      </c>
      <c r="R1749" t="s">
        <v>8336</v>
      </c>
      <c r="S1749" s="13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10" t="s">
        <v>8335</v>
      </c>
      <c r="R1750" t="s">
        <v>8336</v>
      </c>
      <c r="S1750" s="13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10" t="s">
        <v>8335</v>
      </c>
      <c r="R1751" t="s">
        <v>8336</v>
      </c>
      <c r="S1751" s="13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10" t="s">
        <v>8335</v>
      </c>
      <c r="R1752" t="s">
        <v>8336</v>
      </c>
      <c r="S1752" s="13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10" t="s">
        <v>8335</v>
      </c>
      <c r="R1753" t="s">
        <v>8336</v>
      </c>
      <c r="S1753" s="13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10" t="s">
        <v>8335</v>
      </c>
      <c r="R1754" t="s">
        <v>8336</v>
      </c>
      <c r="S1754" s="13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10" t="s">
        <v>8335</v>
      </c>
      <c r="R1755" t="s">
        <v>8336</v>
      </c>
      <c r="S1755" s="13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10" t="s">
        <v>8335</v>
      </c>
      <c r="R1756" t="s">
        <v>8336</v>
      </c>
      <c r="S1756" s="13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3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3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10" t="s">
        <v>8335</v>
      </c>
      <c r="R1759" t="s">
        <v>8336</v>
      </c>
      <c r="S1759" s="13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10" t="s">
        <v>8335</v>
      </c>
      <c r="R1760" t="s">
        <v>8336</v>
      </c>
      <c r="S1760" s="13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10" t="s">
        <v>8335</v>
      </c>
      <c r="R1761" t="s">
        <v>8336</v>
      </c>
      <c r="S1761" s="13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10" t="s">
        <v>8335</v>
      </c>
      <c r="R1762" t="s">
        <v>8336</v>
      </c>
      <c r="S1762" s="13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10" t="s">
        <v>8335</v>
      </c>
      <c r="R1763" t="s">
        <v>8336</v>
      </c>
      <c r="S1763" s="13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3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10" t="s">
        <v>8335</v>
      </c>
      <c r="R1765" t="s">
        <v>8336</v>
      </c>
      <c r="S1765" s="13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10" t="s">
        <v>8335</v>
      </c>
      <c r="R1766" t="s">
        <v>8336</v>
      </c>
      <c r="S1766" s="13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10" t="s">
        <v>8335</v>
      </c>
      <c r="R1767" t="s">
        <v>8336</v>
      </c>
      <c r="S1767" s="13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3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10" t="s">
        <v>8335</v>
      </c>
      <c r="R1769" t="s">
        <v>8336</v>
      </c>
      <c r="S1769" s="13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10" t="s">
        <v>8335</v>
      </c>
      <c r="R1770" t="s">
        <v>8336</v>
      </c>
      <c r="S1770" s="13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10" t="s">
        <v>8335</v>
      </c>
      <c r="R1771" t="s">
        <v>8336</v>
      </c>
      <c r="S1771" s="13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3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3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10" t="s">
        <v>8335</v>
      </c>
      <c r="R1774" t="s">
        <v>8336</v>
      </c>
      <c r="S1774" s="13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10" t="s">
        <v>8335</v>
      </c>
      <c r="R1775" t="s">
        <v>8336</v>
      </c>
      <c r="S1775" s="13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10" t="s">
        <v>8335</v>
      </c>
      <c r="R1776" t="s">
        <v>8336</v>
      </c>
      <c r="S1776" s="13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10" t="s">
        <v>8335</v>
      </c>
      <c r="R1777" t="s">
        <v>8336</v>
      </c>
      <c r="S1777" s="13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3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3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10" t="s">
        <v>8335</v>
      </c>
      <c r="R1780" t="s">
        <v>8336</v>
      </c>
      <c r="S1780" s="13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10" t="s">
        <v>8335</v>
      </c>
      <c r="R1781" t="s">
        <v>8336</v>
      </c>
      <c r="S1781" s="13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10" t="s">
        <v>8335</v>
      </c>
      <c r="R1782" t="s">
        <v>8336</v>
      </c>
      <c r="S1782" s="13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10" t="s">
        <v>8335</v>
      </c>
      <c r="R1783" t="s">
        <v>8336</v>
      </c>
      <c r="S1783" s="13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10" t="s">
        <v>8335</v>
      </c>
      <c r="R1784" t="s">
        <v>8336</v>
      </c>
      <c r="S1784" s="13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10" t="s">
        <v>8335</v>
      </c>
      <c r="R1785" t="s">
        <v>8336</v>
      </c>
      <c r="S1785" s="13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10" t="s">
        <v>8335</v>
      </c>
      <c r="R1786" t="s">
        <v>8336</v>
      </c>
      <c r="S1786" s="13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10" t="s">
        <v>8335</v>
      </c>
      <c r="R1787" t="s">
        <v>8336</v>
      </c>
      <c r="S1787" s="13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10" t="s">
        <v>8335</v>
      </c>
      <c r="R1788" t="s">
        <v>8336</v>
      </c>
      <c r="S1788" s="13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10" t="s">
        <v>8335</v>
      </c>
      <c r="R1789" t="s">
        <v>8336</v>
      </c>
      <c r="S1789" s="13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3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3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10" t="s">
        <v>8335</v>
      </c>
      <c r="R1792" t="s">
        <v>8336</v>
      </c>
      <c r="S1792" s="13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3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35"/>
        <v>61</v>
      </c>
      <c r="P1794">
        <f t="shared" si="136"/>
        <v>109.94</v>
      </c>
      <c r="Q1794" s="10" t="s">
        <v>8335</v>
      </c>
      <c r="R1794" t="s">
        <v>8336</v>
      </c>
      <c r="S1794" s="13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8335</v>
      </c>
      <c r="R1795" t="s">
        <v>8336</v>
      </c>
      <c r="S1795" s="13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10" t="s">
        <v>8335</v>
      </c>
      <c r="R1796" t="s">
        <v>8336</v>
      </c>
      <c r="S1796" s="13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10" t="s">
        <v>8335</v>
      </c>
      <c r="R1797" t="s">
        <v>8336</v>
      </c>
      <c r="S1797" s="13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10" t="s">
        <v>8335</v>
      </c>
      <c r="R1798" t="s">
        <v>8336</v>
      </c>
      <c r="S1798" s="13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3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10" t="s">
        <v>8335</v>
      </c>
      <c r="R1800" t="s">
        <v>8336</v>
      </c>
      <c r="S1800" s="13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10" t="s">
        <v>8335</v>
      </c>
      <c r="R1801" t="s">
        <v>8336</v>
      </c>
      <c r="S1801" s="13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10" t="s">
        <v>8335</v>
      </c>
      <c r="R1802" t="s">
        <v>8336</v>
      </c>
      <c r="S1802" s="13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10" t="s">
        <v>8335</v>
      </c>
      <c r="R1803" t="s">
        <v>8336</v>
      </c>
      <c r="S1803" s="13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10" t="s">
        <v>8335</v>
      </c>
      <c r="R1804" t="s">
        <v>8336</v>
      </c>
      <c r="S1804" s="13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10" t="s">
        <v>8335</v>
      </c>
      <c r="R1805" t="s">
        <v>8336</v>
      </c>
      <c r="S1805" s="13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10" t="s">
        <v>8335</v>
      </c>
      <c r="R1806" t="s">
        <v>8336</v>
      </c>
      <c r="S1806" s="13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10" t="s">
        <v>8335</v>
      </c>
      <c r="R1807" t="s">
        <v>8336</v>
      </c>
      <c r="S1807" s="13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10" t="s">
        <v>8335</v>
      </c>
      <c r="R1808" t="s">
        <v>8336</v>
      </c>
      <c r="S1808" s="13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10" t="s">
        <v>8335</v>
      </c>
      <c r="R1809" t="s">
        <v>8336</v>
      </c>
      <c r="S1809" s="13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10" t="s">
        <v>8335</v>
      </c>
      <c r="R1810" t="s">
        <v>8336</v>
      </c>
      <c r="S1810" s="13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10" t="s">
        <v>8335</v>
      </c>
      <c r="R1811" t="s">
        <v>8336</v>
      </c>
      <c r="S1811" s="13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3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10" t="s">
        <v>8335</v>
      </c>
      <c r="R1813" t="s">
        <v>8336</v>
      </c>
      <c r="S1813" s="13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10" t="s">
        <v>8335</v>
      </c>
      <c r="R1814" t="s">
        <v>8336</v>
      </c>
      <c r="S1814" s="13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3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10" t="s">
        <v>8335</v>
      </c>
      <c r="R1816" t="s">
        <v>8336</v>
      </c>
      <c r="S1816" s="13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3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10" t="s">
        <v>8335</v>
      </c>
      <c r="R1818" t="s">
        <v>8336</v>
      </c>
      <c r="S1818" s="13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3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3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3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10" t="s">
        <v>8335</v>
      </c>
      <c r="R1822" t="s">
        <v>8336</v>
      </c>
      <c r="S1822" s="13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10" t="s">
        <v>8322</v>
      </c>
      <c r="R1823" t="s">
        <v>8323</v>
      </c>
      <c r="S1823" s="13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10" t="s">
        <v>8322</v>
      </c>
      <c r="R1824" t="s">
        <v>8323</v>
      </c>
      <c r="S1824" s="13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10" t="s">
        <v>8322</v>
      </c>
      <c r="R1825" t="s">
        <v>8323</v>
      </c>
      <c r="S1825" s="13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3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3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10" t="s">
        <v>8322</v>
      </c>
      <c r="R1828" t="s">
        <v>8323</v>
      </c>
      <c r="S1828" s="13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10" t="s">
        <v>8322</v>
      </c>
      <c r="R1829" t="s">
        <v>8323</v>
      </c>
      <c r="S1829" s="13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10" t="s">
        <v>8322</v>
      </c>
      <c r="R1830" t="s">
        <v>8323</v>
      </c>
      <c r="S1830" s="13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10" t="s">
        <v>8322</v>
      </c>
      <c r="R1831" t="s">
        <v>8323</v>
      </c>
      <c r="S1831" s="13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10" t="s">
        <v>8322</v>
      </c>
      <c r="R1832" t="s">
        <v>8323</v>
      </c>
      <c r="S1832" s="13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10" t="s">
        <v>8322</v>
      </c>
      <c r="R1833" t="s">
        <v>8323</v>
      </c>
      <c r="S1833" s="13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3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3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10" t="s">
        <v>8322</v>
      </c>
      <c r="R1836" t="s">
        <v>8323</v>
      </c>
      <c r="S1836" s="13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10" t="s">
        <v>8322</v>
      </c>
      <c r="R1837" t="s">
        <v>8323</v>
      </c>
      <c r="S1837" s="13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10" t="s">
        <v>8322</v>
      </c>
      <c r="R1838" t="s">
        <v>8323</v>
      </c>
      <c r="S1838" s="13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10" t="s">
        <v>8322</v>
      </c>
      <c r="R1839" t="s">
        <v>8323</v>
      </c>
      <c r="S1839" s="13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10" t="s">
        <v>8322</v>
      </c>
      <c r="R1840" t="s">
        <v>8323</v>
      </c>
      <c r="S1840" s="13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10" t="s">
        <v>8322</v>
      </c>
      <c r="R1841" t="s">
        <v>8323</v>
      </c>
      <c r="S1841" s="13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10" t="s">
        <v>8322</v>
      </c>
      <c r="R1842" t="s">
        <v>8323</v>
      </c>
      <c r="S1842" s="13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10" t="s">
        <v>8322</v>
      </c>
      <c r="R1843" t="s">
        <v>8323</v>
      </c>
      <c r="S1843" s="13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10" t="s">
        <v>8322</v>
      </c>
      <c r="R1844" t="s">
        <v>8323</v>
      </c>
      <c r="S1844" s="13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10" t="s">
        <v>8322</v>
      </c>
      <c r="R1845" t="s">
        <v>8323</v>
      </c>
      <c r="S1845" s="13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3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10" t="s">
        <v>8322</v>
      </c>
      <c r="R1847" t="s">
        <v>8323</v>
      </c>
      <c r="S1847" s="13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10" t="s">
        <v>8322</v>
      </c>
      <c r="R1848" t="s">
        <v>8323</v>
      </c>
      <c r="S1848" s="13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10" t="s">
        <v>8322</v>
      </c>
      <c r="R1849" t="s">
        <v>8323</v>
      </c>
      <c r="S1849" s="13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10" t="s">
        <v>8322</v>
      </c>
      <c r="R1850" t="s">
        <v>8323</v>
      </c>
      <c r="S1850" s="13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10" t="s">
        <v>8322</v>
      </c>
      <c r="R1851" t="s">
        <v>8323</v>
      </c>
      <c r="S1851" s="13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10" t="s">
        <v>8322</v>
      </c>
      <c r="R1852" t="s">
        <v>8323</v>
      </c>
      <c r="S1852" s="13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10" t="s">
        <v>8322</v>
      </c>
      <c r="R1853" t="s">
        <v>8323</v>
      </c>
      <c r="S1853" s="13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10" t="s">
        <v>8322</v>
      </c>
      <c r="R1854" t="s">
        <v>8323</v>
      </c>
      <c r="S1854" s="13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10" t="s">
        <v>8322</v>
      </c>
      <c r="R1855" t="s">
        <v>8323</v>
      </c>
      <c r="S1855" s="13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10" t="s">
        <v>8322</v>
      </c>
      <c r="R1856" t="s">
        <v>8323</v>
      </c>
      <c r="S1856" s="13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10" t="s">
        <v>8322</v>
      </c>
      <c r="R1857" t="s">
        <v>8323</v>
      </c>
      <c r="S1857" s="13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0"/>
        <v>101</v>
      </c>
      <c r="P1858">
        <f t="shared" si="141"/>
        <v>53.29</v>
      </c>
      <c r="Q1858" s="10" t="s">
        <v>8322</v>
      </c>
      <c r="R1858" t="s">
        <v>8323</v>
      </c>
      <c r="S1858" s="13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8322</v>
      </c>
      <c r="R1859" t="s">
        <v>8323</v>
      </c>
      <c r="S1859" s="13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10" t="s">
        <v>8322</v>
      </c>
      <c r="R1860" t="s">
        <v>8323</v>
      </c>
      <c r="S1860" s="13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10" t="s">
        <v>8322</v>
      </c>
      <c r="R1861" t="s">
        <v>8323</v>
      </c>
      <c r="S1861" s="13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10" t="s">
        <v>8322</v>
      </c>
      <c r="R1862" t="s">
        <v>8323</v>
      </c>
      <c r="S1862" s="13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3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10" t="s">
        <v>8330</v>
      </c>
      <c r="R1864" t="s">
        <v>8332</v>
      </c>
      <c r="S1864" s="13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3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10" t="s">
        <v>8330</v>
      </c>
      <c r="R1866" t="s">
        <v>8332</v>
      </c>
      <c r="S1866" s="13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3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3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3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10" t="s">
        <v>8330</v>
      </c>
      <c r="R1870" t="s">
        <v>8332</v>
      </c>
      <c r="S1870" s="13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3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10" t="s">
        <v>8330</v>
      </c>
      <c r="R1872" t="s">
        <v>8332</v>
      </c>
      <c r="S1872" s="13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10" t="s">
        <v>8330</v>
      </c>
      <c r="R1873" t="s">
        <v>8332</v>
      </c>
      <c r="S1873" s="13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10" t="s">
        <v>8330</v>
      </c>
      <c r="R1874" t="s">
        <v>8332</v>
      </c>
      <c r="S1874" s="13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3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3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3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3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3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3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3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10" t="s">
        <v>8330</v>
      </c>
      <c r="R1882" t="s">
        <v>8332</v>
      </c>
      <c r="S1882" s="13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10" t="s">
        <v>8322</v>
      </c>
      <c r="R1883" t="s">
        <v>8326</v>
      </c>
      <c r="S1883" s="13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10" t="s">
        <v>8322</v>
      </c>
      <c r="R1884" t="s">
        <v>8326</v>
      </c>
      <c r="S1884" s="13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10" t="s">
        <v>8322</v>
      </c>
      <c r="R1885" t="s">
        <v>8326</v>
      </c>
      <c r="S1885" s="13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10" t="s">
        <v>8322</v>
      </c>
      <c r="R1886" t="s">
        <v>8326</v>
      </c>
      <c r="S1886" s="13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10" t="s">
        <v>8322</v>
      </c>
      <c r="R1887" t="s">
        <v>8326</v>
      </c>
      <c r="S1887" s="13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10" t="s">
        <v>8322</v>
      </c>
      <c r="R1888" t="s">
        <v>8326</v>
      </c>
      <c r="S1888" s="13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10" t="s">
        <v>8322</v>
      </c>
      <c r="R1889" t="s">
        <v>8326</v>
      </c>
      <c r="S1889" s="13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10" t="s">
        <v>8322</v>
      </c>
      <c r="R1890" t="s">
        <v>8326</v>
      </c>
      <c r="S1890" s="13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10" t="s">
        <v>8322</v>
      </c>
      <c r="R1891" t="s">
        <v>8326</v>
      </c>
      <c r="S1891" s="13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10" t="s">
        <v>8322</v>
      </c>
      <c r="R1892" t="s">
        <v>8326</v>
      </c>
      <c r="S1892" s="13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10" t="s">
        <v>8322</v>
      </c>
      <c r="R1893" t="s">
        <v>8326</v>
      </c>
      <c r="S1893" s="13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10" t="s">
        <v>8322</v>
      </c>
      <c r="R1894" t="s">
        <v>8326</v>
      </c>
      <c r="S1894" s="13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10" t="s">
        <v>8322</v>
      </c>
      <c r="R1895" t="s">
        <v>8326</v>
      </c>
      <c r="S1895" s="13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3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10" t="s">
        <v>8322</v>
      </c>
      <c r="R1897" t="s">
        <v>8326</v>
      </c>
      <c r="S1897" s="13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3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10" t="s">
        <v>8322</v>
      </c>
      <c r="R1899" t="s">
        <v>8326</v>
      </c>
      <c r="S1899" s="13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10" t="s">
        <v>8322</v>
      </c>
      <c r="R1900" t="s">
        <v>8326</v>
      </c>
      <c r="S1900" s="13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10" t="s">
        <v>8322</v>
      </c>
      <c r="R1901" t="s">
        <v>8326</v>
      </c>
      <c r="S1901" s="13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10" t="s">
        <v>8322</v>
      </c>
      <c r="R1902" t="s">
        <v>8326</v>
      </c>
      <c r="S1902" s="13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3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3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10" t="s">
        <v>8316</v>
      </c>
      <c r="R1905" t="s">
        <v>8345</v>
      </c>
      <c r="S1905" s="13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3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3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10" t="s">
        <v>8316</v>
      </c>
      <c r="R1908" t="s">
        <v>8345</v>
      </c>
      <c r="S1908" s="13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3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3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10" t="s">
        <v>8316</v>
      </c>
      <c r="R1911" t="s">
        <v>8345</v>
      </c>
      <c r="S1911" s="13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10" t="s">
        <v>8316</v>
      </c>
      <c r="R1912" t="s">
        <v>8345</v>
      </c>
      <c r="S1912" s="13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3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10" t="s">
        <v>8316</v>
      </c>
      <c r="R1914" t="s">
        <v>8345</v>
      </c>
      <c r="S1914" s="13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3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3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3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3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10" t="s">
        <v>8316</v>
      </c>
      <c r="R1919" t="s">
        <v>8345</v>
      </c>
      <c r="S1919" s="13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10" t="s">
        <v>8316</v>
      </c>
      <c r="R1920" t="s">
        <v>8345</v>
      </c>
      <c r="S1920" s="13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10" t="s">
        <v>8316</v>
      </c>
      <c r="R1921" t="s">
        <v>8345</v>
      </c>
      <c r="S1921" s="13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45"/>
        <v>43</v>
      </c>
      <c r="P1922">
        <f t="shared" si="146"/>
        <v>40.98</v>
      </c>
      <c r="Q1922" s="10" t="s">
        <v>8316</v>
      </c>
      <c r="R1922" t="s">
        <v>8345</v>
      </c>
      <c r="S1922" s="13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8322</v>
      </c>
      <c r="R1923" t="s">
        <v>8326</v>
      </c>
      <c r="S1923" s="13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10" t="s">
        <v>8322</v>
      </c>
      <c r="R1924" t="s">
        <v>8326</v>
      </c>
      <c r="S1924" s="13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10" t="s">
        <v>8322</v>
      </c>
      <c r="R1925" t="s">
        <v>8326</v>
      </c>
      <c r="S1925" s="13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3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10" t="s">
        <v>8322</v>
      </c>
      <c r="R1927" t="s">
        <v>8326</v>
      </c>
      <c r="S1927" s="13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10" t="s">
        <v>8322</v>
      </c>
      <c r="R1928" t="s">
        <v>8326</v>
      </c>
      <c r="S1928" s="13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10" t="s">
        <v>8322</v>
      </c>
      <c r="R1929" t="s">
        <v>8326</v>
      </c>
      <c r="S1929" s="13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10" t="s">
        <v>8322</v>
      </c>
      <c r="R1930" t="s">
        <v>8326</v>
      </c>
      <c r="S1930" s="13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3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10" t="s">
        <v>8322</v>
      </c>
      <c r="R1932" t="s">
        <v>8326</v>
      </c>
      <c r="S1932" s="13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10" t="s">
        <v>8322</v>
      </c>
      <c r="R1933" t="s">
        <v>8326</v>
      </c>
      <c r="S1933" s="13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10" t="s">
        <v>8322</v>
      </c>
      <c r="R1934" t="s">
        <v>8326</v>
      </c>
      <c r="S1934" s="13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10" t="s">
        <v>8322</v>
      </c>
      <c r="R1935" t="s">
        <v>8326</v>
      </c>
      <c r="S1935" s="13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10" t="s">
        <v>8322</v>
      </c>
      <c r="R1936" t="s">
        <v>8326</v>
      </c>
      <c r="S1936" s="13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3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10" t="s">
        <v>8322</v>
      </c>
      <c r="R1938" t="s">
        <v>8326</v>
      </c>
      <c r="S1938" s="13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10" t="s">
        <v>8322</v>
      </c>
      <c r="R1939" t="s">
        <v>8326</v>
      </c>
      <c r="S1939" s="13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10" t="s">
        <v>8322</v>
      </c>
      <c r="R1940" t="s">
        <v>8326</v>
      </c>
      <c r="S1940" s="13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10" t="s">
        <v>8322</v>
      </c>
      <c r="R1941" t="s">
        <v>8326</v>
      </c>
      <c r="S1941" s="13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10" t="s">
        <v>8322</v>
      </c>
      <c r="R1942" t="s">
        <v>8326</v>
      </c>
      <c r="S1942" s="13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10" t="s">
        <v>8316</v>
      </c>
      <c r="R1943" t="s">
        <v>8346</v>
      </c>
      <c r="S1943" s="13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10" t="s">
        <v>8316</v>
      </c>
      <c r="R1944" t="s">
        <v>8346</v>
      </c>
      <c r="S1944" s="13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10" t="s">
        <v>8316</v>
      </c>
      <c r="R1945" t="s">
        <v>8346</v>
      </c>
      <c r="S1945" s="13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10" t="s">
        <v>8316</v>
      </c>
      <c r="R1946" t="s">
        <v>8346</v>
      </c>
      <c r="S1946" s="13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10" t="s">
        <v>8316</v>
      </c>
      <c r="R1947" t="s">
        <v>8346</v>
      </c>
      <c r="S1947" s="13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10" t="s">
        <v>8316</v>
      </c>
      <c r="R1948" t="s">
        <v>8346</v>
      </c>
      <c r="S1948" s="13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10" t="s">
        <v>8316</v>
      </c>
      <c r="R1949" t="s">
        <v>8346</v>
      </c>
      <c r="S1949" s="13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10" t="s">
        <v>8316</v>
      </c>
      <c r="R1950" t="s">
        <v>8346</v>
      </c>
      <c r="S1950" s="13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10" t="s">
        <v>8316</v>
      </c>
      <c r="R1951" t="s">
        <v>8346</v>
      </c>
      <c r="S1951" s="13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10" t="s">
        <v>8316</v>
      </c>
      <c r="R1952" t="s">
        <v>8346</v>
      </c>
      <c r="S1952" s="13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10" t="s">
        <v>8316</v>
      </c>
      <c r="R1953" t="s">
        <v>8346</v>
      </c>
      <c r="S1953" s="13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10" t="s">
        <v>8316</v>
      </c>
      <c r="R1954" t="s">
        <v>8346</v>
      </c>
      <c r="S1954" s="13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10" t="s">
        <v>8316</v>
      </c>
      <c r="R1955" t="s">
        <v>8346</v>
      </c>
      <c r="S1955" s="13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10" t="s">
        <v>8316</v>
      </c>
      <c r="R1956" t="s">
        <v>8346</v>
      </c>
      <c r="S1956" s="13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10" t="s">
        <v>8316</v>
      </c>
      <c r="R1957" t="s">
        <v>8346</v>
      </c>
      <c r="S1957" s="13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10" t="s">
        <v>8316</v>
      </c>
      <c r="R1958" t="s">
        <v>8346</v>
      </c>
      <c r="S1958" s="13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10" t="s">
        <v>8316</v>
      </c>
      <c r="R1959" t="s">
        <v>8346</v>
      </c>
      <c r="S1959" s="13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10" t="s">
        <v>8316</v>
      </c>
      <c r="R1960" t="s">
        <v>8346</v>
      </c>
      <c r="S1960" s="13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10" t="s">
        <v>8316</v>
      </c>
      <c r="R1961" t="s">
        <v>8346</v>
      </c>
      <c r="S1961" s="13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10" t="s">
        <v>8316</v>
      </c>
      <c r="R1962" t="s">
        <v>8346</v>
      </c>
      <c r="S1962" s="13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10" t="s">
        <v>8316</v>
      </c>
      <c r="R1963" t="s">
        <v>8346</v>
      </c>
      <c r="S1963" s="13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10" t="s">
        <v>8316</v>
      </c>
      <c r="R1964" t="s">
        <v>8346</v>
      </c>
      <c r="S1964" s="13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3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10" t="s">
        <v>8316</v>
      </c>
      <c r="R1966" t="s">
        <v>8346</v>
      </c>
      <c r="S1966" s="13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10" t="s">
        <v>8316</v>
      </c>
      <c r="R1967" t="s">
        <v>8346</v>
      </c>
      <c r="S1967" s="13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10" t="s">
        <v>8316</v>
      </c>
      <c r="R1968" t="s">
        <v>8346</v>
      </c>
      <c r="S1968" s="13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10" t="s">
        <v>8316</v>
      </c>
      <c r="R1969" t="s">
        <v>8346</v>
      </c>
      <c r="S1969" s="13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10" t="s">
        <v>8316</v>
      </c>
      <c r="R1970" t="s">
        <v>8346</v>
      </c>
      <c r="S1970" s="13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10" t="s">
        <v>8316</v>
      </c>
      <c r="R1971" t="s">
        <v>8346</v>
      </c>
      <c r="S1971" s="13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10" t="s">
        <v>8316</v>
      </c>
      <c r="R1972" t="s">
        <v>8346</v>
      </c>
      <c r="S1972" s="13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10" t="s">
        <v>8316</v>
      </c>
      <c r="R1973" t="s">
        <v>8346</v>
      </c>
      <c r="S1973" s="13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10" t="s">
        <v>8316</v>
      </c>
      <c r="R1974" t="s">
        <v>8346</v>
      </c>
      <c r="S1974" s="13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3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10" t="s">
        <v>8316</v>
      </c>
      <c r="R1976" t="s">
        <v>8346</v>
      </c>
      <c r="S1976" s="13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10" t="s">
        <v>8316</v>
      </c>
      <c r="R1977" t="s">
        <v>8346</v>
      </c>
      <c r="S1977" s="13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10" t="s">
        <v>8316</v>
      </c>
      <c r="R1978" t="s">
        <v>8346</v>
      </c>
      <c r="S1978" s="13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10" t="s">
        <v>8316</v>
      </c>
      <c r="R1979" t="s">
        <v>8346</v>
      </c>
      <c r="S1979" s="13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10" t="s">
        <v>8316</v>
      </c>
      <c r="R1980" t="s">
        <v>8346</v>
      </c>
      <c r="S1980" s="13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10" t="s">
        <v>8316</v>
      </c>
      <c r="R1981" t="s">
        <v>8346</v>
      </c>
      <c r="S1981" s="13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10" t="s">
        <v>8316</v>
      </c>
      <c r="R1982" t="s">
        <v>8346</v>
      </c>
      <c r="S1982" s="13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3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3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10" t="s">
        <v>8335</v>
      </c>
      <c r="R1985" t="s">
        <v>8347</v>
      </c>
      <c r="S1985" s="13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0"/>
        <v>21</v>
      </c>
      <c r="P1986">
        <f t="shared" si="151"/>
        <v>453.14</v>
      </c>
      <c r="Q1986" s="10" t="s">
        <v>8335</v>
      </c>
      <c r="R1986" t="s">
        <v>8347</v>
      </c>
      <c r="S1986" s="13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8335</v>
      </c>
      <c r="R1987" t="s">
        <v>8347</v>
      </c>
      <c r="S1987" s="13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3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10" t="s">
        <v>8335</v>
      </c>
      <c r="R1989" t="s">
        <v>8347</v>
      </c>
      <c r="S1989" s="13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3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3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3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10" t="s">
        <v>8335</v>
      </c>
      <c r="R1993" t="s">
        <v>8347</v>
      </c>
      <c r="S1993" s="13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3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3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3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3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3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3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10" t="s">
        <v>8335</v>
      </c>
      <c r="R2000" t="s">
        <v>8347</v>
      </c>
      <c r="S2000" s="13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10" t="s">
        <v>8335</v>
      </c>
      <c r="R2001" t="s">
        <v>8347</v>
      </c>
      <c r="S2001" s="13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3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10" t="s">
        <v>8316</v>
      </c>
      <c r="R2003" t="s">
        <v>8346</v>
      </c>
      <c r="S2003" s="13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10" t="s">
        <v>8316</v>
      </c>
      <c r="R2004" t="s">
        <v>8346</v>
      </c>
      <c r="S2004" s="13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10" t="s">
        <v>8316</v>
      </c>
      <c r="R2005" t="s">
        <v>8346</v>
      </c>
      <c r="S2005" s="13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10" t="s">
        <v>8316</v>
      </c>
      <c r="R2006" t="s">
        <v>8346</v>
      </c>
      <c r="S2006" s="13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10" t="s">
        <v>8316</v>
      </c>
      <c r="R2007" t="s">
        <v>8346</v>
      </c>
      <c r="S2007" s="13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10" t="s">
        <v>8316</v>
      </c>
      <c r="R2008" t="s">
        <v>8346</v>
      </c>
      <c r="S2008" s="13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10" t="s">
        <v>8316</v>
      </c>
      <c r="R2009" t="s">
        <v>8346</v>
      </c>
      <c r="S2009" s="13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10" t="s">
        <v>8316</v>
      </c>
      <c r="R2010" t="s">
        <v>8346</v>
      </c>
      <c r="S2010" s="13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10" t="s">
        <v>8316</v>
      </c>
      <c r="R2011" t="s">
        <v>8346</v>
      </c>
      <c r="S2011" s="13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10" t="s">
        <v>8316</v>
      </c>
      <c r="R2012" t="s">
        <v>8346</v>
      </c>
      <c r="S2012" s="13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10" t="s">
        <v>8316</v>
      </c>
      <c r="R2013" t="s">
        <v>8346</v>
      </c>
      <c r="S2013" s="13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10" t="s">
        <v>8316</v>
      </c>
      <c r="R2014" t="s">
        <v>8346</v>
      </c>
      <c r="S2014" s="13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10" t="s">
        <v>8316</v>
      </c>
      <c r="R2015" t="s">
        <v>8346</v>
      </c>
      <c r="S2015" s="13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10" t="s">
        <v>8316</v>
      </c>
      <c r="R2016" t="s">
        <v>8346</v>
      </c>
      <c r="S2016" s="13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10" t="s">
        <v>8316</v>
      </c>
      <c r="R2017" t="s">
        <v>8346</v>
      </c>
      <c r="S2017" s="13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10" t="s">
        <v>8316</v>
      </c>
      <c r="R2018" t="s">
        <v>8346</v>
      </c>
      <c r="S2018" s="13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10" t="s">
        <v>8316</v>
      </c>
      <c r="R2019" t="s">
        <v>8346</v>
      </c>
      <c r="S2019" s="13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10" t="s">
        <v>8316</v>
      </c>
      <c r="R2020" t="s">
        <v>8346</v>
      </c>
      <c r="S2020" s="13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10" t="s">
        <v>8316</v>
      </c>
      <c r="R2021" t="s">
        <v>8346</v>
      </c>
      <c r="S2021" s="13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10" t="s">
        <v>8316</v>
      </c>
      <c r="R2022" t="s">
        <v>8346</v>
      </c>
      <c r="S2022" s="13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10" t="s">
        <v>8316</v>
      </c>
      <c r="R2023" t="s">
        <v>8346</v>
      </c>
      <c r="S2023" s="13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10" t="s">
        <v>8316</v>
      </c>
      <c r="R2024" t="s">
        <v>8346</v>
      </c>
      <c r="S2024" s="13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10" t="s">
        <v>8316</v>
      </c>
      <c r="R2025" t="s">
        <v>8346</v>
      </c>
      <c r="S2025" s="13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10" t="s">
        <v>8316</v>
      </c>
      <c r="R2026" t="s">
        <v>8346</v>
      </c>
      <c r="S2026" s="13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10" t="s">
        <v>8316</v>
      </c>
      <c r="R2027" t="s">
        <v>8346</v>
      </c>
      <c r="S2027" s="13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10" t="s">
        <v>8316</v>
      </c>
      <c r="R2028" t="s">
        <v>8346</v>
      </c>
      <c r="S2028" s="13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10" t="s">
        <v>8316</v>
      </c>
      <c r="R2029" t="s">
        <v>8346</v>
      </c>
      <c r="S2029" s="13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10" t="s">
        <v>8316</v>
      </c>
      <c r="R2030" t="s">
        <v>8346</v>
      </c>
      <c r="S2030" s="13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10" t="s">
        <v>8316</v>
      </c>
      <c r="R2031" t="s">
        <v>8346</v>
      </c>
      <c r="S2031" s="13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10" t="s">
        <v>8316</v>
      </c>
      <c r="R2032" t="s">
        <v>8346</v>
      </c>
      <c r="S2032" s="13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10" t="s">
        <v>8316</v>
      </c>
      <c r="R2033" t="s">
        <v>8346</v>
      </c>
      <c r="S2033" s="13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10" t="s">
        <v>8316</v>
      </c>
      <c r="R2034" t="s">
        <v>8346</v>
      </c>
      <c r="S2034" s="13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10" t="s">
        <v>8316</v>
      </c>
      <c r="R2035" t="s">
        <v>8346</v>
      </c>
      <c r="S2035" s="13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10" t="s">
        <v>8316</v>
      </c>
      <c r="R2036" t="s">
        <v>8346</v>
      </c>
      <c r="S2036" s="13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10" t="s">
        <v>8316</v>
      </c>
      <c r="R2037" t="s">
        <v>8346</v>
      </c>
      <c r="S2037" s="13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10" t="s">
        <v>8316</v>
      </c>
      <c r="R2038" t="s">
        <v>8346</v>
      </c>
      <c r="S2038" s="13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10" t="s">
        <v>8316</v>
      </c>
      <c r="R2039" t="s">
        <v>8346</v>
      </c>
      <c r="S2039" s="13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10" t="s">
        <v>8316</v>
      </c>
      <c r="R2040" t="s">
        <v>8346</v>
      </c>
      <c r="S2040" s="13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10" t="s">
        <v>8316</v>
      </c>
      <c r="R2041" t="s">
        <v>8346</v>
      </c>
      <c r="S2041" s="13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10" t="s">
        <v>8316</v>
      </c>
      <c r="R2042" t="s">
        <v>8346</v>
      </c>
      <c r="S2042" s="13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10" t="s">
        <v>8316</v>
      </c>
      <c r="R2043" t="s">
        <v>8346</v>
      </c>
      <c r="S2043" s="13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10" t="s">
        <v>8316</v>
      </c>
      <c r="R2044" t="s">
        <v>8346</v>
      </c>
      <c r="S2044" s="13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10" t="s">
        <v>8316</v>
      </c>
      <c r="R2045" t="s">
        <v>8346</v>
      </c>
      <c r="S2045" s="13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10" t="s">
        <v>8316</v>
      </c>
      <c r="R2046" t="s">
        <v>8346</v>
      </c>
      <c r="S2046" s="13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10" t="s">
        <v>8316</v>
      </c>
      <c r="R2047" t="s">
        <v>8346</v>
      </c>
      <c r="S2047" s="13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10" t="s">
        <v>8316</v>
      </c>
      <c r="R2048" t="s">
        <v>8346</v>
      </c>
      <c r="S2048" s="13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10" t="s">
        <v>8316</v>
      </c>
      <c r="R2049" t="s">
        <v>8346</v>
      </c>
      <c r="S2049" s="13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55"/>
        <v>148</v>
      </c>
      <c r="P2050">
        <f t="shared" si="156"/>
        <v>91.83</v>
      </c>
      <c r="Q2050" s="10" t="s">
        <v>8316</v>
      </c>
      <c r="R2050" t="s">
        <v>8346</v>
      </c>
      <c r="S2050" s="13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8316</v>
      </c>
      <c r="R2051" t="s">
        <v>8346</v>
      </c>
      <c r="S2051" s="13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10" t="s">
        <v>8316</v>
      </c>
      <c r="R2052" t="s">
        <v>8346</v>
      </c>
      <c r="S2052" s="13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10" t="s">
        <v>8316</v>
      </c>
      <c r="R2053" t="s">
        <v>8346</v>
      </c>
      <c r="S2053" s="13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10" t="s">
        <v>8316</v>
      </c>
      <c r="R2054" t="s">
        <v>8346</v>
      </c>
      <c r="S2054" s="13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10" t="s">
        <v>8316</v>
      </c>
      <c r="R2055" t="s">
        <v>8346</v>
      </c>
      <c r="S2055" s="13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10" t="s">
        <v>8316</v>
      </c>
      <c r="R2056" t="s">
        <v>8346</v>
      </c>
      <c r="S2056" s="13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10" t="s">
        <v>8316</v>
      </c>
      <c r="R2057" t="s">
        <v>8346</v>
      </c>
      <c r="S2057" s="13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10" t="s">
        <v>8316</v>
      </c>
      <c r="R2058" t="s">
        <v>8346</v>
      </c>
      <c r="S2058" s="13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10" t="s">
        <v>8316</v>
      </c>
      <c r="R2059" t="s">
        <v>8346</v>
      </c>
      <c r="S2059" s="13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10" t="s">
        <v>8316</v>
      </c>
      <c r="R2060" t="s">
        <v>8346</v>
      </c>
      <c r="S2060" s="13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10" t="s">
        <v>8316</v>
      </c>
      <c r="R2061" t="s">
        <v>8346</v>
      </c>
      <c r="S2061" s="13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10" t="s">
        <v>8316</v>
      </c>
      <c r="R2062" t="s">
        <v>8346</v>
      </c>
      <c r="S2062" s="13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10" t="s">
        <v>8316</v>
      </c>
      <c r="R2063" t="s">
        <v>8346</v>
      </c>
      <c r="S2063" s="13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10" t="s">
        <v>8316</v>
      </c>
      <c r="R2064" t="s">
        <v>8346</v>
      </c>
      <c r="S2064" s="13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10" t="s">
        <v>8316</v>
      </c>
      <c r="R2065" t="s">
        <v>8346</v>
      </c>
      <c r="S2065" s="13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10" t="s">
        <v>8316</v>
      </c>
      <c r="R2066" t="s">
        <v>8346</v>
      </c>
      <c r="S2066" s="13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10" t="s">
        <v>8316</v>
      </c>
      <c r="R2067" t="s">
        <v>8346</v>
      </c>
      <c r="S2067" s="13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10" t="s">
        <v>8316</v>
      </c>
      <c r="R2068" t="s">
        <v>8346</v>
      </c>
      <c r="S2068" s="13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3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10" t="s">
        <v>8316</v>
      </c>
      <c r="R2070" t="s">
        <v>8346</v>
      </c>
      <c r="S2070" s="13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10" t="s">
        <v>8316</v>
      </c>
      <c r="R2071" t="s">
        <v>8346</v>
      </c>
      <c r="S2071" s="13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10" t="s">
        <v>8316</v>
      </c>
      <c r="R2072" t="s">
        <v>8346</v>
      </c>
      <c r="S2072" s="13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10" t="s">
        <v>8316</v>
      </c>
      <c r="R2073" t="s">
        <v>8346</v>
      </c>
      <c r="S2073" s="13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10" t="s">
        <v>8316</v>
      </c>
      <c r="R2074" t="s">
        <v>8346</v>
      </c>
      <c r="S2074" s="13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3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3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10" t="s">
        <v>8316</v>
      </c>
      <c r="R2077" t="s">
        <v>8346</v>
      </c>
      <c r="S2077" s="13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10" t="s">
        <v>8316</v>
      </c>
      <c r="R2078" t="s">
        <v>8346</v>
      </c>
      <c r="S2078" s="13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10" t="s">
        <v>8316</v>
      </c>
      <c r="R2079" t="s">
        <v>8346</v>
      </c>
      <c r="S2079" s="13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10" t="s">
        <v>8316</v>
      </c>
      <c r="R2080" t="s">
        <v>8346</v>
      </c>
      <c r="S2080" s="13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10" t="s">
        <v>8316</v>
      </c>
      <c r="R2081" t="s">
        <v>8346</v>
      </c>
      <c r="S2081" s="13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3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10" t="s">
        <v>8322</v>
      </c>
      <c r="R2083" t="s">
        <v>8326</v>
      </c>
      <c r="S2083" s="13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10" t="s">
        <v>8322</v>
      </c>
      <c r="R2084" t="s">
        <v>8326</v>
      </c>
      <c r="S2084" s="13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3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10" t="s">
        <v>8322</v>
      </c>
      <c r="R2086" t="s">
        <v>8326</v>
      </c>
      <c r="S2086" s="13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10" t="s">
        <v>8322</v>
      </c>
      <c r="R2087" t="s">
        <v>8326</v>
      </c>
      <c r="S2087" s="13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10" t="s">
        <v>8322</v>
      </c>
      <c r="R2088" t="s">
        <v>8326</v>
      </c>
      <c r="S2088" s="13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3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10" t="s">
        <v>8322</v>
      </c>
      <c r="R2090" t="s">
        <v>8326</v>
      </c>
      <c r="S2090" s="13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10" t="s">
        <v>8322</v>
      </c>
      <c r="R2091" t="s">
        <v>8326</v>
      </c>
      <c r="S2091" s="13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10" t="s">
        <v>8322</v>
      </c>
      <c r="R2092" t="s">
        <v>8326</v>
      </c>
      <c r="S2092" s="13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10" t="s">
        <v>8322</v>
      </c>
      <c r="R2093" t="s">
        <v>8326</v>
      </c>
      <c r="S2093" s="13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10" t="s">
        <v>8322</v>
      </c>
      <c r="R2094" t="s">
        <v>8326</v>
      </c>
      <c r="S2094" s="13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10" t="s">
        <v>8322</v>
      </c>
      <c r="R2095" t="s">
        <v>8326</v>
      </c>
      <c r="S2095" s="13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10" t="s">
        <v>8322</v>
      </c>
      <c r="R2096" t="s">
        <v>8326</v>
      </c>
      <c r="S2096" s="13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10" t="s">
        <v>8322</v>
      </c>
      <c r="R2097" t="s">
        <v>8326</v>
      </c>
      <c r="S2097" s="13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10" t="s">
        <v>8322</v>
      </c>
      <c r="R2098" t="s">
        <v>8326</v>
      </c>
      <c r="S2098" s="13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10" t="s">
        <v>8322</v>
      </c>
      <c r="R2099" t="s">
        <v>8326</v>
      </c>
      <c r="S2099" s="13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10" t="s">
        <v>8322</v>
      </c>
      <c r="R2100" t="s">
        <v>8326</v>
      </c>
      <c r="S2100" s="13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10" t="s">
        <v>8322</v>
      </c>
      <c r="R2101" t="s">
        <v>8326</v>
      </c>
      <c r="S2101" s="13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10" t="s">
        <v>8322</v>
      </c>
      <c r="R2102" t="s">
        <v>8326</v>
      </c>
      <c r="S2102" s="13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10" t="s">
        <v>8322</v>
      </c>
      <c r="R2103" t="s">
        <v>8326</v>
      </c>
      <c r="S2103" s="13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10" t="s">
        <v>8322</v>
      </c>
      <c r="R2104" t="s">
        <v>8326</v>
      </c>
      <c r="S2104" s="13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10" t="s">
        <v>8322</v>
      </c>
      <c r="R2105" t="s">
        <v>8326</v>
      </c>
      <c r="S2105" s="13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3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10" t="s">
        <v>8322</v>
      </c>
      <c r="R2107" t="s">
        <v>8326</v>
      </c>
      <c r="S2107" s="13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10" t="s">
        <v>8322</v>
      </c>
      <c r="R2108" t="s">
        <v>8326</v>
      </c>
      <c r="S2108" s="13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10" t="s">
        <v>8322</v>
      </c>
      <c r="R2109" t="s">
        <v>8326</v>
      </c>
      <c r="S2109" s="13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10" t="s">
        <v>8322</v>
      </c>
      <c r="R2110" t="s">
        <v>8326</v>
      </c>
      <c r="S2110" s="13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10" t="s">
        <v>8322</v>
      </c>
      <c r="R2111" t="s">
        <v>8326</v>
      </c>
      <c r="S2111" s="13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10" t="s">
        <v>8322</v>
      </c>
      <c r="R2112" t="s">
        <v>8326</v>
      </c>
      <c r="S2112" s="13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10" t="s">
        <v>8322</v>
      </c>
      <c r="R2113" t="s">
        <v>8326</v>
      </c>
      <c r="S2113" s="13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0"/>
        <v>100</v>
      </c>
      <c r="P2114">
        <f t="shared" si="161"/>
        <v>27.27</v>
      </c>
      <c r="Q2114" s="10" t="s">
        <v>8322</v>
      </c>
      <c r="R2114" t="s">
        <v>8326</v>
      </c>
      <c r="S2114" s="13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8322</v>
      </c>
      <c r="R2115" t="s">
        <v>8326</v>
      </c>
      <c r="S2115" s="13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10" t="s">
        <v>8322</v>
      </c>
      <c r="R2116" t="s">
        <v>8326</v>
      </c>
      <c r="S2116" s="13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10" t="s">
        <v>8322</v>
      </c>
      <c r="R2117" t="s">
        <v>8326</v>
      </c>
      <c r="S2117" s="13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10" t="s">
        <v>8322</v>
      </c>
      <c r="R2118" t="s">
        <v>8326</v>
      </c>
      <c r="S2118" s="13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10" t="s">
        <v>8322</v>
      </c>
      <c r="R2119" t="s">
        <v>8326</v>
      </c>
      <c r="S2119" s="13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10" t="s">
        <v>8322</v>
      </c>
      <c r="R2120" t="s">
        <v>8326</v>
      </c>
      <c r="S2120" s="13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10" t="s">
        <v>8322</v>
      </c>
      <c r="R2121" t="s">
        <v>8326</v>
      </c>
      <c r="S2121" s="13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10" t="s">
        <v>8322</v>
      </c>
      <c r="R2122" t="s">
        <v>8326</v>
      </c>
      <c r="S2122" s="13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3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10" t="s">
        <v>8330</v>
      </c>
      <c r="R2124" t="s">
        <v>8331</v>
      </c>
      <c r="S2124" s="13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3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3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10" t="s">
        <v>8330</v>
      </c>
      <c r="R2127" t="s">
        <v>8331</v>
      </c>
      <c r="S2127" s="13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3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10" t="s">
        <v>8330</v>
      </c>
      <c r="R2129" t="s">
        <v>8331</v>
      </c>
      <c r="S2129" s="13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3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10" t="s">
        <v>8330</v>
      </c>
      <c r="R2131" t="s">
        <v>8331</v>
      </c>
      <c r="S2131" s="13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3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10" t="s">
        <v>8330</v>
      </c>
      <c r="R2133" t="s">
        <v>8331</v>
      </c>
      <c r="S2133" s="13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10" t="s">
        <v>8330</v>
      </c>
      <c r="R2134" t="s">
        <v>8331</v>
      </c>
      <c r="S2134" s="13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10" t="s">
        <v>8330</v>
      </c>
      <c r="R2135" t="s">
        <v>8331</v>
      </c>
      <c r="S2135" s="13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10" t="s">
        <v>8330</v>
      </c>
      <c r="R2136" t="s">
        <v>8331</v>
      </c>
      <c r="S2136" s="13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10" t="s">
        <v>8330</v>
      </c>
      <c r="R2137" t="s">
        <v>8331</v>
      </c>
      <c r="S2137" s="13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10" t="s">
        <v>8330</v>
      </c>
      <c r="R2138" t="s">
        <v>8331</v>
      </c>
      <c r="S2138" s="13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10" t="s">
        <v>8330</v>
      </c>
      <c r="R2139" t="s">
        <v>8331</v>
      </c>
      <c r="S2139" s="13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10" t="s">
        <v>8330</v>
      </c>
      <c r="R2140" t="s">
        <v>8331</v>
      </c>
      <c r="S2140" s="13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10" t="s">
        <v>8330</v>
      </c>
      <c r="R2141" t="s">
        <v>8331</v>
      </c>
      <c r="S2141" s="13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10" t="s">
        <v>8330</v>
      </c>
      <c r="R2142" t="s">
        <v>8331</v>
      </c>
      <c r="S2142" s="13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3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10" t="s">
        <v>8330</v>
      </c>
      <c r="R2144" t="s">
        <v>8331</v>
      </c>
      <c r="S2144" s="13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3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10" t="s">
        <v>8330</v>
      </c>
      <c r="R2146" t="s">
        <v>8331</v>
      </c>
      <c r="S2146" s="13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10" t="s">
        <v>8330</v>
      </c>
      <c r="R2147" t="s">
        <v>8331</v>
      </c>
      <c r="S2147" s="13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3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10" t="s">
        <v>8330</v>
      </c>
      <c r="R2149" t="s">
        <v>8331</v>
      </c>
      <c r="S2149" s="13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3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3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3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10" t="s">
        <v>8330</v>
      </c>
      <c r="R2153" t="s">
        <v>8331</v>
      </c>
      <c r="S2153" s="13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3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3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3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3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10" t="s">
        <v>8330</v>
      </c>
      <c r="R2158" t="s">
        <v>8331</v>
      </c>
      <c r="S2158" s="13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10" t="s">
        <v>8330</v>
      </c>
      <c r="R2159" t="s">
        <v>8331</v>
      </c>
      <c r="S2159" s="13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10" t="s">
        <v>8330</v>
      </c>
      <c r="R2160" t="s">
        <v>8331</v>
      </c>
      <c r="S2160" s="13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3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10" t="s">
        <v>8330</v>
      </c>
      <c r="R2162" t="s">
        <v>8331</v>
      </c>
      <c r="S2162" s="13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10" t="s">
        <v>8322</v>
      </c>
      <c r="R2163" t="s">
        <v>8323</v>
      </c>
      <c r="S2163" s="13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10" t="s">
        <v>8322</v>
      </c>
      <c r="R2164" t="s">
        <v>8323</v>
      </c>
      <c r="S2164" s="13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10" t="s">
        <v>8322</v>
      </c>
      <c r="R2165" t="s">
        <v>8323</v>
      </c>
      <c r="S2165" s="13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10" t="s">
        <v>8322</v>
      </c>
      <c r="R2166" t="s">
        <v>8323</v>
      </c>
      <c r="S2166" s="13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10" t="s">
        <v>8322</v>
      </c>
      <c r="R2167" t="s">
        <v>8323</v>
      </c>
      <c r="S2167" s="13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10" t="s">
        <v>8322</v>
      </c>
      <c r="R2168" t="s">
        <v>8323</v>
      </c>
      <c r="S2168" s="13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3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10" t="s">
        <v>8322</v>
      </c>
      <c r="R2170" t="s">
        <v>8323</v>
      </c>
      <c r="S2170" s="13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10" t="s">
        <v>8322</v>
      </c>
      <c r="R2171" t="s">
        <v>8323</v>
      </c>
      <c r="S2171" s="13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10" t="s">
        <v>8322</v>
      </c>
      <c r="R2172" t="s">
        <v>8323</v>
      </c>
      <c r="S2172" s="13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10" t="s">
        <v>8322</v>
      </c>
      <c r="R2173" t="s">
        <v>8323</v>
      </c>
      <c r="S2173" s="13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10" t="s">
        <v>8322</v>
      </c>
      <c r="R2174" t="s">
        <v>8323</v>
      </c>
      <c r="S2174" s="13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10" t="s">
        <v>8322</v>
      </c>
      <c r="R2175" t="s">
        <v>8323</v>
      </c>
      <c r="S2175" s="13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10" t="s">
        <v>8322</v>
      </c>
      <c r="R2176" t="s">
        <v>8323</v>
      </c>
      <c r="S2176" s="13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10" t="s">
        <v>8322</v>
      </c>
      <c r="R2177" t="s">
        <v>8323</v>
      </c>
      <c r="S2177" s="13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65"/>
        <v>126</v>
      </c>
      <c r="P2178">
        <f t="shared" si="166"/>
        <v>88.75</v>
      </c>
      <c r="Q2178" s="10" t="s">
        <v>8322</v>
      </c>
      <c r="R2178" t="s">
        <v>8323</v>
      </c>
      <c r="S2178" s="13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8322</v>
      </c>
      <c r="R2179" t="s">
        <v>8323</v>
      </c>
      <c r="S2179" s="13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10" t="s">
        <v>8322</v>
      </c>
      <c r="R2180" t="s">
        <v>8323</v>
      </c>
      <c r="S2180" s="13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10" t="s">
        <v>8322</v>
      </c>
      <c r="R2181" t="s">
        <v>8323</v>
      </c>
      <c r="S2181" s="13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10" t="s">
        <v>8322</v>
      </c>
      <c r="R2182" t="s">
        <v>8323</v>
      </c>
      <c r="S2182" s="13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10" t="s">
        <v>8330</v>
      </c>
      <c r="R2183" t="s">
        <v>8348</v>
      </c>
      <c r="S2183" s="13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10" t="s">
        <v>8330</v>
      </c>
      <c r="R2184" t="s">
        <v>8348</v>
      </c>
      <c r="S2184" s="13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10" t="s">
        <v>8330</v>
      </c>
      <c r="R2185" t="s">
        <v>8348</v>
      </c>
      <c r="S2185" s="13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10" t="s">
        <v>8330</v>
      </c>
      <c r="R2186" t="s">
        <v>8348</v>
      </c>
      <c r="S2186" s="13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10" t="s">
        <v>8330</v>
      </c>
      <c r="R2187" t="s">
        <v>8348</v>
      </c>
      <c r="S2187" s="13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10" t="s">
        <v>8330</v>
      </c>
      <c r="R2188" t="s">
        <v>8348</v>
      </c>
      <c r="S2188" s="13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10" t="s">
        <v>8330</v>
      </c>
      <c r="R2189" t="s">
        <v>8348</v>
      </c>
      <c r="S2189" s="13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10" t="s">
        <v>8330</v>
      </c>
      <c r="R2190" t="s">
        <v>8348</v>
      </c>
      <c r="S2190" s="13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10" t="s">
        <v>8330</v>
      </c>
      <c r="R2191" t="s">
        <v>8348</v>
      </c>
      <c r="S2191" s="13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10" t="s">
        <v>8330</v>
      </c>
      <c r="R2192" t="s">
        <v>8348</v>
      </c>
      <c r="S2192" s="13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3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10" t="s">
        <v>8330</v>
      </c>
      <c r="R2194" t="s">
        <v>8348</v>
      </c>
      <c r="S2194" s="13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10" t="s">
        <v>8330</v>
      </c>
      <c r="R2195" t="s">
        <v>8348</v>
      </c>
      <c r="S2195" s="13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10" t="s">
        <v>8330</v>
      </c>
      <c r="R2196" t="s">
        <v>8348</v>
      </c>
      <c r="S2196" s="13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10" t="s">
        <v>8330</v>
      </c>
      <c r="R2197" t="s">
        <v>8348</v>
      </c>
      <c r="S2197" s="13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10" t="s">
        <v>8330</v>
      </c>
      <c r="R2198" t="s">
        <v>8348</v>
      </c>
      <c r="S2198" s="13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10" t="s">
        <v>8330</v>
      </c>
      <c r="R2199" t="s">
        <v>8348</v>
      </c>
      <c r="S2199" s="13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10" t="s">
        <v>8330</v>
      </c>
      <c r="R2200" t="s">
        <v>8348</v>
      </c>
      <c r="S2200" s="13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10" t="s">
        <v>8330</v>
      </c>
      <c r="R2201" t="s">
        <v>8348</v>
      </c>
      <c r="S2201" s="13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10" t="s">
        <v>8330</v>
      </c>
      <c r="R2202" t="s">
        <v>8348</v>
      </c>
      <c r="S2202" s="13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10" t="s">
        <v>8322</v>
      </c>
      <c r="R2203" t="s">
        <v>8327</v>
      </c>
      <c r="S2203" s="13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10" t="s">
        <v>8322</v>
      </c>
      <c r="R2204" t="s">
        <v>8327</v>
      </c>
      <c r="S2204" s="13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3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10" t="s">
        <v>8322</v>
      </c>
      <c r="R2206" t="s">
        <v>8327</v>
      </c>
      <c r="S2206" s="13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10" t="s">
        <v>8322</v>
      </c>
      <c r="R2207" t="s">
        <v>8327</v>
      </c>
      <c r="S2207" s="13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10" t="s">
        <v>8322</v>
      </c>
      <c r="R2208" t="s">
        <v>8327</v>
      </c>
      <c r="S2208" s="13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10" t="s">
        <v>8322</v>
      </c>
      <c r="R2209" t="s">
        <v>8327</v>
      </c>
      <c r="S2209" s="13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10" t="s">
        <v>8322</v>
      </c>
      <c r="R2210" t="s">
        <v>8327</v>
      </c>
      <c r="S2210" s="13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10" t="s">
        <v>8322</v>
      </c>
      <c r="R2211" t="s">
        <v>8327</v>
      </c>
      <c r="S2211" s="13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10" t="s">
        <v>8322</v>
      </c>
      <c r="R2212" t="s">
        <v>8327</v>
      </c>
      <c r="S2212" s="13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3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10" t="s">
        <v>8322</v>
      </c>
      <c r="R2214" t="s">
        <v>8327</v>
      </c>
      <c r="S2214" s="13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3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10" t="s">
        <v>8322</v>
      </c>
      <c r="R2216" t="s">
        <v>8327</v>
      </c>
      <c r="S2216" s="13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10" t="s">
        <v>8322</v>
      </c>
      <c r="R2217" t="s">
        <v>8327</v>
      </c>
      <c r="S2217" s="13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10" t="s">
        <v>8322</v>
      </c>
      <c r="R2218" t="s">
        <v>8327</v>
      </c>
      <c r="S2218" s="13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10" t="s">
        <v>8322</v>
      </c>
      <c r="R2219" t="s">
        <v>8327</v>
      </c>
      <c r="S2219" s="13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10" t="s">
        <v>8322</v>
      </c>
      <c r="R2220" t="s">
        <v>8327</v>
      </c>
      <c r="S2220" s="13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10" t="s">
        <v>8322</v>
      </c>
      <c r="R2221" t="s">
        <v>8327</v>
      </c>
      <c r="S2221" s="13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10" t="s">
        <v>8322</v>
      </c>
      <c r="R2222" t="s">
        <v>8327</v>
      </c>
      <c r="S2222" s="13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10" t="s">
        <v>8330</v>
      </c>
      <c r="R2223" t="s">
        <v>8348</v>
      </c>
      <c r="S2223" s="13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3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3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10" t="s">
        <v>8330</v>
      </c>
      <c r="R2226" t="s">
        <v>8348</v>
      </c>
      <c r="S2226" s="13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10" t="s">
        <v>8330</v>
      </c>
      <c r="R2227" t="s">
        <v>8348</v>
      </c>
      <c r="S2227" s="13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10" t="s">
        <v>8330</v>
      </c>
      <c r="R2228" t="s">
        <v>8348</v>
      </c>
      <c r="S2228" s="13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10" t="s">
        <v>8330</v>
      </c>
      <c r="R2229" t="s">
        <v>8348</v>
      </c>
      <c r="S2229" s="13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10" t="s">
        <v>8330</v>
      </c>
      <c r="R2230" t="s">
        <v>8348</v>
      </c>
      <c r="S2230" s="13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10" t="s">
        <v>8330</v>
      </c>
      <c r="R2231" t="s">
        <v>8348</v>
      </c>
      <c r="S2231" s="13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10" t="s">
        <v>8330</v>
      </c>
      <c r="R2232" t="s">
        <v>8348</v>
      </c>
      <c r="S2232" s="13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10" t="s">
        <v>8330</v>
      </c>
      <c r="R2233" t="s">
        <v>8348</v>
      </c>
      <c r="S2233" s="13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10" t="s">
        <v>8330</v>
      </c>
      <c r="R2234" t="s">
        <v>8348</v>
      </c>
      <c r="S2234" s="13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10" t="s">
        <v>8330</v>
      </c>
      <c r="R2235" t="s">
        <v>8348</v>
      </c>
      <c r="S2235" s="13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10" t="s">
        <v>8330</v>
      </c>
      <c r="R2236" t="s">
        <v>8348</v>
      </c>
      <c r="S2236" s="13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10" t="s">
        <v>8330</v>
      </c>
      <c r="R2237" t="s">
        <v>8348</v>
      </c>
      <c r="S2237" s="13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10" t="s">
        <v>8330</v>
      </c>
      <c r="R2238" t="s">
        <v>8348</v>
      </c>
      <c r="S2238" s="13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10" t="s">
        <v>8330</v>
      </c>
      <c r="R2239" t="s">
        <v>8348</v>
      </c>
      <c r="S2239" s="13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10" t="s">
        <v>8330</v>
      </c>
      <c r="R2240" t="s">
        <v>8348</v>
      </c>
      <c r="S2240" s="13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10" t="s">
        <v>8330</v>
      </c>
      <c r="R2241" t="s">
        <v>8348</v>
      </c>
      <c r="S2241" s="13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0"/>
        <v>271</v>
      </c>
      <c r="P2242">
        <f t="shared" si="171"/>
        <v>140.97999999999999</v>
      </c>
      <c r="Q2242" s="10" t="s">
        <v>8330</v>
      </c>
      <c r="R2242" t="s">
        <v>8348</v>
      </c>
      <c r="S2242" s="13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8330</v>
      </c>
      <c r="R2243" t="s">
        <v>8348</v>
      </c>
      <c r="S2243" s="13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10" t="s">
        <v>8330</v>
      </c>
      <c r="R2244" t="s">
        <v>8348</v>
      </c>
      <c r="S2244" s="13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10" t="s">
        <v>8330</v>
      </c>
      <c r="R2245" t="s">
        <v>8348</v>
      </c>
      <c r="S2245" s="13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10" t="s">
        <v>8330</v>
      </c>
      <c r="R2246" t="s">
        <v>8348</v>
      </c>
      <c r="S2246" s="13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10" t="s">
        <v>8330</v>
      </c>
      <c r="R2247" t="s">
        <v>8348</v>
      </c>
      <c r="S2247" s="13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10" t="s">
        <v>8330</v>
      </c>
      <c r="R2248" t="s">
        <v>8348</v>
      </c>
      <c r="S2248" s="13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10" t="s">
        <v>8330</v>
      </c>
      <c r="R2249" t="s">
        <v>8348</v>
      </c>
      <c r="S2249" s="13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10" t="s">
        <v>8330</v>
      </c>
      <c r="R2250" t="s">
        <v>8348</v>
      </c>
      <c r="S2250" s="13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10" t="s">
        <v>8330</v>
      </c>
      <c r="R2251" t="s">
        <v>8348</v>
      </c>
      <c r="S2251" s="13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10" t="s">
        <v>8330</v>
      </c>
      <c r="R2252" t="s">
        <v>8348</v>
      </c>
      <c r="S2252" s="13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10" t="s">
        <v>8330</v>
      </c>
      <c r="R2253" t="s">
        <v>8348</v>
      </c>
      <c r="S2253" s="13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10" t="s">
        <v>8330</v>
      </c>
      <c r="R2254" t="s">
        <v>8348</v>
      </c>
      <c r="S2254" s="13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10" t="s">
        <v>8330</v>
      </c>
      <c r="R2255" t="s">
        <v>8348</v>
      </c>
      <c r="S2255" s="13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10" t="s">
        <v>8330</v>
      </c>
      <c r="R2256" t="s">
        <v>8348</v>
      </c>
      <c r="S2256" s="13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10" t="s">
        <v>8330</v>
      </c>
      <c r="R2257" t="s">
        <v>8348</v>
      </c>
      <c r="S2257" s="13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3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10" t="s">
        <v>8330</v>
      </c>
      <c r="R2259" t="s">
        <v>8348</v>
      </c>
      <c r="S2259" s="13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10" t="s">
        <v>8330</v>
      </c>
      <c r="R2260" t="s">
        <v>8348</v>
      </c>
      <c r="S2260" s="13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10" t="s">
        <v>8330</v>
      </c>
      <c r="R2261" t="s">
        <v>8348</v>
      </c>
      <c r="S2261" s="13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10" t="s">
        <v>8330</v>
      </c>
      <c r="R2262" t="s">
        <v>8348</v>
      </c>
      <c r="S2262" s="13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10" t="s">
        <v>8330</v>
      </c>
      <c r="R2263" t="s">
        <v>8348</v>
      </c>
      <c r="S2263" s="13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10" t="s">
        <v>8330</v>
      </c>
      <c r="R2264" t="s">
        <v>8348</v>
      </c>
      <c r="S2264" s="13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10" t="s">
        <v>8330</v>
      </c>
      <c r="R2265" t="s">
        <v>8348</v>
      </c>
      <c r="S2265" s="13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10" t="s">
        <v>8330</v>
      </c>
      <c r="R2266" t="s">
        <v>8348</v>
      </c>
      <c r="S2266" s="13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10" t="s">
        <v>8330</v>
      </c>
      <c r="R2267" t="s">
        <v>8348</v>
      </c>
      <c r="S2267" s="13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10" t="s">
        <v>8330</v>
      </c>
      <c r="R2268" t="s">
        <v>8348</v>
      </c>
      <c r="S2268" s="13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10" t="s">
        <v>8330</v>
      </c>
      <c r="R2269" t="s">
        <v>8348</v>
      </c>
      <c r="S2269" s="13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10" t="s">
        <v>8330</v>
      </c>
      <c r="R2270" t="s">
        <v>8348</v>
      </c>
      <c r="S2270" s="13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10" t="s">
        <v>8330</v>
      </c>
      <c r="R2271" t="s">
        <v>8348</v>
      </c>
      <c r="S2271" s="13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10" t="s">
        <v>8330</v>
      </c>
      <c r="R2272" t="s">
        <v>8348</v>
      </c>
      <c r="S2272" s="13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10" t="s">
        <v>8330</v>
      </c>
      <c r="R2273" t="s">
        <v>8348</v>
      </c>
      <c r="S2273" s="13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10" t="s">
        <v>8330</v>
      </c>
      <c r="R2274" t="s">
        <v>8348</v>
      </c>
      <c r="S2274" s="13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10" t="s">
        <v>8330</v>
      </c>
      <c r="R2275" t="s">
        <v>8348</v>
      </c>
      <c r="S2275" s="13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10" t="s">
        <v>8330</v>
      </c>
      <c r="R2276" t="s">
        <v>8348</v>
      </c>
      <c r="S2276" s="13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10" t="s">
        <v>8330</v>
      </c>
      <c r="R2277" t="s">
        <v>8348</v>
      </c>
      <c r="S2277" s="13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10" t="s">
        <v>8330</v>
      </c>
      <c r="R2278" t="s">
        <v>8348</v>
      </c>
      <c r="S2278" s="13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10" t="s">
        <v>8330</v>
      </c>
      <c r="R2279" t="s">
        <v>8348</v>
      </c>
      <c r="S2279" s="13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10" t="s">
        <v>8330</v>
      </c>
      <c r="R2280" t="s">
        <v>8348</v>
      </c>
      <c r="S2280" s="13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10" t="s">
        <v>8330</v>
      </c>
      <c r="R2281" t="s">
        <v>8348</v>
      </c>
      <c r="S2281" s="13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10" t="s">
        <v>8330</v>
      </c>
      <c r="R2282" t="s">
        <v>8348</v>
      </c>
      <c r="S2282" s="13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10" t="s">
        <v>8322</v>
      </c>
      <c r="R2283" t="s">
        <v>8323</v>
      </c>
      <c r="S2283" s="13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10" t="s">
        <v>8322</v>
      </c>
      <c r="R2284" t="s">
        <v>8323</v>
      </c>
      <c r="S2284" s="13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10" t="s">
        <v>8322</v>
      </c>
      <c r="R2285" t="s">
        <v>8323</v>
      </c>
      <c r="S2285" s="13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10" t="s">
        <v>8322</v>
      </c>
      <c r="R2286" t="s">
        <v>8323</v>
      </c>
      <c r="S2286" s="13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10" t="s">
        <v>8322</v>
      </c>
      <c r="R2287" t="s">
        <v>8323</v>
      </c>
      <c r="S2287" s="13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10" t="s">
        <v>8322</v>
      </c>
      <c r="R2288" t="s">
        <v>8323</v>
      </c>
      <c r="S2288" s="13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10" t="s">
        <v>8322</v>
      </c>
      <c r="R2289" t="s">
        <v>8323</v>
      </c>
      <c r="S2289" s="13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3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3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10" t="s">
        <v>8322</v>
      </c>
      <c r="R2292" t="s">
        <v>8323</v>
      </c>
      <c r="S2292" s="13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10" t="s">
        <v>8322</v>
      </c>
      <c r="R2293" t="s">
        <v>8323</v>
      </c>
      <c r="S2293" s="13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10" t="s">
        <v>8322</v>
      </c>
      <c r="R2294" t="s">
        <v>8323</v>
      </c>
      <c r="S2294" s="13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10" t="s">
        <v>8322</v>
      </c>
      <c r="R2295" t="s">
        <v>8323</v>
      </c>
      <c r="S2295" s="13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10" t="s">
        <v>8322</v>
      </c>
      <c r="R2296" t="s">
        <v>8323</v>
      </c>
      <c r="S2296" s="13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10" t="s">
        <v>8322</v>
      </c>
      <c r="R2297" t="s">
        <v>8323</v>
      </c>
      <c r="S2297" s="13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10" t="s">
        <v>8322</v>
      </c>
      <c r="R2298" t="s">
        <v>8323</v>
      </c>
      <c r="S2298" s="13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10" t="s">
        <v>8322</v>
      </c>
      <c r="R2299" t="s">
        <v>8323</v>
      </c>
      <c r="S2299" s="13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10" t="s">
        <v>8322</v>
      </c>
      <c r="R2300" t="s">
        <v>8323</v>
      </c>
      <c r="S2300" s="13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10" t="s">
        <v>8322</v>
      </c>
      <c r="R2301" t="s">
        <v>8323</v>
      </c>
      <c r="S2301" s="13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10" t="s">
        <v>8322</v>
      </c>
      <c r="R2302" t="s">
        <v>8323</v>
      </c>
      <c r="S2302" s="13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10" t="s">
        <v>8322</v>
      </c>
      <c r="R2303" t="s">
        <v>8326</v>
      </c>
      <c r="S2303" s="13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10" t="s">
        <v>8322</v>
      </c>
      <c r="R2304" t="s">
        <v>8326</v>
      </c>
      <c r="S2304" s="13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10" t="s">
        <v>8322</v>
      </c>
      <c r="R2305" t="s">
        <v>8326</v>
      </c>
      <c r="S2305" s="13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75"/>
        <v>101</v>
      </c>
      <c r="P2306">
        <f t="shared" si="176"/>
        <v>53.47</v>
      </c>
      <c r="Q2306" s="10" t="s">
        <v>8322</v>
      </c>
      <c r="R2306" t="s">
        <v>8326</v>
      </c>
      <c r="S2306" s="13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8322</v>
      </c>
      <c r="R2307" t="s">
        <v>8326</v>
      </c>
      <c r="S2307" s="13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10" t="s">
        <v>8322</v>
      </c>
      <c r="R2308" t="s">
        <v>8326</v>
      </c>
      <c r="S2308" s="13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10" t="s">
        <v>8322</v>
      </c>
      <c r="R2309" t="s">
        <v>8326</v>
      </c>
      <c r="S2309" s="13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10" t="s">
        <v>8322</v>
      </c>
      <c r="R2310" t="s">
        <v>8326</v>
      </c>
      <c r="S2310" s="13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10" t="s">
        <v>8322</v>
      </c>
      <c r="R2311" t="s">
        <v>8326</v>
      </c>
      <c r="S2311" s="13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10" t="s">
        <v>8322</v>
      </c>
      <c r="R2312" t="s">
        <v>8326</v>
      </c>
      <c r="S2312" s="13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10" t="s">
        <v>8322</v>
      </c>
      <c r="R2313" t="s">
        <v>8326</v>
      </c>
      <c r="S2313" s="13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10" t="s">
        <v>8322</v>
      </c>
      <c r="R2314" t="s">
        <v>8326</v>
      </c>
      <c r="S2314" s="13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10" t="s">
        <v>8322</v>
      </c>
      <c r="R2315" t="s">
        <v>8326</v>
      </c>
      <c r="S2315" s="13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10" t="s">
        <v>8322</v>
      </c>
      <c r="R2316" t="s">
        <v>8326</v>
      </c>
      <c r="S2316" s="13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10" t="s">
        <v>8322</v>
      </c>
      <c r="R2317" t="s">
        <v>8326</v>
      </c>
      <c r="S2317" s="13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10" t="s">
        <v>8322</v>
      </c>
      <c r="R2318" t="s">
        <v>8326</v>
      </c>
      <c r="S2318" s="13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10" t="s">
        <v>8322</v>
      </c>
      <c r="R2319" t="s">
        <v>8326</v>
      </c>
      <c r="S2319" s="13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10" t="s">
        <v>8322</v>
      </c>
      <c r="R2320" t="s">
        <v>8326</v>
      </c>
      <c r="S2320" s="13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10" t="s">
        <v>8322</v>
      </c>
      <c r="R2321" t="s">
        <v>8326</v>
      </c>
      <c r="S2321" s="13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10" t="s">
        <v>8322</v>
      </c>
      <c r="R2322" t="s">
        <v>8326</v>
      </c>
      <c r="S2322" s="13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10" t="s">
        <v>8333</v>
      </c>
      <c r="R2323" t="s">
        <v>8349</v>
      </c>
      <c r="S2323" s="13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3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3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10" t="s">
        <v>8333</v>
      </c>
      <c r="R2326" t="s">
        <v>8349</v>
      </c>
      <c r="S2326" s="13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10" t="s">
        <v>8333</v>
      </c>
      <c r="R2327" t="s">
        <v>8349</v>
      </c>
      <c r="S2327" s="13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3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10" t="s">
        <v>8333</v>
      </c>
      <c r="R2329" t="s">
        <v>8349</v>
      </c>
      <c r="S2329" s="13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10" t="s">
        <v>8333</v>
      </c>
      <c r="R2330" t="s">
        <v>8349</v>
      </c>
      <c r="S2330" s="13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3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10" t="s">
        <v>8333</v>
      </c>
      <c r="R2332" t="s">
        <v>8349</v>
      </c>
      <c r="S2332" s="13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10" t="s">
        <v>8333</v>
      </c>
      <c r="R2333" t="s">
        <v>8349</v>
      </c>
      <c r="S2333" s="13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10" t="s">
        <v>8333</v>
      </c>
      <c r="R2334" t="s">
        <v>8349</v>
      </c>
      <c r="S2334" s="13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10" t="s">
        <v>8333</v>
      </c>
      <c r="R2335" t="s">
        <v>8349</v>
      </c>
      <c r="S2335" s="13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10" t="s">
        <v>8333</v>
      </c>
      <c r="R2336" t="s">
        <v>8349</v>
      </c>
      <c r="S2336" s="13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10" t="s">
        <v>8333</v>
      </c>
      <c r="R2337" t="s">
        <v>8349</v>
      </c>
      <c r="S2337" s="13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10" t="s">
        <v>8333</v>
      </c>
      <c r="R2338" t="s">
        <v>8349</v>
      </c>
      <c r="S2338" s="13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10" t="s">
        <v>8333</v>
      </c>
      <c r="R2339" t="s">
        <v>8349</v>
      </c>
      <c r="S2339" s="13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10" t="s">
        <v>8333</v>
      </c>
      <c r="R2340" t="s">
        <v>8349</v>
      </c>
      <c r="S2340" s="13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10" t="s">
        <v>8333</v>
      </c>
      <c r="R2341" t="s">
        <v>8349</v>
      </c>
      <c r="S2341" s="13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10" t="s">
        <v>8333</v>
      </c>
      <c r="R2342" t="s">
        <v>8349</v>
      </c>
      <c r="S2342" s="13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3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3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3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3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3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3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3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3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3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3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10" t="s">
        <v>8316</v>
      </c>
      <c r="R2353" t="s">
        <v>8317</v>
      </c>
      <c r="S2353" s="13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3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3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3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3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3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3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3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3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3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3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3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3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3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3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10" t="s">
        <v>8316</v>
      </c>
      <c r="R2368" t="s">
        <v>8317</v>
      </c>
      <c r="S2368" s="13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10" t="s">
        <v>8316</v>
      </c>
      <c r="R2369" t="s">
        <v>8317</v>
      </c>
      <c r="S2369" s="13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0"/>
        <v>0</v>
      </c>
      <c r="P2370">
        <f t="shared" si="181"/>
        <v>50</v>
      </c>
      <c r="Q2370" s="10" t="s">
        <v>8316</v>
      </c>
      <c r="R2370" t="s">
        <v>8317</v>
      </c>
      <c r="S2370" s="13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8316</v>
      </c>
      <c r="R2371" t="s">
        <v>8317</v>
      </c>
      <c r="S2371" s="13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3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3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3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3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3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3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10" t="s">
        <v>8316</v>
      </c>
      <c r="R2378" t="s">
        <v>8317</v>
      </c>
      <c r="S2378" s="13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3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3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3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10" t="s">
        <v>8316</v>
      </c>
      <c r="R2382" t="s">
        <v>8317</v>
      </c>
      <c r="S2382" s="13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10" t="s">
        <v>8316</v>
      </c>
      <c r="R2383" t="s">
        <v>8317</v>
      </c>
      <c r="S2383" s="13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3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3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3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10" t="s">
        <v>8316</v>
      </c>
      <c r="R2387" t="s">
        <v>8317</v>
      </c>
      <c r="S2387" s="13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3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3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10" t="s">
        <v>8316</v>
      </c>
      <c r="R2390" t="s">
        <v>8317</v>
      </c>
      <c r="S2390" s="13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3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3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3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3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3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3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3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3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3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3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3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3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10" t="s">
        <v>8333</v>
      </c>
      <c r="R2403" t="s">
        <v>8334</v>
      </c>
      <c r="S2403" s="13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3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10" t="s">
        <v>8333</v>
      </c>
      <c r="R2405" t="s">
        <v>8334</v>
      </c>
      <c r="S2405" s="13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3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3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10" t="s">
        <v>8333</v>
      </c>
      <c r="R2408" t="s">
        <v>8334</v>
      </c>
      <c r="S2408" s="13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10" t="s">
        <v>8333</v>
      </c>
      <c r="R2409" t="s">
        <v>8334</v>
      </c>
      <c r="S2409" s="13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3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10" t="s">
        <v>8333</v>
      </c>
      <c r="R2411" t="s">
        <v>8334</v>
      </c>
      <c r="S2411" s="13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3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10" t="s">
        <v>8333</v>
      </c>
      <c r="R2413" t="s">
        <v>8334</v>
      </c>
      <c r="S2413" s="13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3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10" t="s">
        <v>8333</v>
      </c>
      <c r="R2415" t="s">
        <v>8334</v>
      </c>
      <c r="S2415" s="13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10" t="s">
        <v>8333</v>
      </c>
      <c r="R2416" t="s">
        <v>8334</v>
      </c>
      <c r="S2416" s="13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10" t="s">
        <v>8333</v>
      </c>
      <c r="R2417" t="s">
        <v>8334</v>
      </c>
      <c r="S2417" s="13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3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3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3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3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10" t="s">
        <v>8333</v>
      </c>
      <c r="R2422" t="s">
        <v>8334</v>
      </c>
      <c r="S2422" s="13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3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3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3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10" t="s">
        <v>8333</v>
      </c>
      <c r="R2426" t="s">
        <v>8334</v>
      </c>
      <c r="S2426" s="13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3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3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3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3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3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3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3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85"/>
        <v>0</v>
      </c>
      <c r="P2434">
        <f t="shared" si="186"/>
        <v>1</v>
      </c>
      <c r="Q2434" s="10" t="s">
        <v>8333</v>
      </c>
      <c r="R2434" t="s">
        <v>8334</v>
      </c>
      <c r="S2434" s="13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8333</v>
      </c>
      <c r="R2435" t="s">
        <v>8334</v>
      </c>
      <c r="S2435" s="13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3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3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3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3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3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3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3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10" t="s">
        <v>8333</v>
      </c>
      <c r="R2443" t="s">
        <v>8349</v>
      </c>
      <c r="S2443" s="13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10" t="s">
        <v>8333</v>
      </c>
      <c r="R2444" t="s">
        <v>8349</v>
      </c>
      <c r="S2444" s="13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10" t="s">
        <v>8333</v>
      </c>
      <c r="R2445" t="s">
        <v>8349</v>
      </c>
      <c r="S2445" s="13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10" t="s">
        <v>8333</v>
      </c>
      <c r="R2446" t="s">
        <v>8349</v>
      </c>
      <c r="S2446" s="13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10" t="s">
        <v>8333</v>
      </c>
      <c r="R2447" t="s">
        <v>8349</v>
      </c>
      <c r="S2447" s="13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10" t="s">
        <v>8333</v>
      </c>
      <c r="R2448" t="s">
        <v>8349</v>
      </c>
      <c r="S2448" s="13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10" t="s">
        <v>8333</v>
      </c>
      <c r="R2449" t="s">
        <v>8349</v>
      </c>
      <c r="S2449" s="13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10" t="s">
        <v>8333</v>
      </c>
      <c r="R2450" t="s">
        <v>8349</v>
      </c>
      <c r="S2450" s="13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3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10" t="s">
        <v>8333</v>
      </c>
      <c r="R2452" t="s">
        <v>8349</v>
      </c>
      <c r="S2452" s="13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10" t="s">
        <v>8333</v>
      </c>
      <c r="R2453" t="s">
        <v>8349</v>
      </c>
      <c r="S2453" s="13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3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10" t="s">
        <v>8333</v>
      </c>
      <c r="R2455" t="s">
        <v>8349</v>
      </c>
      <c r="S2455" s="13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10" t="s">
        <v>8333</v>
      </c>
      <c r="R2456" t="s">
        <v>8349</v>
      </c>
      <c r="S2456" s="13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10" t="s">
        <v>8333</v>
      </c>
      <c r="R2457" t="s">
        <v>8349</v>
      </c>
      <c r="S2457" s="13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10" t="s">
        <v>8333</v>
      </c>
      <c r="R2458" t="s">
        <v>8349</v>
      </c>
      <c r="S2458" s="13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10" t="s">
        <v>8333</v>
      </c>
      <c r="R2459" t="s">
        <v>8349</v>
      </c>
      <c r="S2459" s="13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10" t="s">
        <v>8333</v>
      </c>
      <c r="R2460" t="s">
        <v>8349</v>
      </c>
      <c r="S2460" s="13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10" t="s">
        <v>8333</v>
      </c>
      <c r="R2461" t="s">
        <v>8349</v>
      </c>
      <c r="S2461" s="13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10" t="s">
        <v>8333</v>
      </c>
      <c r="R2462" t="s">
        <v>8349</v>
      </c>
      <c r="S2462" s="13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10" t="s">
        <v>8322</v>
      </c>
      <c r="R2463" t="s">
        <v>8326</v>
      </c>
      <c r="S2463" s="13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10" t="s">
        <v>8322</v>
      </c>
      <c r="R2464" t="s">
        <v>8326</v>
      </c>
      <c r="S2464" s="13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3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10" t="s">
        <v>8322</v>
      </c>
      <c r="R2466" t="s">
        <v>8326</v>
      </c>
      <c r="S2466" s="13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10" t="s">
        <v>8322</v>
      </c>
      <c r="R2467" t="s">
        <v>8326</v>
      </c>
      <c r="S2467" s="13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10" t="s">
        <v>8322</v>
      </c>
      <c r="R2468" t="s">
        <v>8326</v>
      </c>
      <c r="S2468" s="13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10" t="s">
        <v>8322</v>
      </c>
      <c r="R2469" t="s">
        <v>8326</v>
      </c>
      <c r="S2469" s="13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10" t="s">
        <v>8322</v>
      </c>
      <c r="R2470" t="s">
        <v>8326</v>
      </c>
      <c r="S2470" s="13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10" t="s">
        <v>8322</v>
      </c>
      <c r="R2471" t="s">
        <v>8326</v>
      </c>
      <c r="S2471" s="13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10" t="s">
        <v>8322</v>
      </c>
      <c r="R2472" t="s">
        <v>8326</v>
      </c>
      <c r="S2472" s="13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10" t="s">
        <v>8322</v>
      </c>
      <c r="R2473" t="s">
        <v>8326</v>
      </c>
      <c r="S2473" s="13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10" t="s">
        <v>8322</v>
      </c>
      <c r="R2474" t="s">
        <v>8326</v>
      </c>
      <c r="S2474" s="13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10" t="s">
        <v>8322</v>
      </c>
      <c r="R2475" t="s">
        <v>8326</v>
      </c>
      <c r="S2475" s="13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10" t="s">
        <v>8322</v>
      </c>
      <c r="R2476" t="s">
        <v>8326</v>
      </c>
      <c r="S2476" s="13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10" t="s">
        <v>8322</v>
      </c>
      <c r="R2477" t="s">
        <v>8326</v>
      </c>
      <c r="S2477" s="13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10" t="s">
        <v>8322</v>
      </c>
      <c r="R2478" t="s">
        <v>8326</v>
      </c>
      <c r="S2478" s="13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10" t="s">
        <v>8322</v>
      </c>
      <c r="R2479" t="s">
        <v>8326</v>
      </c>
      <c r="S2479" s="13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10" t="s">
        <v>8322</v>
      </c>
      <c r="R2480" t="s">
        <v>8326</v>
      </c>
      <c r="S2480" s="13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10" t="s">
        <v>8322</v>
      </c>
      <c r="R2481" t="s">
        <v>8326</v>
      </c>
      <c r="S2481" s="13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3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10" t="s">
        <v>8322</v>
      </c>
      <c r="R2483" t="s">
        <v>8326</v>
      </c>
      <c r="S2483" s="13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3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10" t="s">
        <v>8322</v>
      </c>
      <c r="R2485" t="s">
        <v>8326</v>
      </c>
      <c r="S2485" s="13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10" t="s">
        <v>8322</v>
      </c>
      <c r="R2486" t="s">
        <v>8326</v>
      </c>
      <c r="S2486" s="13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10" t="s">
        <v>8322</v>
      </c>
      <c r="R2487" t="s">
        <v>8326</v>
      </c>
      <c r="S2487" s="13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10" t="s">
        <v>8322</v>
      </c>
      <c r="R2488" t="s">
        <v>8326</v>
      </c>
      <c r="S2488" s="13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10" t="s">
        <v>8322</v>
      </c>
      <c r="R2489" t="s">
        <v>8326</v>
      </c>
      <c r="S2489" s="13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10" t="s">
        <v>8322</v>
      </c>
      <c r="R2490" t="s">
        <v>8326</v>
      </c>
      <c r="S2490" s="13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3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10" t="s">
        <v>8322</v>
      </c>
      <c r="R2492" t="s">
        <v>8326</v>
      </c>
      <c r="S2492" s="13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3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0" t="s">
        <v>8322</v>
      </c>
      <c r="R2494" t="s">
        <v>8326</v>
      </c>
      <c r="S2494" s="13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10" t="s">
        <v>8322</v>
      </c>
      <c r="R2495" t="s">
        <v>8326</v>
      </c>
      <c r="S2495" s="13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10" t="s">
        <v>8322</v>
      </c>
      <c r="R2496" t="s">
        <v>8326</v>
      </c>
      <c r="S2496" s="13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10" t="s">
        <v>8322</v>
      </c>
      <c r="R2497" t="s">
        <v>8326</v>
      </c>
      <c r="S2497" s="13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0"/>
        <v>100</v>
      </c>
      <c r="P2498">
        <f t="shared" si="191"/>
        <v>600</v>
      </c>
      <c r="Q2498" s="10" t="s">
        <v>8322</v>
      </c>
      <c r="R2498" t="s">
        <v>8326</v>
      </c>
      <c r="S2498" s="13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8322</v>
      </c>
      <c r="R2499" t="s">
        <v>8326</v>
      </c>
      <c r="S2499" s="13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3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10" t="s">
        <v>8322</v>
      </c>
      <c r="R2501" t="s">
        <v>8326</v>
      </c>
      <c r="S2501" s="13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10" t="s">
        <v>8322</v>
      </c>
      <c r="R2502" t="s">
        <v>8326</v>
      </c>
      <c r="S2502" s="13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10" t="s">
        <v>8333</v>
      </c>
      <c r="R2503" t="s">
        <v>8350</v>
      </c>
      <c r="S2503" s="13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3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3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3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3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3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3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3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10" t="s">
        <v>8333</v>
      </c>
      <c r="R2511" t="s">
        <v>8350</v>
      </c>
      <c r="S2511" s="13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3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3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3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3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3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3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3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10" t="s">
        <v>8333</v>
      </c>
      <c r="R2519" t="s">
        <v>8350</v>
      </c>
      <c r="S2519" s="13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3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3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3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10" t="s">
        <v>8322</v>
      </c>
      <c r="R2523" t="s">
        <v>8351</v>
      </c>
      <c r="S2523" s="13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10" t="s">
        <v>8322</v>
      </c>
      <c r="R2524" t="s">
        <v>8351</v>
      </c>
      <c r="S2524" s="13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10" t="s">
        <v>8322</v>
      </c>
      <c r="R2525" t="s">
        <v>8351</v>
      </c>
      <c r="S2525" s="13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10" t="s">
        <v>8322</v>
      </c>
      <c r="R2526" t="s">
        <v>8351</v>
      </c>
      <c r="S2526" s="13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10" t="s">
        <v>8322</v>
      </c>
      <c r="R2527" t="s">
        <v>8351</v>
      </c>
      <c r="S2527" s="13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10" t="s">
        <v>8322</v>
      </c>
      <c r="R2528" t="s">
        <v>8351</v>
      </c>
      <c r="S2528" s="13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10" t="s">
        <v>8322</v>
      </c>
      <c r="R2529" t="s">
        <v>8351</v>
      </c>
      <c r="S2529" s="13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10" t="s">
        <v>8322</v>
      </c>
      <c r="R2530" t="s">
        <v>8351</v>
      </c>
      <c r="S2530" s="13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10" t="s">
        <v>8322</v>
      </c>
      <c r="R2531" t="s">
        <v>8351</v>
      </c>
      <c r="S2531" s="13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10" t="s">
        <v>8322</v>
      </c>
      <c r="R2532" t="s">
        <v>8351</v>
      </c>
      <c r="S2532" s="13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10" t="s">
        <v>8322</v>
      </c>
      <c r="R2533" t="s">
        <v>8351</v>
      </c>
      <c r="S2533" s="13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10" t="s">
        <v>8322</v>
      </c>
      <c r="R2534" t="s">
        <v>8351</v>
      </c>
      <c r="S2534" s="13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10" t="s">
        <v>8322</v>
      </c>
      <c r="R2535" t="s">
        <v>8351</v>
      </c>
      <c r="S2535" s="13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10" t="s">
        <v>8322</v>
      </c>
      <c r="R2536" t="s">
        <v>8351</v>
      </c>
      <c r="S2536" s="13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10" t="s">
        <v>8322</v>
      </c>
      <c r="R2537" t="s">
        <v>8351</v>
      </c>
      <c r="S2537" s="13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10" t="s">
        <v>8322</v>
      </c>
      <c r="R2538" t="s">
        <v>8351</v>
      </c>
      <c r="S2538" s="13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10" t="s">
        <v>8322</v>
      </c>
      <c r="R2539" t="s">
        <v>8351</v>
      </c>
      <c r="S2539" s="13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10" t="s">
        <v>8322</v>
      </c>
      <c r="R2540" t="s">
        <v>8351</v>
      </c>
      <c r="S2540" s="13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10" t="s">
        <v>8322</v>
      </c>
      <c r="R2541" t="s">
        <v>8351</v>
      </c>
      <c r="S2541" s="13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10" t="s">
        <v>8322</v>
      </c>
      <c r="R2542" t="s">
        <v>8351</v>
      </c>
      <c r="S2542" s="13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10" t="s">
        <v>8322</v>
      </c>
      <c r="R2543" t="s">
        <v>8351</v>
      </c>
      <c r="S2543" s="13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10" t="s">
        <v>8322</v>
      </c>
      <c r="R2544" t="s">
        <v>8351</v>
      </c>
      <c r="S2544" s="13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10" t="s">
        <v>8322</v>
      </c>
      <c r="R2545" t="s">
        <v>8351</v>
      </c>
      <c r="S2545" s="13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10" t="s">
        <v>8322</v>
      </c>
      <c r="R2546" t="s">
        <v>8351</v>
      </c>
      <c r="S2546" s="13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10" t="s">
        <v>8322</v>
      </c>
      <c r="R2547" t="s">
        <v>8351</v>
      </c>
      <c r="S2547" s="13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10" t="s">
        <v>8322</v>
      </c>
      <c r="R2548" t="s">
        <v>8351</v>
      </c>
      <c r="S2548" s="13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10" t="s">
        <v>8322</v>
      </c>
      <c r="R2549" t="s">
        <v>8351</v>
      </c>
      <c r="S2549" s="13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10" t="s">
        <v>8322</v>
      </c>
      <c r="R2550" t="s">
        <v>8351</v>
      </c>
      <c r="S2550" s="13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10" t="s">
        <v>8322</v>
      </c>
      <c r="R2551" t="s">
        <v>8351</v>
      </c>
      <c r="S2551" s="13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10" t="s">
        <v>8322</v>
      </c>
      <c r="R2552" t="s">
        <v>8351</v>
      </c>
      <c r="S2552" s="13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10" t="s">
        <v>8322</v>
      </c>
      <c r="R2553" t="s">
        <v>8351</v>
      </c>
      <c r="S2553" s="13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10" t="s">
        <v>8322</v>
      </c>
      <c r="R2554" t="s">
        <v>8351</v>
      </c>
      <c r="S2554" s="13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10" t="s">
        <v>8322</v>
      </c>
      <c r="R2555" t="s">
        <v>8351</v>
      </c>
      <c r="S2555" s="13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10" t="s">
        <v>8322</v>
      </c>
      <c r="R2556" t="s">
        <v>8351</v>
      </c>
      <c r="S2556" s="13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10" t="s">
        <v>8322</v>
      </c>
      <c r="R2557" t="s">
        <v>8351</v>
      </c>
      <c r="S2557" s="13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10" t="s">
        <v>8322</v>
      </c>
      <c r="R2558" t="s">
        <v>8351</v>
      </c>
      <c r="S2558" s="13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10" t="s">
        <v>8322</v>
      </c>
      <c r="R2559" t="s">
        <v>8351</v>
      </c>
      <c r="S2559" s="13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10" t="s">
        <v>8322</v>
      </c>
      <c r="R2560" t="s">
        <v>8351</v>
      </c>
      <c r="S2560" s="13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10" t="s">
        <v>8322</v>
      </c>
      <c r="R2561" t="s">
        <v>8351</v>
      </c>
      <c r="S2561" s="13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95"/>
        <v>100</v>
      </c>
      <c r="P2562">
        <f t="shared" si="196"/>
        <v>143</v>
      </c>
      <c r="Q2562" s="10" t="s">
        <v>8322</v>
      </c>
      <c r="R2562" t="s">
        <v>8351</v>
      </c>
      <c r="S2562" s="13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8333</v>
      </c>
      <c r="R2563" t="s">
        <v>8334</v>
      </c>
      <c r="S2563" s="13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3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3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3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3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3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3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3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3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3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3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3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3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3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3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3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3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3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10" t="s">
        <v>8333</v>
      </c>
      <c r="R2581" t="s">
        <v>8334</v>
      </c>
      <c r="S2581" s="13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3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10" t="s">
        <v>8333</v>
      </c>
      <c r="R2583" t="s">
        <v>8334</v>
      </c>
      <c r="S2583" s="13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3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3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3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3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3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10" t="s">
        <v>8333</v>
      </c>
      <c r="R2589" t="s">
        <v>8334</v>
      </c>
      <c r="S2589" s="13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10" t="s">
        <v>8333</v>
      </c>
      <c r="R2590" t="s">
        <v>8334</v>
      </c>
      <c r="S2590" s="13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10" t="s">
        <v>8333</v>
      </c>
      <c r="R2591" t="s">
        <v>8334</v>
      </c>
      <c r="S2591" s="13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10" t="s">
        <v>8333</v>
      </c>
      <c r="R2592" t="s">
        <v>8334</v>
      </c>
      <c r="S2592" s="13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10" t="s">
        <v>8333</v>
      </c>
      <c r="R2593" t="s">
        <v>8334</v>
      </c>
      <c r="S2593" s="13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10" t="s">
        <v>8333</v>
      </c>
      <c r="R2594" t="s">
        <v>8334</v>
      </c>
      <c r="S2594" s="13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10" t="s">
        <v>8333</v>
      </c>
      <c r="R2595" t="s">
        <v>8334</v>
      </c>
      <c r="S2595" s="13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10" t="s">
        <v>8333</v>
      </c>
      <c r="R2596" t="s">
        <v>8334</v>
      </c>
      <c r="S2596" s="13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10" t="s">
        <v>8333</v>
      </c>
      <c r="R2597" t="s">
        <v>8334</v>
      </c>
      <c r="S2597" s="13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10" t="s">
        <v>8333</v>
      </c>
      <c r="R2598" t="s">
        <v>8334</v>
      </c>
      <c r="S2598" s="13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10" t="s">
        <v>8333</v>
      </c>
      <c r="R2599" t="s">
        <v>8334</v>
      </c>
      <c r="S2599" s="13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10" t="s">
        <v>8333</v>
      </c>
      <c r="R2600" t="s">
        <v>8334</v>
      </c>
      <c r="S2600" s="13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10" t="s">
        <v>8333</v>
      </c>
      <c r="R2601" t="s">
        <v>8334</v>
      </c>
      <c r="S2601" s="13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10" t="s">
        <v>8333</v>
      </c>
      <c r="R2602" t="s">
        <v>8334</v>
      </c>
      <c r="S2602" s="13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10" t="s">
        <v>8316</v>
      </c>
      <c r="R2603" t="s">
        <v>8352</v>
      </c>
      <c r="S2603" s="13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10" t="s">
        <v>8316</v>
      </c>
      <c r="R2604" t="s">
        <v>8352</v>
      </c>
      <c r="S2604" s="13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10" t="s">
        <v>8316</v>
      </c>
      <c r="R2605" t="s">
        <v>8352</v>
      </c>
      <c r="S2605" s="13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10" t="s">
        <v>8316</v>
      </c>
      <c r="R2606" t="s">
        <v>8352</v>
      </c>
      <c r="S2606" s="13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10" t="s">
        <v>8316</v>
      </c>
      <c r="R2607" t="s">
        <v>8352</v>
      </c>
      <c r="S2607" s="13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10" t="s">
        <v>8316</v>
      </c>
      <c r="R2608" t="s">
        <v>8352</v>
      </c>
      <c r="S2608" s="13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10" t="s">
        <v>8316</v>
      </c>
      <c r="R2609" t="s">
        <v>8352</v>
      </c>
      <c r="S2609" s="13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10" t="s">
        <v>8316</v>
      </c>
      <c r="R2610" t="s">
        <v>8352</v>
      </c>
      <c r="S2610" s="13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10" t="s">
        <v>8316</v>
      </c>
      <c r="R2611" t="s">
        <v>8352</v>
      </c>
      <c r="S2611" s="13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10" t="s">
        <v>8316</v>
      </c>
      <c r="R2612" t="s">
        <v>8352</v>
      </c>
      <c r="S2612" s="13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10" t="s">
        <v>8316</v>
      </c>
      <c r="R2613" t="s">
        <v>8352</v>
      </c>
      <c r="S2613" s="13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10" t="s">
        <v>8316</v>
      </c>
      <c r="R2614" t="s">
        <v>8352</v>
      </c>
      <c r="S2614" s="13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10" t="s">
        <v>8316</v>
      </c>
      <c r="R2615" t="s">
        <v>8352</v>
      </c>
      <c r="S2615" s="13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10" t="s">
        <v>8316</v>
      </c>
      <c r="R2616" t="s">
        <v>8352</v>
      </c>
      <c r="S2616" s="13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10" t="s">
        <v>8316</v>
      </c>
      <c r="R2617" t="s">
        <v>8352</v>
      </c>
      <c r="S2617" s="13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10" t="s">
        <v>8316</v>
      </c>
      <c r="R2618" t="s">
        <v>8352</v>
      </c>
      <c r="S2618" s="13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10" t="s">
        <v>8316</v>
      </c>
      <c r="R2619" t="s">
        <v>8352</v>
      </c>
      <c r="S2619" s="13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10" t="s">
        <v>8316</v>
      </c>
      <c r="R2620" t="s">
        <v>8352</v>
      </c>
      <c r="S2620" s="13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10" t="s">
        <v>8316</v>
      </c>
      <c r="R2621" t="s">
        <v>8352</v>
      </c>
      <c r="S2621" s="13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10" t="s">
        <v>8316</v>
      </c>
      <c r="R2622" t="s">
        <v>8352</v>
      </c>
      <c r="S2622" s="13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10" t="s">
        <v>8316</v>
      </c>
      <c r="R2623" t="s">
        <v>8352</v>
      </c>
      <c r="S2623" s="13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10" t="s">
        <v>8316</v>
      </c>
      <c r="R2624" t="s">
        <v>8352</v>
      </c>
      <c r="S2624" s="13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10" t="s">
        <v>8316</v>
      </c>
      <c r="R2625" t="s">
        <v>8352</v>
      </c>
      <c r="S2625" s="13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0"/>
        <v>1379</v>
      </c>
      <c r="P2626">
        <f t="shared" si="201"/>
        <v>31.82</v>
      </c>
      <c r="Q2626" s="10" t="s">
        <v>8316</v>
      </c>
      <c r="R2626" t="s">
        <v>8352</v>
      </c>
      <c r="S2626" s="13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8316</v>
      </c>
      <c r="R2627" t="s">
        <v>8352</v>
      </c>
      <c r="S2627" s="13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3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10" t="s">
        <v>8316</v>
      </c>
      <c r="R2629" t="s">
        <v>8352</v>
      </c>
      <c r="S2629" s="13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10" t="s">
        <v>8316</v>
      </c>
      <c r="R2630" t="s">
        <v>8352</v>
      </c>
      <c r="S2630" s="13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3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10" t="s">
        <v>8316</v>
      </c>
      <c r="R2632" t="s">
        <v>8352</v>
      </c>
      <c r="S2632" s="13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10" t="s">
        <v>8316</v>
      </c>
      <c r="R2633" t="s">
        <v>8352</v>
      </c>
      <c r="S2633" s="13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10" t="s">
        <v>8316</v>
      </c>
      <c r="R2634" t="s">
        <v>8352</v>
      </c>
      <c r="S2634" s="13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10" t="s">
        <v>8316</v>
      </c>
      <c r="R2635" t="s">
        <v>8352</v>
      </c>
      <c r="S2635" s="13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3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10" t="s">
        <v>8316</v>
      </c>
      <c r="R2637" t="s">
        <v>8352</v>
      </c>
      <c r="S2637" s="13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3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10" t="s">
        <v>8316</v>
      </c>
      <c r="R2639" t="s">
        <v>8352</v>
      </c>
      <c r="S2639" s="13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10" t="s">
        <v>8316</v>
      </c>
      <c r="R2640" t="s">
        <v>8352</v>
      </c>
      <c r="S2640" s="13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10" t="s">
        <v>8316</v>
      </c>
      <c r="R2641" t="s">
        <v>8352</v>
      </c>
      <c r="S2641" s="13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10" t="s">
        <v>8316</v>
      </c>
      <c r="R2642" t="s">
        <v>8352</v>
      </c>
      <c r="S2642" s="13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3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3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10" t="s">
        <v>8316</v>
      </c>
      <c r="R2645" t="s">
        <v>8352</v>
      </c>
      <c r="S2645" s="13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10" t="s">
        <v>8316</v>
      </c>
      <c r="R2646" t="s">
        <v>8352</v>
      </c>
      <c r="S2646" s="13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10" t="s">
        <v>8316</v>
      </c>
      <c r="R2647" t="s">
        <v>8352</v>
      </c>
      <c r="S2647" s="13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10" t="s">
        <v>8316</v>
      </c>
      <c r="R2648" t="s">
        <v>8352</v>
      </c>
      <c r="S2648" s="13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3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10" t="s">
        <v>8316</v>
      </c>
      <c r="R2650" t="s">
        <v>8352</v>
      </c>
      <c r="S2650" s="13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10" t="s">
        <v>8316</v>
      </c>
      <c r="R2651" t="s">
        <v>8352</v>
      </c>
      <c r="S2651" s="13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3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10" t="s">
        <v>8316</v>
      </c>
      <c r="R2653" t="s">
        <v>8352</v>
      </c>
      <c r="S2653" s="13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10" t="s">
        <v>8316</v>
      </c>
      <c r="R2654" t="s">
        <v>8352</v>
      </c>
      <c r="S2654" s="13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10" t="s">
        <v>8316</v>
      </c>
      <c r="R2655" t="s">
        <v>8352</v>
      </c>
      <c r="S2655" s="13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10" t="s">
        <v>8316</v>
      </c>
      <c r="R2656" t="s">
        <v>8352</v>
      </c>
      <c r="S2656" s="13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10" t="s">
        <v>8316</v>
      </c>
      <c r="R2657" t="s">
        <v>8352</v>
      </c>
      <c r="S2657" s="13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10" t="s">
        <v>8316</v>
      </c>
      <c r="R2658" t="s">
        <v>8352</v>
      </c>
      <c r="S2658" s="13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10" t="s">
        <v>8316</v>
      </c>
      <c r="R2659" t="s">
        <v>8352</v>
      </c>
      <c r="S2659" s="13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10" t="s">
        <v>8316</v>
      </c>
      <c r="R2660" t="s">
        <v>8352</v>
      </c>
      <c r="S2660" s="13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10" t="s">
        <v>8316</v>
      </c>
      <c r="R2661" t="s">
        <v>8352</v>
      </c>
      <c r="S2661" s="13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10" t="s">
        <v>8316</v>
      </c>
      <c r="R2662" t="s">
        <v>8352</v>
      </c>
      <c r="S2662" s="13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10" t="s">
        <v>8316</v>
      </c>
      <c r="R2663" t="s">
        <v>8353</v>
      </c>
      <c r="S2663" s="13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10" t="s">
        <v>8316</v>
      </c>
      <c r="R2664" t="s">
        <v>8353</v>
      </c>
      <c r="S2664" s="13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10" t="s">
        <v>8316</v>
      </c>
      <c r="R2665" t="s">
        <v>8353</v>
      </c>
      <c r="S2665" s="13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10" t="s">
        <v>8316</v>
      </c>
      <c r="R2666" t="s">
        <v>8353</v>
      </c>
      <c r="S2666" s="13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10" t="s">
        <v>8316</v>
      </c>
      <c r="R2667" t="s">
        <v>8353</v>
      </c>
      <c r="S2667" s="13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10" t="s">
        <v>8316</v>
      </c>
      <c r="R2668" t="s">
        <v>8353</v>
      </c>
      <c r="S2668" s="13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10" t="s">
        <v>8316</v>
      </c>
      <c r="R2669" t="s">
        <v>8353</v>
      </c>
      <c r="S2669" s="13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10" t="s">
        <v>8316</v>
      </c>
      <c r="R2670" t="s">
        <v>8353</v>
      </c>
      <c r="S2670" s="13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10" t="s">
        <v>8316</v>
      </c>
      <c r="R2671" t="s">
        <v>8353</v>
      </c>
      <c r="S2671" s="13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10" t="s">
        <v>8316</v>
      </c>
      <c r="R2672" t="s">
        <v>8353</v>
      </c>
      <c r="S2672" s="13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10" t="s">
        <v>8316</v>
      </c>
      <c r="R2673" t="s">
        <v>8353</v>
      </c>
      <c r="S2673" s="13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10" t="s">
        <v>8316</v>
      </c>
      <c r="R2674" t="s">
        <v>8353</v>
      </c>
      <c r="S2674" s="13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10" t="s">
        <v>8316</v>
      </c>
      <c r="R2675" t="s">
        <v>8353</v>
      </c>
      <c r="S2675" s="13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10" t="s">
        <v>8316</v>
      </c>
      <c r="R2676" t="s">
        <v>8353</v>
      </c>
      <c r="S2676" s="13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10" t="s">
        <v>8316</v>
      </c>
      <c r="R2677" t="s">
        <v>8353</v>
      </c>
      <c r="S2677" s="13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10" t="s">
        <v>8316</v>
      </c>
      <c r="R2678" t="s">
        <v>8353</v>
      </c>
      <c r="S2678" s="13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10" t="s">
        <v>8316</v>
      </c>
      <c r="R2679" t="s">
        <v>8353</v>
      </c>
      <c r="S2679" s="13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10" t="s">
        <v>8316</v>
      </c>
      <c r="R2680" t="s">
        <v>8353</v>
      </c>
      <c r="S2680" s="13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10" t="s">
        <v>8316</v>
      </c>
      <c r="R2681" t="s">
        <v>8353</v>
      </c>
      <c r="S2681" s="13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10" t="s">
        <v>8316</v>
      </c>
      <c r="R2682" t="s">
        <v>8353</v>
      </c>
      <c r="S2682" s="13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10" t="s">
        <v>8333</v>
      </c>
      <c r="R2683" t="s">
        <v>8334</v>
      </c>
      <c r="S2683" s="13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10" t="s">
        <v>8333</v>
      </c>
      <c r="R2684" t="s">
        <v>8334</v>
      </c>
      <c r="S2684" s="13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10" t="s">
        <v>8333</v>
      </c>
      <c r="R2685" t="s">
        <v>8334</v>
      </c>
      <c r="S2685" s="13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10" t="s">
        <v>8333</v>
      </c>
      <c r="R2686" t="s">
        <v>8334</v>
      </c>
      <c r="S2686" s="13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10" t="s">
        <v>8333</v>
      </c>
      <c r="R2687" t="s">
        <v>8334</v>
      </c>
      <c r="S2687" s="13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10" t="s">
        <v>8333</v>
      </c>
      <c r="R2688" t="s">
        <v>8334</v>
      </c>
      <c r="S2688" s="13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10" t="s">
        <v>8333</v>
      </c>
      <c r="R2689" t="s">
        <v>8334</v>
      </c>
      <c r="S2689" s="13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05"/>
        <v>0</v>
      </c>
      <c r="P2690">
        <f t="shared" si="206"/>
        <v>5.29</v>
      </c>
      <c r="Q2690" s="10" t="s">
        <v>8333</v>
      </c>
      <c r="R2690" t="s">
        <v>8334</v>
      </c>
      <c r="S2690" s="13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8333</v>
      </c>
      <c r="R2691" t="s">
        <v>8334</v>
      </c>
      <c r="S2691" s="13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10" t="s">
        <v>8333</v>
      </c>
      <c r="R2692" t="s">
        <v>8334</v>
      </c>
      <c r="S2692" s="13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3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3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10" t="s">
        <v>8333</v>
      </c>
      <c r="R2695" t="s">
        <v>8334</v>
      </c>
      <c r="S2695" s="13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3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10" t="s">
        <v>8333</v>
      </c>
      <c r="R2697" t="s">
        <v>8334</v>
      </c>
      <c r="S2697" s="13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10" t="s">
        <v>8333</v>
      </c>
      <c r="R2698" t="s">
        <v>8334</v>
      </c>
      <c r="S2698" s="13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10" t="s">
        <v>8333</v>
      </c>
      <c r="R2699" t="s">
        <v>8334</v>
      </c>
      <c r="S2699" s="13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10" t="s">
        <v>8333</v>
      </c>
      <c r="R2700" t="s">
        <v>8334</v>
      </c>
      <c r="S2700" s="13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3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3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10" t="s">
        <v>8314</v>
      </c>
      <c r="R2703" t="s">
        <v>8354</v>
      </c>
      <c r="S2703" s="13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10" t="s">
        <v>8314</v>
      </c>
      <c r="R2704" t="s">
        <v>8354</v>
      </c>
      <c r="S2704" s="13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10" t="s">
        <v>8314</v>
      </c>
      <c r="R2705" t="s">
        <v>8354</v>
      </c>
      <c r="S2705" s="13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10" t="s">
        <v>8314</v>
      </c>
      <c r="R2706" t="s">
        <v>8354</v>
      </c>
      <c r="S2706" s="13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10" t="s">
        <v>8314</v>
      </c>
      <c r="R2707" t="s">
        <v>8354</v>
      </c>
      <c r="S2707" s="13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10" t="s">
        <v>8314</v>
      </c>
      <c r="R2708" t="s">
        <v>8354</v>
      </c>
      <c r="S2708" s="13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10" t="s">
        <v>8314</v>
      </c>
      <c r="R2709" t="s">
        <v>8354</v>
      </c>
      <c r="S2709" s="13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10" t="s">
        <v>8314</v>
      </c>
      <c r="R2710" t="s">
        <v>8354</v>
      </c>
      <c r="S2710" s="13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10" t="s">
        <v>8314</v>
      </c>
      <c r="R2711" t="s">
        <v>8354</v>
      </c>
      <c r="S2711" s="13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10" t="s">
        <v>8314</v>
      </c>
      <c r="R2712" t="s">
        <v>8354</v>
      </c>
      <c r="S2712" s="13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10" t="s">
        <v>8314</v>
      </c>
      <c r="R2713" t="s">
        <v>8354</v>
      </c>
      <c r="S2713" s="13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10" t="s">
        <v>8314</v>
      </c>
      <c r="R2714" t="s">
        <v>8354</v>
      </c>
      <c r="S2714" s="13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10" t="s">
        <v>8314</v>
      </c>
      <c r="R2715" t="s">
        <v>8354</v>
      </c>
      <c r="S2715" s="13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10" t="s">
        <v>8314</v>
      </c>
      <c r="R2716" t="s">
        <v>8354</v>
      </c>
      <c r="S2716" s="13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10" t="s">
        <v>8314</v>
      </c>
      <c r="R2717" t="s">
        <v>8354</v>
      </c>
      <c r="S2717" s="13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10" t="s">
        <v>8314</v>
      </c>
      <c r="R2718" t="s">
        <v>8354</v>
      </c>
      <c r="S2718" s="13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10" t="s">
        <v>8314</v>
      </c>
      <c r="R2719" t="s">
        <v>8354</v>
      </c>
      <c r="S2719" s="13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10" t="s">
        <v>8314</v>
      </c>
      <c r="R2720" t="s">
        <v>8354</v>
      </c>
      <c r="S2720" s="13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10" t="s">
        <v>8314</v>
      </c>
      <c r="R2721" t="s">
        <v>8354</v>
      </c>
      <c r="S2721" s="13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10" t="s">
        <v>8314</v>
      </c>
      <c r="R2722" t="s">
        <v>8354</v>
      </c>
      <c r="S2722" s="13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10" t="s">
        <v>8316</v>
      </c>
      <c r="R2723" t="s">
        <v>8346</v>
      </c>
      <c r="S2723" s="13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10" t="s">
        <v>8316</v>
      </c>
      <c r="R2724" t="s">
        <v>8346</v>
      </c>
      <c r="S2724" s="13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10" t="s">
        <v>8316</v>
      </c>
      <c r="R2725" t="s">
        <v>8346</v>
      </c>
      <c r="S2725" s="13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10" t="s">
        <v>8316</v>
      </c>
      <c r="R2726" t="s">
        <v>8346</v>
      </c>
      <c r="S2726" s="13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10" t="s">
        <v>8316</v>
      </c>
      <c r="R2727" t="s">
        <v>8346</v>
      </c>
      <c r="S2727" s="13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10" t="s">
        <v>8316</v>
      </c>
      <c r="R2728" t="s">
        <v>8346</v>
      </c>
      <c r="S2728" s="13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10" t="s">
        <v>8316</v>
      </c>
      <c r="R2729" t="s">
        <v>8346</v>
      </c>
      <c r="S2729" s="13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10" t="s">
        <v>8316</v>
      </c>
      <c r="R2730" t="s">
        <v>8346</v>
      </c>
      <c r="S2730" s="13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10" t="s">
        <v>8316</v>
      </c>
      <c r="R2731" t="s">
        <v>8346</v>
      </c>
      <c r="S2731" s="13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10" t="s">
        <v>8316</v>
      </c>
      <c r="R2732" t="s">
        <v>8346</v>
      </c>
      <c r="S2732" s="13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10" t="s">
        <v>8316</v>
      </c>
      <c r="R2733" t="s">
        <v>8346</v>
      </c>
      <c r="S2733" s="13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10" t="s">
        <v>8316</v>
      </c>
      <c r="R2734" t="s">
        <v>8346</v>
      </c>
      <c r="S2734" s="13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10" t="s">
        <v>8316</v>
      </c>
      <c r="R2735" t="s">
        <v>8346</v>
      </c>
      <c r="S2735" s="13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10" t="s">
        <v>8316</v>
      </c>
      <c r="R2736" t="s">
        <v>8346</v>
      </c>
      <c r="S2736" s="13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10" t="s">
        <v>8316</v>
      </c>
      <c r="R2737" t="s">
        <v>8346</v>
      </c>
      <c r="S2737" s="13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10" t="s">
        <v>8316</v>
      </c>
      <c r="R2738" t="s">
        <v>8346</v>
      </c>
      <c r="S2738" s="13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10" t="s">
        <v>8316</v>
      </c>
      <c r="R2739" t="s">
        <v>8346</v>
      </c>
      <c r="S2739" s="13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10" t="s">
        <v>8316</v>
      </c>
      <c r="R2740" t="s">
        <v>8346</v>
      </c>
      <c r="S2740" s="13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10" t="s">
        <v>8316</v>
      </c>
      <c r="R2741" t="s">
        <v>8346</v>
      </c>
      <c r="S2741" s="13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10" t="s">
        <v>8316</v>
      </c>
      <c r="R2742" t="s">
        <v>8346</v>
      </c>
      <c r="S2742" s="13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10" t="s">
        <v>8319</v>
      </c>
      <c r="R2743" t="s">
        <v>8355</v>
      </c>
      <c r="S2743" s="13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10" t="s">
        <v>8319</v>
      </c>
      <c r="R2744" t="s">
        <v>8355</v>
      </c>
      <c r="S2744" s="13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10" t="s">
        <v>8319</v>
      </c>
      <c r="R2745" t="s">
        <v>8355</v>
      </c>
      <c r="S2745" s="13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10" t="s">
        <v>8319</v>
      </c>
      <c r="R2746" t="s">
        <v>8355</v>
      </c>
      <c r="S2746" s="13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10" t="s">
        <v>8319</v>
      </c>
      <c r="R2747" t="s">
        <v>8355</v>
      </c>
      <c r="S2747" s="13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10" t="s">
        <v>8319</v>
      </c>
      <c r="R2748" t="s">
        <v>8355</v>
      </c>
      <c r="S2748" s="13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10" t="s">
        <v>8319</v>
      </c>
      <c r="R2749" t="s">
        <v>8355</v>
      </c>
      <c r="S2749" s="13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10" t="s">
        <v>8319</v>
      </c>
      <c r="R2750" t="s">
        <v>8355</v>
      </c>
      <c r="S2750" s="13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10" t="s">
        <v>8319</v>
      </c>
      <c r="R2751" t="s">
        <v>8355</v>
      </c>
      <c r="S2751" s="13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10" t="s">
        <v>8319</v>
      </c>
      <c r="R2752" t="s">
        <v>8355</v>
      </c>
      <c r="S2752" s="13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10" t="s">
        <v>8319</v>
      </c>
      <c r="R2753" t="s">
        <v>8355</v>
      </c>
      <c r="S2753" s="13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0"/>
        <v>11</v>
      </c>
      <c r="P2754">
        <f t="shared" si="211"/>
        <v>39.29</v>
      </c>
      <c r="Q2754" s="10" t="s">
        <v>8319</v>
      </c>
      <c r="R2754" t="s">
        <v>8355</v>
      </c>
      <c r="S2754" s="13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8319</v>
      </c>
      <c r="R2755" t="s">
        <v>8355</v>
      </c>
      <c r="S2755" s="13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3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10" t="s">
        <v>8319</v>
      </c>
      <c r="R2757" t="s">
        <v>8355</v>
      </c>
      <c r="S2757" s="13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10" t="s">
        <v>8319</v>
      </c>
      <c r="R2758" t="s">
        <v>8355</v>
      </c>
      <c r="S2758" s="13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3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3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3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3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3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3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3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3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3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3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10" t="s">
        <v>8319</v>
      </c>
      <c r="R2769" t="s">
        <v>8355</v>
      </c>
      <c r="S2769" s="13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10" t="s">
        <v>8319</v>
      </c>
      <c r="R2770" t="s">
        <v>8355</v>
      </c>
      <c r="S2770" s="13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3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10" t="s">
        <v>8319</v>
      </c>
      <c r="R2772" t="s">
        <v>8355</v>
      </c>
      <c r="S2772" s="13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3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3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3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10" t="s">
        <v>8319</v>
      </c>
      <c r="R2776" t="s">
        <v>8355</v>
      </c>
      <c r="S2776" s="13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3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10" t="s">
        <v>8319</v>
      </c>
      <c r="R2778" t="s">
        <v>8355</v>
      </c>
      <c r="S2778" s="13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3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10" t="s">
        <v>8319</v>
      </c>
      <c r="R2780" t="s">
        <v>8355</v>
      </c>
      <c r="S2780" s="13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3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10" t="s">
        <v>8319</v>
      </c>
      <c r="R2782" t="s">
        <v>8355</v>
      </c>
      <c r="S2782" s="13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10" t="s">
        <v>8314</v>
      </c>
      <c r="R2783" t="s">
        <v>8315</v>
      </c>
      <c r="S2783" s="13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10" t="s">
        <v>8314</v>
      </c>
      <c r="R2784" t="s">
        <v>8315</v>
      </c>
      <c r="S2784" s="13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10" t="s">
        <v>8314</v>
      </c>
      <c r="R2785" t="s">
        <v>8315</v>
      </c>
      <c r="S2785" s="13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10" t="s">
        <v>8314</v>
      </c>
      <c r="R2786" t="s">
        <v>8315</v>
      </c>
      <c r="S2786" s="13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10" t="s">
        <v>8314</v>
      </c>
      <c r="R2787" t="s">
        <v>8315</v>
      </c>
      <c r="S2787" s="13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10" t="s">
        <v>8314</v>
      </c>
      <c r="R2788" t="s">
        <v>8315</v>
      </c>
      <c r="S2788" s="13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10" t="s">
        <v>8314</v>
      </c>
      <c r="R2789" t="s">
        <v>8315</v>
      </c>
      <c r="S2789" s="13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10" t="s">
        <v>8314</v>
      </c>
      <c r="R2790" t="s">
        <v>8315</v>
      </c>
      <c r="S2790" s="13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10" t="s">
        <v>8314</v>
      </c>
      <c r="R2791" t="s">
        <v>8315</v>
      </c>
      <c r="S2791" s="13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10" t="s">
        <v>8314</v>
      </c>
      <c r="R2792" t="s">
        <v>8315</v>
      </c>
      <c r="S2792" s="13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10" t="s">
        <v>8314</v>
      </c>
      <c r="R2793" t="s">
        <v>8315</v>
      </c>
      <c r="S2793" s="13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10" t="s">
        <v>8314</v>
      </c>
      <c r="R2794" t="s">
        <v>8315</v>
      </c>
      <c r="S2794" s="13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10" t="s">
        <v>8314</v>
      </c>
      <c r="R2795" t="s">
        <v>8315</v>
      </c>
      <c r="S2795" s="13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10" t="s">
        <v>8314</v>
      </c>
      <c r="R2796" t="s">
        <v>8315</v>
      </c>
      <c r="S2796" s="13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10" t="s">
        <v>8314</v>
      </c>
      <c r="R2797" t="s">
        <v>8315</v>
      </c>
      <c r="S2797" s="13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10" t="s">
        <v>8314</v>
      </c>
      <c r="R2798" t="s">
        <v>8315</v>
      </c>
      <c r="S2798" s="13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10" t="s">
        <v>8314</v>
      </c>
      <c r="R2799" t="s">
        <v>8315</v>
      </c>
      <c r="S2799" s="13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10" t="s">
        <v>8314</v>
      </c>
      <c r="R2800" t="s">
        <v>8315</v>
      </c>
      <c r="S2800" s="13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10" t="s">
        <v>8314</v>
      </c>
      <c r="R2801" t="s">
        <v>8315</v>
      </c>
      <c r="S2801" s="13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10" t="s">
        <v>8314</v>
      </c>
      <c r="R2802" t="s">
        <v>8315</v>
      </c>
      <c r="S2802" s="13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10" t="s">
        <v>8314</v>
      </c>
      <c r="R2803" t="s">
        <v>8315</v>
      </c>
      <c r="S2803" s="13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10" t="s">
        <v>8314</v>
      </c>
      <c r="R2804" t="s">
        <v>8315</v>
      </c>
      <c r="S2804" s="13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10" t="s">
        <v>8314</v>
      </c>
      <c r="R2805" t="s">
        <v>8315</v>
      </c>
      <c r="S2805" s="13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10" t="s">
        <v>8314</v>
      </c>
      <c r="R2806" t="s">
        <v>8315</v>
      </c>
      <c r="S2806" s="13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10" t="s">
        <v>8314</v>
      </c>
      <c r="R2807" t="s">
        <v>8315</v>
      </c>
      <c r="S2807" s="13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10" t="s">
        <v>8314</v>
      </c>
      <c r="R2808" t="s">
        <v>8315</v>
      </c>
      <c r="S2808" s="13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10" t="s">
        <v>8314</v>
      </c>
      <c r="R2809" t="s">
        <v>8315</v>
      </c>
      <c r="S2809" s="13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10" t="s">
        <v>8314</v>
      </c>
      <c r="R2810" t="s">
        <v>8315</v>
      </c>
      <c r="S2810" s="13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10" t="s">
        <v>8314</v>
      </c>
      <c r="R2811" t="s">
        <v>8315</v>
      </c>
      <c r="S2811" s="13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10" t="s">
        <v>8314</v>
      </c>
      <c r="R2812" t="s">
        <v>8315</v>
      </c>
      <c r="S2812" s="13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10" t="s">
        <v>8314</v>
      </c>
      <c r="R2813" t="s">
        <v>8315</v>
      </c>
      <c r="S2813" s="13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10" t="s">
        <v>8314</v>
      </c>
      <c r="R2814" t="s">
        <v>8315</v>
      </c>
      <c r="S2814" s="13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10" t="s">
        <v>8314</v>
      </c>
      <c r="R2815" t="s">
        <v>8315</v>
      </c>
      <c r="S2815" s="13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10" t="s">
        <v>8314</v>
      </c>
      <c r="R2816" t="s">
        <v>8315</v>
      </c>
      <c r="S2816" s="13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10" t="s">
        <v>8314</v>
      </c>
      <c r="R2817" t="s">
        <v>8315</v>
      </c>
      <c r="S2817" s="13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15"/>
        <v>142</v>
      </c>
      <c r="P2818">
        <f t="shared" si="216"/>
        <v>25.13</v>
      </c>
      <c r="Q2818" s="10" t="s">
        <v>8314</v>
      </c>
      <c r="R2818" t="s">
        <v>8315</v>
      </c>
      <c r="S2818" s="13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8314</v>
      </c>
      <c r="R2819" t="s">
        <v>8315</v>
      </c>
      <c r="S2819" s="13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10" t="s">
        <v>8314</v>
      </c>
      <c r="R2820" t="s">
        <v>8315</v>
      </c>
      <c r="S2820" s="13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10" t="s">
        <v>8314</v>
      </c>
      <c r="R2821" t="s">
        <v>8315</v>
      </c>
      <c r="S2821" s="13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3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10" t="s">
        <v>8314</v>
      </c>
      <c r="R2823" t="s">
        <v>8315</v>
      </c>
      <c r="S2823" s="13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10" t="s">
        <v>8314</v>
      </c>
      <c r="R2824" t="s">
        <v>8315</v>
      </c>
      <c r="S2824" s="13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10" t="s">
        <v>8314</v>
      </c>
      <c r="R2825" t="s">
        <v>8315</v>
      </c>
      <c r="S2825" s="13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10" t="s">
        <v>8314</v>
      </c>
      <c r="R2826" t="s">
        <v>8315</v>
      </c>
      <c r="S2826" s="13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10" t="s">
        <v>8314</v>
      </c>
      <c r="R2827" t="s">
        <v>8315</v>
      </c>
      <c r="S2827" s="13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10" t="s">
        <v>8314</v>
      </c>
      <c r="R2828" t="s">
        <v>8315</v>
      </c>
      <c r="S2828" s="13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10" t="s">
        <v>8314</v>
      </c>
      <c r="R2829" t="s">
        <v>8315</v>
      </c>
      <c r="S2829" s="13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10" t="s">
        <v>8314</v>
      </c>
      <c r="R2830" t="s">
        <v>8315</v>
      </c>
      <c r="S2830" s="13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10" t="s">
        <v>8314</v>
      </c>
      <c r="R2831" t="s">
        <v>8315</v>
      </c>
      <c r="S2831" s="13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10" t="s">
        <v>8314</v>
      </c>
      <c r="R2832" t="s">
        <v>8315</v>
      </c>
      <c r="S2832" s="13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10" t="s">
        <v>8314</v>
      </c>
      <c r="R2833" t="s">
        <v>8315</v>
      </c>
      <c r="S2833" s="13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10" t="s">
        <v>8314</v>
      </c>
      <c r="R2834" t="s">
        <v>8315</v>
      </c>
      <c r="S2834" s="13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10" t="s">
        <v>8314</v>
      </c>
      <c r="R2835" t="s">
        <v>8315</v>
      </c>
      <c r="S2835" s="13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10" t="s">
        <v>8314</v>
      </c>
      <c r="R2836" t="s">
        <v>8315</v>
      </c>
      <c r="S2836" s="13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10" t="s">
        <v>8314</v>
      </c>
      <c r="R2837" t="s">
        <v>8315</v>
      </c>
      <c r="S2837" s="13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10" t="s">
        <v>8314</v>
      </c>
      <c r="R2838" t="s">
        <v>8315</v>
      </c>
      <c r="S2838" s="13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10" t="s">
        <v>8314</v>
      </c>
      <c r="R2839" t="s">
        <v>8315</v>
      </c>
      <c r="S2839" s="13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10" t="s">
        <v>8314</v>
      </c>
      <c r="R2840" t="s">
        <v>8315</v>
      </c>
      <c r="S2840" s="13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10" t="s">
        <v>8314</v>
      </c>
      <c r="R2841" t="s">
        <v>8315</v>
      </c>
      <c r="S2841" s="13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10" t="s">
        <v>8314</v>
      </c>
      <c r="R2842" t="s">
        <v>8315</v>
      </c>
      <c r="S2842" s="13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3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3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3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10" t="s">
        <v>8314</v>
      </c>
      <c r="R2846" t="s">
        <v>8315</v>
      </c>
      <c r="S2846" s="13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10" t="s">
        <v>8314</v>
      </c>
      <c r="R2847" t="s">
        <v>8315</v>
      </c>
      <c r="S2847" s="13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10" t="s">
        <v>8314</v>
      </c>
      <c r="R2848" t="s">
        <v>8315</v>
      </c>
      <c r="S2848" s="13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10" t="s">
        <v>8314</v>
      </c>
      <c r="R2849" t="s">
        <v>8315</v>
      </c>
      <c r="S2849" s="13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10" t="s">
        <v>8314</v>
      </c>
      <c r="R2850" t="s">
        <v>8315</v>
      </c>
      <c r="S2850" s="13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10" t="s">
        <v>8314</v>
      </c>
      <c r="R2851" t="s">
        <v>8315</v>
      </c>
      <c r="S2851" s="13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10" t="s">
        <v>8314</v>
      </c>
      <c r="R2852" t="s">
        <v>8315</v>
      </c>
      <c r="S2852" s="13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10" t="s">
        <v>8314</v>
      </c>
      <c r="R2853" t="s">
        <v>8315</v>
      </c>
      <c r="S2853" s="13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10" t="s">
        <v>8314</v>
      </c>
      <c r="R2854" t="s">
        <v>8315</v>
      </c>
      <c r="S2854" s="13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10" t="s">
        <v>8314</v>
      </c>
      <c r="R2855" t="s">
        <v>8315</v>
      </c>
      <c r="S2855" s="13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10" t="s">
        <v>8314</v>
      </c>
      <c r="R2856" t="s">
        <v>8315</v>
      </c>
      <c r="S2856" s="13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10" t="s">
        <v>8314</v>
      </c>
      <c r="R2857" t="s">
        <v>8315</v>
      </c>
      <c r="S2857" s="13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10" t="s">
        <v>8314</v>
      </c>
      <c r="R2858" t="s">
        <v>8315</v>
      </c>
      <c r="S2858" s="13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10" t="s">
        <v>8314</v>
      </c>
      <c r="R2859" t="s">
        <v>8315</v>
      </c>
      <c r="S2859" s="13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10" t="s">
        <v>8314</v>
      </c>
      <c r="R2860" t="s">
        <v>8315</v>
      </c>
      <c r="S2860" s="13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10" t="s">
        <v>8314</v>
      </c>
      <c r="R2861" t="s">
        <v>8315</v>
      </c>
      <c r="S2861" s="13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10" t="s">
        <v>8314</v>
      </c>
      <c r="R2862" t="s">
        <v>8315</v>
      </c>
      <c r="S2862" s="13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10" t="s">
        <v>8314</v>
      </c>
      <c r="R2863" t="s">
        <v>8315</v>
      </c>
      <c r="S2863" s="13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10" t="s">
        <v>8314</v>
      </c>
      <c r="R2864" t="s">
        <v>8315</v>
      </c>
      <c r="S2864" s="13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10" t="s">
        <v>8314</v>
      </c>
      <c r="R2865" t="s">
        <v>8315</v>
      </c>
      <c r="S2865" s="13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10" t="s">
        <v>8314</v>
      </c>
      <c r="R2866" t="s">
        <v>8315</v>
      </c>
      <c r="S2866" s="13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10" t="s">
        <v>8314</v>
      </c>
      <c r="R2867" t="s">
        <v>8315</v>
      </c>
      <c r="S2867" s="13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10" t="s">
        <v>8314</v>
      </c>
      <c r="R2868" t="s">
        <v>8315</v>
      </c>
      <c r="S2868" s="13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10" t="s">
        <v>8314</v>
      </c>
      <c r="R2869" t="s">
        <v>8315</v>
      </c>
      <c r="S2869" s="13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10" t="s">
        <v>8314</v>
      </c>
      <c r="R2870" t="s">
        <v>8315</v>
      </c>
      <c r="S2870" s="13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10" t="s">
        <v>8314</v>
      </c>
      <c r="R2871" t="s">
        <v>8315</v>
      </c>
      <c r="S2871" s="13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10" t="s">
        <v>8314</v>
      </c>
      <c r="R2872" t="s">
        <v>8315</v>
      </c>
      <c r="S2872" s="13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10" t="s">
        <v>8314</v>
      </c>
      <c r="R2873" t="s">
        <v>8315</v>
      </c>
      <c r="S2873" s="13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10" t="s">
        <v>8314</v>
      </c>
      <c r="R2874" t="s">
        <v>8315</v>
      </c>
      <c r="S2874" s="13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10" t="s">
        <v>8314</v>
      </c>
      <c r="R2875" t="s">
        <v>8315</v>
      </c>
      <c r="S2875" s="13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10" t="s">
        <v>8314</v>
      </c>
      <c r="R2876" t="s">
        <v>8315</v>
      </c>
      <c r="S2876" s="13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10" t="s">
        <v>8314</v>
      </c>
      <c r="R2877" t="s">
        <v>8315</v>
      </c>
      <c r="S2877" s="13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10" t="s">
        <v>8314</v>
      </c>
      <c r="R2878" t="s">
        <v>8315</v>
      </c>
      <c r="S2878" s="13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10" t="s">
        <v>8314</v>
      </c>
      <c r="R2879" t="s">
        <v>8315</v>
      </c>
      <c r="S2879" s="13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10" t="s">
        <v>8314</v>
      </c>
      <c r="R2880" t="s">
        <v>8315</v>
      </c>
      <c r="S2880" s="13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10" t="s">
        <v>8314</v>
      </c>
      <c r="R2881" t="s">
        <v>8315</v>
      </c>
      <c r="S2881" s="13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0"/>
        <v>23</v>
      </c>
      <c r="P2882">
        <f t="shared" si="221"/>
        <v>96.55</v>
      </c>
      <c r="Q2882" s="10" t="s">
        <v>8314</v>
      </c>
      <c r="R2882" t="s">
        <v>8315</v>
      </c>
      <c r="S2882" s="13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8314</v>
      </c>
      <c r="R2883" t="s">
        <v>8315</v>
      </c>
      <c r="S2883" s="13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3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3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3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3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3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3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3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10" t="s">
        <v>8314</v>
      </c>
      <c r="R2891" t="s">
        <v>8315</v>
      </c>
      <c r="S2891" s="13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3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3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10" t="s">
        <v>8314</v>
      </c>
      <c r="R2894" t="s">
        <v>8315</v>
      </c>
      <c r="S2894" s="13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3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3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3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10" t="s">
        <v>8314</v>
      </c>
      <c r="R2898" t="s">
        <v>8315</v>
      </c>
      <c r="S2898" s="13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10" t="s">
        <v>8314</v>
      </c>
      <c r="R2899" t="s">
        <v>8315</v>
      </c>
      <c r="S2899" s="13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10" t="s">
        <v>8314</v>
      </c>
      <c r="R2900" t="s">
        <v>8315</v>
      </c>
      <c r="S2900" s="13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3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10" t="s">
        <v>8314</v>
      </c>
      <c r="R2902" t="s">
        <v>8315</v>
      </c>
      <c r="S2902" s="13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3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3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3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3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10" t="s">
        <v>8314</v>
      </c>
      <c r="R2907" t="s">
        <v>8315</v>
      </c>
      <c r="S2907" s="13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10" t="s">
        <v>8314</v>
      </c>
      <c r="R2908" t="s">
        <v>8315</v>
      </c>
      <c r="S2908" s="13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3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10" t="s">
        <v>8314</v>
      </c>
      <c r="R2910" t="s">
        <v>8315</v>
      </c>
      <c r="S2910" s="13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10" t="s">
        <v>8314</v>
      </c>
      <c r="R2911" t="s">
        <v>8315</v>
      </c>
      <c r="S2911" s="13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0" t="s">
        <v>8314</v>
      </c>
      <c r="R2912" t="s">
        <v>8315</v>
      </c>
      <c r="S2912" s="13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10" t="s">
        <v>8314</v>
      </c>
      <c r="R2913" t="s">
        <v>8315</v>
      </c>
      <c r="S2913" s="13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10" t="s">
        <v>8314</v>
      </c>
      <c r="R2914" t="s">
        <v>8315</v>
      </c>
      <c r="S2914" s="13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10" t="s">
        <v>8314</v>
      </c>
      <c r="R2915" t="s">
        <v>8315</v>
      </c>
      <c r="S2915" s="13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10" t="s">
        <v>8314</v>
      </c>
      <c r="R2916" t="s">
        <v>8315</v>
      </c>
      <c r="S2916" s="13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10" t="s">
        <v>8314</v>
      </c>
      <c r="R2917" t="s">
        <v>8315</v>
      </c>
      <c r="S2917" s="13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10" t="s">
        <v>8314</v>
      </c>
      <c r="R2918" t="s">
        <v>8315</v>
      </c>
      <c r="S2918" s="13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10" t="s">
        <v>8314</v>
      </c>
      <c r="R2919" t="s">
        <v>8315</v>
      </c>
      <c r="S2919" s="13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10" t="s">
        <v>8314</v>
      </c>
      <c r="R2920" t="s">
        <v>8315</v>
      </c>
      <c r="S2920" s="13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10" t="s">
        <v>8314</v>
      </c>
      <c r="R2921" t="s">
        <v>8315</v>
      </c>
      <c r="S2921" s="13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10" t="s">
        <v>8314</v>
      </c>
      <c r="R2922" t="s">
        <v>8315</v>
      </c>
      <c r="S2922" s="13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10" t="s">
        <v>8314</v>
      </c>
      <c r="R2923" t="s">
        <v>8356</v>
      </c>
      <c r="S2923" s="13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10" t="s">
        <v>8314</v>
      </c>
      <c r="R2924" t="s">
        <v>8356</v>
      </c>
      <c r="S2924" s="13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10" t="s">
        <v>8314</v>
      </c>
      <c r="R2925" t="s">
        <v>8356</v>
      </c>
      <c r="S2925" s="13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10" t="s">
        <v>8314</v>
      </c>
      <c r="R2926" t="s">
        <v>8356</v>
      </c>
      <c r="S2926" s="13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10" t="s">
        <v>8314</v>
      </c>
      <c r="R2927" t="s">
        <v>8356</v>
      </c>
      <c r="S2927" s="13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10" t="s">
        <v>8314</v>
      </c>
      <c r="R2928" t="s">
        <v>8356</v>
      </c>
      <c r="S2928" s="13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10" t="s">
        <v>8314</v>
      </c>
      <c r="R2929" t="s">
        <v>8356</v>
      </c>
      <c r="S2929" s="13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10" t="s">
        <v>8314</v>
      </c>
      <c r="R2930" t="s">
        <v>8356</v>
      </c>
      <c r="S2930" s="13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10" t="s">
        <v>8314</v>
      </c>
      <c r="R2931" t="s">
        <v>8356</v>
      </c>
      <c r="S2931" s="13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10" t="s">
        <v>8314</v>
      </c>
      <c r="R2932" t="s">
        <v>8356</v>
      </c>
      <c r="S2932" s="13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10" t="s">
        <v>8314</v>
      </c>
      <c r="R2933" t="s">
        <v>8356</v>
      </c>
      <c r="S2933" s="13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10" t="s">
        <v>8314</v>
      </c>
      <c r="R2934" t="s">
        <v>8356</v>
      </c>
      <c r="S2934" s="13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10" t="s">
        <v>8314</v>
      </c>
      <c r="R2935" t="s">
        <v>8356</v>
      </c>
      <c r="S2935" s="13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10" t="s">
        <v>8314</v>
      </c>
      <c r="R2936" t="s">
        <v>8356</v>
      </c>
      <c r="S2936" s="13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10" t="s">
        <v>8314</v>
      </c>
      <c r="R2937" t="s">
        <v>8356</v>
      </c>
      <c r="S2937" s="13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10" t="s">
        <v>8314</v>
      </c>
      <c r="R2938" t="s">
        <v>8356</v>
      </c>
      <c r="S2938" s="13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10" t="s">
        <v>8314</v>
      </c>
      <c r="R2939" t="s">
        <v>8356</v>
      </c>
      <c r="S2939" s="13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10" t="s">
        <v>8314</v>
      </c>
      <c r="R2940" t="s">
        <v>8356</v>
      </c>
      <c r="S2940" s="13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10" t="s">
        <v>8314</v>
      </c>
      <c r="R2941" t="s">
        <v>8356</v>
      </c>
      <c r="S2941" s="13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10" t="s">
        <v>8314</v>
      </c>
      <c r="R2942" t="s">
        <v>8356</v>
      </c>
      <c r="S2942" s="13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10" t="s">
        <v>8314</v>
      </c>
      <c r="R2943" t="s">
        <v>8354</v>
      </c>
      <c r="S2943" s="13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10" t="s">
        <v>8314</v>
      </c>
      <c r="R2944" t="s">
        <v>8354</v>
      </c>
      <c r="S2944" s="13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10" t="s">
        <v>8314</v>
      </c>
      <c r="R2945" t="s">
        <v>8354</v>
      </c>
      <c r="S2945" s="13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25"/>
        <v>1</v>
      </c>
      <c r="P2946">
        <f t="shared" si="226"/>
        <v>100</v>
      </c>
      <c r="Q2946" s="10" t="s">
        <v>8314</v>
      </c>
      <c r="R2946" t="s">
        <v>8354</v>
      </c>
      <c r="S2946" s="13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8314</v>
      </c>
      <c r="R2947" t="s">
        <v>8354</v>
      </c>
      <c r="S2947" s="13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3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10" t="s">
        <v>8314</v>
      </c>
      <c r="R2949" t="s">
        <v>8354</v>
      </c>
      <c r="S2949" s="13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10" t="s">
        <v>8314</v>
      </c>
      <c r="R2950" t="s">
        <v>8354</v>
      </c>
      <c r="S2950" s="13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3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3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10" t="s">
        <v>8314</v>
      </c>
      <c r="R2953" t="s">
        <v>8354</v>
      </c>
      <c r="S2953" s="13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10" t="s">
        <v>8314</v>
      </c>
      <c r="R2954" t="s">
        <v>8354</v>
      </c>
      <c r="S2954" s="13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10" t="s">
        <v>8314</v>
      </c>
      <c r="R2955" t="s">
        <v>8354</v>
      </c>
      <c r="S2955" s="13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3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3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3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10" t="s">
        <v>8314</v>
      </c>
      <c r="R2959" t="s">
        <v>8354</v>
      </c>
      <c r="S2959" s="13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3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3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3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3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3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10" t="s">
        <v>8314</v>
      </c>
      <c r="R2965" t="s">
        <v>8315</v>
      </c>
      <c r="S2965" s="13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10" t="s">
        <v>8314</v>
      </c>
      <c r="R2966" t="s">
        <v>8315</v>
      </c>
      <c r="S2966" s="13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10" t="s">
        <v>8314</v>
      </c>
      <c r="R2967" t="s">
        <v>8315</v>
      </c>
      <c r="S2967" s="13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10" t="s">
        <v>8314</v>
      </c>
      <c r="R2968" t="s">
        <v>8315</v>
      </c>
      <c r="S2968" s="13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10" t="s">
        <v>8314</v>
      </c>
      <c r="R2969" t="s">
        <v>8315</v>
      </c>
      <c r="S2969" s="13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10" t="s">
        <v>8314</v>
      </c>
      <c r="R2970" t="s">
        <v>8315</v>
      </c>
      <c r="S2970" s="13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10" t="s">
        <v>8314</v>
      </c>
      <c r="R2971" t="s">
        <v>8315</v>
      </c>
      <c r="S2971" s="13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10" t="s">
        <v>8314</v>
      </c>
      <c r="R2972" t="s">
        <v>8315</v>
      </c>
      <c r="S2972" s="13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10" t="s">
        <v>8314</v>
      </c>
      <c r="R2973" t="s">
        <v>8315</v>
      </c>
      <c r="S2973" s="13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10" t="s">
        <v>8314</v>
      </c>
      <c r="R2974" t="s">
        <v>8315</v>
      </c>
      <c r="S2974" s="13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10" t="s">
        <v>8314</v>
      </c>
      <c r="R2975" t="s">
        <v>8315</v>
      </c>
      <c r="S2975" s="13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10" t="s">
        <v>8314</v>
      </c>
      <c r="R2976" t="s">
        <v>8315</v>
      </c>
      <c r="S2976" s="13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10" t="s">
        <v>8314</v>
      </c>
      <c r="R2977" t="s">
        <v>8315</v>
      </c>
      <c r="S2977" s="13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10" t="s">
        <v>8314</v>
      </c>
      <c r="R2978" t="s">
        <v>8315</v>
      </c>
      <c r="S2978" s="13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10" t="s">
        <v>8314</v>
      </c>
      <c r="R2979" t="s">
        <v>8315</v>
      </c>
      <c r="S2979" s="13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10" t="s">
        <v>8314</v>
      </c>
      <c r="R2980" t="s">
        <v>8315</v>
      </c>
      <c r="S2980" s="13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10" t="s">
        <v>8314</v>
      </c>
      <c r="R2981" t="s">
        <v>8315</v>
      </c>
      <c r="S2981" s="13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10" t="s">
        <v>8314</v>
      </c>
      <c r="R2982" t="s">
        <v>8315</v>
      </c>
      <c r="S2982" s="13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10" t="s">
        <v>8314</v>
      </c>
      <c r="R2983" t="s">
        <v>8354</v>
      </c>
      <c r="S2983" s="13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10" t="s">
        <v>8314</v>
      </c>
      <c r="R2984" t="s">
        <v>8354</v>
      </c>
      <c r="S2984" s="13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10" t="s">
        <v>8314</v>
      </c>
      <c r="R2985" t="s">
        <v>8354</v>
      </c>
      <c r="S2985" s="13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10" t="s">
        <v>8314</v>
      </c>
      <c r="R2986" t="s">
        <v>8354</v>
      </c>
      <c r="S2986" s="13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10" t="s">
        <v>8314</v>
      </c>
      <c r="R2987" t="s">
        <v>8354</v>
      </c>
      <c r="S2987" s="13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10" t="s">
        <v>8314</v>
      </c>
      <c r="R2988" t="s">
        <v>8354</v>
      </c>
      <c r="S2988" s="13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10" t="s">
        <v>8314</v>
      </c>
      <c r="R2989" t="s">
        <v>8354</v>
      </c>
      <c r="S2989" s="13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10" t="s">
        <v>8314</v>
      </c>
      <c r="R2990" t="s">
        <v>8354</v>
      </c>
      <c r="S2990" s="13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10" t="s">
        <v>8314</v>
      </c>
      <c r="R2991" t="s">
        <v>8354</v>
      </c>
      <c r="S2991" s="13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10" t="s">
        <v>8314</v>
      </c>
      <c r="R2992" t="s">
        <v>8354</v>
      </c>
      <c r="S2992" s="13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10" t="s">
        <v>8314</v>
      </c>
      <c r="R2993" t="s">
        <v>8354</v>
      </c>
      <c r="S2993" s="13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10" t="s">
        <v>8314</v>
      </c>
      <c r="R2994" t="s">
        <v>8354</v>
      </c>
      <c r="S2994" s="13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10" t="s">
        <v>8314</v>
      </c>
      <c r="R2995" t="s">
        <v>8354</v>
      </c>
      <c r="S2995" s="13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10" t="s">
        <v>8314</v>
      </c>
      <c r="R2996" t="s">
        <v>8354</v>
      </c>
      <c r="S2996" s="13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10" t="s">
        <v>8314</v>
      </c>
      <c r="R2997" t="s">
        <v>8354</v>
      </c>
      <c r="S2997" s="13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10" t="s">
        <v>8314</v>
      </c>
      <c r="R2998" t="s">
        <v>8354</v>
      </c>
      <c r="S2998" s="13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10" t="s">
        <v>8314</v>
      </c>
      <c r="R2999" t="s">
        <v>8354</v>
      </c>
      <c r="S2999" s="13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10" t="s">
        <v>8314</v>
      </c>
      <c r="R3000" t="s">
        <v>8354</v>
      </c>
      <c r="S3000" s="13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10" t="s">
        <v>8314</v>
      </c>
      <c r="R3001" t="s">
        <v>8354</v>
      </c>
      <c r="S3001" s="13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10" t="s">
        <v>8314</v>
      </c>
      <c r="R3002" t="s">
        <v>8354</v>
      </c>
      <c r="S3002" s="13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10" t="s">
        <v>8314</v>
      </c>
      <c r="R3003" t="s">
        <v>8354</v>
      </c>
      <c r="S3003" s="13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10" t="s">
        <v>8314</v>
      </c>
      <c r="R3004" t="s">
        <v>8354</v>
      </c>
      <c r="S3004" s="13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10" t="s">
        <v>8314</v>
      </c>
      <c r="R3005" t="s">
        <v>8354</v>
      </c>
      <c r="S3005" s="13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10" t="s">
        <v>8314</v>
      </c>
      <c r="R3006" t="s">
        <v>8354</v>
      </c>
      <c r="S3006" s="13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10" t="s">
        <v>8314</v>
      </c>
      <c r="R3007" t="s">
        <v>8354</v>
      </c>
      <c r="S3007" s="13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10" t="s">
        <v>8314</v>
      </c>
      <c r="R3008" t="s">
        <v>8354</v>
      </c>
      <c r="S3008" s="13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10" t="s">
        <v>8314</v>
      </c>
      <c r="R3009" t="s">
        <v>8354</v>
      </c>
      <c r="S3009" s="13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0"/>
        <v>101</v>
      </c>
      <c r="P3010">
        <f t="shared" si="231"/>
        <v>116.73</v>
      </c>
      <c r="Q3010" s="10" t="s">
        <v>8314</v>
      </c>
      <c r="R3010" t="s">
        <v>8354</v>
      </c>
      <c r="S3010" s="13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8314</v>
      </c>
      <c r="R3011" t="s">
        <v>8354</v>
      </c>
      <c r="S3011" s="13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3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3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10" t="s">
        <v>8314</v>
      </c>
      <c r="R3014" t="s">
        <v>8354</v>
      </c>
      <c r="S3014" s="13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10" t="s">
        <v>8314</v>
      </c>
      <c r="R3015" t="s">
        <v>8354</v>
      </c>
      <c r="S3015" s="13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10" t="s">
        <v>8314</v>
      </c>
      <c r="R3016" t="s">
        <v>8354</v>
      </c>
      <c r="S3016" s="13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3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10" t="s">
        <v>8314</v>
      </c>
      <c r="R3018" t="s">
        <v>8354</v>
      </c>
      <c r="S3018" s="13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10" t="s">
        <v>8314</v>
      </c>
      <c r="R3019" t="s">
        <v>8354</v>
      </c>
      <c r="S3019" s="13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10" t="s">
        <v>8314</v>
      </c>
      <c r="R3020" t="s">
        <v>8354</v>
      </c>
      <c r="S3020" s="13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10" t="s">
        <v>8314</v>
      </c>
      <c r="R3021" t="s">
        <v>8354</v>
      </c>
      <c r="S3021" s="13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10" t="s">
        <v>8314</v>
      </c>
      <c r="R3022" t="s">
        <v>8354</v>
      </c>
      <c r="S3022" s="13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10" t="s">
        <v>8314</v>
      </c>
      <c r="R3023" t="s">
        <v>8354</v>
      </c>
      <c r="S3023" s="13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10" t="s">
        <v>8314</v>
      </c>
      <c r="R3024" t="s">
        <v>8354</v>
      </c>
      <c r="S3024" s="13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10" t="s">
        <v>8314</v>
      </c>
      <c r="R3025" t="s">
        <v>8354</v>
      </c>
      <c r="S3025" s="13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10" t="s">
        <v>8314</v>
      </c>
      <c r="R3026" t="s">
        <v>8354</v>
      </c>
      <c r="S3026" s="13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10" t="s">
        <v>8314</v>
      </c>
      <c r="R3027" t="s">
        <v>8354</v>
      </c>
      <c r="S3027" s="13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3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3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10" t="s">
        <v>8314</v>
      </c>
      <c r="R3030" t="s">
        <v>8354</v>
      </c>
      <c r="S3030" s="13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10" t="s">
        <v>8314</v>
      </c>
      <c r="R3031" t="s">
        <v>8354</v>
      </c>
      <c r="S3031" s="13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10" t="s">
        <v>8314</v>
      </c>
      <c r="R3032" t="s">
        <v>8354</v>
      </c>
      <c r="S3032" s="13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10" t="s">
        <v>8314</v>
      </c>
      <c r="R3033" t="s">
        <v>8354</v>
      </c>
      <c r="S3033" s="13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3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10" t="s">
        <v>8314</v>
      </c>
      <c r="R3035" t="s">
        <v>8354</v>
      </c>
      <c r="S3035" s="13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10" t="s">
        <v>8314</v>
      </c>
      <c r="R3036" t="s">
        <v>8354</v>
      </c>
      <c r="S3036" s="13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10" t="s">
        <v>8314</v>
      </c>
      <c r="R3037" t="s">
        <v>8354</v>
      </c>
      <c r="S3037" s="13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10" t="s">
        <v>8314</v>
      </c>
      <c r="R3038" t="s">
        <v>8354</v>
      </c>
      <c r="S3038" s="13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10" t="s">
        <v>8314</v>
      </c>
      <c r="R3039" t="s">
        <v>8354</v>
      </c>
      <c r="S3039" s="13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10" t="s">
        <v>8314</v>
      </c>
      <c r="R3040" t="s">
        <v>8354</v>
      </c>
      <c r="S3040" s="13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10" t="s">
        <v>8314</v>
      </c>
      <c r="R3041" t="s">
        <v>8354</v>
      </c>
      <c r="S3041" s="13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10" t="s">
        <v>8314</v>
      </c>
      <c r="R3042" t="s">
        <v>8354</v>
      </c>
      <c r="S3042" s="13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10" t="s">
        <v>8314</v>
      </c>
      <c r="R3043" t="s">
        <v>8354</v>
      </c>
      <c r="S3043" s="13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10" t="s">
        <v>8314</v>
      </c>
      <c r="R3044" t="s">
        <v>8354</v>
      </c>
      <c r="S3044" s="13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10" t="s">
        <v>8314</v>
      </c>
      <c r="R3045" t="s">
        <v>8354</v>
      </c>
      <c r="S3045" s="13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10" t="s">
        <v>8314</v>
      </c>
      <c r="R3046" t="s">
        <v>8354</v>
      </c>
      <c r="S3046" s="13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10" t="s">
        <v>8314</v>
      </c>
      <c r="R3047" t="s">
        <v>8354</v>
      </c>
      <c r="S3047" s="13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10" t="s">
        <v>8314</v>
      </c>
      <c r="R3048" t="s">
        <v>8354</v>
      </c>
      <c r="S3048" s="13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10" t="s">
        <v>8314</v>
      </c>
      <c r="R3049" t="s">
        <v>8354</v>
      </c>
      <c r="S3049" s="13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10" t="s">
        <v>8314</v>
      </c>
      <c r="R3050" t="s">
        <v>8354</v>
      </c>
      <c r="S3050" s="13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10" t="s">
        <v>8314</v>
      </c>
      <c r="R3051" t="s">
        <v>8354</v>
      </c>
      <c r="S3051" s="13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10" t="s">
        <v>8314</v>
      </c>
      <c r="R3052" t="s">
        <v>8354</v>
      </c>
      <c r="S3052" s="13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10" t="s">
        <v>8314</v>
      </c>
      <c r="R3053" t="s">
        <v>8354</v>
      </c>
      <c r="S3053" s="13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10" t="s">
        <v>8314</v>
      </c>
      <c r="R3054" t="s">
        <v>8354</v>
      </c>
      <c r="S3054" s="13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10" t="s">
        <v>8314</v>
      </c>
      <c r="R3055" t="s">
        <v>8354</v>
      </c>
      <c r="S3055" s="13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10" t="s">
        <v>8314</v>
      </c>
      <c r="R3056" t="s">
        <v>8354</v>
      </c>
      <c r="S3056" s="13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10" t="s">
        <v>8314</v>
      </c>
      <c r="R3057" t="s">
        <v>8354</v>
      </c>
      <c r="S3057" s="13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10" t="s">
        <v>8314</v>
      </c>
      <c r="R3058" t="s">
        <v>8354</v>
      </c>
      <c r="S3058" s="13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10" t="s">
        <v>8314</v>
      </c>
      <c r="R3059" t="s">
        <v>8354</v>
      </c>
      <c r="S3059" s="13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10" t="s">
        <v>8314</v>
      </c>
      <c r="R3060" t="s">
        <v>8354</v>
      </c>
      <c r="S3060" s="13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0" t="s">
        <v>8314</v>
      </c>
      <c r="R3061" t="s">
        <v>8354</v>
      </c>
      <c r="S3061" s="13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10" t="s">
        <v>8314</v>
      </c>
      <c r="R3062" t="s">
        <v>8354</v>
      </c>
      <c r="S3062" s="13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10" t="s">
        <v>8314</v>
      </c>
      <c r="R3063" t="s">
        <v>8354</v>
      </c>
      <c r="S3063" s="13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10" t="s">
        <v>8314</v>
      </c>
      <c r="R3064" t="s">
        <v>8354</v>
      </c>
      <c r="S3064" s="13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10" t="s">
        <v>8314</v>
      </c>
      <c r="R3065" t="s">
        <v>8354</v>
      </c>
      <c r="S3065" s="13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10" t="s">
        <v>8314</v>
      </c>
      <c r="R3066" t="s">
        <v>8354</v>
      </c>
      <c r="S3066" s="13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10" t="s">
        <v>8314</v>
      </c>
      <c r="R3067" t="s">
        <v>8354</v>
      </c>
      <c r="S3067" s="13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10" t="s">
        <v>8314</v>
      </c>
      <c r="R3068" t="s">
        <v>8354</v>
      </c>
      <c r="S3068" s="13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10" t="s">
        <v>8314</v>
      </c>
      <c r="R3069" t="s">
        <v>8354</v>
      </c>
      <c r="S3069" s="13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10" t="s">
        <v>8314</v>
      </c>
      <c r="R3070" t="s">
        <v>8354</v>
      </c>
      <c r="S3070" s="13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10" t="s">
        <v>8314</v>
      </c>
      <c r="R3071" t="s">
        <v>8354</v>
      </c>
      <c r="S3071" s="13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10" t="s">
        <v>8314</v>
      </c>
      <c r="R3072" t="s">
        <v>8354</v>
      </c>
      <c r="S3072" s="13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10" t="s">
        <v>8314</v>
      </c>
      <c r="R3073" t="s">
        <v>8354</v>
      </c>
      <c r="S3073" s="13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35"/>
        <v>0</v>
      </c>
      <c r="P3074">
        <f t="shared" si="236"/>
        <v>1</v>
      </c>
      <c r="Q3074" s="10" t="s">
        <v>8314</v>
      </c>
      <c r="R3074" t="s">
        <v>8354</v>
      </c>
      <c r="S3074" s="13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8314</v>
      </c>
      <c r="R3075" t="s">
        <v>8354</v>
      </c>
      <c r="S3075" s="13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10" t="s">
        <v>8314</v>
      </c>
      <c r="R3076" t="s">
        <v>8354</v>
      </c>
      <c r="S3076" s="13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3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3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3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10" t="s">
        <v>8314</v>
      </c>
      <c r="R3080" t="s">
        <v>8354</v>
      </c>
      <c r="S3080" s="13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10" t="s">
        <v>8314</v>
      </c>
      <c r="R3081" t="s">
        <v>8354</v>
      </c>
      <c r="S3081" s="13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10" t="s">
        <v>8314</v>
      </c>
      <c r="R3082" t="s">
        <v>8354</v>
      </c>
      <c r="S3082" s="13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3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3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10" t="s">
        <v>8314</v>
      </c>
      <c r="R3085" t="s">
        <v>8354</v>
      </c>
      <c r="S3085" s="13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10" t="s">
        <v>8314</v>
      </c>
      <c r="R3086" t="s">
        <v>8354</v>
      </c>
      <c r="S3086" s="13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10" t="s">
        <v>8314</v>
      </c>
      <c r="R3087" t="s">
        <v>8354</v>
      </c>
      <c r="S3087" s="13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10" t="s">
        <v>8314</v>
      </c>
      <c r="R3088" t="s">
        <v>8354</v>
      </c>
      <c r="S3088" s="13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3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3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10" t="s">
        <v>8314</v>
      </c>
      <c r="R3091" t="s">
        <v>8354</v>
      </c>
      <c r="S3091" s="13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10" t="s">
        <v>8314</v>
      </c>
      <c r="R3092" t="s">
        <v>8354</v>
      </c>
      <c r="S3092" s="13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10" t="s">
        <v>8314</v>
      </c>
      <c r="R3093" t="s">
        <v>8354</v>
      </c>
      <c r="S3093" s="13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10" t="s">
        <v>8314</v>
      </c>
      <c r="R3094" t="s">
        <v>8354</v>
      </c>
      <c r="S3094" s="13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10" t="s">
        <v>8314</v>
      </c>
      <c r="R3095" t="s">
        <v>8354</v>
      </c>
      <c r="S3095" s="13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3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3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10" t="s">
        <v>8314</v>
      </c>
      <c r="R3098" t="s">
        <v>8354</v>
      </c>
      <c r="S3098" s="13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10" t="s">
        <v>8314</v>
      </c>
      <c r="R3099" t="s">
        <v>8354</v>
      </c>
      <c r="S3099" s="13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10" t="s">
        <v>8314</v>
      </c>
      <c r="R3100" t="s">
        <v>8354</v>
      </c>
      <c r="S3100" s="13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3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10" t="s">
        <v>8314</v>
      </c>
      <c r="R3102" t="s">
        <v>8354</v>
      </c>
      <c r="S3102" s="13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10" t="s">
        <v>8314</v>
      </c>
      <c r="R3103" t="s">
        <v>8354</v>
      </c>
      <c r="S3103" s="13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10" t="s">
        <v>8314</v>
      </c>
      <c r="R3104" t="s">
        <v>8354</v>
      </c>
      <c r="S3104" s="13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10" t="s">
        <v>8314</v>
      </c>
      <c r="R3105" t="s">
        <v>8354</v>
      </c>
      <c r="S3105" s="13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10" t="s">
        <v>8314</v>
      </c>
      <c r="R3106" t="s">
        <v>8354</v>
      </c>
      <c r="S3106" s="13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10" t="s">
        <v>8314</v>
      </c>
      <c r="R3107" t="s">
        <v>8354</v>
      </c>
      <c r="S3107" s="13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10" t="s">
        <v>8314</v>
      </c>
      <c r="R3108" t="s">
        <v>8354</v>
      </c>
      <c r="S3108" s="13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10" t="s">
        <v>8314</v>
      </c>
      <c r="R3109" t="s">
        <v>8354</v>
      </c>
      <c r="S3109" s="13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10" t="s">
        <v>8314</v>
      </c>
      <c r="R3110" t="s">
        <v>8354</v>
      </c>
      <c r="S3110" s="13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10" t="s">
        <v>8314</v>
      </c>
      <c r="R3111" t="s">
        <v>8354</v>
      </c>
      <c r="S3111" s="13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10" t="s">
        <v>8314</v>
      </c>
      <c r="R3112" t="s">
        <v>8354</v>
      </c>
      <c r="S3112" s="13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10" t="s">
        <v>8314</v>
      </c>
      <c r="R3113" t="s">
        <v>8354</v>
      </c>
      <c r="S3113" s="13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10" t="s">
        <v>8314</v>
      </c>
      <c r="R3114" t="s">
        <v>8354</v>
      </c>
      <c r="S3114" s="13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10" t="s">
        <v>8314</v>
      </c>
      <c r="R3115" t="s">
        <v>8354</v>
      </c>
      <c r="S3115" s="13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10" t="s">
        <v>8314</v>
      </c>
      <c r="R3116" t="s">
        <v>8354</v>
      </c>
      <c r="S3116" s="13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10" t="s">
        <v>8314</v>
      </c>
      <c r="R3117" t="s">
        <v>8354</v>
      </c>
      <c r="S3117" s="13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10" t="s">
        <v>8314</v>
      </c>
      <c r="R3118" t="s">
        <v>8354</v>
      </c>
      <c r="S3118" s="13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10" t="s">
        <v>8314</v>
      </c>
      <c r="R3119" t="s">
        <v>8354</v>
      </c>
      <c r="S3119" s="13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10" t="s">
        <v>8314</v>
      </c>
      <c r="R3120" t="s">
        <v>8354</v>
      </c>
      <c r="S3120" s="13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10" t="s">
        <v>8314</v>
      </c>
      <c r="R3121" t="s">
        <v>8354</v>
      </c>
      <c r="S3121" s="13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10" t="s">
        <v>8314</v>
      </c>
      <c r="R3122" t="s">
        <v>8354</v>
      </c>
      <c r="S3122" s="13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10" t="s">
        <v>8314</v>
      </c>
      <c r="R3123" t="s">
        <v>8354</v>
      </c>
      <c r="S3123" s="13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10" t="s">
        <v>8314</v>
      </c>
      <c r="R3124" t="s">
        <v>8354</v>
      </c>
      <c r="S3124" s="13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10" t="s">
        <v>8314</v>
      </c>
      <c r="R3125" t="s">
        <v>8354</v>
      </c>
      <c r="S3125" s="13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10" t="s">
        <v>8314</v>
      </c>
      <c r="R3126" t="s">
        <v>8354</v>
      </c>
      <c r="S3126" s="13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10" t="s">
        <v>8314</v>
      </c>
      <c r="R3127" t="s">
        <v>8354</v>
      </c>
      <c r="S3127" s="13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10" t="s">
        <v>8314</v>
      </c>
      <c r="R3128" t="s">
        <v>8354</v>
      </c>
      <c r="S3128" s="13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10" t="s">
        <v>8314</v>
      </c>
      <c r="R3129" t="s">
        <v>8354</v>
      </c>
      <c r="S3129" s="13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10" t="s">
        <v>8314</v>
      </c>
      <c r="R3130" t="s">
        <v>8315</v>
      </c>
      <c r="S3130" s="13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10" t="s">
        <v>8314</v>
      </c>
      <c r="R3131" t="s">
        <v>8315</v>
      </c>
      <c r="S3131" s="13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10" t="s">
        <v>8314</v>
      </c>
      <c r="R3132" t="s">
        <v>8315</v>
      </c>
      <c r="S3132" s="13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10" t="s">
        <v>8314</v>
      </c>
      <c r="R3133" t="s">
        <v>8315</v>
      </c>
      <c r="S3133" s="13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10" t="s">
        <v>8314</v>
      </c>
      <c r="R3134" t="s">
        <v>8315</v>
      </c>
      <c r="S3134" s="13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10" t="s">
        <v>8314</v>
      </c>
      <c r="R3135" t="s">
        <v>8315</v>
      </c>
      <c r="S3135" s="13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10" t="s">
        <v>8314</v>
      </c>
      <c r="R3136" t="s">
        <v>8315</v>
      </c>
      <c r="S3136" s="13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10" t="s">
        <v>8314</v>
      </c>
      <c r="R3137" t="s">
        <v>8315</v>
      </c>
      <c r="S3137" s="13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0"/>
        <v>128</v>
      </c>
      <c r="P3138">
        <f t="shared" si="241"/>
        <v>29.05</v>
      </c>
      <c r="Q3138" s="10" t="s">
        <v>8314</v>
      </c>
      <c r="R3138" t="s">
        <v>8315</v>
      </c>
      <c r="S3138" s="13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8314</v>
      </c>
      <c r="R3139" t="s">
        <v>8315</v>
      </c>
      <c r="S3139" s="13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3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3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3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3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3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3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10" t="s">
        <v>8314</v>
      </c>
      <c r="R3146" t="s">
        <v>8315</v>
      </c>
      <c r="S3146" s="13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3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3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10" t="s">
        <v>8314</v>
      </c>
      <c r="R3149" t="s">
        <v>8315</v>
      </c>
      <c r="S3149" s="13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10" t="s">
        <v>8314</v>
      </c>
      <c r="R3150" t="s">
        <v>8315</v>
      </c>
      <c r="S3150" s="13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3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10" t="s">
        <v>8314</v>
      </c>
      <c r="R3152" t="s">
        <v>8315</v>
      </c>
      <c r="S3152" s="13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10" t="s">
        <v>8314</v>
      </c>
      <c r="R3153" t="s">
        <v>8315</v>
      </c>
      <c r="S3153" s="13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10" t="s">
        <v>8314</v>
      </c>
      <c r="R3154" t="s">
        <v>8315</v>
      </c>
      <c r="S3154" s="13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10" t="s">
        <v>8314</v>
      </c>
      <c r="R3155" t="s">
        <v>8315</v>
      </c>
      <c r="S3155" s="13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10" t="s">
        <v>8314</v>
      </c>
      <c r="R3156" t="s">
        <v>8315</v>
      </c>
      <c r="S3156" s="13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10" t="s">
        <v>8314</v>
      </c>
      <c r="R3157" t="s">
        <v>8315</v>
      </c>
      <c r="S3157" s="13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10" t="s">
        <v>8314</v>
      </c>
      <c r="R3158" t="s">
        <v>8315</v>
      </c>
      <c r="S3158" s="13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10" t="s">
        <v>8314</v>
      </c>
      <c r="R3159" t="s">
        <v>8315</v>
      </c>
      <c r="S3159" s="13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10" t="s">
        <v>8314</v>
      </c>
      <c r="R3160" t="s">
        <v>8315</v>
      </c>
      <c r="S3160" s="13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10" t="s">
        <v>8314</v>
      </c>
      <c r="R3161" t="s">
        <v>8315</v>
      </c>
      <c r="S3161" s="13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10" t="s">
        <v>8314</v>
      </c>
      <c r="R3162" t="s">
        <v>8315</v>
      </c>
      <c r="S3162" s="13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10" t="s">
        <v>8314</v>
      </c>
      <c r="R3163" t="s">
        <v>8315</v>
      </c>
      <c r="S3163" s="13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10" t="s">
        <v>8314</v>
      </c>
      <c r="R3164" t="s">
        <v>8315</v>
      </c>
      <c r="S3164" s="13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10" t="s">
        <v>8314</v>
      </c>
      <c r="R3165" t="s">
        <v>8315</v>
      </c>
      <c r="S3165" s="13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10" t="s">
        <v>8314</v>
      </c>
      <c r="R3166" t="s">
        <v>8315</v>
      </c>
      <c r="S3166" s="13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10" t="s">
        <v>8314</v>
      </c>
      <c r="R3167" t="s">
        <v>8315</v>
      </c>
      <c r="S3167" s="13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10" t="s">
        <v>8314</v>
      </c>
      <c r="R3168" t="s">
        <v>8315</v>
      </c>
      <c r="S3168" s="13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10" t="s">
        <v>8314</v>
      </c>
      <c r="R3169" t="s">
        <v>8315</v>
      </c>
      <c r="S3169" s="13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10" t="s">
        <v>8314</v>
      </c>
      <c r="R3170" t="s">
        <v>8315</v>
      </c>
      <c r="S3170" s="13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10" t="s">
        <v>8314</v>
      </c>
      <c r="R3171" t="s">
        <v>8315</v>
      </c>
      <c r="S3171" s="13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10" t="s">
        <v>8314</v>
      </c>
      <c r="R3172" t="s">
        <v>8315</v>
      </c>
      <c r="S3172" s="13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10" t="s">
        <v>8314</v>
      </c>
      <c r="R3173" t="s">
        <v>8315</v>
      </c>
      <c r="S3173" s="13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10" t="s">
        <v>8314</v>
      </c>
      <c r="R3174" t="s">
        <v>8315</v>
      </c>
      <c r="S3174" s="13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10" t="s">
        <v>8314</v>
      </c>
      <c r="R3175" t="s">
        <v>8315</v>
      </c>
      <c r="S3175" s="13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10" t="s">
        <v>8314</v>
      </c>
      <c r="R3176" t="s">
        <v>8315</v>
      </c>
      <c r="S3176" s="13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10" t="s">
        <v>8314</v>
      </c>
      <c r="R3177" t="s">
        <v>8315</v>
      </c>
      <c r="S3177" s="13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10" t="s">
        <v>8314</v>
      </c>
      <c r="R3178" t="s">
        <v>8315</v>
      </c>
      <c r="S3178" s="13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10" t="s">
        <v>8314</v>
      </c>
      <c r="R3179" t="s">
        <v>8315</v>
      </c>
      <c r="S3179" s="13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10" t="s">
        <v>8314</v>
      </c>
      <c r="R3180" t="s">
        <v>8315</v>
      </c>
      <c r="S3180" s="13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10" t="s">
        <v>8314</v>
      </c>
      <c r="R3181" t="s">
        <v>8315</v>
      </c>
      <c r="S3181" s="13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10" t="s">
        <v>8314</v>
      </c>
      <c r="R3182" t="s">
        <v>8315</v>
      </c>
      <c r="S3182" s="13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10" t="s">
        <v>8314</v>
      </c>
      <c r="R3183" t="s">
        <v>8315</v>
      </c>
      <c r="S3183" s="13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10" t="s">
        <v>8314</v>
      </c>
      <c r="R3184" t="s">
        <v>8315</v>
      </c>
      <c r="S3184" s="13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10" t="s">
        <v>8314</v>
      </c>
      <c r="R3185" t="s">
        <v>8315</v>
      </c>
      <c r="S3185" s="13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10" t="s">
        <v>8314</v>
      </c>
      <c r="R3186" t="s">
        <v>8315</v>
      </c>
      <c r="S3186" s="13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10" t="s">
        <v>8314</v>
      </c>
      <c r="R3187" t="s">
        <v>8315</v>
      </c>
      <c r="S3187" s="13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10" t="s">
        <v>8314</v>
      </c>
      <c r="R3188" t="s">
        <v>8315</v>
      </c>
      <c r="S3188" s="13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10" t="s">
        <v>8314</v>
      </c>
      <c r="R3189" t="s">
        <v>8315</v>
      </c>
      <c r="S3189" s="13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10" t="s">
        <v>8314</v>
      </c>
      <c r="R3190" t="s">
        <v>8356</v>
      </c>
      <c r="S3190" s="13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10" t="s">
        <v>8314</v>
      </c>
      <c r="R3191" t="s">
        <v>8356</v>
      </c>
      <c r="S3191" s="13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10" t="s">
        <v>8314</v>
      </c>
      <c r="R3192" t="s">
        <v>8356</v>
      </c>
      <c r="S3192" s="13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10" t="s">
        <v>8314</v>
      </c>
      <c r="R3193" t="s">
        <v>8356</v>
      </c>
      <c r="S3193" s="13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10" t="s">
        <v>8314</v>
      </c>
      <c r="R3194" t="s">
        <v>8356</v>
      </c>
      <c r="S3194" s="13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10" t="s">
        <v>8314</v>
      </c>
      <c r="R3195" t="s">
        <v>8356</v>
      </c>
      <c r="S3195" s="13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10" t="s">
        <v>8314</v>
      </c>
      <c r="R3196" t="s">
        <v>8356</v>
      </c>
      <c r="S3196" s="13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10" t="s">
        <v>8314</v>
      </c>
      <c r="R3197" t="s">
        <v>8356</v>
      </c>
      <c r="S3197" s="13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10" t="s">
        <v>8314</v>
      </c>
      <c r="R3198" t="s">
        <v>8356</v>
      </c>
      <c r="S3198" s="13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10" t="s">
        <v>8314</v>
      </c>
      <c r="R3199" t="s">
        <v>8356</v>
      </c>
      <c r="S3199" s="13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10" t="s">
        <v>8314</v>
      </c>
      <c r="R3200" t="s">
        <v>8356</v>
      </c>
      <c r="S3200" s="13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10" t="s">
        <v>8314</v>
      </c>
      <c r="R3201" t="s">
        <v>8356</v>
      </c>
      <c r="S3201" s="13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45"/>
        <v>0</v>
      </c>
      <c r="P3202">
        <f t="shared" si="246"/>
        <v>1</v>
      </c>
      <c r="Q3202" s="10" t="s">
        <v>8314</v>
      </c>
      <c r="R3202" t="s">
        <v>8356</v>
      </c>
      <c r="S3202" s="13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8314</v>
      </c>
      <c r="R3203" t="s">
        <v>8356</v>
      </c>
      <c r="S3203" s="13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3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10" t="s">
        <v>8314</v>
      </c>
      <c r="R3205" t="s">
        <v>8356</v>
      </c>
      <c r="S3205" s="13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3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3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3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10" t="s">
        <v>8314</v>
      </c>
      <c r="R3209" t="s">
        <v>8356</v>
      </c>
      <c r="S3209" s="13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10" t="s">
        <v>8314</v>
      </c>
      <c r="R3210" t="s">
        <v>8315</v>
      </c>
      <c r="S3210" s="13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10" t="s">
        <v>8314</v>
      </c>
      <c r="R3211" t="s">
        <v>8315</v>
      </c>
      <c r="S3211" s="13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10" t="s">
        <v>8314</v>
      </c>
      <c r="R3212" t="s">
        <v>8315</v>
      </c>
      <c r="S3212" s="13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10" t="s">
        <v>8314</v>
      </c>
      <c r="R3213" t="s">
        <v>8315</v>
      </c>
      <c r="S3213" s="13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10" t="s">
        <v>8314</v>
      </c>
      <c r="R3214" t="s">
        <v>8315</v>
      </c>
      <c r="S3214" s="13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10" t="s">
        <v>8314</v>
      </c>
      <c r="R3215" t="s">
        <v>8315</v>
      </c>
      <c r="S3215" s="13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10" t="s">
        <v>8314</v>
      </c>
      <c r="R3216" t="s">
        <v>8315</v>
      </c>
      <c r="S3216" s="13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10" t="s">
        <v>8314</v>
      </c>
      <c r="R3217" t="s">
        <v>8315</v>
      </c>
      <c r="S3217" s="13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10" t="s">
        <v>8314</v>
      </c>
      <c r="R3218" t="s">
        <v>8315</v>
      </c>
      <c r="S3218" s="13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10" t="s">
        <v>8314</v>
      </c>
      <c r="R3219" t="s">
        <v>8315</v>
      </c>
      <c r="S3219" s="13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10" t="s">
        <v>8314</v>
      </c>
      <c r="R3220" t="s">
        <v>8315</v>
      </c>
      <c r="S3220" s="13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10" t="s">
        <v>8314</v>
      </c>
      <c r="R3221" t="s">
        <v>8315</v>
      </c>
      <c r="S3221" s="13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10" t="s">
        <v>8314</v>
      </c>
      <c r="R3222" t="s">
        <v>8315</v>
      </c>
      <c r="S3222" s="13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10" t="s">
        <v>8314</v>
      </c>
      <c r="R3223" t="s">
        <v>8315</v>
      </c>
      <c r="S3223" s="13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10" t="s">
        <v>8314</v>
      </c>
      <c r="R3224" t="s">
        <v>8315</v>
      </c>
      <c r="S3224" s="13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10" t="s">
        <v>8314</v>
      </c>
      <c r="R3225" t="s">
        <v>8315</v>
      </c>
      <c r="S3225" s="13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10" t="s">
        <v>8314</v>
      </c>
      <c r="R3226" t="s">
        <v>8315</v>
      </c>
      <c r="S3226" s="13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10" t="s">
        <v>8314</v>
      </c>
      <c r="R3227" t="s">
        <v>8315</v>
      </c>
      <c r="S3227" s="13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10" t="s">
        <v>8314</v>
      </c>
      <c r="R3228" t="s">
        <v>8315</v>
      </c>
      <c r="S3228" s="13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3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10" t="s">
        <v>8314</v>
      </c>
      <c r="R3230" t="s">
        <v>8315</v>
      </c>
      <c r="S3230" s="13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10" t="s">
        <v>8314</v>
      </c>
      <c r="R3231" t="s">
        <v>8315</v>
      </c>
      <c r="S3231" s="13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10" t="s">
        <v>8314</v>
      </c>
      <c r="R3232" t="s">
        <v>8315</v>
      </c>
      <c r="S3232" s="13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10" t="s">
        <v>8314</v>
      </c>
      <c r="R3233" t="s">
        <v>8315</v>
      </c>
      <c r="S3233" s="13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10" t="s">
        <v>8314</v>
      </c>
      <c r="R3234" t="s">
        <v>8315</v>
      </c>
      <c r="S3234" s="13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10" t="s">
        <v>8314</v>
      </c>
      <c r="R3235" t="s">
        <v>8315</v>
      </c>
      <c r="S3235" s="13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10" t="s">
        <v>8314</v>
      </c>
      <c r="R3236" t="s">
        <v>8315</v>
      </c>
      <c r="S3236" s="13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10" t="s">
        <v>8314</v>
      </c>
      <c r="R3237" t="s">
        <v>8315</v>
      </c>
      <c r="S3237" s="13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10" t="s">
        <v>8314</v>
      </c>
      <c r="R3238" t="s">
        <v>8315</v>
      </c>
      <c r="S3238" s="13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10" t="s">
        <v>8314</v>
      </c>
      <c r="R3239" t="s">
        <v>8315</v>
      </c>
      <c r="S3239" s="13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10" t="s">
        <v>8314</v>
      </c>
      <c r="R3240" t="s">
        <v>8315</v>
      </c>
      <c r="S3240" s="13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10" t="s">
        <v>8314</v>
      </c>
      <c r="R3241" t="s">
        <v>8315</v>
      </c>
      <c r="S3241" s="13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10" t="s">
        <v>8314</v>
      </c>
      <c r="R3242" t="s">
        <v>8315</v>
      </c>
      <c r="S3242" s="13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10" t="s">
        <v>8314</v>
      </c>
      <c r="R3243" t="s">
        <v>8315</v>
      </c>
      <c r="S3243" s="13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10" t="s">
        <v>8314</v>
      </c>
      <c r="R3244" t="s">
        <v>8315</v>
      </c>
      <c r="S3244" s="13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10" t="s">
        <v>8314</v>
      </c>
      <c r="R3245" t="s">
        <v>8315</v>
      </c>
      <c r="S3245" s="13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10" t="s">
        <v>8314</v>
      </c>
      <c r="R3246" t="s">
        <v>8315</v>
      </c>
      <c r="S3246" s="13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10" t="s">
        <v>8314</v>
      </c>
      <c r="R3247" t="s">
        <v>8315</v>
      </c>
      <c r="S3247" s="13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10" t="s">
        <v>8314</v>
      </c>
      <c r="R3248" t="s">
        <v>8315</v>
      </c>
      <c r="S3248" s="13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10" t="s">
        <v>8314</v>
      </c>
      <c r="R3249" t="s">
        <v>8315</v>
      </c>
      <c r="S3249" s="13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10" t="s">
        <v>8314</v>
      </c>
      <c r="R3250" t="s">
        <v>8315</v>
      </c>
      <c r="S3250" s="13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10" t="s">
        <v>8314</v>
      </c>
      <c r="R3251" t="s">
        <v>8315</v>
      </c>
      <c r="S3251" s="13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10" t="s">
        <v>8314</v>
      </c>
      <c r="R3252" t="s">
        <v>8315</v>
      </c>
      <c r="S3252" s="13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10" t="s">
        <v>8314</v>
      </c>
      <c r="R3253" t="s">
        <v>8315</v>
      </c>
      <c r="S3253" s="13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10" t="s">
        <v>8314</v>
      </c>
      <c r="R3254" t="s">
        <v>8315</v>
      </c>
      <c r="S3254" s="13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10" t="s">
        <v>8314</v>
      </c>
      <c r="R3255" t="s">
        <v>8315</v>
      </c>
      <c r="S3255" s="13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10" t="s">
        <v>8314</v>
      </c>
      <c r="R3256" t="s">
        <v>8315</v>
      </c>
      <c r="S3256" s="13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10" t="s">
        <v>8314</v>
      </c>
      <c r="R3257" t="s">
        <v>8315</v>
      </c>
      <c r="S3257" s="13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10" t="s">
        <v>8314</v>
      </c>
      <c r="R3258" t="s">
        <v>8315</v>
      </c>
      <c r="S3258" s="13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10" t="s">
        <v>8314</v>
      </c>
      <c r="R3259" t="s">
        <v>8315</v>
      </c>
      <c r="S3259" s="13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10" t="s">
        <v>8314</v>
      </c>
      <c r="R3260" t="s">
        <v>8315</v>
      </c>
      <c r="S3260" s="13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10" t="s">
        <v>8314</v>
      </c>
      <c r="R3261" t="s">
        <v>8315</v>
      </c>
      <c r="S3261" s="13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10" t="s">
        <v>8314</v>
      </c>
      <c r="R3262" t="s">
        <v>8315</v>
      </c>
      <c r="S3262" s="13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10" t="s">
        <v>8314</v>
      </c>
      <c r="R3263" t="s">
        <v>8315</v>
      </c>
      <c r="S3263" s="13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10" t="s">
        <v>8314</v>
      </c>
      <c r="R3264" t="s">
        <v>8315</v>
      </c>
      <c r="S3264" s="13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10" t="s">
        <v>8314</v>
      </c>
      <c r="R3265" t="s">
        <v>8315</v>
      </c>
      <c r="S3265" s="13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0"/>
        <v>103</v>
      </c>
      <c r="P3266">
        <f t="shared" si="251"/>
        <v>52.55</v>
      </c>
      <c r="Q3266" s="10" t="s">
        <v>8314</v>
      </c>
      <c r="R3266" t="s">
        <v>8315</v>
      </c>
      <c r="S3266" s="13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8314</v>
      </c>
      <c r="R3267" t="s">
        <v>8315</v>
      </c>
      <c r="S3267" s="13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10" t="s">
        <v>8314</v>
      </c>
      <c r="R3268" t="s">
        <v>8315</v>
      </c>
      <c r="S3268" s="13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10" t="s">
        <v>8314</v>
      </c>
      <c r="R3269" t="s">
        <v>8315</v>
      </c>
      <c r="S3269" s="13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10" t="s">
        <v>8314</v>
      </c>
      <c r="R3270" t="s">
        <v>8315</v>
      </c>
      <c r="S3270" s="13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3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3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10" t="s">
        <v>8314</v>
      </c>
      <c r="R3273" t="s">
        <v>8315</v>
      </c>
      <c r="S3273" s="13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10" t="s">
        <v>8314</v>
      </c>
      <c r="R3274" t="s">
        <v>8315</v>
      </c>
      <c r="S3274" s="13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10" t="s">
        <v>8314</v>
      </c>
      <c r="R3275" t="s">
        <v>8315</v>
      </c>
      <c r="S3275" s="13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10" t="s">
        <v>8314</v>
      </c>
      <c r="R3276" t="s">
        <v>8315</v>
      </c>
      <c r="S3276" s="13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10" t="s">
        <v>8314</v>
      </c>
      <c r="R3277" t="s">
        <v>8315</v>
      </c>
      <c r="S3277" s="13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3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3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10" t="s">
        <v>8314</v>
      </c>
      <c r="R3280" t="s">
        <v>8315</v>
      </c>
      <c r="S3280" s="13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10" t="s">
        <v>8314</v>
      </c>
      <c r="R3281" t="s">
        <v>8315</v>
      </c>
      <c r="S3281" s="13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10" t="s">
        <v>8314</v>
      </c>
      <c r="R3282" t="s">
        <v>8315</v>
      </c>
      <c r="S3282" s="13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10" t="s">
        <v>8314</v>
      </c>
      <c r="R3283" t="s">
        <v>8315</v>
      </c>
      <c r="S3283" s="13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10" t="s">
        <v>8314</v>
      </c>
      <c r="R3284" t="s">
        <v>8315</v>
      </c>
      <c r="S3284" s="13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10" t="s">
        <v>8314</v>
      </c>
      <c r="R3285" t="s">
        <v>8315</v>
      </c>
      <c r="S3285" s="13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3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10" t="s">
        <v>8314</v>
      </c>
      <c r="R3287" t="s">
        <v>8315</v>
      </c>
      <c r="S3287" s="13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10" t="s">
        <v>8314</v>
      </c>
      <c r="R3288" t="s">
        <v>8315</v>
      </c>
      <c r="S3288" s="13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10" t="s">
        <v>8314</v>
      </c>
      <c r="R3289" t="s">
        <v>8315</v>
      </c>
      <c r="S3289" s="13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10" t="s">
        <v>8314</v>
      </c>
      <c r="R3290" t="s">
        <v>8315</v>
      </c>
      <c r="S3290" s="13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10" t="s">
        <v>8314</v>
      </c>
      <c r="R3291" t="s">
        <v>8315</v>
      </c>
      <c r="S3291" s="13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10" t="s">
        <v>8314</v>
      </c>
      <c r="R3292" t="s">
        <v>8315</v>
      </c>
      <c r="S3292" s="13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10" t="s">
        <v>8314</v>
      </c>
      <c r="R3293" t="s">
        <v>8315</v>
      </c>
      <c r="S3293" s="13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10" t="s">
        <v>8314</v>
      </c>
      <c r="R3294" t="s">
        <v>8315</v>
      </c>
      <c r="S3294" s="13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10" t="s">
        <v>8314</v>
      </c>
      <c r="R3295" t="s">
        <v>8315</v>
      </c>
      <c r="S3295" s="13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10" t="s">
        <v>8314</v>
      </c>
      <c r="R3296" t="s">
        <v>8315</v>
      </c>
      <c r="S3296" s="13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10" t="s">
        <v>8314</v>
      </c>
      <c r="R3297" t="s">
        <v>8315</v>
      </c>
      <c r="S3297" s="13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10" t="s">
        <v>8314</v>
      </c>
      <c r="R3298" t="s">
        <v>8315</v>
      </c>
      <c r="S3298" s="13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10" t="s">
        <v>8314</v>
      </c>
      <c r="R3299" t="s">
        <v>8315</v>
      </c>
      <c r="S3299" s="13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10" t="s">
        <v>8314</v>
      </c>
      <c r="R3300" t="s">
        <v>8315</v>
      </c>
      <c r="S3300" s="13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10" t="s">
        <v>8314</v>
      </c>
      <c r="R3301" t="s">
        <v>8315</v>
      </c>
      <c r="S3301" s="13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10" t="s">
        <v>8314</v>
      </c>
      <c r="R3302" t="s">
        <v>8315</v>
      </c>
      <c r="S3302" s="13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10" t="s">
        <v>8314</v>
      </c>
      <c r="R3303" t="s">
        <v>8315</v>
      </c>
      <c r="S3303" s="13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10" t="s">
        <v>8314</v>
      </c>
      <c r="R3304" t="s">
        <v>8315</v>
      </c>
      <c r="S3304" s="13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10" t="s">
        <v>8314</v>
      </c>
      <c r="R3305" t="s">
        <v>8315</v>
      </c>
      <c r="S3305" s="13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10" t="s">
        <v>8314</v>
      </c>
      <c r="R3306" t="s">
        <v>8315</v>
      </c>
      <c r="S3306" s="13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10" t="s">
        <v>8314</v>
      </c>
      <c r="R3307" t="s">
        <v>8315</v>
      </c>
      <c r="S3307" s="13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10" t="s">
        <v>8314</v>
      </c>
      <c r="R3308" t="s">
        <v>8315</v>
      </c>
      <c r="S3308" s="13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10" t="s">
        <v>8314</v>
      </c>
      <c r="R3309" t="s">
        <v>8315</v>
      </c>
      <c r="S3309" s="13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10" t="s">
        <v>8314</v>
      </c>
      <c r="R3310" t="s">
        <v>8315</v>
      </c>
      <c r="S3310" s="13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10" t="s">
        <v>8314</v>
      </c>
      <c r="R3311" t="s">
        <v>8315</v>
      </c>
      <c r="S3311" s="13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10" t="s">
        <v>8314</v>
      </c>
      <c r="R3312" t="s">
        <v>8315</v>
      </c>
      <c r="S3312" s="13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10" t="s">
        <v>8314</v>
      </c>
      <c r="R3313" t="s">
        <v>8315</v>
      </c>
      <c r="S3313" s="13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10" t="s">
        <v>8314</v>
      </c>
      <c r="R3314" t="s">
        <v>8315</v>
      </c>
      <c r="S3314" s="13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10" t="s">
        <v>8314</v>
      </c>
      <c r="R3315" t="s">
        <v>8315</v>
      </c>
      <c r="S3315" s="13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10" t="s">
        <v>8314</v>
      </c>
      <c r="R3316" t="s">
        <v>8315</v>
      </c>
      <c r="S3316" s="13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10" t="s">
        <v>8314</v>
      </c>
      <c r="R3317" t="s">
        <v>8315</v>
      </c>
      <c r="S3317" s="13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10" t="s">
        <v>8314</v>
      </c>
      <c r="R3318" t="s">
        <v>8315</v>
      </c>
      <c r="S3318" s="13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10" t="s">
        <v>8314</v>
      </c>
      <c r="R3319" t="s">
        <v>8315</v>
      </c>
      <c r="S3319" s="13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10" t="s">
        <v>8314</v>
      </c>
      <c r="R3320" t="s">
        <v>8315</v>
      </c>
      <c r="S3320" s="13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10" t="s">
        <v>8314</v>
      </c>
      <c r="R3321" t="s">
        <v>8315</v>
      </c>
      <c r="S3321" s="13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10" t="s">
        <v>8314</v>
      </c>
      <c r="R3322" t="s">
        <v>8315</v>
      </c>
      <c r="S3322" s="13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10" t="s">
        <v>8314</v>
      </c>
      <c r="R3323" t="s">
        <v>8315</v>
      </c>
      <c r="S3323" s="13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10" t="s">
        <v>8314</v>
      </c>
      <c r="R3324" t="s">
        <v>8315</v>
      </c>
      <c r="S3324" s="13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10" t="s">
        <v>8314</v>
      </c>
      <c r="R3325" t="s">
        <v>8315</v>
      </c>
      <c r="S3325" s="13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10" t="s">
        <v>8314</v>
      </c>
      <c r="R3326" t="s">
        <v>8315</v>
      </c>
      <c r="S3326" s="13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10" t="s">
        <v>8314</v>
      </c>
      <c r="R3327" t="s">
        <v>8315</v>
      </c>
      <c r="S3327" s="13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10" t="s">
        <v>8314</v>
      </c>
      <c r="R3328" t="s">
        <v>8315</v>
      </c>
      <c r="S3328" s="13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10" t="s">
        <v>8314</v>
      </c>
      <c r="R3329" t="s">
        <v>8315</v>
      </c>
      <c r="S3329" s="13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55"/>
        <v>146</v>
      </c>
      <c r="P3330">
        <f t="shared" si="256"/>
        <v>292.77999999999997</v>
      </c>
      <c r="Q3330" s="10" t="s">
        <v>8314</v>
      </c>
      <c r="R3330" t="s">
        <v>8315</v>
      </c>
      <c r="S3330" s="13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8314</v>
      </c>
      <c r="R3331" t="s">
        <v>8315</v>
      </c>
      <c r="S3331" s="13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10" t="s">
        <v>8314</v>
      </c>
      <c r="R3332" t="s">
        <v>8315</v>
      </c>
      <c r="S3332" s="13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3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10" t="s">
        <v>8314</v>
      </c>
      <c r="R3334" t="s">
        <v>8315</v>
      </c>
      <c r="S3334" s="13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10" t="s">
        <v>8314</v>
      </c>
      <c r="R3335" t="s">
        <v>8315</v>
      </c>
      <c r="S3335" s="13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10" t="s">
        <v>8314</v>
      </c>
      <c r="R3336" t="s">
        <v>8315</v>
      </c>
      <c r="S3336" s="13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10" t="s">
        <v>8314</v>
      </c>
      <c r="R3337" t="s">
        <v>8315</v>
      </c>
      <c r="S3337" s="13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10" t="s">
        <v>8314</v>
      </c>
      <c r="R3338" t="s">
        <v>8315</v>
      </c>
      <c r="S3338" s="13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10" t="s">
        <v>8314</v>
      </c>
      <c r="R3339" t="s">
        <v>8315</v>
      </c>
      <c r="S3339" s="13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10" t="s">
        <v>8314</v>
      </c>
      <c r="R3340" t="s">
        <v>8315</v>
      </c>
      <c r="S3340" s="13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10" t="s">
        <v>8314</v>
      </c>
      <c r="R3341" t="s">
        <v>8315</v>
      </c>
      <c r="S3341" s="13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10" t="s">
        <v>8314</v>
      </c>
      <c r="R3342" t="s">
        <v>8315</v>
      </c>
      <c r="S3342" s="13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10" t="s">
        <v>8314</v>
      </c>
      <c r="R3343" t="s">
        <v>8315</v>
      </c>
      <c r="S3343" s="13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10" t="s">
        <v>8314</v>
      </c>
      <c r="R3344" t="s">
        <v>8315</v>
      </c>
      <c r="S3344" s="13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10" t="s">
        <v>8314</v>
      </c>
      <c r="R3345" t="s">
        <v>8315</v>
      </c>
      <c r="S3345" s="13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10" t="s">
        <v>8314</v>
      </c>
      <c r="R3346" t="s">
        <v>8315</v>
      </c>
      <c r="S3346" s="13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3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10" t="s">
        <v>8314</v>
      </c>
      <c r="R3348" t="s">
        <v>8315</v>
      </c>
      <c r="S3348" s="13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10" t="s">
        <v>8314</v>
      </c>
      <c r="R3349" t="s">
        <v>8315</v>
      </c>
      <c r="S3349" s="13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10" t="s">
        <v>8314</v>
      </c>
      <c r="R3350" t="s">
        <v>8315</v>
      </c>
      <c r="S3350" s="13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10" t="s">
        <v>8314</v>
      </c>
      <c r="R3351" t="s">
        <v>8315</v>
      </c>
      <c r="S3351" s="13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10" t="s">
        <v>8314</v>
      </c>
      <c r="R3352" t="s">
        <v>8315</v>
      </c>
      <c r="S3352" s="13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10" t="s">
        <v>8314</v>
      </c>
      <c r="R3353" t="s">
        <v>8315</v>
      </c>
      <c r="S3353" s="13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3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10" t="s">
        <v>8314</v>
      </c>
      <c r="R3355" t="s">
        <v>8315</v>
      </c>
      <c r="S3355" s="13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3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10" t="s">
        <v>8314</v>
      </c>
      <c r="R3357" t="s">
        <v>8315</v>
      </c>
      <c r="S3357" s="13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10" t="s">
        <v>8314</v>
      </c>
      <c r="R3358" t="s">
        <v>8315</v>
      </c>
      <c r="S3358" s="13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10" t="s">
        <v>8314</v>
      </c>
      <c r="R3359" t="s">
        <v>8315</v>
      </c>
      <c r="S3359" s="13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10" t="s">
        <v>8314</v>
      </c>
      <c r="R3360" t="s">
        <v>8315</v>
      </c>
      <c r="S3360" s="13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10" t="s">
        <v>8314</v>
      </c>
      <c r="R3361" t="s">
        <v>8315</v>
      </c>
      <c r="S3361" s="13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10" t="s">
        <v>8314</v>
      </c>
      <c r="R3362" t="s">
        <v>8315</v>
      </c>
      <c r="S3362" s="13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10" t="s">
        <v>8314</v>
      </c>
      <c r="R3363" t="s">
        <v>8315</v>
      </c>
      <c r="S3363" s="13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10" t="s">
        <v>8314</v>
      </c>
      <c r="R3364" t="s">
        <v>8315</v>
      </c>
      <c r="S3364" s="13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10" t="s">
        <v>8314</v>
      </c>
      <c r="R3365" t="s">
        <v>8315</v>
      </c>
      <c r="S3365" s="13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10" t="s">
        <v>8314</v>
      </c>
      <c r="R3366" t="s">
        <v>8315</v>
      </c>
      <c r="S3366" s="13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10" t="s">
        <v>8314</v>
      </c>
      <c r="R3367" t="s">
        <v>8315</v>
      </c>
      <c r="S3367" s="13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10" t="s">
        <v>8314</v>
      </c>
      <c r="R3368" t="s">
        <v>8315</v>
      </c>
      <c r="S3368" s="13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10" t="s">
        <v>8314</v>
      </c>
      <c r="R3369" t="s">
        <v>8315</v>
      </c>
      <c r="S3369" s="13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10" t="s">
        <v>8314</v>
      </c>
      <c r="R3370" t="s">
        <v>8315</v>
      </c>
      <c r="S3370" s="13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10" t="s">
        <v>8314</v>
      </c>
      <c r="R3371" t="s">
        <v>8315</v>
      </c>
      <c r="S3371" s="13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10" t="s">
        <v>8314</v>
      </c>
      <c r="R3372" t="s">
        <v>8315</v>
      </c>
      <c r="S3372" s="13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10" t="s">
        <v>8314</v>
      </c>
      <c r="R3373" t="s">
        <v>8315</v>
      </c>
      <c r="S3373" s="13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10" t="s">
        <v>8314</v>
      </c>
      <c r="R3374" t="s">
        <v>8315</v>
      </c>
      <c r="S3374" s="13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10" t="s">
        <v>8314</v>
      </c>
      <c r="R3375" t="s">
        <v>8315</v>
      </c>
      <c r="S3375" s="13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10" t="s">
        <v>8314</v>
      </c>
      <c r="R3376" t="s">
        <v>8315</v>
      </c>
      <c r="S3376" s="13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10" t="s">
        <v>8314</v>
      </c>
      <c r="R3377" t="s">
        <v>8315</v>
      </c>
      <c r="S3377" s="13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10" t="s">
        <v>8314</v>
      </c>
      <c r="R3378" t="s">
        <v>8315</v>
      </c>
      <c r="S3378" s="13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10" t="s">
        <v>8314</v>
      </c>
      <c r="R3379" t="s">
        <v>8315</v>
      </c>
      <c r="S3379" s="13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10" t="s">
        <v>8314</v>
      </c>
      <c r="R3380" t="s">
        <v>8315</v>
      </c>
      <c r="S3380" s="13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10" t="s">
        <v>8314</v>
      </c>
      <c r="R3381" t="s">
        <v>8315</v>
      </c>
      <c r="S3381" s="13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10" t="s">
        <v>8314</v>
      </c>
      <c r="R3382" t="s">
        <v>8315</v>
      </c>
      <c r="S3382" s="13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10" t="s">
        <v>8314</v>
      </c>
      <c r="R3383" t="s">
        <v>8315</v>
      </c>
      <c r="S3383" s="13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10" t="s">
        <v>8314</v>
      </c>
      <c r="R3384" t="s">
        <v>8315</v>
      </c>
      <c r="S3384" s="13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10" t="s">
        <v>8314</v>
      </c>
      <c r="R3385" t="s">
        <v>8315</v>
      </c>
      <c r="S3385" s="13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10" t="s">
        <v>8314</v>
      </c>
      <c r="R3386" t="s">
        <v>8315</v>
      </c>
      <c r="S3386" s="13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10" t="s">
        <v>8314</v>
      </c>
      <c r="R3387" t="s">
        <v>8315</v>
      </c>
      <c r="S3387" s="13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10" t="s">
        <v>8314</v>
      </c>
      <c r="R3388" t="s">
        <v>8315</v>
      </c>
      <c r="S3388" s="13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10" t="s">
        <v>8314</v>
      </c>
      <c r="R3389" t="s">
        <v>8315</v>
      </c>
      <c r="S3389" s="13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10" t="s">
        <v>8314</v>
      </c>
      <c r="R3390" t="s">
        <v>8315</v>
      </c>
      <c r="S3390" s="13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10" t="s">
        <v>8314</v>
      </c>
      <c r="R3391" t="s">
        <v>8315</v>
      </c>
      <c r="S3391" s="13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10" t="s">
        <v>8314</v>
      </c>
      <c r="R3392" t="s">
        <v>8315</v>
      </c>
      <c r="S3392" s="13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10" t="s">
        <v>8314</v>
      </c>
      <c r="R3393" t="s">
        <v>8315</v>
      </c>
      <c r="S3393" s="13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0"/>
        <v>100</v>
      </c>
      <c r="P3394">
        <f t="shared" si="261"/>
        <v>41.67</v>
      </c>
      <c r="Q3394" s="10" t="s">
        <v>8314</v>
      </c>
      <c r="R3394" t="s">
        <v>8315</v>
      </c>
      <c r="S3394" s="13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8314</v>
      </c>
      <c r="R3395" t="s">
        <v>8315</v>
      </c>
      <c r="S3395" s="13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3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10" t="s">
        <v>8314</v>
      </c>
      <c r="R3397" t="s">
        <v>8315</v>
      </c>
      <c r="S3397" s="13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10" t="s">
        <v>8314</v>
      </c>
      <c r="R3398" t="s">
        <v>8315</v>
      </c>
      <c r="S3398" s="13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10" t="s">
        <v>8314</v>
      </c>
      <c r="R3399" t="s">
        <v>8315</v>
      </c>
      <c r="S3399" s="13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10" t="s">
        <v>8314</v>
      </c>
      <c r="R3400" t="s">
        <v>8315</v>
      </c>
      <c r="S3400" s="13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10" t="s">
        <v>8314</v>
      </c>
      <c r="R3401" t="s">
        <v>8315</v>
      </c>
      <c r="S3401" s="13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10" t="s">
        <v>8314</v>
      </c>
      <c r="R3402" t="s">
        <v>8315</v>
      </c>
      <c r="S3402" s="13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10" t="s">
        <v>8314</v>
      </c>
      <c r="R3403" t="s">
        <v>8315</v>
      </c>
      <c r="S3403" s="13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10" t="s">
        <v>8314</v>
      </c>
      <c r="R3404" t="s">
        <v>8315</v>
      </c>
      <c r="S3404" s="13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10" t="s">
        <v>8314</v>
      </c>
      <c r="R3405" t="s">
        <v>8315</v>
      </c>
      <c r="S3405" s="13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10" t="s">
        <v>8314</v>
      </c>
      <c r="R3406" t="s">
        <v>8315</v>
      </c>
      <c r="S3406" s="13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10" t="s">
        <v>8314</v>
      </c>
      <c r="R3407" t="s">
        <v>8315</v>
      </c>
      <c r="S3407" s="13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10" t="s">
        <v>8314</v>
      </c>
      <c r="R3408" t="s">
        <v>8315</v>
      </c>
      <c r="S3408" s="13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10" t="s">
        <v>8314</v>
      </c>
      <c r="R3409" t="s">
        <v>8315</v>
      </c>
      <c r="S3409" s="13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10" t="s">
        <v>8314</v>
      </c>
      <c r="R3410" t="s">
        <v>8315</v>
      </c>
      <c r="S3410" s="13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10" t="s">
        <v>8314</v>
      </c>
      <c r="R3411" t="s">
        <v>8315</v>
      </c>
      <c r="S3411" s="13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10" t="s">
        <v>8314</v>
      </c>
      <c r="R3412" t="s">
        <v>8315</v>
      </c>
      <c r="S3412" s="13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10" t="s">
        <v>8314</v>
      </c>
      <c r="R3413" t="s">
        <v>8315</v>
      </c>
      <c r="S3413" s="13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10" t="s">
        <v>8314</v>
      </c>
      <c r="R3414" t="s">
        <v>8315</v>
      </c>
      <c r="S3414" s="13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10" t="s">
        <v>8314</v>
      </c>
      <c r="R3415" t="s">
        <v>8315</v>
      </c>
      <c r="S3415" s="13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10" t="s">
        <v>8314</v>
      </c>
      <c r="R3416" t="s">
        <v>8315</v>
      </c>
      <c r="S3416" s="13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10" t="s">
        <v>8314</v>
      </c>
      <c r="R3417" t="s">
        <v>8315</v>
      </c>
      <c r="S3417" s="13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10" t="s">
        <v>8314</v>
      </c>
      <c r="R3418" t="s">
        <v>8315</v>
      </c>
      <c r="S3418" s="13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10" t="s">
        <v>8314</v>
      </c>
      <c r="R3419" t="s">
        <v>8315</v>
      </c>
      <c r="S3419" s="13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10" t="s">
        <v>8314</v>
      </c>
      <c r="R3420" t="s">
        <v>8315</v>
      </c>
      <c r="S3420" s="13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10" t="s">
        <v>8314</v>
      </c>
      <c r="R3421" t="s">
        <v>8315</v>
      </c>
      <c r="S3421" s="13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10" t="s">
        <v>8314</v>
      </c>
      <c r="R3422" t="s">
        <v>8315</v>
      </c>
      <c r="S3422" s="13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10" t="s">
        <v>8314</v>
      </c>
      <c r="R3423" t="s">
        <v>8315</v>
      </c>
      <c r="S3423" s="13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10" t="s">
        <v>8314</v>
      </c>
      <c r="R3424" t="s">
        <v>8315</v>
      </c>
      <c r="S3424" s="13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10" t="s">
        <v>8314</v>
      </c>
      <c r="R3425" t="s">
        <v>8315</v>
      </c>
      <c r="S3425" s="13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10" t="s">
        <v>8314</v>
      </c>
      <c r="R3426" t="s">
        <v>8315</v>
      </c>
      <c r="S3426" s="13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10" t="s">
        <v>8314</v>
      </c>
      <c r="R3427" t="s">
        <v>8315</v>
      </c>
      <c r="S3427" s="13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10" t="s">
        <v>8314</v>
      </c>
      <c r="R3428" t="s">
        <v>8315</v>
      </c>
      <c r="S3428" s="13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10" t="s">
        <v>8314</v>
      </c>
      <c r="R3429" t="s">
        <v>8315</v>
      </c>
      <c r="S3429" s="13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10" t="s">
        <v>8314</v>
      </c>
      <c r="R3430" t="s">
        <v>8315</v>
      </c>
      <c r="S3430" s="13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10" t="s">
        <v>8314</v>
      </c>
      <c r="R3431" t="s">
        <v>8315</v>
      </c>
      <c r="S3431" s="13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10" t="s">
        <v>8314</v>
      </c>
      <c r="R3432" t="s">
        <v>8315</v>
      </c>
      <c r="S3432" s="13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10" t="s">
        <v>8314</v>
      </c>
      <c r="R3433" t="s">
        <v>8315</v>
      </c>
      <c r="S3433" s="13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10" t="s">
        <v>8314</v>
      </c>
      <c r="R3434" t="s">
        <v>8315</v>
      </c>
      <c r="S3434" s="13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10" t="s">
        <v>8314</v>
      </c>
      <c r="R3435" t="s">
        <v>8315</v>
      </c>
      <c r="S3435" s="13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10" t="s">
        <v>8314</v>
      </c>
      <c r="R3436" t="s">
        <v>8315</v>
      </c>
      <c r="S3436" s="13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10" t="s">
        <v>8314</v>
      </c>
      <c r="R3437" t="s">
        <v>8315</v>
      </c>
      <c r="S3437" s="13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10" t="s">
        <v>8314</v>
      </c>
      <c r="R3438" t="s">
        <v>8315</v>
      </c>
      <c r="S3438" s="13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10" t="s">
        <v>8314</v>
      </c>
      <c r="R3439" t="s">
        <v>8315</v>
      </c>
      <c r="S3439" s="13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10" t="s">
        <v>8314</v>
      </c>
      <c r="R3440" t="s">
        <v>8315</v>
      </c>
      <c r="S3440" s="13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10" t="s">
        <v>8314</v>
      </c>
      <c r="R3441" t="s">
        <v>8315</v>
      </c>
      <c r="S3441" s="13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10" t="s">
        <v>8314</v>
      </c>
      <c r="R3442" t="s">
        <v>8315</v>
      </c>
      <c r="S3442" s="13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10" t="s">
        <v>8314</v>
      </c>
      <c r="R3443" t="s">
        <v>8315</v>
      </c>
      <c r="S3443" s="13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10" t="s">
        <v>8314</v>
      </c>
      <c r="R3444" t="s">
        <v>8315</v>
      </c>
      <c r="S3444" s="13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10" t="s">
        <v>8314</v>
      </c>
      <c r="R3445" t="s">
        <v>8315</v>
      </c>
      <c r="S3445" s="13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10" t="s">
        <v>8314</v>
      </c>
      <c r="R3446" t="s">
        <v>8315</v>
      </c>
      <c r="S3446" s="13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10" t="s">
        <v>8314</v>
      </c>
      <c r="R3447" t="s">
        <v>8315</v>
      </c>
      <c r="S3447" s="13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10" t="s">
        <v>8314</v>
      </c>
      <c r="R3448" t="s">
        <v>8315</v>
      </c>
      <c r="S3448" s="13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10" t="s">
        <v>8314</v>
      </c>
      <c r="R3449" t="s">
        <v>8315</v>
      </c>
      <c r="S3449" s="13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10" t="s">
        <v>8314</v>
      </c>
      <c r="R3450" t="s">
        <v>8315</v>
      </c>
      <c r="S3450" s="13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10" t="s">
        <v>8314</v>
      </c>
      <c r="R3451" t="s">
        <v>8315</v>
      </c>
      <c r="S3451" s="13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10" t="s">
        <v>8314</v>
      </c>
      <c r="R3452" t="s">
        <v>8315</v>
      </c>
      <c r="S3452" s="13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10" t="s">
        <v>8314</v>
      </c>
      <c r="R3453" t="s">
        <v>8315</v>
      </c>
      <c r="S3453" s="13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10" t="s">
        <v>8314</v>
      </c>
      <c r="R3454" t="s">
        <v>8315</v>
      </c>
      <c r="S3454" s="13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10" t="s">
        <v>8314</v>
      </c>
      <c r="R3455" t="s">
        <v>8315</v>
      </c>
      <c r="S3455" s="13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10" t="s">
        <v>8314</v>
      </c>
      <c r="R3456" t="s">
        <v>8315</v>
      </c>
      <c r="S3456" s="13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10" t="s">
        <v>8314</v>
      </c>
      <c r="R3457" t="s">
        <v>8315</v>
      </c>
      <c r="S3457" s="13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65"/>
        <v>191</v>
      </c>
      <c r="P3458">
        <f t="shared" si="266"/>
        <v>358.69</v>
      </c>
      <c r="Q3458" s="10" t="s">
        <v>8314</v>
      </c>
      <c r="R3458" t="s">
        <v>8315</v>
      </c>
      <c r="S3458" s="13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8314</v>
      </c>
      <c r="R3459" t="s">
        <v>8315</v>
      </c>
      <c r="S3459" s="13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10" t="s">
        <v>8314</v>
      </c>
      <c r="R3460" t="s">
        <v>8315</v>
      </c>
      <c r="S3460" s="13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10" t="s">
        <v>8314</v>
      </c>
      <c r="R3461" t="s">
        <v>8315</v>
      </c>
      <c r="S3461" s="13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3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10" t="s">
        <v>8314</v>
      </c>
      <c r="R3463" t="s">
        <v>8315</v>
      </c>
      <c r="S3463" s="13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10" t="s">
        <v>8314</v>
      </c>
      <c r="R3464" t="s">
        <v>8315</v>
      </c>
      <c r="S3464" s="13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10" t="s">
        <v>8314</v>
      </c>
      <c r="R3465" t="s">
        <v>8315</v>
      </c>
      <c r="S3465" s="13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10" t="s">
        <v>8314</v>
      </c>
      <c r="R3466" t="s">
        <v>8315</v>
      </c>
      <c r="S3466" s="13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10" t="s">
        <v>8314</v>
      </c>
      <c r="R3467" t="s">
        <v>8315</v>
      </c>
      <c r="S3467" s="13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10" t="s">
        <v>8314</v>
      </c>
      <c r="R3468" t="s">
        <v>8315</v>
      </c>
      <c r="S3468" s="13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10" t="s">
        <v>8314</v>
      </c>
      <c r="R3469" t="s">
        <v>8315</v>
      </c>
      <c r="S3469" s="13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10" t="s">
        <v>8314</v>
      </c>
      <c r="R3470" t="s">
        <v>8315</v>
      </c>
      <c r="S3470" s="13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10" t="s">
        <v>8314</v>
      </c>
      <c r="R3471" t="s">
        <v>8315</v>
      </c>
      <c r="S3471" s="13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10" t="s">
        <v>8314</v>
      </c>
      <c r="R3472" t="s">
        <v>8315</v>
      </c>
      <c r="S3472" s="13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10" t="s">
        <v>8314</v>
      </c>
      <c r="R3473" t="s">
        <v>8315</v>
      </c>
      <c r="S3473" s="13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10" t="s">
        <v>8314</v>
      </c>
      <c r="R3474" t="s">
        <v>8315</v>
      </c>
      <c r="S3474" s="13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10" t="s">
        <v>8314</v>
      </c>
      <c r="R3475" t="s">
        <v>8315</v>
      </c>
      <c r="S3475" s="13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10" t="s">
        <v>8314</v>
      </c>
      <c r="R3476" t="s">
        <v>8315</v>
      </c>
      <c r="S3476" s="13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3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3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10" t="s">
        <v>8314</v>
      </c>
      <c r="R3479" t="s">
        <v>8315</v>
      </c>
      <c r="S3479" s="13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10" t="s">
        <v>8314</v>
      </c>
      <c r="R3480" t="s">
        <v>8315</v>
      </c>
      <c r="S3480" s="13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3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10" t="s">
        <v>8314</v>
      </c>
      <c r="R3482" t="s">
        <v>8315</v>
      </c>
      <c r="S3482" s="13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10" t="s">
        <v>8314</v>
      </c>
      <c r="R3483" t="s">
        <v>8315</v>
      </c>
      <c r="S3483" s="13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10" t="s">
        <v>8314</v>
      </c>
      <c r="R3484" t="s">
        <v>8315</v>
      </c>
      <c r="S3484" s="13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10" t="s">
        <v>8314</v>
      </c>
      <c r="R3485" t="s">
        <v>8315</v>
      </c>
      <c r="S3485" s="13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10" t="s">
        <v>8314</v>
      </c>
      <c r="R3486" t="s">
        <v>8315</v>
      </c>
      <c r="S3486" s="13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10" t="s">
        <v>8314</v>
      </c>
      <c r="R3487" t="s">
        <v>8315</v>
      </c>
      <c r="S3487" s="13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10" t="s">
        <v>8314</v>
      </c>
      <c r="R3488" t="s">
        <v>8315</v>
      </c>
      <c r="S3488" s="13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10" t="s">
        <v>8314</v>
      </c>
      <c r="R3489" t="s">
        <v>8315</v>
      </c>
      <c r="S3489" s="13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10" t="s">
        <v>8314</v>
      </c>
      <c r="R3490" t="s">
        <v>8315</v>
      </c>
      <c r="S3490" s="13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10" t="s">
        <v>8314</v>
      </c>
      <c r="R3491" t="s">
        <v>8315</v>
      </c>
      <c r="S3491" s="13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10" t="s">
        <v>8314</v>
      </c>
      <c r="R3492" t="s">
        <v>8315</v>
      </c>
      <c r="S3492" s="13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10" t="s">
        <v>8314</v>
      </c>
      <c r="R3493" t="s">
        <v>8315</v>
      </c>
      <c r="S3493" s="13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10" t="s">
        <v>8314</v>
      </c>
      <c r="R3494" t="s">
        <v>8315</v>
      </c>
      <c r="S3494" s="13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10" t="s">
        <v>8314</v>
      </c>
      <c r="R3495" t="s">
        <v>8315</v>
      </c>
      <c r="S3495" s="13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10" t="s">
        <v>8314</v>
      </c>
      <c r="R3496" t="s">
        <v>8315</v>
      </c>
      <c r="S3496" s="13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10" t="s">
        <v>8314</v>
      </c>
      <c r="R3497" t="s">
        <v>8315</v>
      </c>
      <c r="S3497" s="13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10" t="s">
        <v>8314</v>
      </c>
      <c r="R3498" t="s">
        <v>8315</v>
      </c>
      <c r="S3498" s="13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10" t="s">
        <v>8314</v>
      </c>
      <c r="R3499" t="s">
        <v>8315</v>
      </c>
      <c r="S3499" s="13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10" t="s">
        <v>8314</v>
      </c>
      <c r="R3500" t="s">
        <v>8315</v>
      </c>
      <c r="S3500" s="13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10" t="s">
        <v>8314</v>
      </c>
      <c r="R3501" t="s">
        <v>8315</v>
      </c>
      <c r="S3501" s="13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10" t="s">
        <v>8314</v>
      </c>
      <c r="R3502" t="s">
        <v>8315</v>
      </c>
      <c r="S3502" s="13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10" t="s">
        <v>8314</v>
      </c>
      <c r="R3503" t="s">
        <v>8315</v>
      </c>
      <c r="S3503" s="13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10" t="s">
        <v>8314</v>
      </c>
      <c r="R3504" t="s">
        <v>8315</v>
      </c>
      <c r="S3504" s="13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10" t="s">
        <v>8314</v>
      </c>
      <c r="R3505" t="s">
        <v>8315</v>
      </c>
      <c r="S3505" s="13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10" t="s">
        <v>8314</v>
      </c>
      <c r="R3506" t="s">
        <v>8315</v>
      </c>
      <c r="S3506" s="13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10" t="s">
        <v>8314</v>
      </c>
      <c r="R3507" t="s">
        <v>8315</v>
      </c>
      <c r="S3507" s="13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10" t="s">
        <v>8314</v>
      </c>
      <c r="R3508" t="s">
        <v>8315</v>
      </c>
      <c r="S3508" s="13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10" t="s">
        <v>8314</v>
      </c>
      <c r="R3509" t="s">
        <v>8315</v>
      </c>
      <c r="S3509" s="13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10" t="s">
        <v>8314</v>
      </c>
      <c r="R3510" t="s">
        <v>8315</v>
      </c>
      <c r="S3510" s="13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10" t="s">
        <v>8314</v>
      </c>
      <c r="R3511" t="s">
        <v>8315</v>
      </c>
      <c r="S3511" s="13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10" t="s">
        <v>8314</v>
      </c>
      <c r="R3512" t="s">
        <v>8315</v>
      </c>
      <c r="S3512" s="13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10" t="s">
        <v>8314</v>
      </c>
      <c r="R3513" t="s">
        <v>8315</v>
      </c>
      <c r="S3513" s="13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10" t="s">
        <v>8314</v>
      </c>
      <c r="R3514" t="s">
        <v>8315</v>
      </c>
      <c r="S3514" s="13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10" t="s">
        <v>8314</v>
      </c>
      <c r="R3515" t="s">
        <v>8315</v>
      </c>
      <c r="S3515" s="13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10" t="s">
        <v>8314</v>
      </c>
      <c r="R3516" t="s">
        <v>8315</v>
      </c>
      <c r="S3516" s="13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10" t="s">
        <v>8314</v>
      </c>
      <c r="R3517" t="s">
        <v>8315</v>
      </c>
      <c r="S3517" s="13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10" t="s">
        <v>8314</v>
      </c>
      <c r="R3518" t="s">
        <v>8315</v>
      </c>
      <c r="S3518" s="13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10" t="s">
        <v>8314</v>
      </c>
      <c r="R3519" t="s">
        <v>8315</v>
      </c>
      <c r="S3519" s="13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10" t="s">
        <v>8314</v>
      </c>
      <c r="R3520" t="s">
        <v>8315</v>
      </c>
      <c r="S3520" s="13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10" t="s">
        <v>8314</v>
      </c>
      <c r="R3521" t="s">
        <v>8315</v>
      </c>
      <c r="S3521" s="13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0"/>
        <v>101</v>
      </c>
      <c r="P3522">
        <f t="shared" si="271"/>
        <v>95.95</v>
      </c>
      <c r="Q3522" s="10" t="s">
        <v>8314</v>
      </c>
      <c r="R3522" t="s">
        <v>8315</v>
      </c>
      <c r="S3522" s="13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8314</v>
      </c>
      <c r="R3523" t="s">
        <v>8315</v>
      </c>
      <c r="S3523" s="13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10" t="s">
        <v>8314</v>
      </c>
      <c r="R3524" t="s">
        <v>8315</v>
      </c>
      <c r="S3524" s="13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10" t="s">
        <v>8314</v>
      </c>
      <c r="R3525" t="s">
        <v>8315</v>
      </c>
      <c r="S3525" s="13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10" t="s">
        <v>8314</v>
      </c>
      <c r="R3526" t="s">
        <v>8315</v>
      </c>
      <c r="S3526" s="13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10" t="s">
        <v>8314</v>
      </c>
      <c r="R3527" t="s">
        <v>8315</v>
      </c>
      <c r="S3527" s="13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3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10" t="s">
        <v>8314</v>
      </c>
      <c r="R3529" t="s">
        <v>8315</v>
      </c>
      <c r="S3529" s="13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10" t="s">
        <v>8314</v>
      </c>
      <c r="R3530" t="s">
        <v>8315</v>
      </c>
      <c r="S3530" s="13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10" t="s">
        <v>8314</v>
      </c>
      <c r="R3531" t="s">
        <v>8315</v>
      </c>
      <c r="S3531" s="13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3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10" t="s">
        <v>8314</v>
      </c>
      <c r="R3533" t="s">
        <v>8315</v>
      </c>
      <c r="S3533" s="13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10" t="s">
        <v>8314</v>
      </c>
      <c r="R3534" t="s">
        <v>8315</v>
      </c>
      <c r="S3534" s="13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10" t="s">
        <v>8314</v>
      </c>
      <c r="R3535" t="s">
        <v>8315</v>
      </c>
      <c r="S3535" s="13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10" t="s">
        <v>8314</v>
      </c>
      <c r="R3536" t="s">
        <v>8315</v>
      </c>
      <c r="S3536" s="13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10" t="s">
        <v>8314</v>
      </c>
      <c r="R3537" t="s">
        <v>8315</v>
      </c>
      <c r="S3537" s="13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10" t="s">
        <v>8314</v>
      </c>
      <c r="R3538" t="s">
        <v>8315</v>
      </c>
      <c r="S3538" s="13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3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10" t="s">
        <v>8314</v>
      </c>
      <c r="R3540" t="s">
        <v>8315</v>
      </c>
      <c r="S3540" s="13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10" t="s">
        <v>8314</v>
      </c>
      <c r="R3541" t="s">
        <v>8315</v>
      </c>
      <c r="S3541" s="13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10" t="s">
        <v>8314</v>
      </c>
      <c r="R3542" t="s">
        <v>8315</v>
      </c>
      <c r="S3542" s="13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10" t="s">
        <v>8314</v>
      </c>
      <c r="R3543" t="s">
        <v>8315</v>
      </c>
      <c r="S3543" s="13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10" t="s">
        <v>8314</v>
      </c>
      <c r="R3544" t="s">
        <v>8315</v>
      </c>
      <c r="S3544" s="13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10" t="s">
        <v>8314</v>
      </c>
      <c r="R3545" t="s">
        <v>8315</v>
      </c>
      <c r="S3545" s="13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10" t="s">
        <v>8314</v>
      </c>
      <c r="R3546" t="s">
        <v>8315</v>
      </c>
      <c r="S3546" s="13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10" t="s">
        <v>8314</v>
      </c>
      <c r="R3547" t="s">
        <v>8315</v>
      </c>
      <c r="S3547" s="13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10" t="s">
        <v>8314</v>
      </c>
      <c r="R3548" t="s">
        <v>8315</v>
      </c>
      <c r="S3548" s="13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10" t="s">
        <v>8314</v>
      </c>
      <c r="R3549" t="s">
        <v>8315</v>
      </c>
      <c r="S3549" s="13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10" t="s">
        <v>8314</v>
      </c>
      <c r="R3550" t="s">
        <v>8315</v>
      </c>
      <c r="S3550" s="13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10" t="s">
        <v>8314</v>
      </c>
      <c r="R3551" t="s">
        <v>8315</v>
      </c>
      <c r="S3551" s="13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10" t="s">
        <v>8314</v>
      </c>
      <c r="R3552" t="s">
        <v>8315</v>
      </c>
      <c r="S3552" s="13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10" t="s">
        <v>8314</v>
      </c>
      <c r="R3553" t="s">
        <v>8315</v>
      </c>
      <c r="S3553" s="13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10" t="s">
        <v>8314</v>
      </c>
      <c r="R3554" t="s">
        <v>8315</v>
      </c>
      <c r="S3554" s="13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10" t="s">
        <v>8314</v>
      </c>
      <c r="R3555" t="s">
        <v>8315</v>
      </c>
      <c r="S3555" s="13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10" t="s">
        <v>8314</v>
      </c>
      <c r="R3556" t="s">
        <v>8315</v>
      </c>
      <c r="S3556" s="13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10" t="s">
        <v>8314</v>
      </c>
      <c r="R3557" t="s">
        <v>8315</v>
      </c>
      <c r="S3557" s="13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10" t="s">
        <v>8314</v>
      </c>
      <c r="R3558" t="s">
        <v>8315</v>
      </c>
      <c r="S3558" s="13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10" t="s">
        <v>8314</v>
      </c>
      <c r="R3559" t="s">
        <v>8315</v>
      </c>
      <c r="S3559" s="13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10" t="s">
        <v>8314</v>
      </c>
      <c r="R3560" t="s">
        <v>8315</v>
      </c>
      <c r="S3560" s="13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10" t="s">
        <v>8314</v>
      </c>
      <c r="R3561" t="s">
        <v>8315</v>
      </c>
      <c r="S3561" s="13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10" t="s">
        <v>8314</v>
      </c>
      <c r="R3562" t="s">
        <v>8315</v>
      </c>
      <c r="S3562" s="13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10" t="s">
        <v>8314</v>
      </c>
      <c r="R3563" t="s">
        <v>8315</v>
      </c>
      <c r="S3563" s="13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10" t="s">
        <v>8314</v>
      </c>
      <c r="R3564" t="s">
        <v>8315</v>
      </c>
      <c r="S3564" s="13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10" t="s">
        <v>8314</v>
      </c>
      <c r="R3565" t="s">
        <v>8315</v>
      </c>
      <c r="S3565" s="13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10" t="s">
        <v>8314</v>
      </c>
      <c r="R3566" t="s">
        <v>8315</v>
      </c>
      <c r="S3566" s="13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10" t="s">
        <v>8314</v>
      </c>
      <c r="R3567" t="s">
        <v>8315</v>
      </c>
      <c r="S3567" s="13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10" t="s">
        <v>8314</v>
      </c>
      <c r="R3568" t="s">
        <v>8315</v>
      </c>
      <c r="S3568" s="13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10" t="s">
        <v>8314</v>
      </c>
      <c r="R3569" t="s">
        <v>8315</v>
      </c>
      <c r="S3569" s="13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10" t="s">
        <v>8314</v>
      </c>
      <c r="R3570" t="s">
        <v>8315</v>
      </c>
      <c r="S3570" s="13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10" t="s">
        <v>8314</v>
      </c>
      <c r="R3571" t="s">
        <v>8315</v>
      </c>
      <c r="S3571" s="13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10" t="s">
        <v>8314</v>
      </c>
      <c r="R3572" t="s">
        <v>8315</v>
      </c>
      <c r="S3572" s="13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10" t="s">
        <v>8314</v>
      </c>
      <c r="R3573" t="s">
        <v>8315</v>
      </c>
      <c r="S3573" s="13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10" t="s">
        <v>8314</v>
      </c>
      <c r="R3574" t="s">
        <v>8315</v>
      </c>
      <c r="S3574" s="13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10" t="s">
        <v>8314</v>
      </c>
      <c r="R3575" t="s">
        <v>8315</v>
      </c>
      <c r="S3575" s="13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10" t="s">
        <v>8314</v>
      </c>
      <c r="R3576" t="s">
        <v>8315</v>
      </c>
      <c r="S3576" s="13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10" t="s">
        <v>8314</v>
      </c>
      <c r="R3577" t="s">
        <v>8315</v>
      </c>
      <c r="S3577" s="13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10" t="s">
        <v>8314</v>
      </c>
      <c r="R3578" t="s">
        <v>8315</v>
      </c>
      <c r="S3578" s="13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10" t="s">
        <v>8314</v>
      </c>
      <c r="R3579" t="s">
        <v>8315</v>
      </c>
      <c r="S3579" s="13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10" t="s">
        <v>8314</v>
      </c>
      <c r="R3580" t="s">
        <v>8315</v>
      </c>
      <c r="S3580" s="13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10" t="s">
        <v>8314</v>
      </c>
      <c r="R3581" t="s">
        <v>8315</v>
      </c>
      <c r="S3581" s="13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10" t="s">
        <v>8314</v>
      </c>
      <c r="R3582" t="s">
        <v>8315</v>
      </c>
      <c r="S3582" s="13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10" t="s">
        <v>8314</v>
      </c>
      <c r="R3583" t="s">
        <v>8315</v>
      </c>
      <c r="S3583" s="13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10" t="s">
        <v>8314</v>
      </c>
      <c r="R3584" t="s">
        <v>8315</v>
      </c>
      <c r="S3584" s="13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10" t="s">
        <v>8314</v>
      </c>
      <c r="R3585" t="s">
        <v>8315</v>
      </c>
      <c r="S3585" s="13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75"/>
        <v>116</v>
      </c>
      <c r="P3586">
        <f t="shared" si="276"/>
        <v>30.94</v>
      </c>
      <c r="Q3586" s="10" t="s">
        <v>8314</v>
      </c>
      <c r="R3586" t="s">
        <v>8315</v>
      </c>
      <c r="S3586" s="13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8314</v>
      </c>
      <c r="R3587" t="s">
        <v>8315</v>
      </c>
      <c r="S3587" s="13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10" t="s">
        <v>8314</v>
      </c>
      <c r="R3588" t="s">
        <v>8315</v>
      </c>
      <c r="S3588" s="13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10" t="s">
        <v>8314</v>
      </c>
      <c r="R3589" t="s">
        <v>8315</v>
      </c>
      <c r="S3589" s="13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10" t="s">
        <v>8314</v>
      </c>
      <c r="R3590" t="s">
        <v>8315</v>
      </c>
      <c r="S3590" s="13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10" t="s">
        <v>8314</v>
      </c>
      <c r="R3591" t="s">
        <v>8315</v>
      </c>
      <c r="S3591" s="13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10" t="s">
        <v>8314</v>
      </c>
      <c r="R3592" t="s">
        <v>8315</v>
      </c>
      <c r="S3592" s="13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10" t="s">
        <v>8314</v>
      </c>
      <c r="R3593" t="s">
        <v>8315</v>
      </c>
      <c r="S3593" s="13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10" t="s">
        <v>8314</v>
      </c>
      <c r="R3594" t="s">
        <v>8315</v>
      </c>
      <c r="S3594" s="13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10" t="s">
        <v>8314</v>
      </c>
      <c r="R3595" t="s">
        <v>8315</v>
      </c>
      <c r="S3595" s="13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10" t="s">
        <v>8314</v>
      </c>
      <c r="R3596" t="s">
        <v>8315</v>
      </c>
      <c r="S3596" s="13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10" t="s">
        <v>8314</v>
      </c>
      <c r="R3597" t="s">
        <v>8315</v>
      </c>
      <c r="S3597" s="13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3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10" t="s">
        <v>8314</v>
      </c>
      <c r="R3599" t="s">
        <v>8315</v>
      </c>
      <c r="S3599" s="13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10" t="s">
        <v>8314</v>
      </c>
      <c r="R3600" t="s">
        <v>8315</v>
      </c>
      <c r="S3600" s="13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10" t="s">
        <v>8314</v>
      </c>
      <c r="R3601" t="s">
        <v>8315</v>
      </c>
      <c r="S3601" s="13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3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10" t="s">
        <v>8314</v>
      </c>
      <c r="R3603" t="s">
        <v>8315</v>
      </c>
      <c r="S3603" s="13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10" t="s">
        <v>8314</v>
      </c>
      <c r="R3604" t="s">
        <v>8315</v>
      </c>
      <c r="S3604" s="13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10" t="s">
        <v>8314</v>
      </c>
      <c r="R3605" t="s">
        <v>8315</v>
      </c>
      <c r="S3605" s="13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10" t="s">
        <v>8314</v>
      </c>
      <c r="R3606" t="s">
        <v>8315</v>
      </c>
      <c r="S3606" s="13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10" t="s">
        <v>8314</v>
      </c>
      <c r="R3607" t="s">
        <v>8315</v>
      </c>
      <c r="S3607" s="13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10" t="s">
        <v>8314</v>
      </c>
      <c r="R3608" t="s">
        <v>8315</v>
      </c>
      <c r="S3608" s="13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3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10" t="s">
        <v>8314</v>
      </c>
      <c r="R3610" t="s">
        <v>8315</v>
      </c>
      <c r="S3610" s="13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10" t="s">
        <v>8314</v>
      </c>
      <c r="R3611" t="s">
        <v>8315</v>
      </c>
      <c r="S3611" s="13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10" t="s">
        <v>8314</v>
      </c>
      <c r="R3612" t="s">
        <v>8315</v>
      </c>
      <c r="S3612" s="13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10" t="s">
        <v>8314</v>
      </c>
      <c r="R3613" t="s">
        <v>8315</v>
      </c>
      <c r="S3613" s="13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10" t="s">
        <v>8314</v>
      </c>
      <c r="R3614" t="s">
        <v>8315</v>
      </c>
      <c r="S3614" s="13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10" t="s">
        <v>8314</v>
      </c>
      <c r="R3615" t="s">
        <v>8315</v>
      </c>
      <c r="S3615" s="13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10" t="s">
        <v>8314</v>
      </c>
      <c r="R3616" t="s">
        <v>8315</v>
      </c>
      <c r="S3616" s="13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10" t="s">
        <v>8314</v>
      </c>
      <c r="R3617" t="s">
        <v>8315</v>
      </c>
      <c r="S3617" s="13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10" t="s">
        <v>8314</v>
      </c>
      <c r="R3618" t="s">
        <v>8315</v>
      </c>
      <c r="S3618" s="13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10" t="s">
        <v>8314</v>
      </c>
      <c r="R3619" t="s">
        <v>8315</v>
      </c>
      <c r="S3619" s="13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10" t="s">
        <v>8314</v>
      </c>
      <c r="R3620" t="s">
        <v>8315</v>
      </c>
      <c r="S3620" s="13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10" t="s">
        <v>8314</v>
      </c>
      <c r="R3621" t="s">
        <v>8315</v>
      </c>
      <c r="S3621" s="13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10" t="s">
        <v>8314</v>
      </c>
      <c r="R3622" t="s">
        <v>8315</v>
      </c>
      <c r="S3622" s="13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10" t="s">
        <v>8314</v>
      </c>
      <c r="R3623" t="s">
        <v>8315</v>
      </c>
      <c r="S3623" s="13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10" t="s">
        <v>8314</v>
      </c>
      <c r="R3624" t="s">
        <v>8315</v>
      </c>
      <c r="S3624" s="13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10" t="s">
        <v>8314</v>
      </c>
      <c r="R3625" t="s">
        <v>8315</v>
      </c>
      <c r="S3625" s="13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10" t="s">
        <v>8314</v>
      </c>
      <c r="R3626" t="s">
        <v>8315</v>
      </c>
      <c r="S3626" s="13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10" t="s">
        <v>8314</v>
      </c>
      <c r="R3627" t="s">
        <v>8315</v>
      </c>
      <c r="S3627" s="13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10" t="s">
        <v>8314</v>
      </c>
      <c r="R3628" t="s">
        <v>8315</v>
      </c>
      <c r="S3628" s="13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10" t="s">
        <v>8314</v>
      </c>
      <c r="R3629" t="s">
        <v>8315</v>
      </c>
      <c r="S3629" s="13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10" t="s">
        <v>8314</v>
      </c>
      <c r="R3630" t="s">
        <v>8356</v>
      </c>
      <c r="S3630" s="13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10" t="s">
        <v>8314</v>
      </c>
      <c r="R3631" t="s">
        <v>8356</v>
      </c>
      <c r="S3631" s="13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10" t="s">
        <v>8314</v>
      </c>
      <c r="R3632" t="s">
        <v>8356</v>
      </c>
      <c r="S3632" s="13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10" t="s">
        <v>8314</v>
      </c>
      <c r="R3633" t="s">
        <v>8356</v>
      </c>
      <c r="S3633" s="13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10" t="s">
        <v>8314</v>
      </c>
      <c r="R3634" t="s">
        <v>8356</v>
      </c>
      <c r="S3634" s="13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10" t="s">
        <v>8314</v>
      </c>
      <c r="R3635" t="s">
        <v>8356</v>
      </c>
      <c r="S3635" s="13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10" t="s">
        <v>8314</v>
      </c>
      <c r="R3636" t="s">
        <v>8356</v>
      </c>
      <c r="S3636" s="13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10" t="s">
        <v>8314</v>
      </c>
      <c r="R3637" t="s">
        <v>8356</v>
      </c>
      <c r="S3637" s="13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10" t="s">
        <v>8314</v>
      </c>
      <c r="R3638" t="s">
        <v>8356</v>
      </c>
      <c r="S3638" s="13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10" t="s">
        <v>8314</v>
      </c>
      <c r="R3639" t="s">
        <v>8356</v>
      </c>
      <c r="S3639" s="13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10" t="s">
        <v>8314</v>
      </c>
      <c r="R3640" t="s">
        <v>8356</v>
      </c>
      <c r="S3640" s="13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10" t="s">
        <v>8314</v>
      </c>
      <c r="R3641" t="s">
        <v>8356</v>
      </c>
      <c r="S3641" s="13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10" t="s">
        <v>8314</v>
      </c>
      <c r="R3642" t="s">
        <v>8356</v>
      </c>
      <c r="S3642" s="13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10" t="s">
        <v>8314</v>
      </c>
      <c r="R3643" t="s">
        <v>8356</v>
      </c>
      <c r="S3643" s="13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10" t="s">
        <v>8314</v>
      </c>
      <c r="R3644" t="s">
        <v>8356</v>
      </c>
      <c r="S3644" s="13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10" t="s">
        <v>8314</v>
      </c>
      <c r="R3645" t="s">
        <v>8356</v>
      </c>
      <c r="S3645" s="13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10" t="s">
        <v>8314</v>
      </c>
      <c r="R3646" t="s">
        <v>8356</v>
      </c>
      <c r="S3646" s="13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10" t="s">
        <v>8314</v>
      </c>
      <c r="R3647" t="s">
        <v>8356</v>
      </c>
      <c r="S3647" s="13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10" t="s">
        <v>8314</v>
      </c>
      <c r="R3648" t="s">
        <v>8356</v>
      </c>
      <c r="S3648" s="13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8356</v>
      </c>
      <c r="S3649" s="13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0"/>
        <v>100</v>
      </c>
      <c r="P3650">
        <f t="shared" si="281"/>
        <v>550.04</v>
      </c>
      <c r="Q3650" s="10" t="s">
        <v>8314</v>
      </c>
      <c r="R3650" t="s">
        <v>8315</v>
      </c>
      <c r="S3650" s="13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8314</v>
      </c>
      <c r="R3651" t="s">
        <v>8315</v>
      </c>
      <c r="S3651" s="13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10" t="s">
        <v>8314</v>
      </c>
      <c r="R3652" t="s">
        <v>8315</v>
      </c>
      <c r="S3652" s="13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10" t="s">
        <v>8314</v>
      </c>
      <c r="R3653" t="s">
        <v>8315</v>
      </c>
      <c r="S3653" s="13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10" t="s">
        <v>8314</v>
      </c>
      <c r="R3654" t="s">
        <v>8315</v>
      </c>
      <c r="S3654" s="13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10" t="s">
        <v>8314</v>
      </c>
      <c r="R3655" t="s">
        <v>8315</v>
      </c>
      <c r="S3655" s="13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10" t="s">
        <v>8314</v>
      </c>
      <c r="R3656" t="s">
        <v>8315</v>
      </c>
      <c r="S3656" s="13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10" t="s">
        <v>8314</v>
      </c>
      <c r="R3657" t="s">
        <v>8315</v>
      </c>
      <c r="S3657" s="13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10" t="s">
        <v>8314</v>
      </c>
      <c r="R3658" t="s">
        <v>8315</v>
      </c>
      <c r="S3658" s="13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3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3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10" t="s">
        <v>8314</v>
      </c>
      <c r="R3661" t="s">
        <v>8315</v>
      </c>
      <c r="S3661" s="13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10" t="s">
        <v>8314</v>
      </c>
      <c r="R3662" t="s">
        <v>8315</v>
      </c>
      <c r="S3662" s="13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3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3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3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10" t="s">
        <v>8314</v>
      </c>
      <c r="R3666" t="s">
        <v>8315</v>
      </c>
      <c r="S3666" s="13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3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10" t="s">
        <v>8314</v>
      </c>
      <c r="R3668" t="s">
        <v>8315</v>
      </c>
      <c r="S3668" s="13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10" t="s">
        <v>8314</v>
      </c>
      <c r="R3669" t="s">
        <v>8315</v>
      </c>
      <c r="S3669" s="13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10" t="s">
        <v>8314</v>
      </c>
      <c r="R3670" t="s">
        <v>8315</v>
      </c>
      <c r="S3670" s="13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10" t="s">
        <v>8314</v>
      </c>
      <c r="R3671" t="s">
        <v>8315</v>
      </c>
      <c r="S3671" s="13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10" t="s">
        <v>8314</v>
      </c>
      <c r="R3672" t="s">
        <v>8315</v>
      </c>
      <c r="S3672" s="13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3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10" t="s">
        <v>8314</v>
      </c>
      <c r="R3674" t="s">
        <v>8315</v>
      </c>
      <c r="S3674" s="13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10" t="s">
        <v>8314</v>
      </c>
      <c r="R3675" t="s">
        <v>8315</v>
      </c>
      <c r="S3675" s="13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10" t="s">
        <v>8314</v>
      </c>
      <c r="R3676" t="s">
        <v>8315</v>
      </c>
      <c r="S3676" s="13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10" t="s">
        <v>8314</v>
      </c>
      <c r="R3677" t="s">
        <v>8315</v>
      </c>
      <c r="S3677" s="13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10" t="s">
        <v>8314</v>
      </c>
      <c r="R3678" t="s">
        <v>8315</v>
      </c>
      <c r="S3678" s="13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10" t="s">
        <v>8314</v>
      </c>
      <c r="R3679" t="s">
        <v>8315</v>
      </c>
      <c r="S3679" s="13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10" t="s">
        <v>8314</v>
      </c>
      <c r="R3680" t="s">
        <v>8315</v>
      </c>
      <c r="S3680" s="13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10" t="s">
        <v>8314</v>
      </c>
      <c r="R3681" t="s">
        <v>8315</v>
      </c>
      <c r="S3681" s="13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10" t="s">
        <v>8314</v>
      </c>
      <c r="R3682" t="s">
        <v>8315</v>
      </c>
      <c r="S3682" s="13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10" t="s">
        <v>8314</v>
      </c>
      <c r="R3683" t="s">
        <v>8315</v>
      </c>
      <c r="S3683" s="13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10" t="s">
        <v>8314</v>
      </c>
      <c r="R3684" t="s">
        <v>8315</v>
      </c>
      <c r="S3684" s="13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10" t="s">
        <v>8314</v>
      </c>
      <c r="R3685" t="s">
        <v>8315</v>
      </c>
      <c r="S3685" s="13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10" t="s">
        <v>8314</v>
      </c>
      <c r="R3686" t="s">
        <v>8315</v>
      </c>
      <c r="S3686" s="13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10" t="s">
        <v>8314</v>
      </c>
      <c r="R3687" t="s">
        <v>8315</v>
      </c>
      <c r="S3687" s="13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10" t="s">
        <v>8314</v>
      </c>
      <c r="R3688" t="s">
        <v>8315</v>
      </c>
      <c r="S3688" s="13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10" t="s">
        <v>8314</v>
      </c>
      <c r="R3689" t="s">
        <v>8315</v>
      </c>
      <c r="S3689" s="13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10" t="s">
        <v>8314</v>
      </c>
      <c r="R3690" t="s">
        <v>8315</v>
      </c>
      <c r="S3690" s="13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10" t="s">
        <v>8314</v>
      </c>
      <c r="R3691" t="s">
        <v>8315</v>
      </c>
      <c r="S3691" s="13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10" t="s">
        <v>8314</v>
      </c>
      <c r="R3692" t="s">
        <v>8315</v>
      </c>
      <c r="S3692" s="13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10" t="s">
        <v>8314</v>
      </c>
      <c r="R3693" t="s">
        <v>8315</v>
      </c>
      <c r="S3693" s="13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10" t="s">
        <v>8314</v>
      </c>
      <c r="R3694" t="s">
        <v>8315</v>
      </c>
      <c r="S3694" s="13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10" t="s">
        <v>8314</v>
      </c>
      <c r="R3695" t="s">
        <v>8315</v>
      </c>
      <c r="S3695" s="13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10" t="s">
        <v>8314</v>
      </c>
      <c r="R3696" t="s">
        <v>8315</v>
      </c>
      <c r="S3696" s="13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10" t="s">
        <v>8314</v>
      </c>
      <c r="R3697" t="s">
        <v>8315</v>
      </c>
      <c r="S3697" s="13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10" t="s">
        <v>8314</v>
      </c>
      <c r="R3698" t="s">
        <v>8315</v>
      </c>
      <c r="S3698" s="13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10" t="s">
        <v>8314</v>
      </c>
      <c r="R3699" t="s">
        <v>8315</v>
      </c>
      <c r="S3699" s="13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10" t="s">
        <v>8314</v>
      </c>
      <c r="R3700" t="s">
        <v>8315</v>
      </c>
      <c r="S3700" s="13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10" t="s">
        <v>8314</v>
      </c>
      <c r="R3701" t="s">
        <v>8315</v>
      </c>
      <c r="S3701" s="13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10" t="s">
        <v>8314</v>
      </c>
      <c r="R3702" t="s">
        <v>8315</v>
      </c>
      <c r="S3702" s="13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10" t="s">
        <v>8314</v>
      </c>
      <c r="R3703" t="s">
        <v>8315</v>
      </c>
      <c r="S3703" s="13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10" t="s">
        <v>8314</v>
      </c>
      <c r="R3704" t="s">
        <v>8315</v>
      </c>
      <c r="S3704" s="13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10" t="s">
        <v>8314</v>
      </c>
      <c r="R3705" t="s">
        <v>8315</v>
      </c>
      <c r="S3705" s="13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10" t="s">
        <v>8314</v>
      </c>
      <c r="R3706" t="s">
        <v>8315</v>
      </c>
      <c r="S3706" s="13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10" t="s">
        <v>8314</v>
      </c>
      <c r="R3707" t="s">
        <v>8315</v>
      </c>
      <c r="S3707" s="13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10" t="s">
        <v>8314</v>
      </c>
      <c r="R3708" t="s">
        <v>8315</v>
      </c>
      <c r="S3708" s="13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10" t="s">
        <v>8314</v>
      </c>
      <c r="R3709" t="s">
        <v>8315</v>
      </c>
      <c r="S3709" s="13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10" t="s">
        <v>8314</v>
      </c>
      <c r="R3710" t="s">
        <v>8315</v>
      </c>
      <c r="S3710" s="13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10" t="s">
        <v>8314</v>
      </c>
      <c r="R3711" t="s">
        <v>8315</v>
      </c>
      <c r="S3711" s="13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10" t="s">
        <v>8314</v>
      </c>
      <c r="R3712" t="s">
        <v>8315</v>
      </c>
      <c r="S3712" s="13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10" t="s">
        <v>8314</v>
      </c>
      <c r="R3713" t="s">
        <v>8315</v>
      </c>
      <c r="S3713" s="13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85"/>
        <v>154</v>
      </c>
      <c r="P3714">
        <f t="shared" si="286"/>
        <v>110.87</v>
      </c>
      <c r="Q3714" s="10" t="s">
        <v>8314</v>
      </c>
      <c r="R3714" t="s">
        <v>8315</v>
      </c>
      <c r="S3714" s="13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8314</v>
      </c>
      <c r="R3715" t="s">
        <v>8315</v>
      </c>
      <c r="S3715" s="13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10" t="s">
        <v>8314</v>
      </c>
      <c r="R3716" t="s">
        <v>8315</v>
      </c>
      <c r="S3716" s="13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10" t="s">
        <v>8314</v>
      </c>
      <c r="R3717" t="s">
        <v>8315</v>
      </c>
      <c r="S3717" s="13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10" t="s">
        <v>8314</v>
      </c>
      <c r="R3718" t="s">
        <v>8315</v>
      </c>
      <c r="S3718" s="13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3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10" t="s">
        <v>8314</v>
      </c>
      <c r="R3720" t="s">
        <v>8315</v>
      </c>
      <c r="S3720" s="13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3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10" t="s">
        <v>8314</v>
      </c>
      <c r="R3722" t="s">
        <v>8315</v>
      </c>
      <c r="S3722" s="13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10" t="s">
        <v>8314</v>
      </c>
      <c r="R3723" t="s">
        <v>8315</v>
      </c>
      <c r="S3723" s="13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10" t="s">
        <v>8314</v>
      </c>
      <c r="R3724" t="s">
        <v>8315</v>
      </c>
      <c r="S3724" s="13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10" t="s">
        <v>8314</v>
      </c>
      <c r="R3725" t="s">
        <v>8315</v>
      </c>
      <c r="S3725" s="13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10" t="s">
        <v>8314</v>
      </c>
      <c r="R3726" t="s">
        <v>8315</v>
      </c>
      <c r="S3726" s="13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3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10" t="s">
        <v>8314</v>
      </c>
      <c r="R3728" t="s">
        <v>8315</v>
      </c>
      <c r="S3728" s="13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10" t="s">
        <v>8314</v>
      </c>
      <c r="R3729" t="s">
        <v>8315</v>
      </c>
      <c r="S3729" s="13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10" t="s">
        <v>8314</v>
      </c>
      <c r="R3730" t="s">
        <v>8315</v>
      </c>
      <c r="S3730" s="13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3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3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10" t="s">
        <v>8314</v>
      </c>
      <c r="R3733" t="s">
        <v>8315</v>
      </c>
      <c r="S3733" s="13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3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3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3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3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3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3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3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10" t="s">
        <v>8314</v>
      </c>
      <c r="R3741" t="s">
        <v>8315</v>
      </c>
      <c r="S3741" s="13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10" t="s">
        <v>8314</v>
      </c>
      <c r="R3742" t="s">
        <v>8315</v>
      </c>
      <c r="S3742" s="13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10" t="s">
        <v>8314</v>
      </c>
      <c r="R3743" t="s">
        <v>8315</v>
      </c>
      <c r="S3743" s="13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10" t="s">
        <v>8314</v>
      </c>
      <c r="R3744" t="s">
        <v>8315</v>
      </c>
      <c r="S3744" s="13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10" t="s">
        <v>8314</v>
      </c>
      <c r="R3745" t="s">
        <v>8315</v>
      </c>
      <c r="S3745" s="13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10" t="s">
        <v>8314</v>
      </c>
      <c r="R3746" t="s">
        <v>8315</v>
      </c>
      <c r="S3746" s="13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10" t="s">
        <v>8314</v>
      </c>
      <c r="R3747" t="s">
        <v>8315</v>
      </c>
      <c r="S3747" s="13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10" t="s">
        <v>8314</v>
      </c>
      <c r="R3748" t="s">
        <v>8315</v>
      </c>
      <c r="S3748" s="13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10" t="s">
        <v>8314</v>
      </c>
      <c r="R3749" t="s">
        <v>8315</v>
      </c>
      <c r="S3749" s="13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10" t="s">
        <v>8314</v>
      </c>
      <c r="R3750" t="s">
        <v>8356</v>
      </c>
      <c r="S3750" s="13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10" t="s">
        <v>8314</v>
      </c>
      <c r="R3751" t="s">
        <v>8356</v>
      </c>
      <c r="S3751" s="13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10" t="s">
        <v>8314</v>
      </c>
      <c r="R3752" t="s">
        <v>8356</v>
      </c>
      <c r="S3752" s="13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10" t="s">
        <v>8314</v>
      </c>
      <c r="R3753" t="s">
        <v>8356</v>
      </c>
      <c r="S3753" s="13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10" t="s">
        <v>8314</v>
      </c>
      <c r="R3754" t="s">
        <v>8356</v>
      </c>
      <c r="S3754" s="13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10" t="s">
        <v>8314</v>
      </c>
      <c r="R3755" t="s">
        <v>8356</v>
      </c>
      <c r="S3755" s="13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10" t="s">
        <v>8314</v>
      </c>
      <c r="R3756" t="s">
        <v>8356</v>
      </c>
      <c r="S3756" s="13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10" t="s">
        <v>8314</v>
      </c>
      <c r="R3757" t="s">
        <v>8356</v>
      </c>
      <c r="S3757" s="13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10" t="s">
        <v>8314</v>
      </c>
      <c r="R3758" t="s">
        <v>8356</v>
      </c>
      <c r="S3758" s="13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10" t="s">
        <v>8314</v>
      </c>
      <c r="R3759" t="s">
        <v>8356</v>
      </c>
      <c r="S3759" s="13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10" t="s">
        <v>8314</v>
      </c>
      <c r="R3760" t="s">
        <v>8356</v>
      </c>
      <c r="S3760" s="13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10" t="s">
        <v>8314</v>
      </c>
      <c r="R3761" t="s">
        <v>8356</v>
      </c>
      <c r="S3761" s="13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10" t="s">
        <v>8314</v>
      </c>
      <c r="R3762" t="s">
        <v>8356</v>
      </c>
      <c r="S3762" s="13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10" t="s">
        <v>8314</v>
      </c>
      <c r="R3763" t="s">
        <v>8356</v>
      </c>
      <c r="S3763" s="13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10" t="s">
        <v>8314</v>
      </c>
      <c r="R3764" t="s">
        <v>8356</v>
      </c>
      <c r="S3764" s="13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10" t="s">
        <v>8314</v>
      </c>
      <c r="R3765" t="s">
        <v>8356</v>
      </c>
      <c r="S3765" s="13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10" t="s">
        <v>8314</v>
      </c>
      <c r="R3766" t="s">
        <v>8356</v>
      </c>
      <c r="S3766" s="13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10" t="s">
        <v>8314</v>
      </c>
      <c r="R3767" t="s">
        <v>8356</v>
      </c>
      <c r="S3767" s="13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10" t="s">
        <v>8314</v>
      </c>
      <c r="R3768" t="s">
        <v>8356</v>
      </c>
      <c r="S3768" s="13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10" t="s">
        <v>8314</v>
      </c>
      <c r="R3769" t="s">
        <v>8356</v>
      </c>
      <c r="S3769" s="13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10" t="s">
        <v>8314</v>
      </c>
      <c r="R3770" t="s">
        <v>8356</v>
      </c>
      <c r="S3770" s="13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10" t="s">
        <v>8314</v>
      </c>
      <c r="R3771" t="s">
        <v>8356</v>
      </c>
      <c r="S3771" s="13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10" t="s">
        <v>8314</v>
      </c>
      <c r="R3772" t="s">
        <v>8356</v>
      </c>
      <c r="S3772" s="13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10" t="s">
        <v>8314</v>
      </c>
      <c r="R3773" t="s">
        <v>8356</v>
      </c>
      <c r="S3773" s="13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10" t="s">
        <v>8314</v>
      </c>
      <c r="R3774" t="s">
        <v>8356</v>
      </c>
      <c r="S3774" s="13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10" t="s">
        <v>8314</v>
      </c>
      <c r="R3775" t="s">
        <v>8356</v>
      </c>
      <c r="S3775" s="13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10" t="s">
        <v>8314</v>
      </c>
      <c r="R3776" t="s">
        <v>8356</v>
      </c>
      <c r="S3776" s="13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10" t="s">
        <v>8314</v>
      </c>
      <c r="R3777" t="s">
        <v>8356</v>
      </c>
      <c r="S3777" s="13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0"/>
        <v>107</v>
      </c>
      <c r="P3778">
        <f t="shared" si="291"/>
        <v>90.82</v>
      </c>
      <c r="Q3778" s="10" t="s">
        <v>8314</v>
      </c>
      <c r="R3778" t="s">
        <v>8356</v>
      </c>
      <c r="S3778" s="13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8314</v>
      </c>
      <c r="R3779" t="s">
        <v>8356</v>
      </c>
      <c r="S3779" s="13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10" t="s">
        <v>8314</v>
      </c>
      <c r="R3780" t="s">
        <v>8356</v>
      </c>
      <c r="S3780" s="13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10" t="s">
        <v>8314</v>
      </c>
      <c r="R3781" t="s">
        <v>8356</v>
      </c>
      <c r="S3781" s="13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3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10" t="s">
        <v>8314</v>
      </c>
      <c r="R3783" t="s">
        <v>8356</v>
      </c>
      <c r="S3783" s="13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10" t="s">
        <v>8314</v>
      </c>
      <c r="R3784" t="s">
        <v>8356</v>
      </c>
      <c r="S3784" s="13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10" t="s">
        <v>8314</v>
      </c>
      <c r="R3785" t="s">
        <v>8356</v>
      </c>
      <c r="S3785" s="13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3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3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10" t="s">
        <v>8314</v>
      </c>
      <c r="R3788" t="s">
        <v>8356</v>
      </c>
      <c r="S3788" s="13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3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3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3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3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3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3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3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3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3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3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10" t="s">
        <v>8314</v>
      </c>
      <c r="R3799" t="s">
        <v>8356</v>
      </c>
      <c r="S3799" s="13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3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3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10" t="s">
        <v>8314</v>
      </c>
      <c r="R3802" t="s">
        <v>8356</v>
      </c>
      <c r="S3802" s="13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10" t="s">
        <v>8314</v>
      </c>
      <c r="R3803" t="s">
        <v>8356</v>
      </c>
      <c r="S3803" s="13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3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3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10" t="s">
        <v>8314</v>
      </c>
      <c r="R3806" t="s">
        <v>8356</v>
      </c>
      <c r="S3806" s="13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10" t="s">
        <v>8314</v>
      </c>
      <c r="R3807" t="s">
        <v>8356</v>
      </c>
      <c r="S3807" s="13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10" t="s">
        <v>8314</v>
      </c>
      <c r="R3808" t="s">
        <v>8356</v>
      </c>
      <c r="S3808" s="13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10" t="s">
        <v>8314</v>
      </c>
      <c r="R3809" t="s">
        <v>8356</v>
      </c>
      <c r="S3809" s="13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10" t="s">
        <v>8314</v>
      </c>
      <c r="R3810" t="s">
        <v>8315</v>
      </c>
      <c r="S3810" s="13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10" t="s">
        <v>8314</v>
      </c>
      <c r="R3811" t="s">
        <v>8315</v>
      </c>
      <c r="S3811" s="13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10" t="s">
        <v>8314</v>
      </c>
      <c r="R3812" t="s">
        <v>8315</v>
      </c>
      <c r="S3812" s="13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10" t="s">
        <v>8314</v>
      </c>
      <c r="R3813" t="s">
        <v>8315</v>
      </c>
      <c r="S3813" s="13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10" t="s">
        <v>8314</v>
      </c>
      <c r="R3814" t="s">
        <v>8315</v>
      </c>
      <c r="S3814" s="13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10" t="s">
        <v>8314</v>
      </c>
      <c r="R3815" t="s">
        <v>8315</v>
      </c>
      <c r="S3815" s="13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10" t="s">
        <v>8314</v>
      </c>
      <c r="R3816" t="s">
        <v>8315</v>
      </c>
      <c r="S3816" s="13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10" t="s">
        <v>8314</v>
      </c>
      <c r="R3817" t="s">
        <v>8315</v>
      </c>
      <c r="S3817" s="13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10" t="s">
        <v>8314</v>
      </c>
      <c r="R3818" t="s">
        <v>8315</v>
      </c>
      <c r="S3818" s="13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10" t="s">
        <v>8314</v>
      </c>
      <c r="R3819" t="s">
        <v>8315</v>
      </c>
      <c r="S3819" s="13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10" t="s">
        <v>8314</v>
      </c>
      <c r="R3820" t="s">
        <v>8315</v>
      </c>
      <c r="S3820" s="13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10" t="s">
        <v>8314</v>
      </c>
      <c r="R3821" t="s">
        <v>8315</v>
      </c>
      <c r="S3821" s="13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10" t="s">
        <v>8314</v>
      </c>
      <c r="R3822" t="s">
        <v>8315</v>
      </c>
      <c r="S3822" s="13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10" t="s">
        <v>8314</v>
      </c>
      <c r="R3823" t="s">
        <v>8315</v>
      </c>
      <c r="S3823" s="13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10" t="s">
        <v>8314</v>
      </c>
      <c r="R3824" t="s">
        <v>8315</v>
      </c>
      <c r="S3824" s="13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10" t="s">
        <v>8314</v>
      </c>
      <c r="R3825" t="s">
        <v>8315</v>
      </c>
      <c r="S3825" s="13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10" t="s">
        <v>8314</v>
      </c>
      <c r="R3826" t="s">
        <v>8315</v>
      </c>
      <c r="S3826" s="13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10" t="s">
        <v>8314</v>
      </c>
      <c r="R3827" t="s">
        <v>8315</v>
      </c>
      <c r="S3827" s="13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10" t="s">
        <v>8314</v>
      </c>
      <c r="R3828" t="s">
        <v>8315</v>
      </c>
      <c r="S3828" s="13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10" t="s">
        <v>8314</v>
      </c>
      <c r="R3829" t="s">
        <v>8315</v>
      </c>
      <c r="S3829" s="13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10" t="s">
        <v>8314</v>
      </c>
      <c r="R3830" t="s">
        <v>8315</v>
      </c>
      <c r="S3830" s="13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10" t="s">
        <v>8314</v>
      </c>
      <c r="R3831" t="s">
        <v>8315</v>
      </c>
      <c r="S3831" s="13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10" t="s">
        <v>8314</v>
      </c>
      <c r="R3832" t="s">
        <v>8315</v>
      </c>
      <c r="S3832" s="13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10" t="s">
        <v>8314</v>
      </c>
      <c r="R3833" t="s">
        <v>8315</v>
      </c>
      <c r="S3833" s="13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10" t="s">
        <v>8314</v>
      </c>
      <c r="R3834" t="s">
        <v>8315</v>
      </c>
      <c r="S3834" s="13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10" t="s">
        <v>8314</v>
      </c>
      <c r="R3835" t="s">
        <v>8315</v>
      </c>
      <c r="S3835" s="13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10" t="s">
        <v>8314</v>
      </c>
      <c r="R3836" t="s">
        <v>8315</v>
      </c>
      <c r="S3836" s="13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10" t="s">
        <v>8314</v>
      </c>
      <c r="R3837" t="s">
        <v>8315</v>
      </c>
      <c r="S3837" s="13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10" t="s">
        <v>8314</v>
      </c>
      <c r="R3838" t="s">
        <v>8315</v>
      </c>
      <c r="S3838" s="13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10" t="s">
        <v>8314</v>
      </c>
      <c r="R3839" t="s">
        <v>8315</v>
      </c>
      <c r="S3839" s="13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10" t="s">
        <v>8314</v>
      </c>
      <c r="R3840" t="s">
        <v>8315</v>
      </c>
      <c r="S3840" s="13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10" t="s">
        <v>8314</v>
      </c>
      <c r="R3841" t="s">
        <v>8315</v>
      </c>
      <c r="S3841" s="13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95"/>
        <v>6500</v>
      </c>
      <c r="P3842">
        <f t="shared" si="296"/>
        <v>21.67</v>
      </c>
      <c r="Q3842" s="10" t="s">
        <v>8314</v>
      </c>
      <c r="R3842" t="s">
        <v>8315</v>
      </c>
      <c r="S3842" s="13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8314</v>
      </c>
      <c r="R3843" t="s">
        <v>8315</v>
      </c>
      <c r="S3843" s="13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10" t="s">
        <v>8314</v>
      </c>
      <c r="R3844" t="s">
        <v>8315</v>
      </c>
      <c r="S3844" s="13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10" t="s">
        <v>8314</v>
      </c>
      <c r="R3845" t="s">
        <v>8315</v>
      </c>
      <c r="S3845" s="13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3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10" t="s">
        <v>8314</v>
      </c>
      <c r="R3847" t="s">
        <v>8315</v>
      </c>
      <c r="S3847" s="13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10" t="s">
        <v>8314</v>
      </c>
      <c r="R3848" t="s">
        <v>8315</v>
      </c>
      <c r="S3848" s="13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10" t="s">
        <v>8314</v>
      </c>
      <c r="R3849" t="s">
        <v>8315</v>
      </c>
      <c r="S3849" s="13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10" t="s">
        <v>8314</v>
      </c>
      <c r="R3850" t="s">
        <v>8315</v>
      </c>
      <c r="S3850" s="13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10" t="s">
        <v>8314</v>
      </c>
      <c r="R3851" t="s">
        <v>8315</v>
      </c>
      <c r="S3851" s="13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3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3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3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3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3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3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3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3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3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3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10" t="s">
        <v>8314</v>
      </c>
      <c r="R3862" t="s">
        <v>8315</v>
      </c>
      <c r="S3862" s="13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3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3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3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3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10" t="s">
        <v>8314</v>
      </c>
      <c r="R3867" t="s">
        <v>8315</v>
      </c>
      <c r="S3867" s="13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3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3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10" t="s">
        <v>8314</v>
      </c>
      <c r="R3870" t="s">
        <v>8356</v>
      </c>
      <c r="S3870" s="13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10" t="s">
        <v>8314</v>
      </c>
      <c r="R3871" t="s">
        <v>8356</v>
      </c>
      <c r="S3871" s="13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10" t="s">
        <v>8314</v>
      </c>
      <c r="R3872" t="s">
        <v>8356</v>
      </c>
      <c r="S3872" s="13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10" t="s">
        <v>8314</v>
      </c>
      <c r="R3873" t="s">
        <v>8356</v>
      </c>
      <c r="S3873" s="13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10" t="s">
        <v>8314</v>
      </c>
      <c r="R3874" t="s">
        <v>8356</v>
      </c>
      <c r="S3874" s="13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0" t="s">
        <v>8314</v>
      </c>
      <c r="R3875" t="s">
        <v>8356</v>
      </c>
      <c r="S3875" s="13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10" t="s">
        <v>8314</v>
      </c>
      <c r="R3876" t="s">
        <v>8356</v>
      </c>
      <c r="S3876" s="13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10" t="s">
        <v>8314</v>
      </c>
      <c r="R3877" t="s">
        <v>8356</v>
      </c>
      <c r="S3877" s="13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10" t="s">
        <v>8314</v>
      </c>
      <c r="R3878" t="s">
        <v>8356</v>
      </c>
      <c r="S3878" s="13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10" t="s">
        <v>8314</v>
      </c>
      <c r="R3879" t="s">
        <v>8356</v>
      </c>
      <c r="S3879" s="13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10" t="s">
        <v>8314</v>
      </c>
      <c r="R3880" t="s">
        <v>8356</v>
      </c>
      <c r="S3880" s="13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10" t="s">
        <v>8314</v>
      </c>
      <c r="R3881" t="s">
        <v>8356</v>
      </c>
      <c r="S3881" s="13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10" t="s">
        <v>8314</v>
      </c>
      <c r="R3882" t="s">
        <v>8356</v>
      </c>
      <c r="S3882" s="13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10" t="s">
        <v>8314</v>
      </c>
      <c r="R3883" t="s">
        <v>8356</v>
      </c>
      <c r="S3883" s="13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10" t="s">
        <v>8314</v>
      </c>
      <c r="R3884" t="s">
        <v>8356</v>
      </c>
      <c r="S3884" s="13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10" t="s">
        <v>8314</v>
      </c>
      <c r="R3885" t="s">
        <v>8356</v>
      </c>
      <c r="S3885" s="13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10" t="s">
        <v>8314</v>
      </c>
      <c r="R3886" t="s">
        <v>8356</v>
      </c>
      <c r="S3886" s="13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10" t="s">
        <v>8314</v>
      </c>
      <c r="R3887" t="s">
        <v>8356</v>
      </c>
      <c r="S3887" s="13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10" t="s">
        <v>8314</v>
      </c>
      <c r="R3888" t="s">
        <v>8356</v>
      </c>
      <c r="S3888" s="13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10" t="s">
        <v>8314</v>
      </c>
      <c r="R3889" t="s">
        <v>8356</v>
      </c>
      <c r="S3889" s="13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10" t="s">
        <v>8314</v>
      </c>
      <c r="R3890" t="s">
        <v>8315</v>
      </c>
      <c r="S3890" s="13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10" t="s">
        <v>8314</v>
      </c>
      <c r="R3891" t="s">
        <v>8315</v>
      </c>
      <c r="S3891" s="13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10" t="s">
        <v>8314</v>
      </c>
      <c r="R3892" t="s">
        <v>8315</v>
      </c>
      <c r="S3892" s="13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10" t="s">
        <v>8314</v>
      </c>
      <c r="R3893" t="s">
        <v>8315</v>
      </c>
      <c r="S3893" s="13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0" t="s">
        <v>8314</v>
      </c>
      <c r="R3894" t="s">
        <v>8315</v>
      </c>
      <c r="S3894" s="13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10" t="s">
        <v>8314</v>
      </c>
      <c r="R3895" t="s">
        <v>8315</v>
      </c>
      <c r="S3895" s="13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10" t="s">
        <v>8314</v>
      </c>
      <c r="R3896" t="s">
        <v>8315</v>
      </c>
      <c r="S3896" s="13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10" t="s">
        <v>8314</v>
      </c>
      <c r="R3897" t="s">
        <v>8315</v>
      </c>
      <c r="S3897" s="13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10" t="s">
        <v>8314</v>
      </c>
      <c r="R3898" t="s">
        <v>8315</v>
      </c>
      <c r="S3898" s="13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10" t="s">
        <v>8314</v>
      </c>
      <c r="R3899" t="s">
        <v>8315</v>
      </c>
      <c r="S3899" s="13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10" t="s">
        <v>8314</v>
      </c>
      <c r="R3900" t="s">
        <v>8315</v>
      </c>
      <c r="S3900" s="13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10" t="s">
        <v>8314</v>
      </c>
      <c r="R3901" t="s">
        <v>8315</v>
      </c>
      <c r="S3901" s="13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10" t="s">
        <v>8314</v>
      </c>
      <c r="R3902" t="s">
        <v>8315</v>
      </c>
      <c r="S3902" s="13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10" t="s">
        <v>8314</v>
      </c>
      <c r="R3903" t="s">
        <v>8315</v>
      </c>
      <c r="S3903" s="13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10" t="s">
        <v>8314</v>
      </c>
      <c r="R3904" t="s">
        <v>8315</v>
      </c>
      <c r="S3904" s="13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8314</v>
      </c>
      <c r="R3905" t="s">
        <v>8315</v>
      </c>
      <c r="S3905" s="13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0"/>
        <v>0</v>
      </c>
      <c r="P3906">
        <f t="shared" si="301"/>
        <v>1.5</v>
      </c>
      <c r="Q3906" s="10" t="s">
        <v>8314</v>
      </c>
      <c r="R3906" t="s">
        <v>8315</v>
      </c>
      <c r="S3906" s="13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8314</v>
      </c>
      <c r="R3907" t="s">
        <v>8315</v>
      </c>
      <c r="S3907" s="13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10" t="s">
        <v>8314</v>
      </c>
      <c r="R3908" t="s">
        <v>8315</v>
      </c>
      <c r="S3908" s="13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3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3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3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10" t="s">
        <v>8314</v>
      </c>
      <c r="R3912" t="s">
        <v>8315</v>
      </c>
      <c r="S3912" s="13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10" t="s">
        <v>8314</v>
      </c>
      <c r="R3913" t="s">
        <v>8315</v>
      </c>
      <c r="S3913" s="13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3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10" t="s">
        <v>8314</v>
      </c>
      <c r="R3915" t="s">
        <v>8315</v>
      </c>
      <c r="S3915" s="13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10" t="s">
        <v>8314</v>
      </c>
      <c r="R3916" t="s">
        <v>8315</v>
      </c>
      <c r="S3916" s="13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3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3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3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3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3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3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3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10" t="s">
        <v>8314</v>
      </c>
      <c r="R3924" t="s">
        <v>8315</v>
      </c>
      <c r="S3924" s="13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10" t="s">
        <v>8314</v>
      </c>
      <c r="R3925" t="s">
        <v>8315</v>
      </c>
      <c r="S3925" s="13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3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3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3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3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3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10" t="s">
        <v>8314</v>
      </c>
      <c r="R3931" t="s">
        <v>8315</v>
      </c>
      <c r="S3931" s="13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3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3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10" t="s">
        <v>8314</v>
      </c>
      <c r="R3934" t="s">
        <v>8315</v>
      </c>
      <c r="S3934" s="13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10" t="s">
        <v>8314</v>
      </c>
      <c r="R3935" t="s">
        <v>8315</v>
      </c>
      <c r="S3935" s="13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10" t="s">
        <v>8314</v>
      </c>
      <c r="R3936" t="s">
        <v>8315</v>
      </c>
      <c r="S3936" s="13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10" t="s">
        <v>8314</v>
      </c>
      <c r="R3937" t="s">
        <v>8315</v>
      </c>
      <c r="S3937" s="13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8315</v>
      </c>
      <c r="S3938" s="13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10" t="s">
        <v>8314</v>
      </c>
      <c r="R3939" t="s">
        <v>8315</v>
      </c>
      <c r="S3939" s="13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10" t="s">
        <v>8314</v>
      </c>
      <c r="R3940" t="s">
        <v>8315</v>
      </c>
      <c r="S3940" s="13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10" t="s">
        <v>8314</v>
      </c>
      <c r="R3941" t="s">
        <v>8315</v>
      </c>
      <c r="S3941" s="13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10" t="s">
        <v>8314</v>
      </c>
      <c r="R3942" t="s">
        <v>8315</v>
      </c>
      <c r="S3942" s="13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10" t="s">
        <v>8314</v>
      </c>
      <c r="R3943" t="s">
        <v>8315</v>
      </c>
      <c r="S3943" s="13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8314</v>
      </c>
      <c r="R3944" t="s">
        <v>8315</v>
      </c>
      <c r="S3944" s="13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10" t="s">
        <v>8314</v>
      </c>
      <c r="R3945" t="s">
        <v>8315</v>
      </c>
      <c r="S3945" s="13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10" t="s">
        <v>8314</v>
      </c>
      <c r="R3946" t="s">
        <v>8315</v>
      </c>
      <c r="S3946" s="13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10" t="s">
        <v>8314</v>
      </c>
      <c r="R3947" t="s">
        <v>8315</v>
      </c>
      <c r="S3947" s="13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10" t="s">
        <v>8314</v>
      </c>
      <c r="R3948" t="s">
        <v>8315</v>
      </c>
      <c r="S3948" s="13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10" t="s">
        <v>8314</v>
      </c>
      <c r="R3949" t="s">
        <v>8315</v>
      </c>
      <c r="S3949" s="13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10" t="s">
        <v>8314</v>
      </c>
      <c r="R3950" t="s">
        <v>8315</v>
      </c>
      <c r="S3950" s="13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10" t="s">
        <v>8314</v>
      </c>
      <c r="R3951" t="s">
        <v>8315</v>
      </c>
      <c r="S3951" s="13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10" t="s">
        <v>8314</v>
      </c>
      <c r="R3952" t="s">
        <v>8315</v>
      </c>
      <c r="S3952" s="13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10" t="s">
        <v>8314</v>
      </c>
      <c r="R3953" t="s">
        <v>8315</v>
      </c>
      <c r="S3953" s="13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10" t="s">
        <v>8314</v>
      </c>
      <c r="R3954" t="s">
        <v>8315</v>
      </c>
      <c r="S3954" s="13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0" t="s">
        <v>8314</v>
      </c>
      <c r="R3955" t="s">
        <v>8315</v>
      </c>
      <c r="S3955" s="13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10" t="s">
        <v>8314</v>
      </c>
      <c r="R3956" t="s">
        <v>8315</v>
      </c>
      <c r="S3956" s="13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10" t="s">
        <v>8314</v>
      </c>
      <c r="R3957" t="s">
        <v>8315</v>
      </c>
      <c r="S3957" s="13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0" t="s">
        <v>8314</v>
      </c>
      <c r="R3958" t="s">
        <v>8315</v>
      </c>
      <c r="S3958" s="13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10" t="s">
        <v>8314</v>
      </c>
      <c r="R3959" t="s">
        <v>8315</v>
      </c>
      <c r="S3959" s="13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10" t="s">
        <v>8314</v>
      </c>
      <c r="R3960" t="s">
        <v>8315</v>
      </c>
      <c r="S3960" s="13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10" t="s">
        <v>8314</v>
      </c>
      <c r="R3961" t="s">
        <v>8315</v>
      </c>
      <c r="S3961" s="13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10" t="s">
        <v>8314</v>
      </c>
      <c r="R3962" t="s">
        <v>8315</v>
      </c>
      <c r="S3962" s="13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10" t="s">
        <v>8314</v>
      </c>
      <c r="R3963" t="s">
        <v>8315</v>
      </c>
      <c r="S3963" s="13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10" t="s">
        <v>8314</v>
      </c>
      <c r="R3964" t="s">
        <v>8315</v>
      </c>
      <c r="S3964" s="13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10" t="s">
        <v>8314</v>
      </c>
      <c r="R3965" t="s">
        <v>8315</v>
      </c>
      <c r="S3965" s="13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10" t="s">
        <v>8314</v>
      </c>
      <c r="R3966" t="s">
        <v>8315</v>
      </c>
      <c r="S3966" s="13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10" t="s">
        <v>8314</v>
      </c>
      <c r="R3967" t="s">
        <v>8315</v>
      </c>
      <c r="S3967" s="13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10" t="s">
        <v>8314</v>
      </c>
      <c r="R3968" t="s">
        <v>8315</v>
      </c>
      <c r="S3968" s="13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10" t="s">
        <v>8314</v>
      </c>
      <c r="R3969" t="s">
        <v>8315</v>
      </c>
      <c r="S3969" s="13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05"/>
        <v>11</v>
      </c>
      <c r="P3970">
        <f t="shared" si="306"/>
        <v>47.91</v>
      </c>
      <c r="Q3970" s="10" t="s">
        <v>8314</v>
      </c>
      <c r="R3970" t="s">
        <v>8315</v>
      </c>
      <c r="S3970" s="13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8314</v>
      </c>
      <c r="R3971" t="s">
        <v>8315</v>
      </c>
      <c r="S3971" s="13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3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10" t="s">
        <v>8314</v>
      </c>
      <c r="R3973" t="s">
        <v>8315</v>
      </c>
      <c r="S3973" s="13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10" t="s">
        <v>8314</v>
      </c>
      <c r="R3974" t="s">
        <v>8315</v>
      </c>
      <c r="S3974" s="13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10" t="s">
        <v>8314</v>
      </c>
      <c r="R3975" t="s">
        <v>8315</v>
      </c>
      <c r="S3975" s="13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10" t="s">
        <v>8314</v>
      </c>
      <c r="R3976" t="s">
        <v>8315</v>
      </c>
      <c r="S3976" s="13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3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3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3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3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10" t="s">
        <v>8314</v>
      </c>
      <c r="R3981" t="s">
        <v>8315</v>
      </c>
      <c r="S3981" s="13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10" t="s">
        <v>8314</v>
      </c>
      <c r="R3982" t="s">
        <v>8315</v>
      </c>
      <c r="S3982" s="13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3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3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10" t="s">
        <v>8314</v>
      </c>
      <c r="R3985" t="s">
        <v>8315</v>
      </c>
      <c r="S3985" s="13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3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10" t="s">
        <v>8314</v>
      </c>
      <c r="R3987" t="s">
        <v>8315</v>
      </c>
      <c r="S3987" s="13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10" t="s">
        <v>8314</v>
      </c>
      <c r="R3988" t="s">
        <v>8315</v>
      </c>
      <c r="S3988" s="13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10" t="s">
        <v>8314</v>
      </c>
      <c r="R3989" t="s">
        <v>8315</v>
      </c>
      <c r="S3989" s="13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3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3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3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3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10" t="s">
        <v>8314</v>
      </c>
      <c r="R3994" t="s">
        <v>8315</v>
      </c>
      <c r="S3994" s="13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3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3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3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10" t="s">
        <v>8314</v>
      </c>
      <c r="R3998" t="s">
        <v>8315</v>
      </c>
      <c r="S3998" s="13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10" t="s">
        <v>8314</v>
      </c>
      <c r="R3999" t="s">
        <v>8315</v>
      </c>
      <c r="S3999" s="13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10" t="s">
        <v>8314</v>
      </c>
      <c r="R4000" t="s">
        <v>8315</v>
      </c>
      <c r="S4000" s="13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10" t="s">
        <v>8314</v>
      </c>
      <c r="R4001" t="s">
        <v>8315</v>
      </c>
      <c r="S4001" s="13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10" t="s">
        <v>8314</v>
      </c>
      <c r="R4002" t="s">
        <v>8315</v>
      </c>
      <c r="S4002" s="13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10" t="s">
        <v>8314</v>
      </c>
      <c r="R4003" t="s">
        <v>8315</v>
      </c>
      <c r="S4003" s="13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10" t="s">
        <v>8314</v>
      </c>
      <c r="R4004" t="s">
        <v>8315</v>
      </c>
      <c r="S4004" s="13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10" t="s">
        <v>8314</v>
      </c>
      <c r="R4005" t="s">
        <v>8315</v>
      </c>
      <c r="S4005" s="13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8315</v>
      </c>
      <c r="S4006" s="13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10" t="s">
        <v>8314</v>
      </c>
      <c r="R4007" t="s">
        <v>8315</v>
      </c>
      <c r="S4007" s="13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10" t="s">
        <v>8314</v>
      </c>
      <c r="R4008" t="s">
        <v>8315</v>
      </c>
      <c r="S4008" s="13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10" t="s">
        <v>8314</v>
      </c>
      <c r="R4009" t="s">
        <v>8315</v>
      </c>
      <c r="S4009" s="13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10" t="s">
        <v>8314</v>
      </c>
      <c r="R4010" t="s">
        <v>8315</v>
      </c>
      <c r="S4010" s="13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10" t="s">
        <v>8314</v>
      </c>
      <c r="R4011" t="s">
        <v>8315</v>
      </c>
      <c r="S4011" s="13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10" t="s">
        <v>8314</v>
      </c>
      <c r="R4012" t="s">
        <v>8315</v>
      </c>
      <c r="S4012" s="13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10" t="s">
        <v>8314</v>
      </c>
      <c r="R4013" t="s">
        <v>8315</v>
      </c>
      <c r="S4013" s="13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0" t="s">
        <v>8314</v>
      </c>
      <c r="R4014" t="s">
        <v>8315</v>
      </c>
      <c r="S4014" s="13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10" t="s">
        <v>8314</v>
      </c>
      <c r="R4015" t="s">
        <v>8315</v>
      </c>
      <c r="S4015" s="13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0" t="s">
        <v>8314</v>
      </c>
      <c r="R4016" t="s">
        <v>8315</v>
      </c>
      <c r="S4016" s="13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8315</v>
      </c>
      <c r="S4017" s="13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10" t="s">
        <v>8314</v>
      </c>
      <c r="R4018" t="s">
        <v>8315</v>
      </c>
      <c r="S4018" s="13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10" t="s">
        <v>8314</v>
      </c>
      <c r="R4019" t="s">
        <v>8315</v>
      </c>
      <c r="S4019" s="13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10" t="s">
        <v>8314</v>
      </c>
      <c r="R4020" t="s">
        <v>8315</v>
      </c>
      <c r="S4020" s="13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10" t="s">
        <v>8314</v>
      </c>
      <c r="R4021" t="s">
        <v>8315</v>
      </c>
      <c r="S4021" s="13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10" t="s">
        <v>8314</v>
      </c>
      <c r="R4022" t="s">
        <v>8315</v>
      </c>
      <c r="S4022" s="13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10" t="s">
        <v>8314</v>
      </c>
      <c r="R4023" t="s">
        <v>8315</v>
      </c>
      <c r="S4023" s="13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10" t="s">
        <v>8314</v>
      </c>
      <c r="R4024" t="s">
        <v>8315</v>
      </c>
      <c r="S4024" s="13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8315</v>
      </c>
      <c r="S4025" s="13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10" t="s">
        <v>8314</v>
      </c>
      <c r="R4026" t="s">
        <v>8315</v>
      </c>
      <c r="S4026" s="13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10" t="s">
        <v>8314</v>
      </c>
      <c r="R4027" t="s">
        <v>8315</v>
      </c>
      <c r="S4027" s="13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8315</v>
      </c>
      <c r="S4028" s="13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10" t="s">
        <v>8314</v>
      </c>
      <c r="R4029" t="s">
        <v>8315</v>
      </c>
      <c r="S4029" s="13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10" t="s">
        <v>8314</v>
      </c>
      <c r="R4030" t="s">
        <v>8315</v>
      </c>
      <c r="S4030" s="13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8315</v>
      </c>
      <c r="S4031" s="13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10" t="s">
        <v>8314</v>
      </c>
      <c r="R4032" t="s">
        <v>8315</v>
      </c>
      <c r="S4032" s="13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8315</v>
      </c>
      <c r="S4033" s="13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0"/>
        <v>7</v>
      </c>
      <c r="P4034">
        <f t="shared" si="311"/>
        <v>59</v>
      </c>
      <c r="Q4034" s="10" t="s">
        <v>8314</v>
      </c>
      <c r="R4034" t="s">
        <v>8315</v>
      </c>
      <c r="S4034" s="13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8314</v>
      </c>
      <c r="R4035" t="s">
        <v>8315</v>
      </c>
      <c r="S4035" s="13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3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3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10" t="s">
        <v>8314</v>
      </c>
      <c r="R4038" t="s">
        <v>8315</v>
      </c>
      <c r="S4038" s="13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3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3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3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3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3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3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3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3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3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10" t="s">
        <v>8314</v>
      </c>
      <c r="R4048" t="s">
        <v>8315</v>
      </c>
      <c r="S4048" s="13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3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10" t="s">
        <v>8314</v>
      </c>
      <c r="R4050" t="s">
        <v>8315</v>
      </c>
      <c r="S4050" s="13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3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3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3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10" t="s">
        <v>8314</v>
      </c>
      <c r="R4054" t="s">
        <v>8315</v>
      </c>
      <c r="S4054" s="13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3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3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10" t="s">
        <v>8314</v>
      </c>
      <c r="R4057" t="s">
        <v>8315</v>
      </c>
      <c r="S4057" s="13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10" t="s">
        <v>8314</v>
      </c>
      <c r="R4058" t="s">
        <v>8315</v>
      </c>
      <c r="S4058" s="13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10" t="s">
        <v>8314</v>
      </c>
      <c r="R4059" t="s">
        <v>8315</v>
      </c>
      <c r="S4059" s="13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3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10" t="s">
        <v>8314</v>
      </c>
      <c r="R4061" t="s">
        <v>8315</v>
      </c>
      <c r="S4061" s="13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10" t="s">
        <v>8314</v>
      </c>
      <c r="R4062" t="s">
        <v>8315</v>
      </c>
      <c r="S4062" s="13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8315</v>
      </c>
      <c r="S4063" s="13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10" t="s">
        <v>8314</v>
      </c>
      <c r="R4064" t="s">
        <v>8315</v>
      </c>
      <c r="S4064" s="13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10" t="s">
        <v>8314</v>
      </c>
      <c r="R4065" t="s">
        <v>8315</v>
      </c>
      <c r="S4065" s="13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10" t="s">
        <v>8314</v>
      </c>
      <c r="R4066" t="s">
        <v>8315</v>
      </c>
      <c r="S4066" s="13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10" t="s">
        <v>8314</v>
      </c>
      <c r="R4067" t="s">
        <v>8315</v>
      </c>
      <c r="S4067" s="13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10" t="s">
        <v>8314</v>
      </c>
      <c r="R4068" t="s">
        <v>8315</v>
      </c>
      <c r="S4068" s="13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10" t="s">
        <v>8314</v>
      </c>
      <c r="R4069" t="s">
        <v>8315</v>
      </c>
      <c r="S4069" s="13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10" t="s">
        <v>8314</v>
      </c>
      <c r="R4070" t="s">
        <v>8315</v>
      </c>
      <c r="S4070" s="13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10" t="s">
        <v>8314</v>
      </c>
      <c r="R4071" t="s">
        <v>8315</v>
      </c>
      <c r="S4071" s="13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10" t="s">
        <v>8314</v>
      </c>
      <c r="R4072" t="s">
        <v>8315</v>
      </c>
      <c r="S4072" s="13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8315</v>
      </c>
      <c r="S4073" s="13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10" t="s">
        <v>8314</v>
      </c>
      <c r="R4074" t="s">
        <v>8315</v>
      </c>
      <c r="S4074" s="13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10" t="s">
        <v>8314</v>
      </c>
      <c r="R4075" t="s">
        <v>8315</v>
      </c>
      <c r="S4075" s="13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10" t="s">
        <v>8314</v>
      </c>
      <c r="R4076" t="s">
        <v>8315</v>
      </c>
      <c r="S4076" s="13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10" t="s">
        <v>8314</v>
      </c>
      <c r="R4077" t="s">
        <v>8315</v>
      </c>
      <c r="S4077" s="13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8315</v>
      </c>
      <c r="S4078" s="13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10" t="s">
        <v>8314</v>
      </c>
      <c r="R4079" t="s">
        <v>8315</v>
      </c>
      <c r="S4079" s="13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8315</v>
      </c>
      <c r="S4080" s="13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10" t="s">
        <v>8314</v>
      </c>
      <c r="R4081" t="s">
        <v>8315</v>
      </c>
      <c r="S4081" s="13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8315</v>
      </c>
      <c r="S4082" s="13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10" t="s">
        <v>8314</v>
      </c>
      <c r="R4083" t="s">
        <v>8315</v>
      </c>
      <c r="S4083" s="13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10" t="s">
        <v>8314</v>
      </c>
      <c r="R4084" t="s">
        <v>8315</v>
      </c>
      <c r="S4084" s="13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10" t="s">
        <v>8314</v>
      </c>
      <c r="R4085" t="s">
        <v>8315</v>
      </c>
      <c r="S4085" s="13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10" t="s">
        <v>8314</v>
      </c>
      <c r="R4086" t="s">
        <v>8315</v>
      </c>
      <c r="S4086" s="13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10" t="s">
        <v>8314</v>
      </c>
      <c r="R4087" t="s">
        <v>8315</v>
      </c>
      <c r="S4087" s="13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10" t="s">
        <v>8314</v>
      </c>
      <c r="R4088" t="s">
        <v>8315</v>
      </c>
      <c r="S4088" s="13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8315</v>
      </c>
      <c r="S4089" s="13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10" t="s">
        <v>8314</v>
      </c>
      <c r="R4090" t="s">
        <v>8315</v>
      </c>
      <c r="S4090" s="13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10" t="s">
        <v>8314</v>
      </c>
      <c r="R4091" t="s">
        <v>8315</v>
      </c>
      <c r="S4091" s="13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10" t="s">
        <v>8314</v>
      </c>
      <c r="R4092" t="s">
        <v>8315</v>
      </c>
      <c r="S4092" s="13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10" t="s">
        <v>8314</v>
      </c>
      <c r="R4093" t="s">
        <v>8315</v>
      </c>
      <c r="S4093" s="13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10" t="s">
        <v>8314</v>
      </c>
      <c r="R4094" t="s">
        <v>8315</v>
      </c>
      <c r="S4094" s="13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10" t="s">
        <v>8314</v>
      </c>
      <c r="R4095" t="s">
        <v>8315</v>
      </c>
      <c r="S4095" s="13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10" t="s">
        <v>8314</v>
      </c>
      <c r="R4096" t="s">
        <v>8315</v>
      </c>
      <c r="S4096" s="13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10" t="s">
        <v>8314</v>
      </c>
      <c r="R4097" t="s">
        <v>8315</v>
      </c>
      <c r="S4097" s="13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15"/>
        <v>11</v>
      </c>
      <c r="P4098">
        <f t="shared" si="316"/>
        <v>80</v>
      </c>
      <c r="Q4098" s="10" t="s">
        <v>8314</v>
      </c>
      <c r="R4098" t="s">
        <v>8315</v>
      </c>
      <c r="S4098" s="13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8314</v>
      </c>
      <c r="R4099" t="s">
        <v>8315</v>
      </c>
      <c r="S4099" s="13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3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3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3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3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10" t="s">
        <v>8314</v>
      </c>
      <c r="R4104" t="s">
        <v>8315</v>
      </c>
      <c r="S4104" s="13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10" t="s">
        <v>8314</v>
      </c>
      <c r="R4105" t="s">
        <v>8315</v>
      </c>
      <c r="S4105" s="13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10" t="s">
        <v>8314</v>
      </c>
      <c r="R4106" t="s">
        <v>8315</v>
      </c>
      <c r="S4106" s="13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10" t="s">
        <v>8314</v>
      </c>
      <c r="R4107" t="s">
        <v>8315</v>
      </c>
      <c r="S4107" s="13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10" t="s">
        <v>8314</v>
      </c>
      <c r="R4108" t="s">
        <v>8315</v>
      </c>
      <c r="S4108" s="13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3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3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3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10" t="s">
        <v>8314</v>
      </c>
      <c r="R4112" t="s">
        <v>8315</v>
      </c>
      <c r="S4112" s="13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10" t="s">
        <v>8314</v>
      </c>
      <c r="R4113" t="s">
        <v>8315</v>
      </c>
      <c r="S4113" s="13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3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3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O1:O1048576 P1 R1:U1">
    <cfRule type="colorScale" priority="1">
      <colorScale>
        <cfvo type="min"/>
        <cfvo type="num" val="9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845A0-F49B-4887-9461-DFBB5A30E514}">
  <sheetPr codeName="Sheet5"/>
  <dimension ref="A1:H14"/>
  <sheetViews>
    <sheetView tabSelected="1" workbookViewId="0">
      <selection activeCell="D15" sqref="D15"/>
    </sheetView>
  </sheetViews>
  <sheetFormatPr defaultRowHeight="14.4" x14ac:dyDescent="0.3"/>
  <cols>
    <col min="1" max="1" width="42.88671875" customWidth="1"/>
    <col min="2" max="2" width="29.88671875" customWidth="1"/>
    <col min="3" max="3" width="26" customWidth="1"/>
    <col min="4" max="4" width="22.33203125" customWidth="1"/>
    <col min="5" max="5" width="30.33203125" customWidth="1"/>
    <col min="6" max="6" width="21.44140625" customWidth="1"/>
    <col min="7" max="7" width="28.88671875" customWidth="1"/>
    <col min="8" max="8" width="30.77734375" customWidth="1"/>
  </cols>
  <sheetData>
    <row r="1" spans="1:8" s="18" customFormat="1" x14ac:dyDescent="0.3">
      <c r="B1" s="18" t="s">
        <v>8395</v>
      </c>
      <c r="C1" s="18" t="s">
        <v>8396</v>
      </c>
      <c r="D1" s="18" t="s">
        <v>8397</v>
      </c>
      <c r="E1" s="18" t="s">
        <v>8398</v>
      </c>
      <c r="F1" s="18" t="s">
        <v>8399</v>
      </c>
      <c r="G1" s="18" t="s">
        <v>8400</v>
      </c>
      <c r="H1" s="18" t="s">
        <v>8401</v>
      </c>
    </row>
    <row r="2" spans="1:8" x14ac:dyDescent="0.3">
      <c r="B2" s="21">
        <f>COUNTIFS(KickStarter!$F:F, "successful", KickStarter!$R:R, "plays")</f>
        <v>694</v>
      </c>
      <c r="C2">
        <f>COUNTIFS(KickStarter!$F:F, "failed", KickStarter!$R:R, "plays")</f>
        <v>353</v>
      </c>
      <c r="D2">
        <f>COUNTIFS(KickStarter!$F:F, "successful", KickStarter!$R:R, "canceled")</f>
        <v>0</v>
      </c>
    </row>
    <row r="3" spans="1:8" x14ac:dyDescent="0.3">
      <c r="A3" t="s">
        <v>8415</v>
      </c>
      <c r="B3" s="21">
        <f>COUNTIFS(KickStarter!$F:F, "successful", KickStarter!$R:R, "plays",KickStarter!$D:$D, "&lt;1000")</f>
        <v>141</v>
      </c>
      <c r="C3">
        <f>COUNTIFS(KickStarter!$F:F, "failed", KickStarter!$R:R, "plays",KickStarter!$D:$D, "&lt;1000")</f>
        <v>45</v>
      </c>
      <c r="D3">
        <f>COUNTIFS(KickStarter!$F:F, "canceled", KickStarter!$R:R, "plays",KickStarter!$D:$D, "&lt;1000")</f>
        <v>0</v>
      </c>
    </row>
    <row r="4" spans="1:8" x14ac:dyDescent="0.3">
      <c r="A4" t="s">
        <v>8402</v>
      </c>
      <c r="B4" s="21">
        <f>COUNTIFS(KickStarter!$F:F, "successful", KickStarter!$R:R, "plays",KickStarter!$D:$D, "&gt;=1000",KickStarter!$D:D,"&lt;5000")</f>
        <v>388</v>
      </c>
      <c r="C4">
        <f>COUNTIFS(KickStarter!$F:F, "failed", KickStarter!$R:R, "plays",KickStarter!$D:$D, "&gt;=1000",KickStarter!$D:D,"&lt;5000")</f>
        <v>146</v>
      </c>
      <c r="D4">
        <f>COUNTIFS(KickStarter!$F:F, "canceled", KickStarter!$R:R, "plays",KickStarter!$D:$D, "&gt;=1000",KickStarter!$D:D,"&lt;5000")</f>
        <v>0</v>
      </c>
    </row>
    <row r="5" spans="1:8" x14ac:dyDescent="0.3">
      <c r="A5" t="s">
        <v>8403</v>
      </c>
      <c r="B5" s="21">
        <f>COUNTIFS(KickStarter!$F:F, "successful", KickStarter!$R:R, "plays",KickStarter!$D:$D, "&gt;=5000",KickStarter!$D:D,"&lt;9999")</f>
        <v>93</v>
      </c>
      <c r="C5">
        <f>COUNTIFS(KickStarter!$F:F, "failed", KickStarter!$R:R, "plays",KickStarter!$D:$D, "&gt;=5000",KickStarter!$D:D,"&lt;9999")</f>
        <v>76</v>
      </c>
      <c r="D5">
        <f>COUNTIFS(KickStarter!$F:F, "canceled", KickStarter!$R:R, "plays",KickStarter!$D:$D, "&gt;=5000",KickStarter!$D:D,"&lt;9999")</f>
        <v>0</v>
      </c>
    </row>
    <row r="6" spans="1:8" x14ac:dyDescent="0.3">
      <c r="A6" t="s">
        <v>8404</v>
      </c>
      <c r="B6" s="21">
        <f>COUNTIFS(KickStarter!$F:F, "successful", KickStarter!$R:R, "plays",KickStarter!$D:$D, "&gt;=10000",KickStarter!$D:D,"&lt;14999")</f>
        <v>39</v>
      </c>
      <c r="C6">
        <f>COUNTIFS(KickStarter!$F:F, "failed", KickStarter!$R:R, "plays",KickStarter!$D:$D, "&gt;=10000",KickStarter!$D:D,"&lt;14999")</f>
        <v>33</v>
      </c>
      <c r="D6">
        <f>COUNTIFS(KickStarter!$F:F, "canceled", KickStarter!$R:R, "plays",KickStarter!$D:$D, "&gt;=10000",KickStarter!$D:D,"&lt;14999")</f>
        <v>0</v>
      </c>
    </row>
    <row r="7" spans="1:8" x14ac:dyDescent="0.3">
      <c r="A7" t="s">
        <v>8405</v>
      </c>
      <c r="B7" s="21">
        <f>COUNTIFS(KickStarter!$F:F, "successful", KickStarter!$R:R, "plays",KickStarter!$D:$D, "&gt;=15000",KickStarter!$D:D,"&lt;19999")</f>
        <v>12</v>
      </c>
      <c r="C7">
        <f>COUNTIFS(KickStarter!$F:F, "failed", KickStarter!$R:R, "plays",KickStarter!$D:$D, "&gt;=15000",KickStarter!$D:D,"&lt;19999")</f>
        <v>12</v>
      </c>
      <c r="D7">
        <f>COUNTIFS(KickStarter!$F:F, "canceled", KickStarter!$R:R, "plays",KickStarter!$D:$D, "&gt;=15000",KickStarter!$D:D,"&lt;19999")</f>
        <v>0</v>
      </c>
    </row>
    <row r="8" spans="1:8" x14ac:dyDescent="0.3">
      <c r="A8" t="s">
        <v>8406</v>
      </c>
      <c r="B8" s="21">
        <f>COUNTIFS(KickStarter!$F:F, "successful", KickStarter!$R:R, "plays",KickStarter!$D:$D, "&gt;=20000",KickStarter!$D:D,"&lt;24999")</f>
        <v>9</v>
      </c>
      <c r="C8">
        <f>COUNTIFS(KickStarter!$F:F, "failed", KickStarter!$R:R, "plays",KickStarter!$D:$D, "&gt;=15000",KickStarter!$D:D,"&lt;19999")</f>
        <v>12</v>
      </c>
      <c r="D8">
        <f>COUNTIFS(KickStarter!$F:F, "canceled", KickStarter!$R:R, "plays",KickStarter!$D:$D, "&gt;=15000",KickStarter!$D:D,"&lt;19999")</f>
        <v>0</v>
      </c>
    </row>
    <row r="9" spans="1:8" x14ac:dyDescent="0.3">
      <c r="A9" t="s">
        <v>8416</v>
      </c>
      <c r="B9" s="21">
        <f>COUNTIFS(KickStarter!$F:F, "successful", KickStarter!$R:R, "plays",KickStarter!$D:$D, "&gt;=25000",KickStarter!$D:D,"&lt;29999")</f>
        <v>1</v>
      </c>
      <c r="C9">
        <f>COUNTIFS(KickStarter!$F:F, "failed", KickStarter!$R:R, "plays",KickStarter!$D:$D, "&gt;=25000",KickStarter!$D:D,"&lt;29999")</f>
        <v>4</v>
      </c>
      <c r="D9">
        <f>COUNTIFS(KickStarter!$F:F, "canceled", KickStarter!$R:R, "plays",KickStarter!$D:$D, "&gt;=25000",KickStarter!$D:D,"&lt;29999")</f>
        <v>0</v>
      </c>
    </row>
    <row r="10" spans="1:8" x14ac:dyDescent="0.3">
      <c r="A10" t="s">
        <v>8407</v>
      </c>
      <c r="B10" s="21">
        <f>COUNTIFS(KickStarter!$F:F, "successful", KickStarter!$R:R, "plays",KickStarter!$D:$D, "&gt;=30000",KickStarter!$D:D,"&lt;34999")</f>
        <v>3</v>
      </c>
      <c r="C10">
        <f>COUNTIFS(KickStarter!$F:F, "failed", KickStarter!$R:R, "plays",KickStarter!$D:$D, "&gt;=30000",KickStarter!$D:D,"&lt;34999")</f>
        <v>8</v>
      </c>
      <c r="D10">
        <f>COUNTIFS(KickStarter!$F:F, "canceled", KickStarter!$R:R, "plays",KickStarter!$D:$D, "&gt;=30000",KickStarter!$D:D,"&lt;34999")</f>
        <v>0</v>
      </c>
    </row>
    <row r="11" spans="1:8" x14ac:dyDescent="0.3">
      <c r="A11" t="s">
        <v>8408</v>
      </c>
      <c r="B11" s="21">
        <f>COUNTIFS(KickStarter!$F:F, "successful", KickStarter!$R:R, "plays",KickStarter!$D:$D, "&gt;=35000",KickStarter!$D:D,"&lt;39999")</f>
        <v>4</v>
      </c>
      <c r="C11">
        <f>COUNTIFS(KickStarter!$F:F, "failed", KickStarter!$R:R, "plays",KickStarter!$D:$D, "&gt;=35000",KickStarter!$D:D,"&lt;39999")</f>
        <v>2</v>
      </c>
      <c r="D11">
        <f>COUNTIFS(KickStarter!$F:F, "failed", KickStarter!$R:R, "plays",KickStarter!$D:$D, "&gt;=30000",KickStarter!$D:D,"&lt;34999")</f>
        <v>8</v>
      </c>
    </row>
    <row r="12" spans="1:8" x14ac:dyDescent="0.3">
      <c r="A12" t="s">
        <v>8409</v>
      </c>
      <c r="B12" s="21">
        <f>COUNTIFS(KickStarter!$F:F, "successful", KickStarter!$R:R, "plays",KickStarter!$D:$D, "&gt;=40000",KickStarter!$D:D,"&lt;44999")</f>
        <v>2</v>
      </c>
      <c r="C12">
        <f>COUNTIFS(KickStarter!$F:F, "failed", KickStarter!$R:R, "plays",KickStarter!$D:$D, "&gt;=40000",KickStarter!$D:D,"&lt;44999")</f>
        <v>1</v>
      </c>
      <c r="D12">
        <f>COUNTIFS(KickStarter!$F:F, "canceled", KickStarter!$R:R, "plays",KickStarter!$D:$D, "&gt;=40000",KickStarter!$D:D,"&lt;44999")</f>
        <v>0</v>
      </c>
    </row>
    <row r="13" spans="1:8" x14ac:dyDescent="0.3">
      <c r="A13" t="s">
        <v>8410</v>
      </c>
      <c r="B13" s="21">
        <f>COUNTIFS(KickStarter!$F:F, "successful", KickStarter!$R:R, "plays",KickStarter!$D:$D, "&gt;=45000",KickStarter!$D:D,"&lt;49999")</f>
        <v>0</v>
      </c>
      <c r="C13">
        <f>COUNTIFS(KickStarter!$F:F, "failed", KickStarter!$R:R, "plays",KickStarter!$D:$D, "&gt;=45000",KickStarter!$D:D,"&lt;49999")</f>
        <v>1</v>
      </c>
      <c r="D13">
        <f>COUNTIFS(KickStarter!$F:F, "canceled", KickStarter!$R:R, "plays",KickStarter!$D:$D, "&gt;=45000",KickStarter!$D:D,"&lt;49999")</f>
        <v>0</v>
      </c>
    </row>
    <row r="14" spans="1:8" x14ac:dyDescent="0.3">
      <c r="A14" t="s">
        <v>8411</v>
      </c>
      <c r="B14" s="21">
        <f>COUNTIFS(KickStarter!$F:F, "successful", KickStarter!$R:R, "plays",KickStarter!$D:$D, "&gt;=50000")</f>
        <v>2</v>
      </c>
      <c r="C14">
        <f>COUNTIFS(KickStarter!$F:F, "failed", KickStarter!$R:R, "plays",KickStarter!$D:$D, "&gt;=50000")</f>
        <v>14</v>
      </c>
      <c r="D14">
        <f>COUNTIFS(KickStarter!$F:F, "canceled", KickStarter!$R:R, "plays",KickStarter!$D:$D, "&gt;=50000")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6150D-B99F-4D19-86C0-FD3B117DAC93}">
  <sheetPr codeName="Sheet6"/>
  <dimension ref="A1:T6"/>
  <sheetViews>
    <sheetView topLeftCell="C1" workbookViewId="0">
      <selection activeCell="C4" sqref="C4"/>
    </sheetView>
  </sheetViews>
  <sheetFormatPr defaultRowHeight="14.4" x14ac:dyDescent="0.3"/>
  <cols>
    <col min="1" max="1" width="37" customWidth="1"/>
    <col min="2" max="2" width="112.88671875" customWidth="1"/>
    <col min="3" max="3" width="58.33203125" customWidth="1"/>
  </cols>
  <sheetData>
    <row r="1" spans="1:20" x14ac:dyDescent="0.3">
      <c r="A1" s="1" t="s">
        <v>8379</v>
      </c>
      <c r="B1" s="2" t="s">
        <v>8380</v>
      </c>
      <c r="C1" s="2"/>
      <c r="D1" s="5"/>
      <c r="E1" s="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9"/>
      <c r="R1" s="1"/>
      <c r="S1" s="1"/>
      <c r="T1" s="14"/>
    </row>
    <row r="2" spans="1:20" x14ac:dyDescent="0.3">
      <c r="A2" s="1" t="s">
        <v>3472</v>
      </c>
      <c r="B2" s="2" t="str">
        <f>VLOOKUP(A2, KickStarter!B:C, 2, FALSE)</f>
        <v>Help us get actor-writer Ian Bonar's debut play - a hilarious, heartbreaking story of grief and loss - to the 2016 Edinburgh Fringe.</v>
      </c>
      <c r="C2" s="2">
        <f>VLOOKUP(A2, KickStarter!B:E, 4,FALSE)</f>
        <v>2020</v>
      </c>
      <c r="D2" s="5"/>
      <c r="E2" s="7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9"/>
      <c r="R2" s="1"/>
      <c r="S2" s="1"/>
      <c r="T2" s="14"/>
    </row>
    <row r="3" spans="1:20" x14ac:dyDescent="0.3">
      <c r="A3" t="s">
        <v>3615</v>
      </c>
      <c r="B3" t="str">
        <f>VLOOKUP(A2, KickStarter!B:C, 2, FALSE)</f>
        <v>Help us get actor-writer Ian Bonar's debut play - a hilarious, heartbreaking story of grief and loss - to the 2016 Edinburgh Fringe.</v>
      </c>
      <c r="C3">
        <f>VLOOKUP(A2, KickStarter!B:E, 4,FALSE)</f>
        <v>2020</v>
      </c>
    </row>
    <row r="4" spans="1:20" x14ac:dyDescent="0.3">
      <c r="A4" t="s">
        <v>8381</v>
      </c>
      <c r="B4" t="str">
        <f>VLOOKUP(A2, KickStarter!B:C, 2, FALSE)</f>
        <v>Help us get actor-writer Ian Bonar's debut play - a hilarious, heartbreaking story of grief and loss - to the 2016 Edinburgh Fringe.</v>
      </c>
      <c r="C4">
        <f>VLOOKUP(A2, KickStarter!B:E, 4,FALSE)</f>
        <v>2020</v>
      </c>
    </row>
    <row r="5" spans="1:20" x14ac:dyDescent="0.3">
      <c r="A5" t="s">
        <v>3328</v>
      </c>
      <c r="B5" t="str">
        <f>VLOOKUP(A2, KickStarter!B:C, 2, FALSE)</f>
        <v>Help us get actor-writer Ian Bonar's debut play - a hilarious, heartbreaking story of grief and loss - to the 2016 Edinburgh Fringe.</v>
      </c>
      <c r="C5">
        <f>VLOOKUP(A2, KickStarter!B:E, 4,FALSE)</f>
        <v>2020</v>
      </c>
    </row>
    <row r="6" spans="1:20" x14ac:dyDescent="0.3">
      <c r="A6" t="s">
        <v>3220</v>
      </c>
      <c r="B6" t="str">
        <f>VLOOKUP(A2, KickStarter!B:C, 2, FALSE)</f>
        <v>Help us get actor-writer Ian Bonar's debut play - a hilarious, heartbreaking story of grief and loss - to the 2016 Edinburgh Fringe.</v>
      </c>
      <c r="C6">
        <f>VLOOKUP(A2, KickStarter!B:E, 4,FALSE)</f>
        <v>2020</v>
      </c>
    </row>
  </sheetData>
  <conditionalFormatting sqref="O1:P1 R1:T1">
    <cfRule type="colorScale" priority="3">
      <colorScale>
        <cfvo type="min"/>
        <cfvo type="num" val="90"/>
        <color rgb="FFFF0000"/>
        <color theme="4" tint="0.39997558519241921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O2:P2 R2:T2">
    <cfRule type="colorScale" priority="1">
      <colorScale>
        <cfvo type="min"/>
        <cfvo type="num" val="9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79AA5-7892-4BA5-9BEA-C28A34A96426}">
  <sheetPr codeName="Sheet7"/>
  <dimension ref="A1:F47"/>
  <sheetViews>
    <sheetView topLeftCell="A22" workbookViewId="0">
      <selection activeCell="I38" sqref="I3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8221</v>
      </c>
      <c r="B1" t="s">
        <v>8222</v>
      </c>
    </row>
    <row r="2" spans="1:6" x14ac:dyDescent="0.3">
      <c r="A2" s="11" t="s">
        <v>8358</v>
      </c>
      <c r="B2" t="s">
        <v>8363</v>
      </c>
    </row>
    <row r="4" spans="1:6" x14ac:dyDescent="0.3">
      <c r="B4" s="11" t="s">
        <v>8361</v>
      </c>
    </row>
    <row r="5" spans="1:6" x14ac:dyDescent="0.3">
      <c r="A5" s="11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3">
      <c r="A6" s="12" t="s">
        <v>8313</v>
      </c>
    </row>
    <row r="7" spans="1:6" x14ac:dyDescent="0.3">
      <c r="A7" s="12" t="s">
        <v>8341</v>
      </c>
    </row>
    <row r="8" spans="1:6" x14ac:dyDescent="0.3">
      <c r="A8" s="12" t="s">
        <v>8329</v>
      </c>
    </row>
    <row r="9" spans="1:6" x14ac:dyDescent="0.3">
      <c r="A9" s="12" t="s">
        <v>8355</v>
      </c>
    </row>
    <row r="10" spans="1:6" x14ac:dyDescent="0.3">
      <c r="A10" s="12" t="s">
        <v>8351</v>
      </c>
    </row>
    <row r="11" spans="1:6" x14ac:dyDescent="0.3">
      <c r="A11" s="12" t="s">
        <v>8312</v>
      </c>
    </row>
    <row r="12" spans="1:6" x14ac:dyDescent="0.3">
      <c r="A12" s="12" t="s">
        <v>8311</v>
      </c>
    </row>
    <row r="13" spans="1:6" x14ac:dyDescent="0.3">
      <c r="A13" s="12" t="s">
        <v>8327</v>
      </c>
    </row>
    <row r="14" spans="1:6" x14ac:dyDescent="0.3">
      <c r="A14" s="12" t="s">
        <v>8344</v>
      </c>
    </row>
    <row r="15" spans="1:6" x14ac:dyDescent="0.3">
      <c r="A15" s="12" t="s">
        <v>8321</v>
      </c>
    </row>
    <row r="16" spans="1:6" x14ac:dyDescent="0.3">
      <c r="A16" s="12" t="s">
        <v>8334</v>
      </c>
    </row>
    <row r="17" spans="1:1" x14ac:dyDescent="0.3">
      <c r="A17" s="12" t="s">
        <v>8345</v>
      </c>
    </row>
    <row r="18" spans="1:1" x14ac:dyDescent="0.3">
      <c r="A18" s="12" t="s">
        <v>8346</v>
      </c>
    </row>
    <row r="19" spans="1:1" x14ac:dyDescent="0.3">
      <c r="A19" s="12" t="s">
        <v>8326</v>
      </c>
    </row>
    <row r="20" spans="1:1" x14ac:dyDescent="0.3">
      <c r="A20" s="12" t="s">
        <v>8325</v>
      </c>
    </row>
    <row r="21" spans="1:1" x14ac:dyDescent="0.3">
      <c r="A21" s="12" t="s">
        <v>8353</v>
      </c>
    </row>
    <row r="22" spans="1:1" x14ac:dyDescent="0.3">
      <c r="A22" s="12" t="s">
        <v>8324</v>
      </c>
    </row>
    <row r="23" spans="1:1" x14ac:dyDescent="0.3">
      <c r="A23" s="12" t="s">
        <v>8332</v>
      </c>
    </row>
    <row r="24" spans="1:1" x14ac:dyDescent="0.3">
      <c r="A24" s="12" t="s">
        <v>8356</v>
      </c>
    </row>
    <row r="25" spans="1:1" x14ac:dyDescent="0.3">
      <c r="A25" s="12" t="s">
        <v>8340</v>
      </c>
    </row>
    <row r="26" spans="1:1" x14ac:dyDescent="0.3">
      <c r="A26" s="12" t="s">
        <v>8320</v>
      </c>
    </row>
    <row r="27" spans="1:1" x14ac:dyDescent="0.3">
      <c r="A27" s="12" t="s">
        <v>8347</v>
      </c>
    </row>
    <row r="28" spans="1:1" x14ac:dyDescent="0.3">
      <c r="A28" s="12" t="s">
        <v>8336</v>
      </c>
    </row>
    <row r="29" spans="1:1" x14ac:dyDescent="0.3">
      <c r="A29" s="12" t="s">
        <v>8342</v>
      </c>
    </row>
    <row r="30" spans="1:1" x14ac:dyDescent="0.3">
      <c r="A30" s="12" t="s">
        <v>8315</v>
      </c>
    </row>
    <row r="31" spans="1:1" x14ac:dyDescent="0.3">
      <c r="A31" s="12" t="s">
        <v>8343</v>
      </c>
    </row>
    <row r="32" spans="1:1" x14ac:dyDescent="0.3">
      <c r="A32" s="12" t="s">
        <v>8339</v>
      </c>
    </row>
    <row r="33" spans="1:1" x14ac:dyDescent="0.3">
      <c r="A33" s="12" t="s">
        <v>8350</v>
      </c>
    </row>
    <row r="34" spans="1:1" x14ac:dyDescent="0.3">
      <c r="A34" s="12" t="s">
        <v>8323</v>
      </c>
    </row>
    <row r="35" spans="1:1" x14ac:dyDescent="0.3">
      <c r="A35" s="12" t="s">
        <v>8310</v>
      </c>
    </row>
    <row r="36" spans="1:1" x14ac:dyDescent="0.3">
      <c r="A36" s="12" t="s">
        <v>8309</v>
      </c>
    </row>
    <row r="37" spans="1:1" x14ac:dyDescent="0.3">
      <c r="A37" s="12" t="s">
        <v>8349</v>
      </c>
    </row>
    <row r="38" spans="1:1" x14ac:dyDescent="0.3">
      <c r="A38" s="12" t="s">
        <v>8352</v>
      </c>
    </row>
    <row r="39" spans="1:1" x14ac:dyDescent="0.3">
      <c r="A39" s="12" t="s">
        <v>8354</v>
      </c>
    </row>
    <row r="40" spans="1:1" x14ac:dyDescent="0.3">
      <c r="A40" s="12" t="s">
        <v>8348</v>
      </c>
    </row>
    <row r="41" spans="1:1" x14ac:dyDescent="0.3">
      <c r="A41" s="12" t="s">
        <v>8308</v>
      </c>
    </row>
    <row r="42" spans="1:1" x14ac:dyDescent="0.3">
      <c r="A42" s="12" t="s">
        <v>8338</v>
      </c>
    </row>
    <row r="43" spans="1:1" x14ac:dyDescent="0.3">
      <c r="A43" s="12" t="s">
        <v>8331</v>
      </c>
    </row>
    <row r="44" spans="1:1" x14ac:dyDescent="0.3">
      <c r="A44" s="12" t="s">
        <v>8318</v>
      </c>
    </row>
    <row r="45" spans="1:1" x14ac:dyDescent="0.3">
      <c r="A45" s="12" t="s">
        <v>8317</v>
      </c>
    </row>
    <row r="46" spans="1:1" x14ac:dyDescent="0.3">
      <c r="A46" s="12" t="s">
        <v>8337</v>
      </c>
    </row>
    <row r="47" spans="1:1" x14ac:dyDescent="0.3">
      <c r="A47" s="12" t="s">
        <v>8360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F70E-88E6-4F19-8D6E-27A5F15351B7}">
  <sheetPr codeName="Sheet8"/>
  <dimension ref="A2:B44"/>
  <sheetViews>
    <sheetView workbookViewId="0">
      <selection activeCell="B13" sqref="B13"/>
    </sheetView>
  </sheetViews>
  <sheetFormatPr defaultRowHeight="14.4" x14ac:dyDescent="0.3"/>
  <cols>
    <col min="1" max="1" width="15.77734375" bestFit="1" customWidth="1"/>
    <col min="2" max="2" width="21.5546875" bestFit="1" customWidth="1"/>
  </cols>
  <sheetData>
    <row r="2" spans="1:2" x14ac:dyDescent="0.3">
      <c r="A2" s="11" t="s">
        <v>8357</v>
      </c>
      <c r="B2" t="s">
        <v>8412</v>
      </c>
    </row>
    <row r="3" spans="1:2" x14ac:dyDescent="0.3">
      <c r="A3" t="s">
        <v>8315</v>
      </c>
      <c r="B3">
        <v>1066</v>
      </c>
    </row>
    <row r="4" spans="1:2" x14ac:dyDescent="0.3">
      <c r="A4" t="s">
        <v>8323</v>
      </c>
      <c r="B4">
        <v>260</v>
      </c>
    </row>
    <row r="5" spans="1:2" x14ac:dyDescent="0.3">
      <c r="A5" t="s">
        <v>8318</v>
      </c>
      <c r="B5">
        <v>200</v>
      </c>
    </row>
    <row r="6" spans="1:2" x14ac:dyDescent="0.3">
      <c r="A6" t="s">
        <v>8354</v>
      </c>
      <c r="B6">
        <v>187</v>
      </c>
    </row>
    <row r="7" spans="1:2" x14ac:dyDescent="0.3">
      <c r="A7" t="s">
        <v>8312</v>
      </c>
      <c r="B7">
        <v>180</v>
      </c>
    </row>
    <row r="8" spans="1:2" x14ac:dyDescent="0.3">
      <c r="A8" t="s">
        <v>8336</v>
      </c>
      <c r="B8">
        <v>160</v>
      </c>
    </row>
    <row r="9" spans="1:2" x14ac:dyDescent="0.3">
      <c r="A9" t="s">
        <v>8317</v>
      </c>
      <c r="B9">
        <v>160</v>
      </c>
    </row>
    <row r="10" spans="1:2" x14ac:dyDescent="0.3">
      <c r="A10" t="s">
        <v>8326</v>
      </c>
      <c r="B10">
        <v>160</v>
      </c>
    </row>
    <row r="11" spans="1:2" x14ac:dyDescent="0.3">
      <c r="A11" t="s">
        <v>8346</v>
      </c>
      <c r="B11">
        <v>140</v>
      </c>
    </row>
    <row r="12" spans="1:2" x14ac:dyDescent="0.3">
      <c r="A12" t="s">
        <v>8334</v>
      </c>
      <c r="B12">
        <v>140</v>
      </c>
    </row>
    <row r="13" spans="1:2" x14ac:dyDescent="0.3">
      <c r="A13" t="s">
        <v>8356</v>
      </c>
      <c r="B13">
        <v>140</v>
      </c>
    </row>
    <row r="14" spans="1:2" x14ac:dyDescent="0.3">
      <c r="A14" t="s">
        <v>8331</v>
      </c>
      <c r="B14">
        <v>100</v>
      </c>
    </row>
    <row r="15" spans="1:2" x14ac:dyDescent="0.3">
      <c r="A15" t="s">
        <v>8313</v>
      </c>
      <c r="B15">
        <v>100</v>
      </c>
    </row>
    <row r="16" spans="1:2" x14ac:dyDescent="0.3">
      <c r="A16" t="s">
        <v>8311</v>
      </c>
      <c r="B16">
        <v>80</v>
      </c>
    </row>
    <row r="17" spans="1:2" x14ac:dyDescent="0.3">
      <c r="A17" t="s">
        <v>8348</v>
      </c>
      <c r="B17">
        <v>80</v>
      </c>
    </row>
    <row r="18" spans="1:2" x14ac:dyDescent="0.3">
      <c r="A18" t="s">
        <v>8344</v>
      </c>
      <c r="B18">
        <v>60</v>
      </c>
    </row>
    <row r="19" spans="1:2" x14ac:dyDescent="0.3">
      <c r="A19" t="s">
        <v>8325</v>
      </c>
      <c r="B19">
        <v>60</v>
      </c>
    </row>
    <row r="20" spans="1:2" x14ac:dyDescent="0.3">
      <c r="A20" t="s">
        <v>8352</v>
      </c>
      <c r="B20">
        <v>60</v>
      </c>
    </row>
    <row r="21" spans="1:2" x14ac:dyDescent="0.3">
      <c r="A21" t="s">
        <v>8309</v>
      </c>
      <c r="B21">
        <v>60</v>
      </c>
    </row>
    <row r="22" spans="1:2" x14ac:dyDescent="0.3">
      <c r="A22" t="s">
        <v>8308</v>
      </c>
      <c r="B22">
        <v>60</v>
      </c>
    </row>
    <row r="23" spans="1:2" x14ac:dyDescent="0.3">
      <c r="A23" t="s">
        <v>8320</v>
      </c>
      <c r="B23">
        <v>60</v>
      </c>
    </row>
    <row r="24" spans="1:2" x14ac:dyDescent="0.3">
      <c r="A24" t="s">
        <v>8338</v>
      </c>
      <c r="B24">
        <v>57</v>
      </c>
    </row>
    <row r="25" spans="1:2" x14ac:dyDescent="0.3">
      <c r="A25" t="s">
        <v>8327</v>
      </c>
      <c r="B25">
        <v>40</v>
      </c>
    </row>
    <row r="26" spans="1:2" x14ac:dyDescent="0.3">
      <c r="A26" t="s">
        <v>8321</v>
      </c>
      <c r="B26">
        <v>40</v>
      </c>
    </row>
    <row r="27" spans="1:2" x14ac:dyDescent="0.3">
      <c r="A27" t="s">
        <v>8351</v>
      </c>
      <c r="B27">
        <v>40</v>
      </c>
    </row>
    <row r="28" spans="1:2" x14ac:dyDescent="0.3">
      <c r="A28" t="s">
        <v>8332</v>
      </c>
      <c r="B28">
        <v>40</v>
      </c>
    </row>
    <row r="29" spans="1:2" x14ac:dyDescent="0.3">
      <c r="A29" t="s">
        <v>8343</v>
      </c>
      <c r="B29">
        <v>40</v>
      </c>
    </row>
    <row r="30" spans="1:2" x14ac:dyDescent="0.3">
      <c r="A30" t="s">
        <v>8355</v>
      </c>
      <c r="B30">
        <v>40</v>
      </c>
    </row>
    <row r="31" spans="1:2" x14ac:dyDescent="0.3">
      <c r="A31" t="s">
        <v>8310</v>
      </c>
      <c r="B31">
        <v>40</v>
      </c>
    </row>
    <row r="32" spans="1:2" x14ac:dyDescent="0.3">
      <c r="A32" t="s">
        <v>8349</v>
      </c>
      <c r="B32">
        <v>40</v>
      </c>
    </row>
    <row r="33" spans="1:2" x14ac:dyDescent="0.3">
      <c r="A33" t="s">
        <v>8329</v>
      </c>
      <c r="B33">
        <v>24</v>
      </c>
    </row>
    <row r="34" spans="1:2" x14ac:dyDescent="0.3">
      <c r="A34" t="s">
        <v>8340</v>
      </c>
      <c r="B34">
        <v>20</v>
      </c>
    </row>
    <row r="35" spans="1:2" x14ac:dyDescent="0.3">
      <c r="A35" t="s">
        <v>8341</v>
      </c>
      <c r="B35">
        <v>20</v>
      </c>
    </row>
    <row r="36" spans="1:2" x14ac:dyDescent="0.3">
      <c r="A36" t="s">
        <v>8337</v>
      </c>
      <c r="B36">
        <v>20</v>
      </c>
    </row>
    <row r="37" spans="1:2" x14ac:dyDescent="0.3">
      <c r="A37" t="s">
        <v>8339</v>
      </c>
      <c r="B37">
        <v>20</v>
      </c>
    </row>
    <row r="38" spans="1:2" x14ac:dyDescent="0.3">
      <c r="A38" t="s">
        <v>8345</v>
      </c>
      <c r="B38">
        <v>20</v>
      </c>
    </row>
    <row r="39" spans="1:2" x14ac:dyDescent="0.3">
      <c r="A39" t="s">
        <v>8353</v>
      </c>
      <c r="B39">
        <v>20</v>
      </c>
    </row>
    <row r="40" spans="1:2" x14ac:dyDescent="0.3">
      <c r="A40" t="s">
        <v>8347</v>
      </c>
      <c r="B40">
        <v>20</v>
      </c>
    </row>
    <row r="41" spans="1:2" x14ac:dyDescent="0.3">
      <c r="A41" t="s">
        <v>8324</v>
      </c>
      <c r="B41">
        <v>20</v>
      </c>
    </row>
    <row r="42" spans="1:2" x14ac:dyDescent="0.3">
      <c r="A42" t="s">
        <v>8342</v>
      </c>
      <c r="B42">
        <v>20</v>
      </c>
    </row>
    <row r="43" spans="1:2" x14ac:dyDescent="0.3">
      <c r="A43" t="s">
        <v>8350</v>
      </c>
      <c r="B43">
        <v>20</v>
      </c>
    </row>
    <row r="44" spans="1:2" x14ac:dyDescent="0.3">
      <c r="A44" t="s">
        <v>8360</v>
      </c>
      <c r="B44">
        <v>4114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EE77B-974D-4FD5-97C9-4A1B51233129}">
  <sheetPr codeName="Sheet9"/>
  <dimension ref="B2:D10"/>
  <sheetViews>
    <sheetView showGridLines="0" workbookViewId="0">
      <selection activeCell="C9" sqref="C9"/>
    </sheetView>
  </sheetViews>
  <sheetFormatPr defaultRowHeight="14.4" x14ac:dyDescent="0.3"/>
  <cols>
    <col min="2" max="2" width="3.6640625" customWidth="1"/>
    <col min="3" max="3" width="13.33203125" bestFit="1" customWidth="1"/>
    <col min="4" max="4" width="14.109375" bestFit="1" customWidth="1"/>
  </cols>
  <sheetData>
    <row r="2" spans="2:4" x14ac:dyDescent="0.3">
      <c r="B2" s="22" t="s">
        <v>8413</v>
      </c>
    </row>
    <row r="4" spans="2:4" x14ac:dyDescent="0.3">
      <c r="C4" s="11" t="s">
        <v>8357</v>
      </c>
      <c r="D4" t="s">
        <v>8315</v>
      </c>
    </row>
    <row r="6" spans="2:4" x14ac:dyDescent="0.3">
      <c r="C6" s="11" t="s">
        <v>8303</v>
      </c>
      <c r="D6" t="s">
        <v>8414</v>
      </c>
    </row>
    <row r="7" spans="2:4" x14ac:dyDescent="0.3">
      <c r="C7" t="s">
        <v>8219</v>
      </c>
      <c r="D7" s="6">
        <v>3468821</v>
      </c>
    </row>
    <row r="8" spans="2:4" x14ac:dyDescent="0.3">
      <c r="C8" t="s">
        <v>8217</v>
      </c>
      <c r="D8" s="6">
        <v>2845978</v>
      </c>
    </row>
    <row r="9" spans="2:4" x14ac:dyDescent="0.3">
      <c r="C9" t="s">
        <v>8220</v>
      </c>
      <c r="D9" s="6">
        <v>213777</v>
      </c>
    </row>
    <row r="10" spans="2:4" x14ac:dyDescent="0.3">
      <c r="C10" t="s">
        <v>8360</v>
      </c>
      <c r="D10" s="6">
        <v>6528576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OUTCOMES BASED ON LAUNCH DATE</vt:lpstr>
      <vt:lpstr>Theater Outcomes by Launch Date</vt:lpstr>
      <vt:lpstr>KickStarter</vt:lpstr>
      <vt:lpstr>Outcomes Based on Goals</vt:lpstr>
      <vt:lpstr>EDINBURGH RESEARCH</vt:lpstr>
      <vt:lpstr>Subcategory Statistics</vt:lpstr>
      <vt:lpstr>Suggestion1</vt:lpstr>
      <vt:lpstr>Suggestion2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 R</cp:lastModifiedBy>
  <cp:lastPrinted>2022-10-13T20:32:34Z</cp:lastPrinted>
  <dcterms:created xsi:type="dcterms:W3CDTF">2017-04-20T15:17:24Z</dcterms:created>
  <dcterms:modified xsi:type="dcterms:W3CDTF">2022-10-20T07:19:57Z</dcterms:modified>
</cp:coreProperties>
</file>