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OneDrive - UCO\Documents\DISEÑO ORIENTADO A OBJETOS\Trabajo Extraclase\Entregable\"/>
    </mc:Choice>
  </mc:AlternateContent>
  <xr:revisionPtr revIDLastSave="6" documentId="13_ncr:1_{97A659D8-88E0-413A-96E1-33FCB2304A4A}" xr6:coauthVersionLast="36" xr6:coauthVersionMax="36" xr10:uidLastSave="{7D794182-6EA9-41AD-B078-FAAE56FA192A}"/>
  <bookViews>
    <workbookView xWindow="0" yWindow="0" windowWidth="20490" windowHeight="6825" tabRatio="663" firstSheet="34" activeTab="38" xr2:uid="{D7C6B2DE-9558-44A3-A1D8-0DCA7D7D7941}"/>
  </bookViews>
  <sheets>
    <sheet name="Contextualización" sheetId="68" r:id="rId1"/>
    <sheet name="Valores" sheetId="1" r:id="rId2"/>
    <sheet name="Modelo de Dominio" sheetId="3" r:id="rId3"/>
    <sheet name="Objetos de dominio" sheetId="2" r:id="rId4"/>
    <sheet name="Pais" sheetId="30" r:id="rId5"/>
    <sheet name="Pais-Datos" sheetId="32" r:id="rId6"/>
    <sheet name="Departamento" sheetId="33" r:id="rId7"/>
    <sheet name="Departamento-Datos" sheetId="34" r:id="rId8"/>
    <sheet name="Ciudad" sheetId="35" r:id="rId9"/>
    <sheet name="Ciudad-Datos" sheetId="36" r:id="rId10"/>
    <sheet name="Tipo Cliente" sheetId="38" r:id="rId11"/>
    <sheet name="Tipo Cliente-Datos" sheetId="37" r:id="rId12"/>
    <sheet name="Tipo Documento" sheetId="39" r:id="rId13"/>
    <sheet name="Tipo Documento-Datos" sheetId="40" r:id="rId14"/>
    <sheet name="Cliente" sheetId="41" r:id="rId15"/>
    <sheet name="Cliente-Datos" sheetId="42" r:id="rId16"/>
    <sheet name="Forma Pago" sheetId="43" r:id="rId17"/>
    <sheet name="Forma Pago-Datos" sheetId="44" r:id="rId18"/>
    <sheet name="Estado Pedido" sheetId="45" r:id="rId19"/>
    <sheet name="Estado Pedido-Datos" sheetId="46" r:id="rId20"/>
    <sheet name="Pedido" sheetId="48" r:id="rId21"/>
    <sheet name="Pedido-Datos" sheetId="47" r:id="rId22"/>
    <sheet name="Unidad" sheetId="69" r:id="rId23"/>
    <sheet name="Unidad-Datos" sheetId="70" r:id="rId24"/>
    <sheet name="Insumo" sheetId="65" r:id="rId25"/>
    <sheet name="Insumo-Datos" sheetId="64" r:id="rId26"/>
    <sheet name="Tipo Producto" sheetId="49" r:id="rId27"/>
    <sheet name="Tipo Producto-Datos" sheetId="50" r:id="rId28"/>
    <sheet name="Producto" sheetId="51" r:id="rId29"/>
    <sheet name="Producto-Datos" sheetId="52" r:id="rId30"/>
    <sheet name="Producto Insumo" sheetId="66" r:id="rId31"/>
    <sheet name="Producto Insumo-Datos" sheetId="67" r:id="rId32"/>
    <sheet name="Combo" sheetId="58" r:id="rId33"/>
    <sheet name="Combo-Datos" sheetId="57" r:id="rId34"/>
    <sheet name="Producto Combo" sheetId="62" r:id="rId35"/>
    <sheet name="Producto Combo-Datos" sheetId="61" r:id="rId36"/>
    <sheet name="Detalle Pedido" sheetId="53" r:id="rId37"/>
    <sheet name="Detalle Pedido-Datos" sheetId="54" r:id="rId38"/>
    <sheet name="Historial Precio" sheetId="56" r:id="rId39"/>
    <sheet name="Historial Precio-Datos" sheetId="55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56" l="1"/>
  <c r="F4" i="55"/>
  <c r="F5" i="55"/>
  <c r="F6" i="55"/>
  <c r="F7" i="55"/>
  <c r="F8" i="55"/>
  <c r="F9" i="55"/>
  <c r="F10" i="55"/>
  <c r="F3" i="55"/>
  <c r="R5" i="56"/>
  <c r="Q5" i="56"/>
  <c r="I21" i="56"/>
  <c r="I19" i="56"/>
  <c r="G4" i="54"/>
  <c r="G5" i="54"/>
  <c r="G3" i="54"/>
  <c r="R5" i="53"/>
  <c r="Q5" i="53"/>
  <c r="I21" i="53"/>
  <c r="I20" i="53"/>
  <c r="F4" i="61"/>
  <c r="F5" i="61"/>
  <c r="F6" i="61"/>
  <c r="F7" i="61"/>
  <c r="F8" i="61"/>
  <c r="F9" i="61"/>
  <c r="F10" i="61"/>
  <c r="F11" i="61"/>
  <c r="F12" i="61"/>
  <c r="F3" i="61"/>
  <c r="T5" i="62"/>
  <c r="S5" i="62"/>
  <c r="R5" i="62"/>
  <c r="Q5" i="62"/>
  <c r="I23" i="62"/>
  <c r="I22" i="62"/>
  <c r="I21" i="62"/>
  <c r="I20" i="62"/>
  <c r="G4" i="57"/>
  <c r="G5" i="57"/>
  <c r="G6" i="57"/>
  <c r="G3" i="57"/>
  <c r="U5" i="58"/>
  <c r="T5" i="58"/>
  <c r="S5" i="58"/>
  <c r="R5" i="58"/>
  <c r="Q5" i="58"/>
  <c r="I24" i="58"/>
  <c r="I23" i="58"/>
  <c r="I22" i="58"/>
  <c r="I21" i="58"/>
  <c r="I20" i="58"/>
  <c r="I19" i="58"/>
  <c r="F4" i="67" l="1"/>
  <c r="F5" i="67"/>
  <c r="F6" i="67"/>
  <c r="F7" i="67"/>
  <c r="F8" i="67"/>
  <c r="F3" i="67"/>
  <c r="I23" i="66"/>
  <c r="I22" i="66"/>
  <c r="I21" i="66"/>
  <c r="I20" i="66"/>
  <c r="T5" i="66"/>
  <c r="S5" i="66"/>
  <c r="R5" i="66"/>
  <c r="Q5" i="66"/>
  <c r="F4" i="52"/>
  <c r="F5" i="52"/>
  <c r="F6" i="52"/>
  <c r="F7" i="52"/>
  <c r="F8" i="52"/>
  <c r="F9" i="52"/>
  <c r="F10" i="52"/>
  <c r="F11" i="52"/>
  <c r="F3" i="52"/>
  <c r="I24" i="51"/>
  <c r="I23" i="51"/>
  <c r="I22" i="51"/>
  <c r="Q5" i="51"/>
  <c r="U5" i="51"/>
  <c r="T5" i="51"/>
  <c r="S5" i="51"/>
  <c r="R5" i="51"/>
  <c r="I21" i="51"/>
  <c r="I20" i="51"/>
  <c r="I19" i="51"/>
  <c r="E4" i="50"/>
  <c r="E5" i="50"/>
  <c r="E6" i="50"/>
  <c r="E3" i="50"/>
  <c r="I19" i="49"/>
  <c r="I22" i="49"/>
  <c r="I21" i="49"/>
  <c r="I20" i="49"/>
  <c r="I18" i="49"/>
  <c r="I17" i="49"/>
  <c r="U5" i="49"/>
  <c r="T5" i="49"/>
  <c r="S5" i="49"/>
  <c r="R5" i="49"/>
  <c r="Q5" i="49"/>
  <c r="I20" i="65"/>
  <c r="I19" i="65"/>
  <c r="E4" i="64"/>
  <c r="E5" i="64"/>
  <c r="E6" i="64"/>
  <c r="E7" i="64"/>
  <c r="E8" i="64"/>
  <c r="E3" i="64"/>
  <c r="T5" i="65"/>
  <c r="S5" i="65"/>
  <c r="R5" i="65"/>
  <c r="Q5" i="65"/>
  <c r="I18" i="65"/>
  <c r="I17" i="65"/>
  <c r="I15" i="69" l="1"/>
  <c r="C4" i="70"/>
  <c r="C3" i="70"/>
  <c r="Q5" i="69"/>
  <c r="I28" i="48"/>
  <c r="I25" i="48"/>
  <c r="I26" i="48"/>
  <c r="I23" i="48"/>
  <c r="I27" i="48"/>
  <c r="I24" i="48"/>
  <c r="I22" i="48"/>
  <c r="J3" i="47"/>
  <c r="U5" i="48"/>
  <c r="T5" i="48"/>
  <c r="S5" i="48"/>
  <c r="R5" i="48"/>
  <c r="Q5" i="48"/>
  <c r="T5" i="45"/>
  <c r="S5" i="45"/>
  <c r="R5" i="45"/>
  <c r="Q5" i="45"/>
  <c r="T5" i="43"/>
  <c r="S5" i="43"/>
  <c r="R5" i="43"/>
  <c r="Q5" i="43"/>
  <c r="I19" i="45"/>
  <c r="I18" i="45"/>
  <c r="I17" i="45"/>
  <c r="I16" i="45"/>
  <c r="D5" i="46"/>
  <c r="D4" i="46"/>
  <c r="D3" i="46"/>
  <c r="D5" i="44"/>
  <c r="D4" i="44"/>
  <c r="D3" i="44"/>
  <c r="I19" i="43"/>
  <c r="I18" i="43"/>
  <c r="I17" i="43"/>
  <c r="I16" i="43"/>
  <c r="O4" i="42" l="1"/>
  <c r="O3" i="42"/>
  <c r="N4" i="42"/>
  <c r="N3" i="42"/>
  <c r="D5" i="40"/>
  <c r="D4" i="40"/>
  <c r="D3" i="40"/>
  <c r="D4" i="37"/>
  <c r="D5" i="37"/>
  <c r="D3" i="37"/>
  <c r="D5" i="36"/>
  <c r="D4" i="36"/>
  <c r="D3" i="36"/>
  <c r="D4" i="34"/>
  <c r="D5" i="34"/>
  <c r="D3" i="34"/>
  <c r="C4" i="32"/>
  <c r="C5" i="32"/>
  <c r="C3" i="32"/>
  <c r="B3" i="66" l="1"/>
  <c r="B2" i="66"/>
  <c r="B3" i="69"/>
  <c r="B2" i="69"/>
  <c r="C11" i="69"/>
  <c r="A3" i="69"/>
  <c r="A2" i="69"/>
  <c r="C5" i="54"/>
  <c r="C4" i="54"/>
  <c r="C3" i="54"/>
  <c r="F5" i="54"/>
  <c r="F4" i="54"/>
  <c r="F3" i="54"/>
  <c r="A3" i="66" l="1"/>
  <c r="A2" i="66"/>
  <c r="B3" i="65"/>
  <c r="B2" i="65"/>
  <c r="A3" i="65"/>
  <c r="A2" i="65"/>
  <c r="B3" i="62"/>
  <c r="B2" i="62"/>
  <c r="A3" i="62"/>
  <c r="A2" i="62"/>
  <c r="B3" i="58" l="1"/>
  <c r="B2" i="58"/>
  <c r="B3" i="53"/>
  <c r="B2" i="53"/>
  <c r="B3" i="56"/>
  <c r="B2" i="56"/>
  <c r="A3" i="58"/>
  <c r="A2" i="58"/>
  <c r="A3" i="56" l="1"/>
  <c r="A2" i="56"/>
  <c r="A3" i="53"/>
  <c r="A2" i="53"/>
  <c r="B3" i="51" l="1"/>
  <c r="B2" i="51"/>
  <c r="A3" i="51"/>
  <c r="A2" i="51"/>
  <c r="B3" i="49"/>
  <c r="B2" i="49"/>
  <c r="C13" i="49"/>
  <c r="A3" i="49"/>
  <c r="A2" i="49"/>
  <c r="B3" i="48" l="1"/>
  <c r="B2" i="48"/>
  <c r="A3" i="48"/>
  <c r="A2" i="48"/>
  <c r="B3" i="45"/>
  <c r="B2" i="45"/>
  <c r="C12" i="45"/>
  <c r="A3" i="45"/>
  <c r="A2" i="45"/>
  <c r="B3" i="43"/>
  <c r="B2" i="43"/>
  <c r="C12" i="43"/>
  <c r="A3" i="43"/>
  <c r="A2" i="43"/>
  <c r="B3" i="41" l="1"/>
  <c r="B2" i="41"/>
  <c r="A3" i="41"/>
  <c r="A2" i="41"/>
  <c r="B3" i="39"/>
  <c r="B2" i="39"/>
  <c r="C12" i="39"/>
  <c r="A3" i="39"/>
  <c r="A2" i="39"/>
  <c r="B3" i="38"/>
  <c r="B2" i="38"/>
  <c r="C12" i="38"/>
  <c r="A3" i="38"/>
  <c r="A2" i="38"/>
  <c r="B3" i="35" l="1"/>
  <c r="B2" i="35"/>
  <c r="C12" i="35"/>
  <c r="A3" i="35"/>
  <c r="A2" i="35"/>
  <c r="B3" i="33" l="1"/>
  <c r="B2" i="33"/>
  <c r="C12" i="33"/>
  <c r="A3" i="33"/>
  <c r="A2" i="33"/>
  <c r="B3" i="30" l="1"/>
  <c r="B2" i="30"/>
  <c r="C11" i="30" l="1"/>
  <c r="A3" i="30"/>
  <c r="A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6634609D-FD72-41D2-ACB1-368D935BBE8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4C4AB197-6AB4-478A-8D2A-C0D2492DB3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4086FD8E-B9A2-428A-B529-17E9EB7492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13021647-0967-4135-B7FA-18EDFF1C383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648C315C-3D5D-496C-B5F2-9FF8349668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890CFF5B-700C-44A6-AC1E-F46037C17B1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69404D0E-7D1F-44C7-AB27-A18ECE4D766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072CF054-0DFB-4751-86C7-DB9C8D534D0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8E19E563-2827-47BA-A67F-1299467C81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74452164-0AAF-4DA0-AF11-F007D4AB3F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3F120912-FEBE-49DB-8309-0B80630B556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F873EAB4-BCB9-4AA3-9B47-2D11A929752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A6D2DC26-D2B0-4959-B48F-ECC15708D90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5C340B13-3331-4E2E-9634-99803E96BA2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19620EEF-A17C-4968-8B9A-47B1925E101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C14C8ADC-0DA1-43C7-B6CA-4DD2130983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27ED6850-07ED-4DDE-9ACF-ADECE90740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06615F8F-7C5A-4D6C-B7BE-49231E245A4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B8908878-FEE5-4EA3-904E-A0A3C5007C1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FD4E6CDB-4B3D-496F-B0F9-93B99F5B76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7BC8BA18-47BA-4203-BA5B-968E869C4FB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0B30B73B-2E49-44EB-B4ED-706E4E0B47B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0A4811ED-4C13-430A-8268-24251CF43B9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629674C0-84DD-4CFC-BD99-3761341277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F7277062-B877-4709-97C7-F0422D1653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A1B22F97-ED25-41D9-BB76-5DDF1455EF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BBEA0C3B-57F5-415B-B110-A89217C333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19F8B72F-BF07-4842-9856-E622925633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2EED3227-2606-41F6-BCD4-D918EFF81AB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4B802883-7E2C-4E52-9E88-61B31F0C29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637F884E-ED79-43AA-B29D-6D36D791A4E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E590083A-DFAE-4A12-BF25-6D3BBB8537A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915F36C9-3730-423F-8309-0EDA6795776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9DEF64FC-BDBE-4104-8B57-4B5D48D056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6C1E0EF1-A045-4221-BAFC-A80BD549B0E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738B7A23-D907-4391-85BF-65243137BD9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FB46F362-538E-4F2D-87D1-6AD5307C108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97F1FE9A-27A5-471F-99D6-73C43863DB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B267AF7C-855B-42D8-BB3D-26B44DC0681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00557FBA-F213-4FD9-94D7-EA60EABBCE8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805518E9-A191-45C3-B5BC-4C36D003F51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BDE44097-4528-4D8C-BB51-358722F083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4026DB98-5872-4772-A0C3-6CA39237855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009634E9-E89F-4806-8A27-CACDA5D8445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3DC61E2E-ADF4-4697-8561-D16BC033736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E3FD58B6-F474-4F0E-95D2-8C0C8D0ED3E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C3DC3788-B3A6-4D33-AD53-0B87903E43A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E6DA6FFC-AEFA-4564-8299-13D15C121D4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0CAC72F4-8F4E-491D-A2A2-4864B4A477B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9FBA0927-ED22-4885-AE28-C675170AD7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8F834CB7-4144-4A25-B5C5-2DE82B0276E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0FEC5583-CCAD-41D9-8B1E-CBE0501F67F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27015395-112A-4F5D-92CE-C32F90D3A4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175C4128-8B51-451A-9766-ED38153A202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FCDD13F0-1847-4375-96AF-58C7FC58F11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0F1E32F3-1627-4F47-8448-8017C9ADF75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E12953C4-4CA8-4C15-B6ED-C95EF433C6A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7235D694-F684-4659-90E1-1B1C55341E3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13671930-6B80-45B4-8BCC-66B2FF0035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A0D4B575-2134-47C7-ABF9-48C22F4680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960D168F-33D7-4DB5-BD37-E5A9869613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4E2B3680-E9B4-4201-91B1-5C9A9562DB0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CAC11178-6411-4ED6-8A1A-5CC1A973891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DE0CA0CB-8F49-45D5-A51F-6C7011B19D9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1BC9FB6F-E1DF-4F13-9387-221B0448409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91D7C6F7-9CA7-47D0-8F12-4142829ACD8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7873D987-A533-46FC-93B2-D9B3B4E5D95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6E3A76B6-2BAE-4F6C-9779-89CED4D2AF6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D2B8D2CA-57F7-4EE1-A5E5-4790401955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AE3AFC3D-E65D-43AD-89F4-D2F9DCF8FA4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5A51256E-1EEF-47EF-BBF0-1D007B2E692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6389771A-AE07-4F17-BE59-3A1956F47D9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20D2D98E-1ABB-4C00-B4B3-9E9D26FE58C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7B276362-12DE-4721-AF89-EC999299595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76ED0FD2-A743-4089-AEF0-25D0EF6E35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5241A5F1-8C10-4974-9592-4F767A36EC1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15CACCA9-909C-41E6-8B5B-91F4784D0E1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7CA185D5-3FC6-43B4-AB74-0BFC8D1332B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7AF140D3-580C-4D92-A9CA-D28DAAE6E0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BC85BFA5-8C34-46D3-AEE0-6B2D4E21680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F3A58732-92B3-4637-90FA-7879055AA41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241F3F09-86FB-422C-8D9A-C90916C1B9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CA44AC47-C168-4EDC-BD27-8A19CD1621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8E784F23-7766-414A-BE99-784EC1BD208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9B5D8D44-D570-4D59-BB08-6FAD785093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A4D01CDD-C9AF-4BA0-AED0-17AE8906D53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1F580455-F993-47D9-8A15-2658E4779B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BA63F32C-6EF7-4BF9-A667-FDD00B603F0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11552741-D732-4452-BF84-A35A75613ED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8B556D87-686A-46CF-A483-BDFFFB9E65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1E9F6BC5-741F-453A-BB59-A7C096AB5AF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F8C8CBD6-EEF0-42FE-B8A1-EEC49290AC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C004173B-2BC0-492A-9976-E29A9DF66AE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E6BD6669-75E2-47CD-AF73-6E5B6EA086B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429D4DC0-5457-4201-9ECC-9516CEF537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8A7F90F5-1C05-41A3-B20C-54DA59E791D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DF4DD6AD-CB92-4D0E-9465-AD20F22D4AF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51757BC0-7D6E-4FA9-B8F8-C36A289454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8F87528F-FE16-4E51-A10F-7825AB6240A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8DDFB7A4-1481-4142-B656-7B3932B729D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E95E6D17-60E6-4DA4-B0CA-103E3E635E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D10CA54C-94FC-46FA-A645-170F3A25E93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C5D2A712-B8FD-4236-84A4-AE269806B27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126B388A-A7FC-4E5C-B201-0BC304DC49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DCB7DDF9-4928-4CF7-8F2F-1D786B5BFA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4BAAB0B7-A99D-42C6-87C9-31B93DE21FA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784B7F33-4530-4DAA-AAF1-8AB10891963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B6256765-C991-491B-B559-6BB8858A64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5D5197DC-EA9C-476F-9533-21E166F1E85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EA08E739-7951-4331-9C3B-5763DE5F2E5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D953A556-28DE-4B88-8174-D076279829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E298C9A7-349B-42F4-B5B4-4E02EEC341E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1D1F868F-6452-4187-BEB9-EB799BD7861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7C8649E1-A82D-4152-9834-46F515DD7CF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646F3883-BB0B-4131-B7C5-0C460F271E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CDD9C1BC-5584-4013-BEF1-BED6AC1FD80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3F2F8567-B647-43E2-92FC-70B7B0068A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DC8C4505-0996-4E20-BAE1-F8BFA110FE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2794806F-604E-46A2-AE6D-0DDABE5A20F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8E63DF47-632C-4BC0-B370-51618937DC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4812A514-66C0-42E8-8D93-CC65659CBD4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F37467DA-FB75-4EBA-8F83-AF9C406E56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D14F25C8-4616-4E4A-BC23-9F3F7C5DE7F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A0355FBE-1562-4F6B-9D11-A2729D70BE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E68A8137-DC15-4DE2-ABEE-4E5E7F6D68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316E5C2D-2D34-40A4-AF5B-E1451B862A6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F2C74229-098A-4EB3-A9D5-AA7AD7D778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74BF0B8D-E899-490A-936E-1232E80B251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DED4ECCC-33B6-4105-BF2B-6F1C0AC83F8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4976997B-62B2-4506-9363-86F377E7DFE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7CE3BCBE-1B16-4138-BB01-B122A5B8B24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AC880375-1779-4CC7-9ACA-8A14C93C315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9739BBEA-EF52-43EC-A273-5AAD39A11AD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008A0742-7B74-4578-83EF-D8F50B82C00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5005A62C-5905-47E0-A527-A57E25A06A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702340B1-335C-4B6F-8CD4-E402E3590D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65BB71D2-BFE2-4F62-ACC5-0C220D3D27C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Minimo de caracteres que usted puede permitir como mínimo y como máximo
Ej. Mínimo caracteres en el ingreso de la clave de usuario</t>
        </r>
      </text>
    </comment>
    <comment ref="D5" authorId="0" shapeId="0" xr:uid="{6EAF1EF7-8BBA-4355-847C-E2DDED38ECA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Ejemplo: número de caracteres máximo requerido en la clave de usuario
</t>
        </r>
      </text>
    </comment>
    <comment ref="E5" authorId="0" shapeId="0" xr:uid="{EC529BEF-B6A9-427B-8535-4A9C529865B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Cuando uso datos decimales, cuántos números decimales me importa
Ej. En servicios en línea cuantos decimales importa en el ingreso de las notas (ej. 3.2)</t>
        </r>
      </text>
    </comment>
    <comment ref="J5" authorId="0" shapeId="0" xr:uid="{20119F61-F466-496F-8BCA-6AEFDF3652D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Por ejemplo, que al ingresar el nombre de una persona todo quede en letras mayúsculas</t>
        </r>
      </text>
    </comment>
    <comment ref="M5" authorId="0" shapeId="0" xr:uid="{3217E0BC-9DD2-4F31-9149-60E1D3EF68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Analizarlo que sea obligatorio como dato.
A nivel técnico debe colocarse valor vacío en vez de null cuando no es obligatorio</t>
        </r>
      </text>
    </comment>
    <comment ref="N5" authorId="0" shapeId="0" xr:uid="{83913118-0DA8-4492-911F-B7E8D7C3C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Significa si el dato exige un tratamiento especial de seguridad
Ejemplo: la dirección de un empleado, el salario, etc. Son datos sensibles</t>
        </r>
      </text>
    </comment>
    <comment ref="O5" authorId="0" shapeId="0" xr:uid="{A52BAFC5-11BD-4103-A5E9-6418CE8352C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Que lo hace único con los demás. Para el tipo de rubro, es el identificador</t>
        </r>
      </text>
    </comment>
    <comment ref="P5" authorId="0" shapeId="0" xr:uid="{E19E3EDB-6A58-433F-9160-3F5F10E954E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Explicar que es cada atributo</t>
        </r>
      </text>
    </comment>
  </commentList>
</comments>
</file>

<file path=xl/sharedStrings.xml><?xml version="1.0" encoding="utf-8"?>
<sst xmlns="http://schemas.openxmlformats.org/spreadsheetml/2006/main" count="2464" uniqueCount="648">
  <si>
    <t>Alfanumerico</t>
  </si>
  <si>
    <t>Entero</t>
  </si>
  <si>
    <t>Decimal</t>
  </si>
  <si>
    <t>Logico</t>
  </si>
  <si>
    <t>Fecha</t>
  </si>
  <si>
    <t>Indicadores</t>
  </si>
  <si>
    <t>Objetos de dominio</t>
  </si>
  <si>
    <t>Volver al inicio</t>
  </si>
  <si>
    <t>Descripcion</t>
  </si>
  <si>
    <t>Atributo</t>
  </si>
  <si>
    <t>Nombre</t>
  </si>
  <si>
    <t>Estado</t>
  </si>
  <si>
    <t>Tipo de dato</t>
  </si>
  <si>
    <t xml:space="preserve">Longitud minima </t>
  </si>
  <si>
    <t>Longitud maxima</t>
  </si>
  <si>
    <t>Precisión</t>
  </si>
  <si>
    <t>Rango inicial</t>
  </si>
  <si>
    <t>Rango final</t>
  </si>
  <si>
    <t>Formato</t>
  </si>
  <si>
    <t>formato de un identificador unico universal UUID</t>
  </si>
  <si>
    <t>Solo letras y espacios</t>
  </si>
  <si>
    <t>Valor por defecto</t>
  </si>
  <si>
    <t>Activo</t>
  </si>
  <si>
    <t>Regla especial</t>
  </si>
  <si>
    <t>Quitar espacios al inicio y al final</t>
  </si>
  <si>
    <t>Si</t>
  </si>
  <si>
    <t>No</t>
  </si>
  <si>
    <t>Identifica al registro</t>
  </si>
  <si>
    <t>Descripcion de cada atributo</t>
  </si>
  <si>
    <t>Nombre combinación</t>
  </si>
  <si>
    <t>Atributos</t>
  </si>
  <si>
    <t>Combinación 1</t>
  </si>
  <si>
    <t>Inactivo</t>
  </si>
  <si>
    <t>Datos simulados:</t>
  </si>
  <si>
    <t>Volver al anterior</t>
  </si>
  <si>
    <t>¿Autogenerado?</t>
  </si>
  <si>
    <t>¿Calculado?</t>
  </si>
  <si>
    <t>¿Obligatorio?</t>
  </si>
  <si>
    <t>¿Sensible?</t>
  </si>
  <si>
    <t>En caso de que no se registre un estado, se colocará activo</t>
  </si>
  <si>
    <t>Valor</t>
  </si>
  <si>
    <t>Fecha Hora</t>
  </si>
  <si>
    <t>Tipo Documento</t>
  </si>
  <si>
    <t>Abreviatura</t>
  </si>
  <si>
    <t>TI</t>
  </si>
  <si>
    <t>CC</t>
  </si>
  <si>
    <t>PAP</t>
  </si>
  <si>
    <t>Tarjeta de identidad</t>
  </si>
  <si>
    <t>Cédula de ciudadanía</t>
  </si>
  <si>
    <t>Pasaporte</t>
  </si>
  <si>
    <t>Formato numérico decimal</t>
  </si>
  <si>
    <t>Formato numérico</t>
  </si>
  <si>
    <t>Formato fecha que incluye hora, minutos y segundos</t>
  </si>
  <si>
    <t>Fecha y hora al momento de generar el registro</t>
  </si>
  <si>
    <t>Codigo</t>
  </si>
  <si>
    <t>Descripción</t>
  </si>
  <si>
    <t>Pais</t>
  </si>
  <si>
    <t>Entidad que representa el país donde reside el cliente</t>
  </si>
  <si>
    <t>Departamento</t>
  </si>
  <si>
    <t>Entidad que representa el departamento donde reside el cliente</t>
  </si>
  <si>
    <t>Ciudad</t>
  </si>
  <si>
    <t>Entidad que representa la ciudad donde reside el cliente</t>
  </si>
  <si>
    <t>Tipo Cliente</t>
  </si>
  <si>
    <t>Entidad que representa el tipo de cliente a la cual pertenece el cliente</t>
  </si>
  <si>
    <t>Entidad que representa el tipo de documento que tiene asociado el cliente</t>
  </si>
  <si>
    <t>Cliente</t>
  </si>
  <si>
    <t>Entidad que representa al cliente</t>
  </si>
  <si>
    <t>Forma Pago</t>
  </si>
  <si>
    <t>Estado Pedido</t>
  </si>
  <si>
    <t>Entidad que representa el estado en que se encuentra un pedido</t>
  </si>
  <si>
    <t>Pedido</t>
  </si>
  <si>
    <t>Tipo Producto</t>
  </si>
  <si>
    <t>Entidad que representa el tipo de producto a la cual pertenece un producto</t>
  </si>
  <si>
    <t>Producto</t>
  </si>
  <si>
    <t>Entidad que representa los productos que ofrecen a los clientes</t>
  </si>
  <si>
    <t>Historial Precio</t>
  </si>
  <si>
    <t>Entidad que representa el historial de los precios que se han definido en el tiempo a los productos</t>
  </si>
  <si>
    <t>Detalle Pedido</t>
  </si>
  <si>
    <t xml:space="preserve">Entidad que representa el detalle de un pedido </t>
  </si>
  <si>
    <t>Código</t>
  </si>
  <si>
    <t>Colombia</t>
  </si>
  <si>
    <t>Venezuela</t>
  </si>
  <si>
    <t>Panamá</t>
  </si>
  <si>
    <t>Atributo que representa el identificador de un pais asegurando que sea único</t>
  </si>
  <si>
    <t>Atributo que representa el nombre de un pais</t>
  </si>
  <si>
    <t>NO es posible tener más de un pais con el mismo nombre</t>
  </si>
  <si>
    <t>Antioquia</t>
  </si>
  <si>
    <t>Santander</t>
  </si>
  <si>
    <t>Valle del Cauca</t>
  </si>
  <si>
    <t>Atributo que representa el identificador de un departamento asegurando que sea único</t>
  </si>
  <si>
    <t>Atributo que representa el nombre de un departamento</t>
  </si>
  <si>
    <t>NO es posible tener más de un departamento con el mismo nombre en un mismo país</t>
  </si>
  <si>
    <t>Rionegro</t>
  </si>
  <si>
    <t>Marinilla</t>
  </si>
  <si>
    <t>La Ceja</t>
  </si>
  <si>
    <t>NO es posible tener más de una ciudad con el mismo nombre en un mismo departamento</t>
  </si>
  <si>
    <t>Atributo que representa el identificador de una ciudad asegurando que sea único</t>
  </si>
  <si>
    <t>Atributo que representa el nombre de una ciudad</t>
  </si>
  <si>
    <t>Frecuente</t>
  </si>
  <si>
    <t>Compran de forma periódica nuestros productos y marcas, están satisfechos; con esto se la empresa intenta fidelizar a estos clientes para que su relación se mantenga por tiempos prolongados. Con ello la empresa mantiene un trato personalizado y especial</t>
  </si>
  <si>
    <t>Habitual</t>
  </si>
  <si>
    <t>Realizan sus adquisiciones con cierto patrón de regularidad, si les gusta el producto. La empresa busca aumentar la frecuencia de sus compras.</t>
  </si>
  <si>
    <t>Ocasional</t>
  </si>
  <si>
    <t>Son los que se acercan a demandar nuestros productos y servicios una sola vez, o de vez en cuando. A estos clientes se les da seguimiento, para pedirles información que pueda servir para tratar de convertirlos en habituales o frecuentes.</t>
  </si>
  <si>
    <t>Atributo que representa el identificador de un tipo de cliete asegurando que sea único</t>
  </si>
  <si>
    <t>Atributo que representa el nombre de un tipo de cliente</t>
  </si>
  <si>
    <t>Atributo que representa la descripción de un tipo de cliente</t>
  </si>
  <si>
    <t xml:space="preserve">NO es posible tener más de un tipo de cliente con el mismo nombre </t>
  </si>
  <si>
    <t>Atributo que representa el identificador de un tipo de documento asegurando que sea único</t>
  </si>
  <si>
    <t>Atributo que representa el nombre de un tipo de documento</t>
  </si>
  <si>
    <t>Atributo que representa la abreviatura que un tipo de documento</t>
  </si>
  <si>
    <t>Número Documento</t>
  </si>
  <si>
    <t>Nombres</t>
  </si>
  <si>
    <t>Apellidos</t>
  </si>
  <si>
    <t>Correo Electrónico</t>
  </si>
  <si>
    <t>Teléfono Móvil</t>
  </si>
  <si>
    <t>Dirección</t>
  </si>
  <si>
    <t>Barrio</t>
  </si>
  <si>
    <t>Juan Carlos</t>
  </si>
  <si>
    <t>Perez</t>
  </si>
  <si>
    <t>mperez@gmail.com</t>
  </si>
  <si>
    <t>+573124329875</t>
  </si>
  <si>
    <t>Cra 44 # 45-98</t>
  </si>
  <si>
    <t>El Rosal</t>
  </si>
  <si>
    <t>Maria Fernanda</t>
  </si>
  <si>
    <t>Gómez</t>
  </si>
  <si>
    <t>mgomez@gmail.com</t>
  </si>
  <si>
    <t>+573104356788</t>
  </si>
  <si>
    <t>Calle 45 # 23-49</t>
  </si>
  <si>
    <t>Manzanarez</t>
  </si>
  <si>
    <t>Solo números</t>
  </si>
  <si>
    <t>Solo números y caracteres especiales</t>
  </si>
  <si>
    <t>Solo números, letras  y caracteres especiales</t>
  </si>
  <si>
    <t>Solo letras, caracteres especiales  y espacios</t>
  </si>
  <si>
    <t>Atributo que representa el identificador de un cliente asegurando que sea único</t>
  </si>
  <si>
    <t xml:space="preserve">Atributo que representa el nombre del barrio </t>
  </si>
  <si>
    <t>Atributo que representa el número de identificación</t>
  </si>
  <si>
    <t>Atributo que representa el nombre</t>
  </si>
  <si>
    <t>Atributo que representa los apellidos</t>
  </si>
  <si>
    <t>Atributo que representa el correo electrónico</t>
  </si>
  <si>
    <t>Atributo que representa el teléfono móvil</t>
  </si>
  <si>
    <t>Atributo que representa la dirección</t>
  </si>
  <si>
    <t>Atributo que representa el identificador de la ciudad</t>
  </si>
  <si>
    <t>Atributo que representa el identificador del tipo cliente</t>
  </si>
  <si>
    <t>Atributo que representa el identificador del tipo documento</t>
  </si>
  <si>
    <t>Tarjeta Crédito</t>
  </si>
  <si>
    <t>Pago con tarjeta de crédito</t>
  </si>
  <si>
    <t>Tarjeta Débito</t>
  </si>
  <si>
    <t>Pago Seguros en Línea - compras a través de internet debitando los recursos en línea de tu cuenta de ahorros, corriente o deposito electrónico</t>
  </si>
  <si>
    <t>Contra entrega</t>
  </si>
  <si>
    <t>Pago en efectivo al momento de recibir el pedido</t>
  </si>
  <si>
    <t>Atributo que representa el identificador de una forma de pago asegurando que sea único</t>
  </si>
  <si>
    <t>Atributo que representa el nombre de una forma de pago</t>
  </si>
  <si>
    <t>Atributo que representa la descripción de una forma de pago</t>
  </si>
  <si>
    <t xml:space="preserve">NO es posible tener más de una forma de pago con el mismo nombre </t>
  </si>
  <si>
    <t>Abierto</t>
  </si>
  <si>
    <t>El pedido se encuentra en estado abierto cuando aun se están ingresando productos a la canasta</t>
  </si>
  <si>
    <t>Atributo que representa el identificador de un estado de pedido asegurando que sea único</t>
  </si>
  <si>
    <t>Atributo que representa el nombre de un estado de pedido</t>
  </si>
  <si>
    <t>Atributo que representa la descripción de un estado de pedido</t>
  </si>
  <si>
    <t>Número</t>
  </si>
  <si>
    <t>Juan Carlos Perez</t>
  </si>
  <si>
    <t>PE-1234</t>
  </si>
  <si>
    <t>Descuento</t>
  </si>
  <si>
    <t>Servicio Domicilio</t>
  </si>
  <si>
    <t>Valor Total</t>
  </si>
  <si>
    <t>Atributo que representa el identificador de un pedido asegurando que sea único</t>
  </si>
  <si>
    <t>Atributo que representa el identificador del estado del pedido</t>
  </si>
  <si>
    <t>Atributo que representa el identificador de la forma de pago</t>
  </si>
  <si>
    <t>Atributo que representa el identificador del cliente</t>
  </si>
  <si>
    <t>Atributo que representa la fecha y hora del pedido</t>
  </si>
  <si>
    <t>Atributo que representa el número del pedido</t>
  </si>
  <si>
    <t>Atributo que representa el valor de descuento</t>
  </si>
  <si>
    <t>Atributo que representa el valor de servicio a domicilio</t>
  </si>
  <si>
    <t>Atributo que representa el valor total del pedido</t>
  </si>
  <si>
    <t>NO es posible tener más de un pedido con el mismo número</t>
  </si>
  <si>
    <t>Linea de productos que acompañan a los productos principales</t>
  </si>
  <si>
    <t xml:space="preserve">Linea de productos que corresponde a bebidas </t>
  </si>
  <si>
    <t>Atributo que representa el identificador de un tipo de producto asegurando que sea único</t>
  </si>
  <si>
    <t>Atributo que representa el nombre de un tipo de producto</t>
  </si>
  <si>
    <t>Atributo que representa la descripción de un tipo de prodcuto</t>
  </si>
  <si>
    <t>Atributo que representa el estado de un tipo de producto</t>
  </si>
  <si>
    <t>Precio</t>
  </si>
  <si>
    <t>Papas a la francesa grande (100gr)</t>
  </si>
  <si>
    <t>Croquetas de Yuca</t>
  </si>
  <si>
    <t>Gaseosa 400 ml</t>
  </si>
  <si>
    <t>Atributo que representa el identificador de un producto asegurando que sea único</t>
  </si>
  <si>
    <t>Atributo que represena el identificador de un tipo de producto</t>
  </si>
  <si>
    <t>Atributo que representa el nombre de un producto</t>
  </si>
  <si>
    <t>Atributo que representa la descripción de un producto</t>
  </si>
  <si>
    <t>Atributo que representa el precio del producto</t>
  </si>
  <si>
    <t>Atributo que representa el estado de un producto</t>
  </si>
  <si>
    <t>Cantidad</t>
  </si>
  <si>
    <t>Formato numérico entero</t>
  </si>
  <si>
    <t>Atributo que representa el identificador de un detalle de pedido asegurando que sea único</t>
  </si>
  <si>
    <t>Atributo que represena el identificador de un pedido</t>
  </si>
  <si>
    <t>Atributo que representa la cantidad</t>
  </si>
  <si>
    <t>Atributo que representa el valor resultante de multiplicar la cantidad y el precio del producto</t>
  </si>
  <si>
    <t>No es posible que exista mas de un producto con el mismo número de pedido</t>
  </si>
  <si>
    <t>Fecha Actualización</t>
  </si>
  <si>
    <t>Formato fecha hora</t>
  </si>
  <si>
    <t>Atributo que representa el identificador de historial precio asegurando que sea único</t>
  </si>
  <si>
    <t>Atributo que represena el identificador del producto</t>
  </si>
  <si>
    <t>Atributo que representa el precio anterior del producto al momento de ser modificado su valor</t>
  </si>
  <si>
    <t>Se coloca la fecha y hora cuando el valor del precio fue modificado</t>
  </si>
  <si>
    <t>Entidad que representa el pedido que hace un cliente</t>
  </si>
  <si>
    <t>Entidad que representa las formas de pago que existen para pagar un pedido</t>
  </si>
  <si>
    <t>Combo Especial</t>
  </si>
  <si>
    <t>Hamburguesa doble, francesa mediana (60gr), ensalada de repollo personal (145gr) y gaseosa 12oz</t>
  </si>
  <si>
    <t>Combo clásico</t>
  </si>
  <si>
    <t>Hamburguesa sencilla, francesa mediana (60gr) y gaseosa 12oz</t>
  </si>
  <si>
    <t>Entidad que representa los productos que componen un combinado</t>
  </si>
  <si>
    <t>Entidad que representa los productos combinados como combos</t>
  </si>
  <si>
    <t>Acompañamiento</t>
  </si>
  <si>
    <t>Bebida</t>
  </si>
  <si>
    <t>Linea de productos especiales que corresponde a combinaciones de productos</t>
  </si>
  <si>
    <t>Hamburguesa</t>
  </si>
  <si>
    <t>Linea de productos que corresponde a las hamburguesas</t>
  </si>
  <si>
    <t>Hamburguesa sencilla</t>
  </si>
  <si>
    <t>Hamburguesa con carne de res, cebolla, pepinillos, salsa de tomate y mostaza</t>
  </si>
  <si>
    <t>Hamburguesa doble</t>
  </si>
  <si>
    <t>Hamburguesa con doble carne de res, cebolla, pepinillos, salsa de tomate y mostaza</t>
  </si>
  <si>
    <t>Francesa mediana (60 grs)</t>
  </si>
  <si>
    <t>Papas a la francesa grande (60gr)</t>
  </si>
  <si>
    <t>Francesa grande (100gr)</t>
  </si>
  <si>
    <t>Ensalada repollo personal (145grs)</t>
  </si>
  <si>
    <t>Ensalada de repollo personal (145grs)</t>
  </si>
  <si>
    <t>Gaseosa 12 oz</t>
  </si>
  <si>
    <t>Gaseosa 1.5 lts</t>
  </si>
  <si>
    <t>10 Croquetas de yuca</t>
  </si>
  <si>
    <t>Volver al Inicio</t>
  </si>
  <si>
    <t>Combo especial</t>
  </si>
  <si>
    <t>Fecha Inicial</t>
  </si>
  <si>
    <t>Fecha Final</t>
  </si>
  <si>
    <t>Fecha hora</t>
  </si>
  <si>
    <t>Atributo que representa el identificador de un producto promoción asegurando que sea único</t>
  </si>
  <si>
    <t>Atributo que representa el identificador de un producto</t>
  </si>
  <si>
    <t>PEDIDO EN LA WEB EN UNA TIENDA DE VENTA DE COMIDAS RAPIDAS </t>
  </si>
  <si>
    <t>DEFINICION</t>
  </si>
  <si>
    <t xml:space="preserve">Se requiere hacer pedidos a una tienda de venta de comidas rápidas a través de una página web </t>
  </si>
  <si>
    <t>REGLAS</t>
  </si>
  <si>
    <t>El cliente puede hacer un pedido a la vez</t>
  </si>
  <si>
    <t xml:space="preserve">El pago puede hacerse con tarjeta de crédito, tarjeta débito o en efectivo al momento de la entrega </t>
  </si>
  <si>
    <t>No se contempla el módulo para realizar el pago</t>
  </si>
  <si>
    <t>Los productos independientes pueden tener promociones</t>
  </si>
  <si>
    <t>Se pueden hacer productos especiales que combinen varios productos</t>
  </si>
  <si>
    <t>Contempla servicio a domicilio y se cobra por este</t>
  </si>
  <si>
    <t>Se debe guardar registros cuando se hace cambio de precio en los productos</t>
  </si>
  <si>
    <t>Combo</t>
  </si>
  <si>
    <t>Insumo</t>
  </si>
  <si>
    <t>Producto Combo</t>
  </si>
  <si>
    <t>Producto Insumo</t>
  </si>
  <si>
    <t>NO es posible tener más de un tipo de producto con el mismo nombre</t>
  </si>
  <si>
    <t>No es posible que exista mas de un producto con el mismo tipo de producto y el mismo nombre</t>
  </si>
  <si>
    <t>No aplica</t>
  </si>
  <si>
    <t>NO es posible tener más de un registro producto combo con la misma fecha de actualización</t>
  </si>
  <si>
    <t>Atributo que represena el identificador del combo</t>
  </si>
  <si>
    <t>Atributo que representa la fecha y hora en el momento de haber sido modificado el valor del precio del producto combo</t>
  </si>
  <si>
    <t>Promoción 2x1</t>
  </si>
  <si>
    <t xml:space="preserve">Si </t>
  </si>
  <si>
    <t>Precio normal</t>
  </si>
  <si>
    <t>Atributo que represena el identificador de un producto combo</t>
  </si>
  <si>
    <t>Por el precio de uno lleve dos</t>
  </si>
  <si>
    <t>Atributo que representa el precio del producto combo</t>
  </si>
  <si>
    <t>Precio Normal</t>
  </si>
  <si>
    <t>Solo letras</t>
  </si>
  <si>
    <t>Atributo que indica si el precio del producto es normal o no</t>
  </si>
  <si>
    <t>Por defecto coloca SI indicando que el precio es normal</t>
  </si>
  <si>
    <t xml:space="preserve">No es posible que exista mas de un registro con el mismo producto combo e indicador de precio normal </t>
  </si>
  <si>
    <t>Unidad</t>
  </si>
  <si>
    <t>Precio por unidad</t>
  </si>
  <si>
    <t>Papa</t>
  </si>
  <si>
    <t>Gramo</t>
  </si>
  <si>
    <t xml:space="preserve">Tomate </t>
  </si>
  <si>
    <t>Cebolla blanca</t>
  </si>
  <si>
    <t xml:space="preserve">Pan </t>
  </si>
  <si>
    <t>Salsa</t>
  </si>
  <si>
    <t>Pepino</t>
  </si>
  <si>
    <t>Atributo que representa el identificador de un insumo asegurando que sea único</t>
  </si>
  <si>
    <t>Atributo que representa el nombre del insumo</t>
  </si>
  <si>
    <t>Atributo que representa la unidad del insumo (gramos, unidades, etc)</t>
  </si>
  <si>
    <t>Atributo que representa el precio de la unidad medida del insumo</t>
  </si>
  <si>
    <t>No existe más de un insimo con el mismo nombre</t>
  </si>
  <si>
    <t>Entidad que representa los insumos que contiene cada producto</t>
  </si>
  <si>
    <t>Entidad que representa los insumos que puede tener un producto</t>
  </si>
  <si>
    <t>Atributo que representa el identificador de un insumo</t>
  </si>
  <si>
    <t>Atributo que representa la unidad de medida del insumo</t>
  </si>
  <si>
    <t>Atributo que representa la cantidad del insumo en el producto de acuerdo a la unidad de medida establecida</t>
  </si>
  <si>
    <t>No existe más de una producto insumo con la misma unidad de medida</t>
  </si>
  <si>
    <t>Atributo que representa el estado de una promoción combo</t>
  </si>
  <si>
    <t>Atributo que representa la fecha inicial en que comienza la promoción combo</t>
  </si>
  <si>
    <t>Atributo que representa la fecha final en que termina la promoción combo</t>
  </si>
  <si>
    <t>No es posible que exista mas de un combo con el mismo nombre</t>
  </si>
  <si>
    <t>Entidad que representa la unidad con que se mide la cantidad de insumo en un producto</t>
  </si>
  <si>
    <t>NO es posible tener más de una unidad con el mismo nombre</t>
  </si>
  <si>
    <t>Atributo que representa el identificador de una uidad asegurando que sea único</t>
  </si>
  <si>
    <t>Atributo que representa el nombre de la unidad</t>
  </si>
  <si>
    <t>El pedido puede contener productos independientes y productos combos</t>
  </si>
  <si>
    <t>Contraseña</t>
  </si>
  <si>
    <t>Sugerir una contraseña segura</t>
  </si>
  <si>
    <t>Formato de correo electrónico</t>
  </si>
  <si>
    <t xml:space="preserve">Quitar espacios en blanco </t>
  </si>
  <si>
    <t>Combinación 2</t>
  </si>
  <si>
    <t>Correo electrónico</t>
  </si>
  <si>
    <t>Cerrado</t>
  </si>
  <si>
    <t>Despachado</t>
  </si>
  <si>
    <t>El pedido está cerrado cuando este ha sido pagado</t>
  </si>
  <si>
    <t>El pedido queda en estado despachado cuando este fue despachado</t>
  </si>
  <si>
    <t>Consultar Pais</t>
  </si>
  <si>
    <t>Filtro/Mostrar</t>
  </si>
  <si>
    <t>Responsabilidad</t>
  </si>
  <si>
    <t>Entrada</t>
  </si>
  <si>
    <t>Salidas</t>
  </si>
  <si>
    <t>Comportamiento que permite consultar la información de los paises existentes que cumpla con los filtros de consulta recibidos</t>
  </si>
  <si>
    <t>Pais {Código, Nombre}</t>
  </si>
  <si>
    <t>Identificador</t>
  </si>
  <si>
    <t>Reglas de Negocio</t>
  </si>
  <si>
    <t>Pais-Política-1</t>
  </si>
  <si>
    <t>Pais{}</t>
  </si>
  <si>
    <t>Consultar Departamento</t>
  </si>
  <si>
    <t>Comportamiento que permite consultar la información de los departamentos existentes que cumpla con los filtros de consulta recibidos</t>
  </si>
  <si>
    <t>Departamento {Código, Nombre, Pais}</t>
  </si>
  <si>
    <t>Departamento{}</t>
  </si>
  <si>
    <t>Departamento-Política-1</t>
  </si>
  <si>
    <t>Consultar Ciudad</t>
  </si>
  <si>
    <t>Ciudad-Política-1</t>
  </si>
  <si>
    <t>Comportamiento que permite consultar la información de las ciudades existentes que cumpla con los filtros de consulta recibidos</t>
  </si>
  <si>
    <t>Ciudad {Código, Nombre, Departamento}</t>
  </si>
  <si>
    <t>Ciudad {}</t>
  </si>
  <si>
    <t>Requerido</t>
  </si>
  <si>
    <t>Requerido / No Modificable</t>
  </si>
  <si>
    <t>Filtro /Mostrar</t>
  </si>
  <si>
    <t>No Requerido</t>
  </si>
  <si>
    <t>Requerido / Modificable</t>
  </si>
  <si>
    <t>Registrar Tipo Cliente</t>
  </si>
  <si>
    <t>Modificar Tipo Cliente</t>
  </si>
  <si>
    <t>Eliminar Tipo Cliente</t>
  </si>
  <si>
    <t>Consultar Tipo Cliente</t>
  </si>
  <si>
    <t>Reglas de negocio</t>
  </si>
  <si>
    <t>Tipo Cliente {Código, Nombre, Descripción}</t>
  </si>
  <si>
    <t>Tipo Cliente {Código}</t>
  </si>
  <si>
    <t>Tipo Cliente-Política-1</t>
  </si>
  <si>
    <t>Tipo Cliente-Política-2</t>
  </si>
  <si>
    <t>Excepción</t>
  </si>
  <si>
    <t>Salida</t>
  </si>
  <si>
    <t>Se debe asegurar que exista el Pais con el identificador enviado</t>
  </si>
  <si>
    <t>No existe un Pais con el identificador enviado</t>
  </si>
  <si>
    <t>Llave</t>
  </si>
  <si>
    <t>Se debe asegurar que exista el Departamento con el identificador enviado</t>
  </si>
  <si>
    <t>No existe un Departamento con el identificador enviado</t>
  </si>
  <si>
    <t>Se debe asegurar que exista la Ciudad con el identificador enviado</t>
  </si>
  <si>
    <t>No existe una Ciudad con el identificador enviado</t>
  </si>
  <si>
    <t>Comportamiento que permite registrar la información de un nuevo Tipo Cliente</t>
  </si>
  <si>
    <t>Comportamiento que permite modificar la información de un Tipo Cliente existente</t>
  </si>
  <si>
    <t>Comportamiento que permite dar de baja de forma definitiva la información de un Tipo Cliente existente</t>
  </si>
  <si>
    <t>Comportamiento que permite consultar la información de los Tipo Cliente existentes que cumpla con los filtros de consulta recibidos</t>
  </si>
  <si>
    <t xml:space="preserve">Tipo Cliente {} </t>
  </si>
  <si>
    <t>No exisste un Tipo Cliente con el identificador enviado</t>
  </si>
  <si>
    <t>Se debe asegurar que no existe más de un Tipo Cliente con el mismo nombre</t>
  </si>
  <si>
    <t>Se debe asegurar que exista el Tipo Cliente con el identificador enviado</t>
  </si>
  <si>
    <t>Ya existe un Tipo Cliente con el mismo nombre</t>
  </si>
  <si>
    <t>Registrar Tipo Documento</t>
  </si>
  <si>
    <t>Modificar Tipo Documento</t>
  </si>
  <si>
    <t>Eliminar Tipo Documento</t>
  </si>
  <si>
    <t>Consultar Tipo Documento</t>
  </si>
  <si>
    <t xml:space="preserve">NO es posible tener más de un Tipo Documento con el mismo nombre </t>
  </si>
  <si>
    <t>Comportamiento que permite registrar la información de un nuevo Tipo Documento</t>
  </si>
  <si>
    <t>Comportamiento que permite modificar la información de un Tipo Documento existente</t>
  </si>
  <si>
    <t>Comportamiento que permite dar de baja de forma definitiva la información de un Tipo Documento existente</t>
  </si>
  <si>
    <t>Comportamiento que permite consultar la información de los Tipo Documento existentes que cumpla con los filtros de consulta recibidos</t>
  </si>
  <si>
    <t>Tipo Documento {Código}</t>
  </si>
  <si>
    <t xml:space="preserve">Tipo Documento{} </t>
  </si>
  <si>
    <t>Tipo Documento-Política-1</t>
  </si>
  <si>
    <t>Tipo Documento-Política-2</t>
  </si>
  <si>
    <t>Tipo Documento {Código, Nombre, Abreviatura}</t>
  </si>
  <si>
    <t>Se debe asegurar que no existe más de un Tipo Documento con el mismo nombre</t>
  </si>
  <si>
    <t>Se debe asegurar que exista el Tipo Documento con el identificador enviado</t>
  </si>
  <si>
    <t>Ya existe un Tipo Documento con el mismo nombre</t>
  </si>
  <si>
    <t>No existe más de un Cliente con el mismo Tipo Documento y el mismo Número Documento</t>
  </si>
  <si>
    <t>No existe más de un Cliente con el mismo Correo Electrónico</t>
  </si>
  <si>
    <t>Llave1</t>
  </si>
  <si>
    <t>Llave2</t>
  </si>
  <si>
    <t>Registrar Cliente</t>
  </si>
  <si>
    <t>Modificar Cliente</t>
  </si>
  <si>
    <t>Consultar Cliente</t>
  </si>
  <si>
    <t>No existe un Tipo Documento con el identificador enviado</t>
  </si>
  <si>
    <t>Fecha Nacimiento</t>
  </si>
  <si>
    <t>Sexo</t>
  </si>
  <si>
    <t>Masculino</t>
  </si>
  <si>
    <t>Femenino</t>
  </si>
  <si>
    <t>Atributo que representa la fecha de nacimiento</t>
  </si>
  <si>
    <t>Atributo que representa el sexo</t>
  </si>
  <si>
    <t>Atributo que representa la contraseña con la el cliente ingresa a la plataforma</t>
  </si>
  <si>
    <r>
      <t xml:space="preserve">Por defecto se coloca </t>
    </r>
    <r>
      <rPr>
        <b/>
        <sz val="11"/>
        <color theme="1"/>
        <rFont val="Calibri"/>
        <family val="2"/>
        <scheme val="minor"/>
      </rPr>
      <t>Ocasional</t>
    </r>
  </si>
  <si>
    <t>Cliente {Código, Tipo Cliente, Tipo Documento, Número Documento, Nombres, Apellidos, Correo Electrónico, Contraseña}</t>
  </si>
  <si>
    <t>Comportamiento que permite registrar la información obligatoria de un nuevo Cliente</t>
  </si>
  <si>
    <t>Comportamiento que permite modificar información de un cliente existente</t>
  </si>
  <si>
    <t>Comportamiento que permite consultar la información de los Clientes  existentes que cumpla con los filtros de consulta recibidos</t>
  </si>
  <si>
    <t>Cambiar Contraseña Cliente</t>
  </si>
  <si>
    <t>Cliente {Código, Tipo Cliente, Tipo Documento, Número Documento, Nombres, Apellidos, Correo Electrónico, Teléfono móvil, Dirección, Barrio, Ciudad, Fecha Nacimiento, Sexo}</t>
  </si>
  <si>
    <t>Comportamiento que permite cambiar la constraseña de un Cliente</t>
  </si>
  <si>
    <t>Comportamiento que permite recuperar la constraseña de un Cliente</t>
  </si>
  <si>
    <t>Recuperar Contraseña Cliente</t>
  </si>
  <si>
    <t>Cliente {Código, Constraseña}</t>
  </si>
  <si>
    <t>Cliente {Código, Correo Electrónico}</t>
  </si>
  <si>
    <t xml:space="preserve">Cliente{} </t>
  </si>
  <si>
    <t>Cliente-Política-1</t>
  </si>
  <si>
    <t>Cliente-Política-2</t>
  </si>
  <si>
    <t>Se debe asegurar que no existe más de un Cliente con el mismo número y tipo de documento</t>
  </si>
  <si>
    <t>Ya existe un Cliente con el mismo número y tipo de documento</t>
  </si>
  <si>
    <t>Se debe asegurar que exista el Cliente con el identificador enviado</t>
  </si>
  <si>
    <t>Cliente-Política-3</t>
  </si>
  <si>
    <t>No existe un Cliente con el identificador enviado</t>
  </si>
  <si>
    <t>Ya existe un Cliente con el mismo correo electrónico</t>
  </si>
  <si>
    <t>Se debe asegurar que no existe más de un Cliente con el mismo correo electrónico</t>
  </si>
  <si>
    <t>Cliente-Política-4</t>
  </si>
  <si>
    <t>Debe tener mínimo 8 caracteres, un carácter especial, una letra mayúscula, una minúscula y un número</t>
  </si>
  <si>
    <t>Se debe asegurar que la contraseña ingresada por el Cliente sea segura</t>
  </si>
  <si>
    <t>La constraseña debe tener mínimo 8 caracteres, un carácter especial, una letra mayúscula, una minúscula y un número</t>
  </si>
  <si>
    <t>Registrar Forma Pago</t>
  </si>
  <si>
    <t>Modificar Forma Pago</t>
  </si>
  <si>
    <t>Eliminar Forma Pago</t>
  </si>
  <si>
    <t>Consultar Forma Pago</t>
  </si>
  <si>
    <t>Comportamiento que permite consultar la información de los Forma Pago existentes que cumpla con los filtros de consulta recibidos</t>
  </si>
  <si>
    <t>Forma Pago {Código}</t>
  </si>
  <si>
    <t xml:space="preserve">Forma Pago {} </t>
  </si>
  <si>
    <t>Forma Pago-Política-1</t>
  </si>
  <si>
    <t>Forma Pago-Política-2</t>
  </si>
  <si>
    <t>Se debe asegurar que no existe más de un Forma Pago con el mismo nombre</t>
  </si>
  <si>
    <t>Se debe asegurar que exista el Forma Pago con el identificador enviado</t>
  </si>
  <si>
    <t>Ya existe un Forma Pago con el mismo nombre</t>
  </si>
  <si>
    <t>No existe un Forma Pago con el identificador enviado</t>
  </si>
  <si>
    <t>Comportamiento que permite registrar la información de una nueva Forma Pago</t>
  </si>
  <si>
    <t>Comportamiento que permite modificar la información de una Forma Pago existente</t>
  </si>
  <si>
    <t>Comportamiento que permite dar de baja de forma definitiva la información de una Forma Pago existente</t>
  </si>
  <si>
    <t>Forma Pago {Código, Nombre, Descripción}</t>
  </si>
  <si>
    <t>Registrar Estado Pedido</t>
  </si>
  <si>
    <t>Modificar Estado Pedido</t>
  </si>
  <si>
    <t>Eliminar Estado Pedido</t>
  </si>
  <si>
    <t>Consultar Estado Pedido</t>
  </si>
  <si>
    <t>Comportamiento que permite registrar la información de un nuevo Estado Pedido</t>
  </si>
  <si>
    <t>Comportamiento que permite modificar la información de un Estado Pedido existente</t>
  </si>
  <si>
    <t>Comportamiento que permite dar de baja de forma definitiva la información de un Estado Pedido existente</t>
  </si>
  <si>
    <t>Comportamiento que permite consultar la información de los Estado Pedido existentes que cumpla con los filtros de consulta recibidos</t>
  </si>
  <si>
    <t>Estado Pedido {Código, Nombre, Descripción}</t>
  </si>
  <si>
    <t>Estado Pedido {Código}</t>
  </si>
  <si>
    <t xml:space="preserve">Estado Pedido {} </t>
  </si>
  <si>
    <t>Estado Pedido-Política-1</t>
  </si>
  <si>
    <t>Estado Pedido-Política-2</t>
  </si>
  <si>
    <t>Se debe asegurar que no existe más de un Estado Pedido con el mismo nombre</t>
  </si>
  <si>
    <t>Se debe asegurar que exista el Estado Pedido con el identificador enviado</t>
  </si>
  <si>
    <t>Ya existe un Estado Pedido con el mismo nombre</t>
  </si>
  <si>
    <t>No existe un Estado Pedido con el identificador enviado</t>
  </si>
  <si>
    <t>Crear Pedido</t>
  </si>
  <si>
    <t>Modificar Pedido</t>
  </si>
  <si>
    <t>Pagar Pedido</t>
  </si>
  <si>
    <t>Despachar Pedido</t>
  </si>
  <si>
    <t>Consultar Pedido</t>
  </si>
  <si>
    <t>Comportamiento que permite registrar la información de un nuevo Pedido</t>
  </si>
  <si>
    <t>Comportamiento que permite modificar la información de un Pedido existente</t>
  </si>
  <si>
    <t>Comportamiento que permite consultar la información de los Pedidos existentes que cumpla con los filtros de consulta recibidos</t>
  </si>
  <si>
    <t>Comportamiento que permite pagar un pedido existente</t>
  </si>
  <si>
    <t>Comportamiento que permite despachar un pedido existente</t>
  </si>
  <si>
    <t>Pedido {Código, Cliente, Fecha Hora, Número, Descuento, Servicio Domicilio, Valor Total, Forma Pago, Estado}</t>
  </si>
  <si>
    <t>Pedido {Código, Cliente, Fecha Hora, Número, Descuento, Servicio Domicilio, Valor Total, Forma Pago}</t>
  </si>
  <si>
    <t>Pedido {Código, Cliente, Número, Estado}</t>
  </si>
  <si>
    <t>Pedido {}</t>
  </si>
  <si>
    <t>Pedido-Política-1</t>
  </si>
  <si>
    <t>Pedido-Política-2</t>
  </si>
  <si>
    <t>Se debe asegurar que no existe más de un Pedido con el mismo número</t>
  </si>
  <si>
    <t>Ya existe un Pedido con el mismo número</t>
  </si>
  <si>
    <t>Se debe asegurar que exista el Pedido con el identificador enviado</t>
  </si>
  <si>
    <t>No existe un Pedido con el identificador enviado</t>
  </si>
  <si>
    <t>Pedido-Política-3</t>
  </si>
  <si>
    <t>Se debe asegurar que el valor del pedido sea mayor o igual a 10.000 pesos</t>
  </si>
  <si>
    <t>El valor del pedido debe ser mínimo de 10.000 pesos</t>
  </si>
  <si>
    <t>Pedido-Política-4</t>
  </si>
  <si>
    <t>Pedido-Política-5</t>
  </si>
  <si>
    <t>Pedido-Política-6</t>
  </si>
  <si>
    <t>Cuando el pedido no fue pagado y el usuario cierra la sesión, el pedido debe ser eliminado automáticamente</t>
  </si>
  <si>
    <t>El pedido será eliminado del sistema</t>
  </si>
  <si>
    <t>Se debe asegurar que cuando el pedido es pagado, automáticamente se cambie el estado del Pedido a CERRADO</t>
  </si>
  <si>
    <t>Pedido-Política-7</t>
  </si>
  <si>
    <t>Se debe asegurar que cuando el Pedido es creado, el estado del pedido quede en estado ABIERTO</t>
  </si>
  <si>
    <t>Pedido pagado y cerrado</t>
  </si>
  <si>
    <t>No se pudo crear el pedido</t>
  </si>
  <si>
    <t>Consultar Unidad</t>
  </si>
  <si>
    <t>Comportamiento que permite consultar la información de las Unidad existentes que cumpla con los filtros de consulta recibidos</t>
  </si>
  <si>
    <t xml:space="preserve">Unidad {} </t>
  </si>
  <si>
    <t>Unidad-Política-1</t>
  </si>
  <si>
    <t>Se debe asegurar que exista la Unidad con el identificador enviado</t>
  </si>
  <si>
    <t>No existe una Unidad con el identificador enviado</t>
  </si>
  <si>
    <t>El pedido aun no ha sido pagado</t>
  </si>
  <si>
    <t>Se debe asegurar que el pedido esté en estado CERRADO para ser despachado y así cambiar el estado del pedido a DESPACHADO</t>
  </si>
  <si>
    <t>Modificar Insumo</t>
  </si>
  <si>
    <t>Eliminar Insumo</t>
  </si>
  <si>
    <t>Consultar Insumo</t>
  </si>
  <si>
    <t>Comportamiento que permite registrar la información de un Insumo nuevo</t>
  </si>
  <si>
    <t>Comportamiento que permite modificar la información de un Insumo existente</t>
  </si>
  <si>
    <t>Comportamiento que permite dar de baja de forma definitiva la información de un Insumo existente</t>
  </si>
  <si>
    <t>Comportamiento que permite consultar la información de los Insumos existentes que cumpla con los filtros de consulta recibidos</t>
  </si>
  <si>
    <t>Insumo {Código}</t>
  </si>
  <si>
    <t xml:space="preserve">Insumo {} </t>
  </si>
  <si>
    <t>Insumo-Política-1</t>
  </si>
  <si>
    <t>Insumo-Política-2</t>
  </si>
  <si>
    <t>Se debe asegurar que no existe más de un Insumo con el mismo nombre</t>
  </si>
  <si>
    <t>Se debe asegurar que exista el Insumo con el identificador enviado</t>
  </si>
  <si>
    <t>Ya existe un Insumo con el mismo nombre</t>
  </si>
  <si>
    <t>No existe un Insumo con el identificador enviado</t>
  </si>
  <si>
    <t>Crear Tipo Producto</t>
  </si>
  <si>
    <t>Modificar Tipo Producto</t>
  </si>
  <si>
    <t>Eliminar Tipo Producto</t>
  </si>
  <si>
    <t>Consultar Tipo Producto</t>
  </si>
  <si>
    <t>Cambiar Estado 
Tipo Producto</t>
  </si>
  <si>
    <t>Comportamiento que permite registrar la información de un nuevo Tipo Producto</t>
  </si>
  <si>
    <t>Comportamiento que permite activar o desactivar un Tipo Producto determinado</t>
  </si>
  <si>
    <t>Comportamiento que permite modificar la información de un Tipo Producto existente</t>
  </si>
  <si>
    <t>Comportamiento que permite dar de baja de forma definitiva la información de un Tipo Producto existente</t>
  </si>
  <si>
    <t>Comportamiento que permite consultar la información de los Tipos Producto existentes que cumpla con los filtros de consulta recibidos</t>
  </si>
  <si>
    <t>Tipo Producto {Código, Nombre, Descripción, Estado}</t>
  </si>
  <si>
    <t>Tipo Producto {Código, Estado}</t>
  </si>
  <si>
    <t>Tipo Producto {Código}</t>
  </si>
  <si>
    <t>Tipo Producto-Política-1</t>
  </si>
  <si>
    <t>Tipo Producto-Política-2</t>
  </si>
  <si>
    <t>Tipo Producto-Política-3</t>
  </si>
  <si>
    <t>Se debe asegurar que no existe más de un Tipo de Producto con el mismo nombre</t>
  </si>
  <si>
    <t>Se debe asegurar que exista el Tipo Producto con el identificador enviado</t>
  </si>
  <si>
    <t>Se debe asegurar que el nuevo estado a colocar al Tipo Producto sea diferente al que tiene al momento del cambio</t>
  </si>
  <si>
    <t>Ya existe un Tipo Producto con el mismo nombre</t>
  </si>
  <si>
    <t>No exisste un Tipo Producto con el identificador enviado</t>
  </si>
  <si>
    <t>El estado que intenta asignar al Tipo Producto es el mismo que posee actualmente</t>
  </si>
  <si>
    <t>Tipo Producto {}</t>
  </si>
  <si>
    <t>Tipo Producto {Código, Nombre, Descripción}</t>
  </si>
  <si>
    <t>Crear Producto</t>
  </si>
  <si>
    <t>Cambiar Estado 
Producto</t>
  </si>
  <si>
    <t>Modificar Producto</t>
  </si>
  <si>
    <t>Eliminar Producto</t>
  </si>
  <si>
    <t>Consultar Producto</t>
  </si>
  <si>
    <t>Comportamiento que permite registrar la información de un nuevo Producto</t>
  </si>
  <si>
    <t>Comportamiento que permite activar o desactivar un Producto determinado</t>
  </si>
  <si>
    <t>Comportamiento que permite modificar la información de un Producto existente</t>
  </si>
  <si>
    <t>Comportamiento que permite dar de baja de forma definitiva la información de un Producto existente</t>
  </si>
  <si>
    <t>Comportamiento que permite consultar la información de los Productos existentes que cumpla con los filtros de consulta recibidos</t>
  </si>
  <si>
    <t>Producto {Código, Estado}</t>
  </si>
  <si>
    <t>Producto {Código}</t>
  </si>
  <si>
    <t>Producto {}</t>
  </si>
  <si>
    <t>Producto-Política-1</t>
  </si>
  <si>
    <t>Producto-Política-2</t>
  </si>
  <si>
    <t>Producto-Política-3</t>
  </si>
  <si>
    <t>Se debe asegurar que exista el Producto con el identificador enviado</t>
  </si>
  <si>
    <t>Se debe asegurar que el nuevo estado a colocar al Producto sea diferente al que tiene al momento del cambio</t>
  </si>
  <si>
    <t>No exisste un Producto con el identificador enviado</t>
  </si>
  <si>
    <t>El estado que intenta asignar al Producto es el mismo que posee actualmente</t>
  </si>
  <si>
    <t>Requerido / 
No Modificable</t>
  </si>
  <si>
    <t>Requerido /
 No Modificable</t>
  </si>
  <si>
    <t>Producto {Código, Tipo Producto, Nombre, Descripción, Estado}</t>
  </si>
  <si>
    <t>Producto {Código, Tipo Producto, Nombre, Descripción}</t>
  </si>
  <si>
    <t>Se debe asegurar que no existe más de un Producto con el mismo nombre y el mismo Tipo Producto</t>
  </si>
  <si>
    <t>Ya existe un Producto con el mismo nombre y tipo de producto</t>
  </si>
  <si>
    <t>Crear Producto Insumo</t>
  </si>
  <si>
    <t>Modificar Producto Insumo</t>
  </si>
  <si>
    <t>Eliminar Producto Insumo</t>
  </si>
  <si>
    <t>Consultar Producto Insumo</t>
  </si>
  <si>
    <t>Comportamiento que permite registrar la información de un Producto Insumo nuevo</t>
  </si>
  <si>
    <t>Comportamiento que permite modificar la información de un Producto Insumo existente</t>
  </si>
  <si>
    <t>Comportamiento que permite dar de baja de forma definitiva la información de un Producto Insumo existente</t>
  </si>
  <si>
    <t>Comportamiento que permite consultar la información de los Producto Insumo existentes que cumpla con los filtros de consulta recibidos</t>
  </si>
  <si>
    <t>Producto Insumo {Código}</t>
  </si>
  <si>
    <t xml:space="preserve">Producto Insumo {} </t>
  </si>
  <si>
    <t>Producto Insumo-Política-1</t>
  </si>
  <si>
    <t>Producto Insumo-Política-2</t>
  </si>
  <si>
    <t>Se debe asegurar que exista el Producto Insumo con el identificador enviado</t>
  </si>
  <si>
    <t>Se debe asegurar que no existe más de un Producto Insumo con la misma unidad de medida</t>
  </si>
  <si>
    <t>Ya existe un Producto Insumo con la misma unidad de medida</t>
  </si>
  <si>
    <t>No existe un Producto Insumo con el identificador enviado</t>
  </si>
  <si>
    <t>Producto Insumo {Código, Producto, Insumo, Unidad, Cantidad}</t>
  </si>
  <si>
    <t>Crear Combo</t>
  </si>
  <si>
    <t>Cambiar Estado 
Combo</t>
  </si>
  <si>
    <t>Modificar Combo</t>
  </si>
  <si>
    <t>Eliminar Combo</t>
  </si>
  <si>
    <t>Consultar Combo</t>
  </si>
  <si>
    <t>Comportamiento que permite registrar la información de un nuevo Combo</t>
  </si>
  <si>
    <t>Comportamiento que permite activar o desactivar un Combo determinado</t>
  </si>
  <si>
    <t>Comportamiento que permite modificar la información de un Combo existente</t>
  </si>
  <si>
    <t>Comportamiento que permite dar de baja de forma definitiva la información de un Combo existente</t>
  </si>
  <si>
    <t>Combo {Código, Estado}</t>
  </si>
  <si>
    <t>Combo {Código}</t>
  </si>
  <si>
    <t>Combo {}</t>
  </si>
  <si>
    <t>Combo-Política-1</t>
  </si>
  <si>
    <t>Combo-Política-2</t>
  </si>
  <si>
    <t>Combo-Política-3</t>
  </si>
  <si>
    <t>Se debe asegurar que no existe más de un Combo con el mismo nombre</t>
  </si>
  <si>
    <t>Se debe asegurar que exista el Combo con el identificador enviado</t>
  </si>
  <si>
    <t>Se debe asegurar que el nuevo estado a colocar al Combo sea diferente al que tiene al momento del cambio</t>
  </si>
  <si>
    <t>Ya existe un Combo con el mismo nombre</t>
  </si>
  <si>
    <t>No exisste un Combo con el identificador enviado</t>
  </si>
  <si>
    <t>El estado que intenta asignar al Combo es el mismo que posee actualmente</t>
  </si>
  <si>
    <t>Combo {Código, Nombre, Descripción, Fecha Inicial, Fecha Final, Estado}</t>
  </si>
  <si>
    <t>Combo {Código, Nombre, Descripción, Fecha Inicial, Fecha Final}</t>
  </si>
  <si>
    <t>Requerido /
No Modificable</t>
  </si>
  <si>
    <t>Crear Producto Combo</t>
  </si>
  <si>
    <t>Modificar Producto Combo</t>
  </si>
  <si>
    <t>Eliminar Producto Combo</t>
  </si>
  <si>
    <t>Consultar Producto Combo</t>
  </si>
  <si>
    <t>Comportamiento que permite registrar la información de un Producto Combo nuevo</t>
  </si>
  <si>
    <t>Comportamiento que permite modificar la información de un Producto Combo existente</t>
  </si>
  <si>
    <t>Comportamiento que permite dar de baja de forma definitiva la información de un Producto Combo existente</t>
  </si>
  <si>
    <t>Comportamiento que permite consultar la información de los Producto Combo existentes que cumpla con los filtros de consulta recibidos</t>
  </si>
  <si>
    <t>Producto Combo {Código}</t>
  </si>
  <si>
    <t xml:space="preserve">Producto Combo {} </t>
  </si>
  <si>
    <t>Producto Combo-Política-1</t>
  </si>
  <si>
    <t>Producto Combo-Política-2</t>
  </si>
  <si>
    <t>Se debe asegurar que exista el Producto Combo con el identificador enviado</t>
  </si>
  <si>
    <t>No existe un Producto Combo con el identificador enviado</t>
  </si>
  <si>
    <t>Producto Combo {Código, Producto, Combo, Precio, Precio Normal}</t>
  </si>
  <si>
    <t>Agregar Detalle Pedido</t>
  </si>
  <si>
    <t>Eliminar Detalle Pedido</t>
  </si>
  <si>
    <t>Comportamiento que permite registrar la información de un Detalle Pedido nuevo</t>
  </si>
  <si>
    <t>Comportamiento que permite dar de baja de forma definitiva la información de un Detalle Pedido existente</t>
  </si>
  <si>
    <t>Detalle Pedido {Código, Pedido, Producto Combo, Cantidad, Precio, Valor}</t>
  </si>
  <si>
    <t>Detalle Pedido {Código}</t>
  </si>
  <si>
    <t>Detalle Pedido-Política-1</t>
  </si>
  <si>
    <t>Detalle Pedido-Política-2</t>
  </si>
  <si>
    <t>Se debe asegurar que no existe más de un Detalle Pedido con el mimso número de Pedido y el mismo Producto Combo</t>
  </si>
  <si>
    <t>Se debe asegurar que exista el Detlle Pedido con el identificador enviado</t>
  </si>
  <si>
    <t>Ya existe un Detalle Pedido con la mismo número de Pedido y el mismo Producto Combo</t>
  </si>
  <si>
    <t>No existe un Detalle Pedido con el identificador enviado</t>
  </si>
  <si>
    <t>Detalle Pedido { Producto Combo, Cantidad, Precio, Valor}</t>
  </si>
  <si>
    <t>Registrar Historico Precio</t>
  </si>
  <si>
    <t>Consultar Historico Precio</t>
  </si>
  <si>
    <t>Comportamiento que permite registrar la información de un Historico Precio nuevo</t>
  </si>
  <si>
    <t>Comportamiento que permite consultar la información de los Historico Precio existentes que cumpla con los filtros de consulta recibidos</t>
  </si>
  <si>
    <t>Historico Precio {Código, Producto, Combo, Precio, Fecha Actualizacion}</t>
  </si>
  <si>
    <t>Historico Precio {}</t>
  </si>
  <si>
    <t>Historico Precio {Código}</t>
  </si>
  <si>
    <t>Historico Precio-Política-1</t>
  </si>
  <si>
    <t>Historico Precio-Política-2</t>
  </si>
  <si>
    <t>Se debe asegurar que no existe más de un Historico Precio con el mismo Producto Combo y la misma fecha de actualización</t>
  </si>
  <si>
    <t>Ya existe un Historico Precio con el mismo Producto Combo y fecha de actualización</t>
  </si>
  <si>
    <t>Se debe asegurar que exista el Historico Precio con el identificador enviado</t>
  </si>
  <si>
    <t>No existe un Historico Precio con el identificador enviado</t>
  </si>
  <si>
    <t>Historico Precio-Política-3</t>
  </si>
  <si>
    <t>Se debe asegurar que cuando se cambia el precio en la entidad Producto Combo, se registre automáticamente la información en Historico Precio</t>
  </si>
  <si>
    <t>Unidad {Código, Nombre}</t>
  </si>
  <si>
    <t>Insumo {Código, Nombre, Unidad, Precio}</t>
  </si>
  <si>
    <t>Registrar Insumo</t>
  </si>
  <si>
    <t>Se debe asegurar que no existe más de un Producto Combo con el mismo indicador de precio normal</t>
  </si>
  <si>
    <t>Ya existe un Producto Combo con el mismo indicador de precio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</si>
</sst>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rgb="FF000000"/>
      <name val="Helvetica"/>
    </font>
    <font>
      <b/>
      <sz val="12"/>
      <color theme="1"/>
      <name val="Calibri"/>
      <family val="2"/>
      <scheme val="minor"/>
    </font>
    <font>
      <sz val="9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1" xfId="0" quotePrefix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/>
    <xf numFmtId="0" fontId="0" fillId="0" borderId="1" xfId="0" applyBorder="1" applyAlignment="1">
      <alignment vertical="top"/>
    </xf>
    <xf numFmtId="0" fontId="2" fillId="0" borderId="0" xfId="1" applyAlignment="1"/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2" fillId="0" borderId="1" xfId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Fill="1" applyBorder="1"/>
    <xf numFmtId="0" fontId="0" fillId="0" borderId="0" xfId="0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1" applyBorder="1"/>
    <xf numFmtId="43" fontId="0" fillId="0" borderId="1" xfId="2" applyFont="1" applyBorder="1"/>
    <xf numFmtId="0" fontId="0" fillId="0" borderId="0" xfId="0" applyFill="1" applyAlignment="1">
      <alignment vertical="top"/>
    </xf>
    <xf numFmtId="0" fontId="0" fillId="0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/>
    <xf numFmtId="0" fontId="0" fillId="0" borderId="1" xfId="0" applyFill="1" applyBorder="1"/>
    <xf numFmtId="0" fontId="2" fillId="0" borderId="1" xfId="1" applyBorder="1" applyAlignment="1">
      <alignment horizontal="center"/>
    </xf>
    <xf numFmtId="164" fontId="0" fillId="0" borderId="1" xfId="2" applyNumberFormat="1" applyFont="1" applyBorder="1" applyAlignment="1">
      <alignment vertical="top" wrapText="1"/>
    </xf>
    <xf numFmtId="164" fontId="0" fillId="0" borderId="1" xfId="2" applyNumberFormat="1" applyFont="1" applyBorder="1"/>
    <xf numFmtId="0" fontId="2" fillId="0" borderId="1" xfId="1" applyFill="1" applyBorder="1"/>
    <xf numFmtId="164" fontId="0" fillId="0" borderId="1" xfId="2" applyNumberFormat="1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top"/>
    </xf>
    <xf numFmtId="22" fontId="0" fillId="0" borderId="1" xfId="0" applyNumberFormat="1" applyBorder="1" applyAlignment="1">
      <alignment vertical="top"/>
    </xf>
    <xf numFmtId="0" fontId="2" fillId="0" borderId="1" xfId="1" applyFill="1" applyBorder="1" applyAlignment="1">
      <alignment vertical="top"/>
    </xf>
    <xf numFmtId="0" fontId="0" fillId="0" borderId="1" xfId="0" applyBorder="1" applyAlignment="1">
      <alignment horizontal="center"/>
    </xf>
    <xf numFmtId="0" fontId="2" fillId="0" borderId="6" xfId="1" applyBorder="1" applyAlignment="1"/>
    <xf numFmtId="0" fontId="0" fillId="0" borderId="1" xfId="0" quotePrefix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0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9" xfId="0" applyBorder="1" applyAlignment="1">
      <alignment vertical="top"/>
    </xf>
    <xf numFmtId="14" fontId="0" fillId="0" borderId="1" xfId="0" applyNumberFormat="1" applyBorder="1"/>
    <xf numFmtId="0" fontId="2" fillId="0" borderId="1" xfId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0" borderId="0" xfId="1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0" borderId="6" xfId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35</xdr:row>
      <xdr:rowOff>114300</xdr:rowOff>
    </xdr:from>
    <xdr:to>
      <xdr:col>13</xdr:col>
      <xdr:colOff>581025</xdr:colOff>
      <xdr:row>75</xdr:row>
      <xdr:rowOff>101424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0A2963-AE7E-4976-BE3F-3E1F87EE2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6781800"/>
          <a:ext cx="10058400" cy="76071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onet-my.sharepoint.com/personal/juan_reyes5559_uco_net_co/Documents/Documents/DISE&#209;O%20ORIENTADO%20A%20OBJETOS/Trabajo%20Extraclase/Entregable/simulacion%20datos%20extraclase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caladmin\OneDrive%20-%20UCO\Documents\DISE&#209;O%20ORIENTADO%20A%20OBJETOS\Trabajo%20Extraclase\simulacion%20datos%20extraclase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"/>
      <sheetName val="Objetos de Dominio"/>
      <sheetName val="Ciudad-datos"/>
      <sheetName val="Departamento-datos"/>
      <sheetName val="Pais-datos"/>
      <sheetName val="Tipo Documento-Datos"/>
      <sheetName val="Tipo Cliente-Datos"/>
      <sheetName val="Cliente-Datos"/>
      <sheetName val="Estado Pedido-Datos"/>
      <sheetName val="Forma Pago-Datos"/>
      <sheetName val="Historial Precio-Datos"/>
      <sheetName val="Pedido-Datos"/>
      <sheetName val="Detalle Pedido-Datos"/>
      <sheetName val="Tipo Producto-Datos"/>
      <sheetName val="Producto-Datos"/>
      <sheetName val="Producto Combinado-Datos"/>
      <sheetName val="Combinado-Datos"/>
      <sheetName val="Producto Promoción-Datos"/>
      <sheetName val="Promoción-Datos"/>
      <sheetName val="Clase Producto-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"/>
      <sheetName val="Objetos de Dominio"/>
      <sheetName val="Ciudad-datos"/>
      <sheetName val="Departamento-datos"/>
      <sheetName val="Pais-datos"/>
      <sheetName val="Tipo Documento-Datos"/>
      <sheetName val="Tipo Cliente-Datos"/>
      <sheetName val="Cliente-Datos"/>
      <sheetName val="Estado Pedido-Datos"/>
      <sheetName val="Forma Pago-Datos"/>
      <sheetName val="Pedido-Datos"/>
      <sheetName val="Tipo Producto-Datos"/>
      <sheetName val="Producto-Datos"/>
      <sheetName val="Detalle Pedido-Datos"/>
      <sheetName val="Combo-Datos"/>
      <sheetName val="Producto Combo-Datos"/>
      <sheetName val="Insumo-Datos"/>
      <sheetName val="Producto Insumo-Datos"/>
      <sheetName val="Historial Precio-Datos"/>
      <sheetName val="Unidad-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mgomez@gmail.com" TargetMode="External"/><Relationship Id="rId1" Type="http://schemas.openxmlformats.org/officeDocument/2006/relationships/hyperlink" Target="mailto:mperez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E7A1-8A83-442E-AC59-72BB9488A81E}">
  <dimension ref="A1:J12"/>
  <sheetViews>
    <sheetView workbookViewId="0">
      <selection activeCell="B11" sqref="B11:J11"/>
    </sheetView>
  </sheetViews>
  <sheetFormatPr baseColWidth="10" defaultRowHeight="15" x14ac:dyDescent="0.25"/>
  <cols>
    <col min="1" max="1" width="4" customWidth="1"/>
    <col min="2" max="2" width="18.5703125" customWidth="1"/>
  </cols>
  <sheetData>
    <row r="1" spans="1:10" ht="36" customHeight="1" x14ac:dyDescent="0.25">
      <c r="B1" s="96" t="s">
        <v>237</v>
      </c>
      <c r="C1" s="96"/>
      <c r="D1" s="96"/>
      <c r="E1" s="96"/>
      <c r="F1" s="96"/>
    </row>
    <row r="3" spans="1:10" ht="15.75" x14ac:dyDescent="0.25">
      <c r="B3" s="45" t="s">
        <v>238</v>
      </c>
      <c r="C3" t="s">
        <v>239</v>
      </c>
    </row>
    <row r="4" spans="1:10" ht="15.75" x14ac:dyDescent="0.25">
      <c r="B4" s="45" t="s">
        <v>240</v>
      </c>
    </row>
    <row r="5" spans="1:10" x14ac:dyDescent="0.25">
      <c r="A5" s="5">
        <v>1</v>
      </c>
      <c r="B5" s="92" t="s">
        <v>241</v>
      </c>
      <c r="C5" s="92"/>
      <c r="D5" s="92"/>
      <c r="E5" s="92"/>
      <c r="F5" s="92"/>
      <c r="G5" s="92"/>
      <c r="H5" s="92"/>
      <c r="I5" s="92"/>
      <c r="J5" s="92"/>
    </row>
    <row r="6" spans="1:10" x14ac:dyDescent="0.25">
      <c r="A6" s="5">
        <v>2</v>
      </c>
      <c r="B6" s="93" t="s">
        <v>297</v>
      </c>
      <c r="C6" s="94"/>
      <c r="D6" s="94"/>
      <c r="E6" s="94"/>
      <c r="F6" s="94"/>
      <c r="G6" s="94"/>
      <c r="H6" s="94"/>
      <c r="I6" s="94"/>
      <c r="J6" s="95"/>
    </row>
    <row r="7" spans="1:10" x14ac:dyDescent="0.25">
      <c r="A7" s="5">
        <v>3</v>
      </c>
      <c r="B7" s="92" t="s">
        <v>242</v>
      </c>
      <c r="C7" s="92"/>
      <c r="D7" s="92"/>
      <c r="E7" s="92"/>
      <c r="F7" s="92"/>
      <c r="G7" s="92"/>
      <c r="H7" s="92"/>
      <c r="I7" s="92"/>
      <c r="J7" s="92"/>
    </row>
    <row r="8" spans="1:10" x14ac:dyDescent="0.25">
      <c r="A8" s="5">
        <v>4</v>
      </c>
      <c r="B8" s="93" t="s">
        <v>246</v>
      </c>
      <c r="C8" s="94"/>
      <c r="D8" s="94"/>
      <c r="E8" s="94"/>
      <c r="F8" s="94"/>
      <c r="G8" s="94"/>
      <c r="H8" s="94"/>
      <c r="I8" s="94"/>
      <c r="J8" s="95"/>
    </row>
    <row r="9" spans="1:10" x14ac:dyDescent="0.25">
      <c r="A9" s="5">
        <v>5</v>
      </c>
      <c r="B9" s="92" t="s">
        <v>243</v>
      </c>
      <c r="C9" s="92"/>
      <c r="D9" s="92"/>
      <c r="E9" s="92"/>
      <c r="F9" s="92"/>
      <c r="G9" s="92"/>
      <c r="H9" s="92"/>
      <c r="I9" s="92"/>
      <c r="J9" s="92"/>
    </row>
    <row r="10" spans="1:10" x14ac:dyDescent="0.25">
      <c r="A10" s="5">
        <v>6</v>
      </c>
      <c r="B10" s="93" t="s">
        <v>247</v>
      </c>
      <c r="C10" s="94"/>
      <c r="D10" s="94"/>
      <c r="E10" s="94"/>
      <c r="F10" s="94"/>
      <c r="G10" s="94"/>
      <c r="H10" s="94"/>
      <c r="I10" s="94"/>
      <c r="J10" s="95"/>
    </row>
    <row r="11" spans="1:10" x14ac:dyDescent="0.25">
      <c r="A11" s="5">
        <v>7</v>
      </c>
      <c r="B11" s="93" t="s">
        <v>244</v>
      </c>
      <c r="C11" s="94"/>
      <c r="D11" s="94"/>
      <c r="E11" s="94"/>
      <c r="F11" s="94"/>
      <c r="G11" s="94"/>
      <c r="H11" s="94"/>
      <c r="I11" s="94"/>
      <c r="J11" s="95"/>
    </row>
    <row r="12" spans="1:10" x14ac:dyDescent="0.25">
      <c r="A12" s="5">
        <v>8</v>
      </c>
      <c r="B12" s="92" t="s">
        <v>245</v>
      </c>
      <c r="C12" s="92"/>
      <c r="D12" s="92"/>
      <c r="E12" s="92"/>
      <c r="F12" s="92"/>
      <c r="G12" s="92"/>
      <c r="H12" s="92"/>
      <c r="I12" s="92"/>
      <c r="J12" s="92"/>
    </row>
  </sheetData>
  <mergeCells count="9">
    <mergeCell ref="B12:J12"/>
    <mergeCell ref="B6:J6"/>
    <mergeCell ref="B8:J8"/>
    <mergeCell ref="B10:J10"/>
    <mergeCell ref="B1:F1"/>
    <mergeCell ref="B5:J5"/>
    <mergeCell ref="B7:J7"/>
    <mergeCell ref="B9:J9"/>
    <mergeCell ref="B11:J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D88E-5AB4-4657-B217-A0FA11D9B8A4}">
  <dimension ref="A1:D5"/>
  <sheetViews>
    <sheetView workbookViewId="0">
      <selection activeCell="D2" sqref="D2:D5"/>
    </sheetView>
  </sheetViews>
  <sheetFormatPr baseColWidth="10" defaultRowHeight="15" x14ac:dyDescent="0.25"/>
  <cols>
    <col min="3" max="3" width="13.85546875" bestFit="1" customWidth="1"/>
    <col min="4" max="4" width="17.85546875" bestFit="1" customWidth="1"/>
  </cols>
  <sheetData>
    <row r="1" spans="1:4" x14ac:dyDescent="0.25">
      <c r="A1" s="1" t="s">
        <v>34</v>
      </c>
    </row>
    <row r="2" spans="1:4" x14ac:dyDescent="0.25">
      <c r="A2" s="32" t="s">
        <v>79</v>
      </c>
      <c r="B2" s="32" t="s">
        <v>10</v>
      </c>
      <c r="C2" s="32" t="s">
        <v>58</v>
      </c>
      <c r="D2" s="68" t="s">
        <v>347</v>
      </c>
    </row>
    <row r="3" spans="1:4" x14ac:dyDescent="0.25">
      <c r="A3" s="5">
        <v>1</v>
      </c>
      <c r="B3" s="5" t="s">
        <v>92</v>
      </c>
      <c r="C3" s="27" t="s">
        <v>86</v>
      </c>
      <c r="D3" s="66" t="str">
        <f>C3&amp;B3</f>
        <v>AntioquiaRionegro</v>
      </c>
    </row>
    <row r="4" spans="1:4" x14ac:dyDescent="0.25">
      <c r="A4" s="5">
        <v>2</v>
      </c>
      <c r="B4" s="5" t="s">
        <v>93</v>
      </c>
      <c r="C4" s="27" t="s">
        <v>86</v>
      </c>
      <c r="D4" s="66" t="str">
        <f t="shared" ref="D4:D5" si="0">C4&amp;B4</f>
        <v>AntioquiaMarinilla</v>
      </c>
    </row>
    <row r="5" spans="1:4" x14ac:dyDescent="0.25">
      <c r="A5" s="5">
        <v>3</v>
      </c>
      <c r="B5" s="5" t="s">
        <v>94</v>
      </c>
      <c r="C5" s="27" t="s">
        <v>86</v>
      </c>
      <c r="D5" s="66" t="str">
        <f t="shared" si="0"/>
        <v>AntioquiaLa Ceja</v>
      </c>
    </row>
  </sheetData>
  <hyperlinks>
    <hyperlink ref="A1" location="Ciudad!A4" display="Volver al anterior" xr:uid="{EB6F8B52-1D4C-499E-9DE2-BF93CD154D75}"/>
    <hyperlink ref="C3" location="'Departamento-Datos'!B3" display="Antioquia" xr:uid="{EC9947DE-F3B3-42BA-8779-2B382AD92E49}"/>
    <hyperlink ref="C4:C5" location="'Departamento-Datos'!B3" display="Antioquia" xr:uid="{EE57628E-8F8C-4D42-A6B3-C4DF848DBC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EF08-31BA-483D-BE15-79FD8424DAEA}">
  <dimension ref="A1:T2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140625" bestFit="1" customWidth="1"/>
    <col min="18" max="18" width="14.5703125" bestFit="1" customWidth="1"/>
    <col min="19" max="19" width="13.28515625" bestFit="1" customWidth="1"/>
    <col min="20" max="20" width="13.85546875" bestFit="1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dominio'!A5</f>
        <v>Tipo Cliente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dominio'!B5</f>
        <v>Entidad que representa el tipo de cliente a la cual pertenece el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">
        <v>334</v>
      </c>
      <c r="R5" s="63" t="s">
        <v>335</v>
      </c>
      <c r="S5" s="63" t="s">
        <v>336</v>
      </c>
      <c r="T5" s="63" t="s">
        <v>337</v>
      </c>
    </row>
    <row r="6" spans="1:20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104</v>
      </c>
      <c r="Q6" s="17" t="s">
        <v>329</v>
      </c>
      <c r="R6" s="4" t="s">
        <v>330</v>
      </c>
      <c r="S6" s="17" t="s">
        <v>329</v>
      </c>
      <c r="T6" s="17" t="s">
        <v>331</v>
      </c>
    </row>
    <row r="7" spans="1:20" s="8" customFormat="1" ht="60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105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6" t="s">
        <v>55</v>
      </c>
      <c r="B8" s="17" t="s">
        <v>0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106</v>
      </c>
      <c r="Q8" s="17" t="s">
        <v>329</v>
      </c>
      <c r="R8" s="4" t="s">
        <v>333</v>
      </c>
      <c r="S8" s="17" t="s">
        <v>332</v>
      </c>
      <c r="T8" s="17" t="s">
        <v>331</v>
      </c>
    </row>
    <row r="11" spans="1:20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20" s="8" customFormat="1" ht="28.5" customHeight="1" x14ac:dyDescent="0.25">
      <c r="A12" s="34" t="s">
        <v>31</v>
      </c>
      <c r="B12" s="4" t="s">
        <v>107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5" spans="1:20" x14ac:dyDescent="0.25">
      <c r="A15" s="60" t="s">
        <v>310</v>
      </c>
      <c r="B15" s="99" t="s">
        <v>55</v>
      </c>
      <c r="C15" s="100"/>
      <c r="D15" s="103" t="s">
        <v>311</v>
      </c>
      <c r="E15" s="103"/>
      <c r="F15" s="103"/>
      <c r="G15" s="103" t="s">
        <v>312</v>
      </c>
      <c r="H15" s="103"/>
      <c r="I15" s="64" t="s">
        <v>338</v>
      </c>
    </row>
    <row r="16" spans="1:20" ht="29.25" customHeight="1" x14ac:dyDescent="0.25">
      <c r="A16" s="53" t="s">
        <v>334</v>
      </c>
      <c r="B16" s="104" t="s">
        <v>352</v>
      </c>
      <c r="C16" s="105"/>
      <c r="D16" s="106" t="s">
        <v>339</v>
      </c>
      <c r="E16" s="107"/>
      <c r="F16" s="108"/>
      <c r="G16" s="113"/>
      <c r="H16" s="113"/>
      <c r="I16" s="17" t="s">
        <v>341</v>
      </c>
    </row>
    <row r="17" spans="1:9" ht="33.75" customHeight="1" x14ac:dyDescent="0.25">
      <c r="A17" s="53" t="s">
        <v>335</v>
      </c>
      <c r="B17" s="104" t="s">
        <v>353</v>
      </c>
      <c r="C17" s="105"/>
      <c r="D17" s="106" t="s">
        <v>339</v>
      </c>
      <c r="E17" s="107"/>
      <c r="F17" s="108"/>
      <c r="G17" s="113"/>
      <c r="H17" s="113"/>
      <c r="I17" s="17" t="s">
        <v>342</v>
      </c>
    </row>
    <row r="18" spans="1:9" ht="35.25" customHeight="1" x14ac:dyDescent="0.25">
      <c r="A18" s="59" t="s">
        <v>336</v>
      </c>
      <c r="B18" s="104" t="s">
        <v>354</v>
      </c>
      <c r="C18" s="105"/>
      <c r="D18" s="106" t="s">
        <v>340</v>
      </c>
      <c r="E18" s="107"/>
      <c r="F18" s="108"/>
      <c r="G18" s="113"/>
      <c r="H18" s="113"/>
      <c r="I18" s="17" t="s">
        <v>342</v>
      </c>
    </row>
    <row r="19" spans="1:9" ht="33" customHeight="1" x14ac:dyDescent="0.25">
      <c r="A19" s="53" t="s">
        <v>337</v>
      </c>
      <c r="B19" s="104" t="s">
        <v>355</v>
      </c>
      <c r="C19" s="105"/>
      <c r="D19" s="106" t="s">
        <v>339</v>
      </c>
      <c r="E19" s="107"/>
      <c r="F19" s="108"/>
      <c r="G19" s="114" t="s">
        <v>356</v>
      </c>
      <c r="H19" s="114"/>
      <c r="I19" s="17" t="s">
        <v>342</v>
      </c>
    </row>
    <row r="22" spans="1:9" x14ac:dyDescent="0.25">
      <c r="A22" s="57" t="s">
        <v>315</v>
      </c>
      <c r="B22" s="58" t="s">
        <v>55</v>
      </c>
      <c r="C22" s="97" t="s">
        <v>343</v>
      </c>
      <c r="D22" s="97"/>
      <c r="E22" s="97"/>
      <c r="F22" s="97"/>
      <c r="G22" s="97"/>
    </row>
    <row r="23" spans="1:9" ht="30" x14ac:dyDescent="0.25">
      <c r="A23" s="17" t="s">
        <v>341</v>
      </c>
      <c r="B23" s="4" t="s">
        <v>358</v>
      </c>
      <c r="C23" s="98" t="s">
        <v>360</v>
      </c>
      <c r="D23" s="98"/>
      <c r="E23" s="98"/>
      <c r="F23" s="98"/>
      <c r="G23" s="98"/>
      <c r="H23" s="8"/>
      <c r="I23" s="8"/>
    </row>
    <row r="24" spans="1:9" ht="30" x14ac:dyDescent="0.25">
      <c r="A24" s="17" t="s">
        <v>342</v>
      </c>
      <c r="B24" s="4" t="s">
        <v>359</v>
      </c>
      <c r="C24" s="98" t="s">
        <v>357</v>
      </c>
      <c r="D24" s="98"/>
      <c r="E24" s="98"/>
      <c r="F24" s="98"/>
      <c r="G24" s="98"/>
    </row>
  </sheetData>
  <mergeCells count="20">
    <mergeCell ref="C22:G22"/>
    <mergeCell ref="C23:G23"/>
    <mergeCell ref="C24:G24"/>
    <mergeCell ref="B18:C18"/>
    <mergeCell ref="D18:F18"/>
    <mergeCell ref="G18:H18"/>
    <mergeCell ref="B19:C19"/>
    <mergeCell ref="D19:F19"/>
    <mergeCell ref="G19:H19"/>
    <mergeCell ref="B17:C17"/>
    <mergeCell ref="D17:F17"/>
    <mergeCell ref="G17:H17"/>
    <mergeCell ref="B2:P2"/>
    <mergeCell ref="B3:P3"/>
    <mergeCell ref="D15:F15"/>
    <mergeCell ref="G15:H15"/>
    <mergeCell ref="B16:C16"/>
    <mergeCell ref="D16:F16"/>
    <mergeCell ref="G16:H16"/>
    <mergeCell ref="B15:C15"/>
  </mergeCells>
  <hyperlinks>
    <hyperlink ref="A1" location="'Objetos de dominio'!A1" display="Volver al inicio" xr:uid="{8D367696-FEE0-4ACF-ADB8-A53296EE9238}"/>
    <hyperlink ref="A4" location="'Tipo Cliente-Datos'!A3" display="Datos simulados:" xr:uid="{878B40D1-4858-444C-BF7A-70A2971CD8DE}"/>
    <hyperlink ref="C12" location="'Tipo Cliente'!A7" display="'Tipo Cliente'!A7" xr:uid="{182693AF-9FB0-4967-BFBA-640043E8601C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2C34AC1-38C7-41CA-A03E-CA74023DCBA5}">
          <x14:formula1>
            <xm:f>Valores!#REF!</xm:f>
          </x14:formula1>
          <xm:sqref>K6:O8</xm:sqref>
        </x14:dataValidation>
        <x14:dataValidation type="list" allowBlank="1" showInputMessage="1" showErrorMessage="1" xr:uid="{8843CB28-E72F-400C-AB9D-1254390F3D12}">
          <x14:formula1>
            <xm:f>Valores!$A$2:$A$21</xm:f>
          </x14:formula1>
          <xm:sqref>B6:B8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B301-79A8-4F58-9EC7-C90C52E14326}">
  <dimension ref="A1:D5"/>
  <sheetViews>
    <sheetView workbookViewId="0">
      <selection activeCell="D2" sqref="D2:D5"/>
    </sheetView>
  </sheetViews>
  <sheetFormatPr baseColWidth="10" defaultRowHeight="15" x14ac:dyDescent="0.25"/>
  <cols>
    <col min="3" max="3" width="63" customWidth="1"/>
  </cols>
  <sheetData>
    <row r="1" spans="1:4" x14ac:dyDescent="0.25">
      <c r="A1" s="1" t="s">
        <v>34</v>
      </c>
    </row>
    <row r="2" spans="1:4" x14ac:dyDescent="0.25">
      <c r="A2" s="32" t="s">
        <v>79</v>
      </c>
      <c r="B2" s="32" t="s">
        <v>10</v>
      </c>
      <c r="C2" s="32" t="s">
        <v>8</v>
      </c>
      <c r="D2" s="68" t="s">
        <v>347</v>
      </c>
    </row>
    <row r="3" spans="1:4" ht="60" x14ac:dyDescent="0.25">
      <c r="A3" s="17">
        <v>1</v>
      </c>
      <c r="B3" s="17" t="s">
        <v>98</v>
      </c>
      <c r="C3" s="4" t="s">
        <v>99</v>
      </c>
      <c r="D3" s="69" t="str">
        <f>+B3</f>
        <v>Frecuente</v>
      </c>
    </row>
    <row r="4" spans="1:4" ht="45" x14ac:dyDescent="0.25">
      <c r="A4" s="17">
        <v>2</v>
      </c>
      <c r="B4" s="17" t="s">
        <v>100</v>
      </c>
      <c r="C4" s="4" t="s">
        <v>101</v>
      </c>
      <c r="D4" s="69" t="str">
        <f t="shared" ref="D4:D5" si="0">+B4</f>
        <v>Habitual</v>
      </c>
    </row>
    <row r="5" spans="1:4" ht="60" x14ac:dyDescent="0.25">
      <c r="A5" s="17">
        <v>3</v>
      </c>
      <c r="B5" s="17" t="s">
        <v>102</v>
      </c>
      <c r="C5" s="4" t="s">
        <v>103</v>
      </c>
      <c r="D5" s="69" t="str">
        <f t="shared" si="0"/>
        <v>Ocasional</v>
      </c>
    </row>
  </sheetData>
  <hyperlinks>
    <hyperlink ref="A1" location="'Tipo Cliente'!A4" display="Volver al anterior" xr:uid="{72BC4ED3-FE4F-4F92-B40F-3D45B372B79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4180-B8E8-45D8-8E71-498B258ACF83}">
  <dimension ref="A1:T24"/>
  <sheetViews>
    <sheetView workbookViewId="0">
      <pane ySplit="1" topLeftCell="A2" activePane="bottomLeft" state="frozen"/>
      <selection pane="bottomLeft" activeCell="D19" sqref="D19:F19"/>
    </sheetView>
  </sheetViews>
  <sheetFormatPr baseColWidth="10" defaultRowHeight="15" x14ac:dyDescent="0.25"/>
  <cols>
    <col min="1" max="1" width="24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140625" customWidth="1"/>
    <col min="18" max="18" width="15.140625" customWidth="1"/>
    <col min="19" max="19" width="13.28515625" bestFit="1" customWidth="1"/>
    <col min="20" max="20" width="13.85546875" bestFit="1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dominio'!A6</f>
        <v>Tipo Documento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dominio'!B6</f>
        <v>Entidad que representa el tipo de documento que tiene asociado el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">
        <v>361</v>
      </c>
      <c r="R5" s="63" t="s">
        <v>362</v>
      </c>
      <c r="S5" s="63" t="s">
        <v>363</v>
      </c>
      <c r="T5" s="63" t="s">
        <v>364</v>
      </c>
    </row>
    <row r="6" spans="1:20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108</v>
      </c>
      <c r="Q6" s="17" t="s">
        <v>329</v>
      </c>
      <c r="R6" s="4" t="s">
        <v>330</v>
      </c>
      <c r="S6" s="17" t="s">
        <v>329</v>
      </c>
      <c r="T6" s="17" t="s">
        <v>331</v>
      </c>
    </row>
    <row r="7" spans="1:20" s="8" customFormat="1" ht="30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109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6" t="s">
        <v>43</v>
      </c>
      <c r="B8" s="17" t="s">
        <v>0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110</v>
      </c>
      <c r="Q8" s="17" t="s">
        <v>329</v>
      </c>
      <c r="R8" s="4" t="s">
        <v>333</v>
      </c>
      <c r="S8" s="17" t="s">
        <v>332</v>
      </c>
      <c r="T8" s="17" t="s">
        <v>331</v>
      </c>
    </row>
    <row r="11" spans="1:20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20" s="8" customFormat="1" ht="28.5" customHeight="1" x14ac:dyDescent="0.25">
      <c r="A12" s="34" t="s">
        <v>31</v>
      </c>
      <c r="B12" s="4" t="s">
        <v>365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5" spans="1:20" x14ac:dyDescent="0.25">
      <c r="A15" s="60" t="s">
        <v>310</v>
      </c>
      <c r="B15" s="99" t="s">
        <v>55</v>
      </c>
      <c r="C15" s="100"/>
      <c r="D15" s="103" t="s">
        <v>311</v>
      </c>
      <c r="E15" s="103"/>
      <c r="F15" s="103"/>
      <c r="G15" s="103" t="s">
        <v>312</v>
      </c>
      <c r="H15" s="103"/>
      <c r="I15" s="64" t="s">
        <v>338</v>
      </c>
    </row>
    <row r="16" spans="1:20" ht="33" customHeight="1" x14ac:dyDescent="0.25">
      <c r="A16" s="53" t="s">
        <v>361</v>
      </c>
      <c r="B16" s="104" t="s">
        <v>366</v>
      </c>
      <c r="C16" s="105"/>
      <c r="D16" s="106" t="s">
        <v>374</v>
      </c>
      <c r="E16" s="107"/>
      <c r="F16" s="108"/>
      <c r="G16" s="113"/>
      <c r="H16" s="113"/>
      <c r="I16" s="21" t="s">
        <v>372</v>
      </c>
    </row>
    <row r="17" spans="1:9" ht="31.5" customHeight="1" x14ac:dyDescent="0.25">
      <c r="A17" s="53" t="s">
        <v>362</v>
      </c>
      <c r="B17" s="104" t="s">
        <v>367</v>
      </c>
      <c r="C17" s="105"/>
      <c r="D17" s="106" t="s">
        <v>374</v>
      </c>
      <c r="E17" s="107"/>
      <c r="F17" s="108"/>
      <c r="G17" s="113"/>
      <c r="H17" s="113"/>
      <c r="I17" s="21" t="s">
        <v>373</v>
      </c>
    </row>
    <row r="18" spans="1:9" ht="32.25" customHeight="1" x14ac:dyDescent="0.25">
      <c r="A18" s="59" t="s">
        <v>363</v>
      </c>
      <c r="B18" s="104" t="s">
        <v>368</v>
      </c>
      <c r="C18" s="105"/>
      <c r="D18" s="106" t="s">
        <v>370</v>
      </c>
      <c r="E18" s="107"/>
      <c r="F18" s="108"/>
      <c r="G18" s="113"/>
      <c r="H18" s="113"/>
      <c r="I18" s="21" t="s">
        <v>373</v>
      </c>
    </row>
    <row r="19" spans="1:9" ht="33.75" customHeight="1" x14ac:dyDescent="0.25">
      <c r="A19" s="53" t="s">
        <v>364</v>
      </c>
      <c r="B19" s="104" t="s">
        <v>369</v>
      </c>
      <c r="C19" s="105"/>
      <c r="D19" s="106" t="s">
        <v>374</v>
      </c>
      <c r="E19" s="107"/>
      <c r="F19" s="108"/>
      <c r="G19" s="114" t="s">
        <v>371</v>
      </c>
      <c r="H19" s="114"/>
      <c r="I19" s="21" t="s">
        <v>373</v>
      </c>
    </row>
    <row r="22" spans="1:9" x14ac:dyDescent="0.25">
      <c r="A22" s="57" t="s">
        <v>315</v>
      </c>
      <c r="B22" s="58" t="s">
        <v>55</v>
      </c>
      <c r="C22" s="97" t="s">
        <v>343</v>
      </c>
      <c r="D22" s="97"/>
      <c r="E22" s="97"/>
      <c r="F22" s="97"/>
      <c r="G22" s="97"/>
    </row>
    <row r="23" spans="1:9" ht="30" x14ac:dyDescent="0.25">
      <c r="A23" s="17" t="s">
        <v>372</v>
      </c>
      <c r="B23" s="4" t="s">
        <v>375</v>
      </c>
      <c r="C23" s="98" t="s">
        <v>377</v>
      </c>
      <c r="D23" s="98"/>
      <c r="E23" s="98"/>
      <c r="F23" s="98"/>
      <c r="G23" s="98"/>
      <c r="H23" s="8"/>
      <c r="I23" s="8"/>
    </row>
    <row r="24" spans="1:9" ht="30" x14ac:dyDescent="0.25">
      <c r="A24" s="17" t="s">
        <v>373</v>
      </c>
      <c r="B24" s="4" t="s">
        <v>376</v>
      </c>
      <c r="C24" s="98" t="s">
        <v>385</v>
      </c>
      <c r="D24" s="98"/>
      <c r="E24" s="98"/>
      <c r="F24" s="98"/>
      <c r="G24" s="98"/>
    </row>
  </sheetData>
  <mergeCells count="20">
    <mergeCell ref="C22:G22"/>
    <mergeCell ref="C23:G23"/>
    <mergeCell ref="C24:G24"/>
    <mergeCell ref="B18:C18"/>
    <mergeCell ref="D18:F18"/>
    <mergeCell ref="G18:H18"/>
    <mergeCell ref="B19:C19"/>
    <mergeCell ref="D19:F19"/>
    <mergeCell ref="G19:H19"/>
    <mergeCell ref="B16:C16"/>
    <mergeCell ref="D16:F16"/>
    <mergeCell ref="G16:H16"/>
    <mergeCell ref="B17:C17"/>
    <mergeCell ref="D17:F17"/>
    <mergeCell ref="G17:H17"/>
    <mergeCell ref="B2:P2"/>
    <mergeCell ref="B3:P3"/>
    <mergeCell ref="B15:C15"/>
    <mergeCell ref="D15:F15"/>
    <mergeCell ref="G15:H15"/>
  </mergeCells>
  <hyperlinks>
    <hyperlink ref="A1" location="'Objetos de dominio'!A1" display="Volver al inicio" xr:uid="{7EF6ECF9-8579-44AE-8B4C-22E350271DEB}"/>
    <hyperlink ref="A4" location="'Tipo Documento-Datos'!A3" display="Datos simulados:" xr:uid="{77D30828-D39B-4235-BE4B-9252B1A7E42C}"/>
    <hyperlink ref="C12" location="'Tipo Documento'!A7" display="'Tipo Documento'!A7" xr:uid="{17E14A02-81C1-4858-A8AC-0290F34B2711}"/>
    <hyperlink ref="I16" location="'Tipo Documento'!A23" display="Tipo Documento-Política-1" xr:uid="{9B872F2F-EA5C-4130-9B92-8B51578A0C11}"/>
    <hyperlink ref="I17" location="'Tipo Documento'!A24" display="Tipo Documento-Política-2" xr:uid="{FEB6709E-932D-45CF-8CD4-84C783932DC6}"/>
    <hyperlink ref="I18:I19" location="'Tipo Documento'!A24" display="Tipo Documento-Política-2" xr:uid="{A9DC66FB-518A-4C2E-B0AD-E2FFC2D8B3CB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502ABE-2FA2-4AAC-8636-EC8E302A6539}">
          <x14:formula1>
            <xm:f>Valores!#REF!</xm:f>
          </x14:formula1>
          <xm:sqref>K6:O8</xm:sqref>
        </x14:dataValidation>
        <x14:dataValidation type="list" allowBlank="1" showInputMessage="1" showErrorMessage="1" xr:uid="{61AB6664-C291-423F-90A3-8A5D3F6DD4DC}">
          <x14:formula1>
            <xm:f>Valores!$A$2:$A$21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0ABC-8D0F-444E-8F7F-86777FD158C6}">
  <dimension ref="A1:D5"/>
  <sheetViews>
    <sheetView workbookViewId="0">
      <selection activeCell="D2" sqref="D2:D5"/>
    </sheetView>
  </sheetViews>
  <sheetFormatPr baseColWidth="10" defaultRowHeight="15" x14ac:dyDescent="0.25"/>
  <cols>
    <col min="1" max="1" width="7.140625" customWidth="1"/>
    <col min="2" max="2" width="20" customWidth="1"/>
    <col min="4" max="4" width="19.85546875" bestFit="1" customWidth="1"/>
  </cols>
  <sheetData>
    <row r="1" spans="1:4" x14ac:dyDescent="0.25">
      <c r="A1" s="1" t="s">
        <v>34</v>
      </c>
      <c r="B1" s="1"/>
    </row>
    <row r="2" spans="1:4" x14ac:dyDescent="0.25">
      <c r="A2" s="32" t="s">
        <v>79</v>
      </c>
      <c r="B2" s="32" t="s">
        <v>10</v>
      </c>
      <c r="C2" s="32" t="s">
        <v>43</v>
      </c>
      <c r="D2" s="68" t="s">
        <v>347</v>
      </c>
    </row>
    <row r="3" spans="1:4" x14ac:dyDescent="0.25">
      <c r="A3" s="5">
        <v>1</v>
      </c>
      <c r="B3" s="4" t="s">
        <v>47</v>
      </c>
      <c r="C3" s="17" t="s">
        <v>44</v>
      </c>
      <c r="D3" s="69" t="str">
        <f>+B3</f>
        <v>Tarjeta de identidad</v>
      </c>
    </row>
    <row r="4" spans="1:4" x14ac:dyDescent="0.25">
      <c r="A4" s="5">
        <v>2</v>
      </c>
      <c r="B4" s="4" t="s">
        <v>48</v>
      </c>
      <c r="C4" s="17" t="s">
        <v>45</v>
      </c>
      <c r="D4" s="69" t="str">
        <f t="shared" ref="D4:D5" si="0">+B4</f>
        <v>Cédula de ciudadanía</v>
      </c>
    </row>
    <row r="5" spans="1:4" x14ac:dyDescent="0.25">
      <c r="A5" s="5">
        <v>3</v>
      </c>
      <c r="B5" s="4" t="s">
        <v>49</v>
      </c>
      <c r="C5" s="17" t="s">
        <v>46</v>
      </c>
      <c r="D5" s="69" t="str">
        <f t="shared" si="0"/>
        <v>Pasaporte</v>
      </c>
    </row>
  </sheetData>
  <hyperlinks>
    <hyperlink ref="A1" location="'Tipo Documento'!A4" display="Volver al anterior" xr:uid="{2587F09E-188E-408E-876A-613CE5CFD87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9073-C9CD-4F82-840A-6F2AB1A4C38E}">
  <dimension ref="A1:U42"/>
  <sheetViews>
    <sheetView workbookViewId="0">
      <pane ySplit="1" topLeftCell="A14" activePane="bottomLeft" state="frozen"/>
      <selection pane="bottomLeft" activeCell="A9" sqref="A9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8.7109375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5.7109375" bestFit="1" customWidth="1"/>
    <col min="18" max="18" width="16.5703125" bestFit="1" customWidth="1"/>
    <col min="19" max="19" width="16.42578125" bestFit="1" customWidth="1"/>
    <col min="20" max="20" width="14.85546875" customWidth="1"/>
    <col min="21" max="21" width="15.7109375" customWidth="1"/>
  </cols>
  <sheetData>
    <row r="1" spans="1:2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11" t="str">
        <f>'Objetos de dominio'!$A$1&amp;":"</f>
        <v>Objetos de dominio:</v>
      </c>
      <c r="B2" s="101" t="str">
        <f>+'Objetos de dominio'!A7</f>
        <v>Cliente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1" ht="29.25" customHeight="1" x14ac:dyDescent="0.25">
      <c r="A3" s="12" t="str">
        <f>'Objetos de dominio'!B1&amp;":"</f>
        <v>Descripcion:</v>
      </c>
      <c r="B3" s="102" t="str">
        <f>+'Objetos de dominio'!B7</f>
        <v>Entidad que representa al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1" x14ac:dyDescent="0.25">
      <c r="A4" s="1" t="s">
        <v>33</v>
      </c>
    </row>
    <row r="5" spans="1:21" s="8" customFormat="1" ht="45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53" t="s">
        <v>382</v>
      </c>
      <c r="R5" s="53" t="s">
        <v>383</v>
      </c>
      <c r="S5" s="53" t="s">
        <v>384</v>
      </c>
      <c r="T5" s="75" t="s">
        <v>398</v>
      </c>
      <c r="U5" s="75" t="s">
        <v>402</v>
      </c>
    </row>
    <row r="6" spans="1:21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134</v>
      </c>
      <c r="Q6" s="17" t="s">
        <v>329</v>
      </c>
      <c r="R6" s="4" t="s">
        <v>330</v>
      </c>
      <c r="S6" s="17" t="s">
        <v>331</v>
      </c>
      <c r="T6" s="4" t="s">
        <v>330</v>
      </c>
      <c r="U6" s="4" t="s">
        <v>330</v>
      </c>
    </row>
    <row r="7" spans="1:21" s="8" customFormat="1" ht="30" x14ac:dyDescent="0.25">
      <c r="A7" s="17" t="s">
        <v>62</v>
      </c>
      <c r="B7" s="17" t="s">
        <v>62</v>
      </c>
      <c r="C7" s="17">
        <v>10</v>
      </c>
      <c r="D7" s="17">
        <v>10</v>
      </c>
      <c r="E7" s="17"/>
      <c r="F7" s="17"/>
      <c r="G7" s="17"/>
      <c r="H7" s="17" t="s">
        <v>19</v>
      </c>
      <c r="I7" s="17" t="s">
        <v>393</v>
      </c>
      <c r="J7" s="20"/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143</v>
      </c>
      <c r="Q7" s="17" t="s">
        <v>329</v>
      </c>
      <c r="R7" s="4" t="s">
        <v>333</v>
      </c>
      <c r="S7" s="17" t="s">
        <v>331</v>
      </c>
      <c r="T7" s="17" t="s">
        <v>332</v>
      </c>
      <c r="U7" s="17" t="s">
        <v>332</v>
      </c>
    </row>
    <row r="8" spans="1:21" s="8" customFormat="1" x14ac:dyDescent="0.25">
      <c r="A8" s="22" t="s">
        <v>42</v>
      </c>
      <c r="B8" s="17" t="s">
        <v>42</v>
      </c>
      <c r="C8" s="17">
        <v>10</v>
      </c>
      <c r="D8" s="17">
        <v>10</v>
      </c>
      <c r="E8" s="17"/>
      <c r="F8" s="17"/>
      <c r="G8" s="17"/>
      <c r="H8" s="17" t="s">
        <v>19</v>
      </c>
      <c r="I8" s="17"/>
      <c r="J8" s="20"/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144</v>
      </c>
      <c r="Q8" s="17" t="s">
        <v>329</v>
      </c>
      <c r="R8" s="17" t="s">
        <v>332</v>
      </c>
      <c r="S8" s="17" t="s">
        <v>331</v>
      </c>
      <c r="T8" s="17" t="s">
        <v>332</v>
      </c>
      <c r="U8" s="17" t="s">
        <v>332</v>
      </c>
    </row>
    <row r="9" spans="1:21" s="8" customFormat="1" ht="30" x14ac:dyDescent="0.25">
      <c r="A9" s="22" t="s">
        <v>111</v>
      </c>
      <c r="B9" s="17" t="s">
        <v>0</v>
      </c>
      <c r="C9" s="17">
        <v>1</v>
      </c>
      <c r="D9" s="17">
        <v>50</v>
      </c>
      <c r="E9" s="17"/>
      <c r="F9" s="17"/>
      <c r="G9" s="17"/>
      <c r="H9" s="17" t="s">
        <v>130</v>
      </c>
      <c r="I9" s="17"/>
      <c r="J9" s="20" t="s">
        <v>24</v>
      </c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136</v>
      </c>
      <c r="Q9" s="17" t="s">
        <v>329</v>
      </c>
      <c r="R9" s="4" t="s">
        <v>330</v>
      </c>
      <c r="S9" s="17" t="s">
        <v>331</v>
      </c>
      <c r="T9" s="4" t="s">
        <v>330</v>
      </c>
      <c r="U9" s="17" t="s">
        <v>332</v>
      </c>
    </row>
    <row r="10" spans="1:21" s="8" customFormat="1" ht="30" x14ac:dyDescent="0.25">
      <c r="A10" s="26" t="s">
        <v>112</v>
      </c>
      <c r="B10" s="17" t="s">
        <v>0</v>
      </c>
      <c r="C10" s="17">
        <v>4</v>
      </c>
      <c r="D10" s="17">
        <v>50</v>
      </c>
      <c r="E10" s="17"/>
      <c r="F10" s="17"/>
      <c r="G10" s="17"/>
      <c r="H10" s="17" t="s">
        <v>20</v>
      </c>
      <c r="I10" s="17"/>
      <c r="J10" s="20" t="s">
        <v>24</v>
      </c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137</v>
      </c>
      <c r="Q10" s="17" t="s">
        <v>329</v>
      </c>
      <c r="R10" s="4" t="s">
        <v>333</v>
      </c>
      <c r="S10" s="17" t="s">
        <v>331</v>
      </c>
      <c r="T10" s="17" t="s">
        <v>332</v>
      </c>
      <c r="U10" s="17" t="s">
        <v>332</v>
      </c>
    </row>
    <row r="11" spans="1:21" s="29" customFormat="1" ht="30" x14ac:dyDescent="0.25">
      <c r="A11" s="26" t="s">
        <v>113</v>
      </c>
      <c r="B11" s="26" t="s">
        <v>0</v>
      </c>
      <c r="C11" s="17">
        <v>4</v>
      </c>
      <c r="D11" s="17">
        <v>50</v>
      </c>
      <c r="E11" s="26"/>
      <c r="F11" s="26"/>
      <c r="G11" s="26"/>
      <c r="H11" s="17" t="s">
        <v>20</v>
      </c>
      <c r="I11" s="26"/>
      <c r="J11" s="20" t="s">
        <v>24</v>
      </c>
      <c r="K11" s="17" t="s">
        <v>26</v>
      </c>
      <c r="L11" s="17" t="s">
        <v>26</v>
      </c>
      <c r="M11" s="17" t="s">
        <v>25</v>
      </c>
      <c r="N11" s="17" t="s">
        <v>26</v>
      </c>
      <c r="O11" s="17" t="s">
        <v>26</v>
      </c>
      <c r="P11" s="4" t="s">
        <v>138</v>
      </c>
      <c r="Q11" s="17" t="s">
        <v>329</v>
      </c>
      <c r="R11" s="4" t="s">
        <v>333</v>
      </c>
      <c r="S11" s="17" t="s">
        <v>331</v>
      </c>
      <c r="T11" s="17" t="s">
        <v>332</v>
      </c>
      <c r="U11" s="17" t="s">
        <v>332</v>
      </c>
    </row>
    <row r="12" spans="1:21" s="29" customFormat="1" ht="30" x14ac:dyDescent="0.25">
      <c r="A12" s="22" t="s">
        <v>114</v>
      </c>
      <c r="B12" s="26" t="s">
        <v>0</v>
      </c>
      <c r="C12" s="17">
        <v>1</v>
      </c>
      <c r="D12" s="17">
        <v>50</v>
      </c>
      <c r="E12" s="26"/>
      <c r="F12" s="26"/>
      <c r="G12" s="26"/>
      <c r="H12" s="17" t="s">
        <v>300</v>
      </c>
      <c r="I12" s="26"/>
      <c r="J12" s="20" t="s">
        <v>301</v>
      </c>
      <c r="K12" s="17" t="s">
        <v>26</v>
      </c>
      <c r="L12" s="17" t="s">
        <v>26</v>
      </c>
      <c r="M12" s="17" t="s">
        <v>25</v>
      </c>
      <c r="N12" s="17" t="s">
        <v>26</v>
      </c>
      <c r="O12" s="17" t="s">
        <v>26</v>
      </c>
      <c r="P12" s="4" t="s">
        <v>139</v>
      </c>
      <c r="Q12" s="17" t="s">
        <v>329</v>
      </c>
      <c r="R12" s="4" t="s">
        <v>333</v>
      </c>
      <c r="S12" s="17" t="s">
        <v>331</v>
      </c>
      <c r="T12" s="4" t="s">
        <v>330</v>
      </c>
      <c r="U12" s="17" t="s">
        <v>329</v>
      </c>
    </row>
    <row r="13" spans="1:21" s="29" customFormat="1" ht="60" x14ac:dyDescent="0.25">
      <c r="A13" s="26" t="s">
        <v>298</v>
      </c>
      <c r="B13" s="26" t="s">
        <v>0</v>
      </c>
      <c r="C13" s="17">
        <v>8</v>
      </c>
      <c r="D13" s="17">
        <v>15</v>
      </c>
      <c r="E13" s="26"/>
      <c r="F13" s="26"/>
      <c r="G13" s="26"/>
      <c r="H13" s="17" t="s">
        <v>132</v>
      </c>
      <c r="I13" s="26" t="s">
        <v>299</v>
      </c>
      <c r="J13" s="52" t="s">
        <v>416</v>
      </c>
      <c r="K13" s="17" t="s">
        <v>26</v>
      </c>
      <c r="L13" s="17" t="s">
        <v>26</v>
      </c>
      <c r="M13" s="17" t="s">
        <v>25</v>
      </c>
      <c r="N13" s="17" t="s">
        <v>25</v>
      </c>
      <c r="O13" s="17" t="s">
        <v>26</v>
      </c>
      <c r="P13" s="4" t="s">
        <v>392</v>
      </c>
      <c r="Q13" s="17" t="s">
        <v>329</v>
      </c>
      <c r="R13" s="17" t="s">
        <v>332</v>
      </c>
      <c r="S13" s="17" t="s">
        <v>332</v>
      </c>
      <c r="T13" s="4" t="s">
        <v>333</v>
      </c>
      <c r="U13" s="4" t="s">
        <v>333</v>
      </c>
    </row>
    <row r="14" spans="1:21" s="29" customFormat="1" ht="30" x14ac:dyDescent="0.25">
      <c r="A14" s="26" t="s">
        <v>115</v>
      </c>
      <c r="B14" s="26" t="s">
        <v>0</v>
      </c>
      <c r="C14" s="17">
        <v>1</v>
      </c>
      <c r="D14" s="17">
        <v>50</v>
      </c>
      <c r="E14" s="26"/>
      <c r="F14" s="26"/>
      <c r="G14" s="26"/>
      <c r="H14" s="17" t="s">
        <v>131</v>
      </c>
      <c r="I14" s="26"/>
      <c r="J14" s="20" t="s">
        <v>24</v>
      </c>
      <c r="K14" s="17" t="s">
        <v>26</v>
      </c>
      <c r="L14" s="17" t="s">
        <v>26</v>
      </c>
      <c r="M14" s="17" t="s">
        <v>26</v>
      </c>
      <c r="N14" s="17" t="s">
        <v>26</v>
      </c>
      <c r="O14" s="17" t="s">
        <v>26</v>
      </c>
      <c r="P14" s="4" t="s">
        <v>140</v>
      </c>
      <c r="Q14" s="17" t="s">
        <v>332</v>
      </c>
      <c r="R14" s="4" t="s">
        <v>333</v>
      </c>
      <c r="S14" s="17" t="s">
        <v>331</v>
      </c>
      <c r="T14" s="17" t="s">
        <v>332</v>
      </c>
      <c r="U14" s="17" t="s">
        <v>332</v>
      </c>
    </row>
    <row r="15" spans="1:21" s="29" customFormat="1" ht="30" x14ac:dyDescent="0.25">
      <c r="A15" s="26" t="s">
        <v>116</v>
      </c>
      <c r="B15" s="26" t="s">
        <v>0</v>
      </c>
      <c r="C15" s="17">
        <v>1</v>
      </c>
      <c r="D15" s="17">
        <v>50</v>
      </c>
      <c r="E15" s="26"/>
      <c r="F15" s="26"/>
      <c r="G15" s="26"/>
      <c r="H15" s="17" t="s">
        <v>133</v>
      </c>
      <c r="I15" s="26"/>
      <c r="J15" s="20" t="s">
        <v>24</v>
      </c>
      <c r="K15" s="17" t="s">
        <v>26</v>
      </c>
      <c r="L15" s="17" t="s">
        <v>26</v>
      </c>
      <c r="M15" s="17" t="s">
        <v>26</v>
      </c>
      <c r="N15" s="17" t="s">
        <v>26</v>
      </c>
      <c r="O15" s="17" t="s">
        <v>26</v>
      </c>
      <c r="P15" s="4" t="s">
        <v>141</v>
      </c>
      <c r="Q15" s="17" t="s">
        <v>332</v>
      </c>
      <c r="R15" s="4" t="s">
        <v>333</v>
      </c>
      <c r="S15" s="17" t="s">
        <v>331</v>
      </c>
      <c r="T15" s="17" t="s">
        <v>332</v>
      </c>
      <c r="U15" s="17" t="s">
        <v>332</v>
      </c>
    </row>
    <row r="16" spans="1:21" s="29" customFormat="1" ht="30" x14ac:dyDescent="0.25">
      <c r="A16" s="26" t="s">
        <v>117</v>
      </c>
      <c r="B16" s="26" t="s">
        <v>0</v>
      </c>
      <c r="C16" s="17">
        <v>1</v>
      </c>
      <c r="D16" s="17">
        <v>50</v>
      </c>
      <c r="E16" s="26"/>
      <c r="F16" s="26"/>
      <c r="G16" s="26"/>
      <c r="H16" s="17" t="s">
        <v>20</v>
      </c>
      <c r="I16" s="26"/>
      <c r="J16" s="20" t="s">
        <v>24</v>
      </c>
      <c r="K16" s="17" t="s">
        <v>26</v>
      </c>
      <c r="L16" s="17" t="s">
        <v>26</v>
      </c>
      <c r="M16" s="17" t="s">
        <v>26</v>
      </c>
      <c r="N16" s="17" t="s">
        <v>26</v>
      </c>
      <c r="O16" s="17" t="s">
        <v>26</v>
      </c>
      <c r="P16" s="4" t="s">
        <v>135</v>
      </c>
      <c r="Q16" s="17" t="s">
        <v>332</v>
      </c>
      <c r="R16" s="4" t="s">
        <v>333</v>
      </c>
      <c r="S16" s="17" t="s">
        <v>331</v>
      </c>
      <c r="T16" s="17" t="s">
        <v>332</v>
      </c>
      <c r="U16" s="17" t="s">
        <v>332</v>
      </c>
    </row>
    <row r="17" spans="1:21" s="8" customFormat="1" ht="30" x14ac:dyDescent="0.25">
      <c r="A17" s="26" t="s">
        <v>60</v>
      </c>
      <c r="B17" s="17" t="s">
        <v>60</v>
      </c>
      <c r="C17" s="17">
        <v>1</v>
      </c>
      <c r="D17" s="17">
        <v>10</v>
      </c>
      <c r="E17" s="17"/>
      <c r="F17" s="17"/>
      <c r="G17" s="17"/>
      <c r="H17" s="17" t="s">
        <v>19</v>
      </c>
      <c r="I17" s="17"/>
      <c r="J17" s="20"/>
      <c r="K17" s="17" t="s">
        <v>26</v>
      </c>
      <c r="L17" s="17" t="s">
        <v>26</v>
      </c>
      <c r="M17" s="17" t="s">
        <v>26</v>
      </c>
      <c r="N17" s="17" t="s">
        <v>26</v>
      </c>
      <c r="O17" s="17" t="s">
        <v>26</v>
      </c>
      <c r="P17" s="4" t="s">
        <v>142</v>
      </c>
      <c r="Q17" s="17" t="s">
        <v>332</v>
      </c>
      <c r="R17" s="4" t="s">
        <v>333</v>
      </c>
      <c r="S17" s="17" t="s">
        <v>331</v>
      </c>
      <c r="T17" s="17" t="s">
        <v>332</v>
      </c>
      <c r="U17" s="17" t="s">
        <v>332</v>
      </c>
    </row>
    <row r="18" spans="1:21" s="8" customFormat="1" ht="30" x14ac:dyDescent="0.25">
      <c r="A18" s="26" t="s">
        <v>386</v>
      </c>
      <c r="B18" s="17" t="s">
        <v>4</v>
      </c>
      <c r="C18" s="17">
        <v>10</v>
      </c>
      <c r="D18" s="17">
        <v>10</v>
      </c>
      <c r="E18" s="17"/>
      <c r="F18" s="17"/>
      <c r="G18" s="17"/>
      <c r="H18" s="17" t="s">
        <v>4</v>
      </c>
      <c r="I18" s="17"/>
      <c r="J18" s="20"/>
      <c r="K18" s="17" t="s">
        <v>26</v>
      </c>
      <c r="L18" s="17" t="s">
        <v>26</v>
      </c>
      <c r="M18" s="17" t="s">
        <v>26</v>
      </c>
      <c r="N18" s="17" t="s">
        <v>26</v>
      </c>
      <c r="O18" s="17" t="s">
        <v>26</v>
      </c>
      <c r="P18" s="4" t="s">
        <v>390</v>
      </c>
      <c r="Q18" s="17" t="s">
        <v>332</v>
      </c>
      <c r="R18" s="4" t="s">
        <v>333</v>
      </c>
      <c r="S18" s="17" t="s">
        <v>331</v>
      </c>
      <c r="T18" s="17" t="s">
        <v>332</v>
      </c>
      <c r="U18" s="17" t="s">
        <v>332</v>
      </c>
    </row>
    <row r="19" spans="1:21" s="8" customFormat="1" ht="30" x14ac:dyDescent="0.25">
      <c r="A19" s="26" t="s">
        <v>387</v>
      </c>
      <c r="B19" s="17" t="s">
        <v>0</v>
      </c>
      <c r="C19" s="17">
        <v>20</v>
      </c>
      <c r="D19" s="17">
        <v>50</v>
      </c>
      <c r="E19" s="17"/>
      <c r="F19" s="17"/>
      <c r="G19" s="17"/>
      <c r="H19" s="17" t="s">
        <v>265</v>
      </c>
      <c r="I19" s="17"/>
      <c r="J19" s="20" t="s">
        <v>24</v>
      </c>
      <c r="K19" s="17" t="s">
        <v>26</v>
      </c>
      <c r="L19" s="17" t="s">
        <v>26</v>
      </c>
      <c r="M19" s="17" t="s">
        <v>26</v>
      </c>
      <c r="N19" s="17" t="s">
        <v>26</v>
      </c>
      <c r="O19" s="17" t="s">
        <v>26</v>
      </c>
      <c r="P19" s="4" t="s">
        <v>391</v>
      </c>
      <c r="Q19" s="17" t="s">
        <v>332</v>
      </c>
      <c r="R19" s="4" t="s">
        <v>333</v>
      </c>
      <c r="S19" s="17" t="s">
        <v>331</v>
      </c>
      <c r="T19" s="17" t="s">
        <v>332</v>
      </c>
      <c r="U19" s="17" t="s">
        <v>332</v>
      </c>
    </row>
    <row r="22" spans="1:21" x14ac:dyDescent="0.25">
      <c r="A22" s="16" t="s">
        <v>29</v>
      </c>
      <c r="B22" s="16" t="s">
        <v>8</v>
      </c>
      <c r="C22" s="16" t="s">
        <v>30</v>
      </c>
      <c r="D22" s="24"/>
      <c r="E22" s="25"/>
    </row>
    <row r="23" spans="1:21" x14ac:dyDescent="0.25">
      <c r="A23" s="138" t="s">
        <v>31</v>
      </c>
      <c r="B23" s="109" t="s">
        <v>378</v>
      </c>
      <c r="C23" s="21" t="s">
        <v>42</v>
      </c>
    </row>
    <row r="24" spans="1:21" x14ac:dyDescent="0.25">
      <c r="A24" s="139"/>
      <c r="B24" s="110"/>
      <c r="C24" s="21" t="s">
        <v>111</v>
      </c>
    </row>
    <row r="25" spans="1:21" ht="30.75" customHeight="1" x14ac:dyDescent="0.25">
      <c r="A25" s="46" t="s">
        <v>302</v>
      </c>
      <c r="B25" s="71" t="s">
        <v>379</v>
      </c>
      <c r="C25" s="21" t="s">
        <v>303</v>
      </c>
    </row>
    <row r="27" spans="1:21" x14ac:dyDescent="0.25">
      <c r="D27" s="70"/>
    </row>
    <row r="28" spans="1:21" x14ac:dyDescent="0.25">
      <c r="A28" s="60" t="s">
        <v>310</v>
      </c>
      <c r="B28" s="99" t="s">
        <v>55</v>
      </c>
      <c r="C28" s="100"/>
      <c r="D28" s="99" t="s">
        <v>311</v>
      </c>
      <c r="E28" s="140"/>
      <c r="F28" s="140"/>
      <c r="G28" s="100"/>
      <c r="H28" s="64" t="s">
        <v>312</v>
      </c>
      <c r="I28" s="64" t="s">
        <v>338</v>
      </c>
    </row>
    <row r="29" spans="1:21" ht="45" customHeight="1" x14ac:dyDescent="0.25">
      <c r="A29" s="115" t="s">
        <v>382</v>
      </c>
      <c r="B29" s="120" t="s">
        <v>395</v>
      </c>
      <c r="C29" s="121"/>
      <c r="D29" s="120" t="s">
        <v>394</v>
      </c>
      <c r="E29" s="132"/>
      <c r="F29" s="132"/>
      <c r="G29" s="121"/>
      <c r="H29" s="130"/>
      <c r="I29" s="21" t="s">
        <v>406</v>
      </c>
    </row>
    <row r="30" spans="1:21" x14ac:dyDescent="0.25">
      <c r="A30" s="116"/>
      <c r="B30" s="122"/>
      <c r="C30" s="123"/>
      <c r="D30" s="122"/>
      <c r="E30" s="133"/>
      <c r="F30" s="133"/>
      <c r="G30" s="123"/>
      <c r="H30" s="131"/>
      <c r="I30" s="21" t="s">
        <v>411</v>
      </c>
    </row>
    <row r="31" spans="1:21" ht="60" customHeight="1" x14ac:dyDescent="0.25">
      <c r="A31" s="53" t="s">
        <v>383</v>
      </c>
      <c r="B31" s="104" t="s">
        <v>396</v>
      </c>
      <c r="C31" s="105"/>
      <c r="D31" s="104" t="s">
        <v>399</v>
      </c>
      <c r="E31" s="117"/>
      <c r="F31" s="117"/>
      <c r="G31" s="105"/>
      <c r="H31" s="4"/>
      <c r="I31" s="21" t="s">
        <v>407</v>
      </c>
    </row>
    <row r="32" spans="1:21" ht="61.5" customHeight="1" x14ac:dyDescent="0.25">
      <c r="A32" s="53" t="s">
        <v>384</v>
      </c>
      <c r="B32" s="104" t="s">
        <v>397</v>
      </c>
      <c r="C32" s="105"/>
      <c r="D32" s="104" t="s">
        <v>399</v>
      </c>
      <c r="E32" s="117"/>
      <c r="F32" s="117"/>
      <c r="G32" s="105"/>
      <c r="H32" s="76" t="s">
        <v>405</v>
      </c>
      <c r="I32" s="21" t="s">
        <v>407</v>
      </c>
    </row>
    <row r="33" spans="1:9" ht="30" customHeight="1" x14ac:dyDescent="0.25">
      <c r="A33" s="118" t="s">
        <v>398</v>
      </c>
      <c r="B33" s="120" t="s">
        <v>400</v>
      </c>
      <c r="C33" s="121"/>
      <c r="D33" s="124" t="s">
        <v>403</v>
      </c>
      <c r="E33" s="125"/>
      <c r="F33" s="125"/>
      <c r="G33" s="126"/>
      <c r="H33" s="134"/>
      <c r="I33" s="21" t="s">
        <v>407</v>
      </c>
    </row>
    <row r="34" spans="1:9" ht="30" customHeight="1" x14ac:dyDescent="0.25">
      <c r="A34" s="119"/>
      <c r="B34" s="122"/>
      <c r="C34" s="123"/>
      <c r="D34" s="127"/>
      <c r="E34" s="128"/>
      <c r="F34" s="128"/>
      <c r="G34" s="129"/>
      <c r="H34" s="135"/>
      <c r="I34" s="21" t="s">
        <v>415</v>
      </c>
    </row>
    <row r="35" spans="1:9" ht="30" customHeight="1" x14ac:dyDescent="0.25">
      <c r="A35" s="118" t="s">
        <v>402</v>
      </c>
      <c r="B35" s="120" t="s">
        <v>401</v>
      </c>
      <c r="C35" s="121"/>
      <c r="D35" s="124" t="s">
        <v>404</v>
      </c>
      <c r="E35" s="125"/>
      <c r="F35" s="125"/>
      <c r="G35" s="126"/>
      <c r="H35" s="136"/>
      <c r="I35" s="21" t="s">
        <v>407</v>
      </c>
    </row>
    <row r="36" spans="1:9" x14ac:dyDescent="0.25">
      <c r="A36" s="119"/>
      <c r="B36" s="122"/>
      <c r="C36" s="123"/>
      <c r="D36" s="127"/>
      <c r="E36" s="128"/>
      <c r="F36" s="128"/>
      <c r="G36" s="129"/>
      <c r="H36" s="137"/>
      <c r="I36" s="21" t="s">
        <v>415</v>
      </c>
    </row>
    <row r="38" spans="1:9" x14ac:dyDescent="0.25">
      <c r="A38" s="57" t="s">
        <v>315</v>
      </c>
      <c r="B38" s="58" t="s">
        <v>55</v>
      </c>
      <c r="C38" s="97" t="s">
        <v>343</v>
      </c>
      <c r="D38" s="97"/>
      <c r="E38" s="97"/>
      <c r="F38" s="97"/>
      <c r="G38" s="97"/>
    </row>
    <row r="39" spans="1:9" ht="45" x14ac:dyDescent="0.25">
      <c r="A39" s="17" t="s">
        <v>406</v>
      </c>
      <c r="B39" s="4" t="s">
        <v>408</v>
      </c>
      <c r="C39" s="98" t="s">
        <v>409</v>
      </c>
      <c r="D39" s="98"/>
      <c r="E39" s="98"/>
      <c r="F39" s="98"/>
      <c r="G39" s="98"/>
      <c r="H39" s="8"/>
      <c r="I39" s="8"/>
    </row>
    <row r="40" spans="1:9" ht="30" x14ac:dyDescent="0.25">
      <c r="A40" s="17" t="s">
        <v>407</v>
      </c>
      <c r="B40" s="4" t="s">
        <v>410</v>
      </c>
      <c r="C40" s="98" t="s">
        <v>412</v>
      </c>
      <c r="D40" s="98"/>
      <c r="E40" s="98"/>
      <c r="F40" s="98"/>
      <c r="G40" s="98"/>
    </row>
    <row r="41" spans="1:9" ht="30" x14ac:dyDescent="0.25">
      <c r="A41" s="17" t="s">
        <v>411</v>
      </c>
      <c r="B41" s="4" t="s">
        <v>414</v>
      </c>
      <c r="C41" s="98" t="s">
        <v>413</v>
      </c>
      <c r="D41" s="98"/>
      <c r="E41" s="98"/>
      <c r="F41" s="98"/>
      <c r="G41" s="98"/>
    </row>
    <row r="42" spans="1:9" ht="30" x14ac:dyDescent="0.25">
      <c r="A42" s="17" t="s">
        <v>415</v>
      </c>
      <c r="B42" s="6" t="s">
        <v>417</v>
      </c>
      <c r="C42" s="104" t="s">
        <v>418</v>
      </c>
      <c r="D42" s="117"/>
      <c r="E42" s="117"/>
      <c r="F42" s="117"/>
      <c r="G42" s="105"/>
    </row>
  </sheetData>
  <mergeCells count="27">
    <mergeCell ref="B2:P2"/>
    <mergeCell ref="B3:P3"/>
    <mergeCell ref="B23:B24"/>
    <mergeCell ref="A23:A24"/>
    <mergeCell ref="B28:C28"/>
    <mergeCell ref="D28:G28"/>
    <mergeCell ref="H29:H30"/>
    <mergeCell ref="D29:G30"/>
    <mergeCell ref="B29:C30"/>
    <mergeCell ref="H33:H34"/>
    <mergeCell ref="H35:H36"/>
    <mergeCell ref="B31:C31"/>
    <mergeCell ref="D31:G31"/>
    <mergeCell ref="B32:C32"/>
    <mergeCell ref="D32:G32"/>
    <mergeCell ref="A29:A30"/>
    <mergeCell ref="C42:G42"/>
    <mergeCell ref="A33:A34"/>
    <mergeCell ref="B33:C34"/>
    <mergeCell ref="D33:G34"/>
    <mergeCell ref="A35:A36"/>
    <mergeCell ref="B35:C36"/>
    <mergeCell ref="D35:G36"/>
    <mergeCell ref="C41:G41"/>
    <mergeCell ref="C38:G38"/>
    <mergeCell ref="C39:G39"/>
    <mergeCell ref="C40:G40"/>
  </mergeCells>
  <hyperlinks>
    <hyperlink ref="A1" location="'Objetos de dominio'!A1" display="Volver al inicio" xr:uid="{51CA346E-4129-4F65-BBCC-F7BBA071FAE6}"/>
    <hyperlink ref="A4" location="'Cliente-Datos'!A3" display="Datos simulados:" xr:uid="{957FD42C-6BD2-4151-AA9D-655B301BB3B4}"/>
    <hyperlink ref="C23" location="Cliente!A9" display="Tipo Documento" xr:uid="{31B2354D-89FE-46B1-AC61-F077BCD1D2AD}"/>
    <hyperlink ref="C24" location="Cliente!A9" display="Número Documento" xr:uid="{E1D72A96-FFBB-4A32-A5AD-C1A2015851CD}"/>
    <hyperlink ref="C25" location="Cliente!A12" display="Correo electrónico" xr:uid="{85F20601-8208-43C4-8A06-0F2F20D32BD8}"/>
    <hyperlink ref="I29" location="Cliente!A39" display="Cliente-Política-1" xr:uid="{D98C1BD0-2592-482A-B5D4-665D9E608CA0}"/>
    <hyperlink ref="I30" location="Cliente!A41" display="Cliente-Política-3" xr:uid="{B42AE171-5E1A-49B0-94F5-1BD7CCEF7F69}"/>
    <hyperlink ref="I32" location="Cliente!A40" display="Cliente-Política-2" xr:uid="{678172D9-F9A6-465F-B861-B047A07D51B6}"/>
    <hyperlink ref="I31" location="Cliente!A40" display="Cliente-Política-2" xr:uid="{B189CBD1-12FF-45CA-A57D-F0E216CA9920}"/>
    <hyperlink ref="I33" location="Cliente!A40" display="Cliente-Política-2" xr:uid="{AD3D1E31-913D-498C-9ECD-CF1CB5C127BF}"/>
    <hyperlink ref="I35" location="Cliente!A40" display="Cliente-Política-2" xr:uid="{AF629417-EC6D-4E75-8C0F-9C93926836C8}"/>
    <hyperlink ref="I34" location="Cliente!A42" display="Cliente-Política-4" xr:uid="{0EEBF11F-22E6-4E9E-8C51-110077DDD5E9}"/>
    <hyperlink ref="I36" location="Cliente!A42" display="Cliente-Política-4" xr:uid="{6B77C81D-88AF-4A5E-816D-7FEFA1848116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6EDD3D-75E8-4825-9480-6EF38B51F5BB}">
          <x14:formula1>
            <xm:f>Valores!$B$2:$B$3</xm:f>
          </x14:formula1>
          <xm:sqref>K6:O19</xm:sqref>
        </x14:dataValidation>
        <x14:dataValidation type="list" allowBlank="1" showInputMessage="1" showErrorMessage="1" xr:uid="{C3FC3904-5E22-476B-95BD-DD60CB20E70D}">
          <x14:formula1>
            <xm:f>Valores!$A$2:$A$21</xm:f>
          </x14:formula1>
          <xm:sqref>B6:B19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324B-A205-4D6B-8A36-EE6B7A8EEFEF}">
  <dimension ref="A1:O4"/>
  <sheetViews>
    <sheetView topLeftCell="C1" workbookViewId="0">
      <selection activeCell="L5" sqref="L5"/>
    </sheetView>
  </sheetViews>
  <sheetFormatPr baseColWidth="10" defaultRowHeight="15" x14ac:dyDescent="0.25"/>
  <cols>
    <col min="1" max="1" width="7.140625" customWidth="1"/>
    <col min="2" max="2" width="20" customWidth="1"/>
    <col min="3" max="3" width="15.5703125" bestFit="1" customWidth="1"/>
    <col min="4" max="4" width="19.140625" bestFit="1" customWidth="1"/>
    <col min="7" max="7" width="19.7109375" bestFit="1" customWidth="1"/>
    <col min="8" max="8" width="14.5703125" bestFit="1" customWidth="1"/>
    <col min="9" max="9" width="14.42578125" bestFit="1" customWidth="1"/>
    <col min="10" max="10" width="11.5703125" bestFit="1" customWidth="1"/>
    <col min="12" max="12" width="17" bestFit="1" customWidth="1"/>
    <col min="14" max="14" width="13.28515625" bestFit="1" customWidth="1"/>
    <col min="15" max="15" width="19.7109375" bestFit="1" customWidth="1"/>
  </cols>
  <sheetData>
    <row r="1" spans="1:15" x14ac:dyDescent="0.25">
      <c r="A1" s="1" t="s">
        <v>34</v>
      </c>
      <c r="B1" s="1"/>
    </row>
    <row r="2" spans="1:15" x14ac:dyDescent="0.25">
      <c r="A2" s="32" t="s">
        <v>79</v>
      </c>
      <c r="B2" s="32" t="s">
        <v>62</v>
      </c>
      <c r="C2" s="32" t="s">
        <v>42</v>
      </c>
      <c r="D2" s="32" t="s">
        <v>111</v>
      </c>
      <c r="E2" s="32" t="s">
        <v>112</v>
      </c>
      <c r="F2" s="32" t="s">
        <v>113</v>
      </c>
      <c r="G2" s="32" t="s">
        <v>114</v>
      </c>
      <c r="H2" s="32" t="s">
        <v>115</v>
      </c>
      <c r="I2" s="32" t="s">
        <v>116</v>
      </c>
      <c r="J2" s="32" t="s">
        <v>117</v>
      </c>
      <c r="K2" s="32" t="s">
        <v>60</v>
      </c>
      <c r="L2" s="32" t="s">
        <v>386</v>
      </c>
      <c r="M2" s="32" t="s">
        <v>387</v>
      </c>
      <c r="N2" s="68" t="s">
        <v>380</v>
      </c>
      <c r="O2" s="68" t="s">
        <v>381</v>
      </c>
    </row>
    <row r="3" spans="1:15" x14ac:dyDescent="0.25">
      <c r="A3" s="5">
        <v>1</v>
      </c>
      <c r="B3" s="21" t="s">
        <v>102</v>
      </c>
      <c r="C3" s="27" t="s">
        <v>45</v>
      </c>
      <c r="D3" s="5">
        <v>91175543</v>
      </c>
      <c r="E3" s="5" t="s">
        <v>118</v>
      </c>
      <c r="F3" s="5" t="s">
        <v>119</v>
      </c>
      <c r="G3" s="27" t="s">
        <v>120</v>
      </c>
      <c r="H3" s="10" t="s">
        <v>121</v>
      </c>
      <c r="I3" s="5" t="s">
        <v>122</v>
      </c>
      <c r="J3" s="5" t="s">
        <v>123</v>
      </c>
      <c r="K3" s="27" t="s">
        <v>92</v>
      </c>
      <c r="L3" s="78">
        <v>36414</v>
      </c>
      <c r="M3" s="5" t="s">
        <v>388</v>
      </c>
      <c r="N3" s="69" t="str">
        <f>+C3&amp;D3</f>
        <v>CC91175543</v>
      </c>
      <c r="O3" s="69" t="str">
        <f>+G3</f>
        <v>mperez@gmail.com</v>
      </c>
    </row>
    <row r="4" spans="1:15" x14ac:dyDescent="0.25">
      <c r="A4" s="5">
        <v>2</v>
      </c>
      <c r="B4" s="21" t="s">
        <v>100</v>
      </c>
      <c r="C4" s="27" t="s">
        <v>45</v>
      </c>
      <c r="D4" s="5">
        <v>1036955345</v>
      </c>
      <c r="E4" s="5" t="s">
        <v>124</v>
      </c>
      <c r="F4" s="5" t="s">
        <v>125</v>
      </c>
      <c r="G4" s="27" t="s">
        <v>126</v>
      </c>
      <c r="H4" s="10" t="s">
        <v>127</v>
      </c>
      <c r="I4" s="5" t="s">
        <v>128</v>
      </c>
      <c r="J4" s="5" t="s">
        <v>129</v>
      </c>
      <c r="K4" s="27" t="s">
        <v>93</v>
      </c>
      <c r="L4" s="78">
        <v>36826</v>
      </c>
      <c r="M4" s="5" t="s">
        <v>389</v>
      </c>
      <c r="N4" s="69" t="str">
        <f>+C4&amp;D4</f>
        <v>CC1036955345</v>
      </c>
      <c r="O4" s="69" t="str">
        <f>+G4</f>
        <v>mgomez@gmail.com</v>
      </c>
    </row>
  </sheetData>
  <hyperlinks>
    <hyperlink ref="A1" location="Cliente!A4" display="Volver al anterior" xr:uid="{A4B2113A-3F57-4092-938B-19C1A6BECF97}"/>
    <hyperlink ref="G3" r:id="rId1" xr:uid="{A4DBE800-3AF4-4212-94AC-DB10A8ED1564}"/>
    <hyperlink ref="K3" location="'Ciudad-Datos'!B3" display="Rionegro" xr:uid="{F91A0211-8EBE-4C43-A062-6EA745622D11}"/>
    <hyperlink ref="C3" location="'Tipo Documento-Datos'!C4" display="CC" xr:uid="{615ABC55-AA12-4AEF-A85F-DD1894102D35}"/>
    <hyperlink ref="G4" r:id="rId2" xr:uid="{1BB33586-BA45-459D-8775-E4E2C0AA8498}"/>
    <hyperlink ref="K4" location="'Ciudad-Datos'!B4" display="Marinilla" xr:uid="{B4AF5486-6474-48AD-A6F2-011568441DF8}"/>
    <hyperlink ref="B3" location="'Tipo Cliente-Datos'!B5" display="Ocasional" xr:uid="{CAD8194A-0984-467A-89EC-E580865287E4}"/>
    <hyperlink ref="B4" location="'Tipo Cliente-Datos'!B4" display="Habitual" xr:uid="{2E830CB6-496B-4F4E-97D9-93CCBCF2979B}"/>
    <hyperlink ref="C4" location="'Tipo Documento-Datos'!C4" display="CC" xr:uid="{BB170A14-D6D3-40C3-BB36-2E27AA95693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DE72-A04A-4B30-9257-938363DD7165}">
  <dimension ref="A1:T2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7109375" customWidth="1"/>
    <col min="18" max="18" width="16" customWidth="1"/>
    <col min="19" max="19" width="13.28515625" bestFit="1" customWidth="1"/>
    <col min="20" max="20" width="13.85546875" bestFit="1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dominio'!A8</f>
        <v>Forma Pago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dominio'!B8</f>
        <v>Entidad que representa las formas de pago que existen para pagar un pedido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+$A$16</f>
        <v>Registrar Forma Pago</v>
      </c>
      <c r="R5" s="63" t="str">
        <f>+$A$17</f>
        <v>Modificar Forma Pago</v>
      </c>
      <c r="S5" s="63" t="str">
        <f>+$A$18</f>
        <v>Eliminar Forma Pago</v>
      </c>
      <c r="T5" s="63" t="str">
        <f>+$A$19</f>
        <v>Consultar Forma Pago</v>
      </c>
    </row>
    <row r="6" spans="1:20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151</v>
      </c>
      <c r="Q6" s="17" t="s">
        <v>329</v>
      </c>
      <c r="R6" s="4" t="s">
        <v>330</v>
      </c>
      <c r="S6" s="17" t="s">
        <v>329</v>
      </c>
      <c r="T6" s="17" t="s">
        <v>331</v>
      </c>
    </row>
    <row r="7" spans="1:20" s="8" customFormat="1" ht="30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152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6" t="s">
        <v>8</v>
      </c>
      <c r="B8" s="17" t="s">
        <v>0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153</v>
      </c>
      <c r="Q8" s="17" t="s">
        <v>329</v>
      </c>
      <c r="R8" s="4" t="s">
        <v>333</v>
      </c>
      <c r="S8" s="17" t="s">
        <v>332</v>
      </c>
      <c r="T8" s="17" t="s">
        <v>331</v>
      </c>
    </row>
    <row r="11" spans="1:20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20" s="8" customFormat="1" ht="28.5" customHeight="1" x14ac:dyDescent="0.25">
      <c r="A12" s="34" t="s">
        <v>31</v>
      </c>
      <c r="B12" s="4" t="s">
        <v>154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5" spans="1:20" x14ac:dyDescent="0.25">
      <c r="A15" s="62" t="s">
        <v>310</v>
      </c>
      <c r="B15" s="99" t="s">
        <v>55</v>
      </c>
      <c r="C15" s="100"/>
      <c r="D15" s="103" t="s">
        <v>311</v>
      </c>
      <c r="E15" s="103"/>
      <c r="F15" s="103"/>
      <c r="G15" s="103" t="s">
        <v>312</v>
      </c>
      <c r="H15" s="103"/>
      <c r="I15" s="64" t="s">
        <v>338</v>
      </c>
    </row>
    <row r="16" spans="1:20" ht="31.5" customHeight="1" x14ac:dyDescent="0.25">
      <c r="A16" s="53" t="s">
        <v>419</v>
      </c>
      <c r="B16" s="104" t="s">
        <v>432</v>
      </c>
      <c r="C16" s="105"/>
      <c r="D16" s="106" t="s">
        <v>435</v>
      </c>
      <c r="E16" s="107"/>
      <c r="F16" s="108"/>
      <c r="G16" s="113"/>
      <c r="H16" s="113"/>
      <c r="I16" s="21" t="str">
        <f>+$A$23</f>
        <v>Forma Pago-Política-1</v>
      </c>
    </row>
    <row r="17" spans="1:9" ht="30" customHeight="1" x14ac:dyDescent="0.25">
      <c r="A17" s="53" t="s">
        <v>420</v>
      </c>
      <c r="B17" s="104" t="s">
        <v>433</v>
      </c>
      <c r="C17" s="105"/>
      <c r="D17" s="106" t="s">
        <v>435</v>
      </c>
      <c r="E17" s="107"/>
      <c r="F17" s="108"/>
      <c r="G17" s="113"/>
      <c r="H17" s="113"/>
      <c r="I17" s="21" t="str">
        <f>+$A$24</f>
        <v>Forma Pago-Política-2</v>
      </c>
    </row>
    <row r="18" spans="1:9" ht="30.75" customHeight="1" x14ac:dyDescent="0.25">
      <c r="A18" s="61" t="s">
        <v>421</v>
      </c>
      <c r="B18" s="104" t="s">
        <v>434</v>
      </c>
      <c r="C18" s="105"/>
      <c r="D18" s="106" t="s">
        <v>424</v>
      </c>
      <c r="E18" s="107"/>
      <c r="F18" s="108"/>
      <c r="G18" s="113"/>
      <c r="H18" s="113"/>
      <c r="I18" s="21" t="str">
        <f t="shared" ref="I18:I19" si="0">+$A$24</f>
        <v>Forma Pago-Política-2</v>
      </c>
    </row>
    <row r="19" spans="1:9" ht="30.75" customHeight="1" x14ac:dyDescent="0.25">
      <c r="A19" s="53" t="s">
        <v>422</v>
      </c>
      <c r="B19" s="104" t="s">
        <v>423</v>
      </c>
      <c r="C19" s="105"/>
      <c r="D19" s="106" t="s">
        <v>435</v>
      </c>
      <c r="E19" s="107"/>
      <c r="F19" s="108"/>
      <c r="G19" s="114" t="s">
        <v>425</v>
      </c>
      <c r="H19" s="114"/>
      <c r="I19" s="21" t="str">
        <f t="shared" si="0"/>
        <v>Forma Pago-Política-2</v>
      </c>
    </row>
    <row r="22" spans="1:9" x14ac:dyDescent="0.25">
      <c r="A22" s="57" t="s">
        <v>315</v>
      </c>
      <c r="B22" s="65" t="s">
        <v>55</v>
      </c>
      <c r="C22" s="97" t="s">
        <v>343</v>
      </c>
      <c r="D22" s="97"/>
      <c r="E22" s="97"/>
      <c r="F22" s="97"/>
      <c r="G22" s="97"/>
    </row>
    <row r="23" spans="1:9" ht="30" x14ac:dyDescent="0.25">
      <c r="A23" s="17" t="s">
        <v>426</v>
      </c>
      <c r="B23" s="4" t="s">
        <v>428</v>
      </c>
      <c r="C23" s="98" t="s">
        <v>430</v>
      </c>
      <c r="D23" s="98"/>
      <c r="E23" s="98"/>
      <c r="F23" s="98"/>
      <c r="G23" s="98"/>
      <c r="H23" s="8"/>
      <c r="I23" s="8"/>
    </row>
    <row r="24" spans="1:9" ht="30" x14ac:dyDescent="0.25">
      <c r="A24" s="17" t="s">
        <v>427</v>
      </c>
      <c r="B24" s="4" t="s">
        <v>429</v>
      </c>
      <c r="C24" s="98" t="s">
        <v>431</v>
      </c>
      <c r="D24" s="98"/>
      <c r="E24" s="98"/>
      <c r="F24" s="98"/>
      <c r="G24" s="98"/>
    </row>
  </sheetData>
  <mergeCells count="20">
    <mergeCell ref="B2:P2"/>
    <mergeCell ref="B3:P3"/>
    <mergeCell ref="B15:C15"/>
    <mergeCell ref="D15:F15"/>
    <mergeCell ref="G15:H15"/>
    <mergeCell ref="B16:C16"/>
    <mergeCell ref="D16:F16"/>
    <mergeCell ref="G16:H16"/>
    <mergeCell ref="B17:C17"/>
    <mergeCell ref="D17:F17"/>
    <mergeCell ref="G17:H17"/>
    <mergeCell ref="C22:G22"/>
    <mergeCell ref="C23:G23"/>
    <mergeCell ref="C24:G24"/>
    <mergeCell ref="B18:C18"/>
    <mergeCell ref="D18:F18"/>
    <mergeCell ref="G18:H18"/>
    <mergeCell ref="B19:C19"/>
    <mergeCell ref="D19:F19"/>
    <mergeCell ref="G19:H19"/>
  </mergeCells>
  <hyperlinks>
    <hyperlink ref="A1" location="'Objetos de dominio'!A1" display="Volver al inicio" xr:uid="{B303795F-BECE-427D-8C22-5AD9685BEB02}"/>
    <hyperlink ref="A4" location="'Forma Pago-Datos'!A3" display="Datos simulados:" xr:uid="{89E144FF-E3AF-4F8A-B140-5AB89658CCBF}"/>
    <hyperlink ref="C12" location="'Forma Pago'!A7" display="'Forma Pago'!A7" xr:uid="{3C2A50C6-E112-44F8-9F88-C18F3B318250}"/>
    <hyperlink ref="I16" location="'Forma Pago'!A23" display="'Forma Pago'!A23" xr:uid="{FD3BC72E-59C8-40FD-A880-D6880A991D82}"/>
    <hyperlink ref="I17" location="'Forma Pago'!A24" display="'Forma Pago'!A24" xr:uid="{A479D00C-495F-42C7-B651-908514E7EAC3}"/>
    <hyperlink ref="I18:I19" location="'Forma Pago'!A24" display="'Forma Pago'!A24" xr:uid="{BABA8264-F68D-4719-9ACF-5C2EE2146AA2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378472-BB41-4EFD-9963-C294EA717285}">
          <x14:formula1>
            <xm:f>Valores!#REF!</xm:f>
          </x14:formula1>
          <xm:sqref>K6:O8</xm:sqref>
        </x14:dataValidation>
        <x14:dataValidation type="list" allowBlank="1" showInputMessage="1" showErrorMessage="1" xr:uid="{4485861C-1354-46A3-8952-F28FFD83BBD2}">
          <x14:formula1>
            <xm:f>Valores!$A$2:$A$21</xm:f>
          </x14:formula1>
          <xm:sqref>B6:B8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EBBC-F2D5-4DA6-A652-A34ED5677DFE}">
  <dimension ref="A1:D5"/>
  <sheetViews>
    <sheetView workbookViewId="0">
      <selection activeCell="D2" sqref="D2:D5"/>
    </sheetView>
  </sheetViews>
  <sheetFormatPr baseColWidth="10" defaultRowHeight="15" x14ac:dyDescent="0.25"/>
  <cols>
    <col min="1" max="1" width="7.140625" customWidth="1"/>
    <col min="2" max="2" width="20" customWidth="1"/>
    <col min="3" max="3" width="59.140625" customWidth="1"/>
    <col min="4" max="4" width="14.140625" bestFit="1" customWidth="1"/>
  </cols>
  <sheetData>
    <row r="1" spans="1:4" x14ac:dyDescent="0.25">
      <c r="A1" s="1" t="s">
        <v>34</v>
      </c>
      <c r="B1" s="1"/>
    </row>
    <row r="2" spans="1:4" x14ac:dyDescent="0.25">
      <c r="A2" s="32" t="s">
        <v>54</v>
      </c>
      <c r="B2" s="32" t="s">
        <v>10</v>
      </c>
      <c r="C2" s="32" t="s">
        <v>55</v>
      </c>
      <c r="D2" s="68" t="s">
        <v>347</v>
      </c>
    </row>
    <row r="3" spans="1:4" x14ac:dyDescent="0.25">
      <c r="A3" s="5">
        <v>1</v>
      </c>
      <c r="B3" s="17" t="s">
        <v>145</v>
      </c>
      <c r="C3" s="4" t="s">
        <v>146</v>
      </c>
      <c r="D3" s="69" t="str">
        <f>+B3</f>
        <v>Tarjeta Crédito</v>
      </c>
    </row>
    <row r="4" spans="1:4" ht="45" x14ac:dyDescent="0.25">
      <c r="A4" s="17">
        <v>2</v>
      </c>
      <c r="B4" s="17" t="s">
        <v>147</v>
      </c>
      <c r="C4" s="4" t="s">
        <v>148</v>
      </c>
      <c r="D4" s="69" t="str">
        <f t="shared" ref="D4:D5" si="0">+B4</f>
        <v>Tarjeta Débito</v>
      </c>
    </row>
    <row r="5" spans="1:4" x14ac:dyDescent="0.25">
      <c r="A5" s="5">
        <v>3</v>
      </c>
      <c r="B5" s="17" t="s">
        <v>149</v>
      </c>
      <c r="C5" s="4" t="s">
        <v>150</v>
      </c>
      <c r="D5" s="69" t="str">
        <f t="shared" si="0"/>
        <v>Contra entrega</v>
      </c>
    </row>
  </sheetData>
  <hyperlinks>
    <hyperlink ref="A1" location="'Forma Pago'!A4" display="Volver al anterior" xr:uid="{A7F3F1F4-CC62-47FF-A6E7-E66D65C4CA7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6026-F92A-4B0D-AA53-8D5BC7448795}">
  <dimension ref="A1:T24"/>
  <sheetViews>
    <sheetView workbookViewId="0">
      <pane ySplit="1" topLeftCell="A5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5703125" customWidth="1"/>
    <col min="18" max="18" width="15.140625" customWidth="1"/>
    <col min="19" max="19" width="14.140625" customWidth="1"/>
    <col min="20" max="20" width="14.5703125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dominio'!A9</f>
        <v>Estado Pedido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dominio'!B9</f>
        <v>Entidad que representa el estado en que se encuentra un pedido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+$A$16</f>
        <v>Registrar Estado Pedido</v>
      </c>
      <c r="R5" s="63" t="str">
        <f>+$A$17</f>
        <v>Modificar Estado Pedido</v>
      </c>
      <c r="S5" s="63" t="str">
        <f>+$A$18</f>
        <v>Eliminar Estado Pedido</v>
      </c>
      <c r="T5" s="63" t="str">
        <f>+$A$19</f>
        <v>Consultar Estado Pedido</v>
      </c>
    </row>
    <row r="6" spans="1:20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157</v>
      </c>
      <c r="Q6" s="17" t="s">
        <v>329</v>
      </c>
      <c r="R6" s="4" t="s">
        <v>330</v>
      </c>
      <c r="S6" s="17" t="s">
        <v>329</v>
      </c>
      <c r="T6" s="17" t="s">
        <v>331</v>
      </c>
    </row>
    <row r="7" spans="1:20" s="8" customFormat="1" ht="30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158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6" t="s">
        <v>8</v>
      </c>
      <c r="B8" s="17" t="s">
        <v>0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159</v>
      </c>
      <c r="Q8" s="17" t="s">
        <v>329</v>
      </c>
      <c r="R8" s="4" t="s">
        <v>333</v>
      </c>
      <c r="S8" s="17" t="s">
        <v>332</v>
      </c>
      <c r="T8" s="17" t="s">
        <v>331</v>
      </c>
    </row>
    <row r="11" spans="1:20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20" s="8" customFormat="1" ht="28.5" customHeight="1" x14ac:dyDescent="0.25">
      <c r="A12" s="34" t="s">
        <v>31</v>
      </c>
      <c r="B12" s="4" t="s">
        <v>154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5" spans="1:20" x14ac:dyDescent="0.25">
      <c r="A15" s="62" t="s">
        <v>310</v>
      </c>
      <c r="B15" s="99" t="s">
        <v>55</v>
      </c>
      <c r="C15" s="100"/>
      <c r="D15" s="103" t="s">
        <v>311</v>
      </c>
      <c r="E15" s="103"/>
      <c r="F15" s="103"/>
      <c r="G15" s="103" t="s">
        <v>312</v>
      </c>
      <c r="H15" s="103"/>
      <c r="I15" s="64" t="s">
        <v>338</v>
      </c>
    </row>
    <row r="16" spans="1:20" ht="33" customHeight="1" x14ac:dyDescent="0.25">
      <c r="A16" s="53" t="s">
        <v>436</v>
      </c>
      <c r="B16" s="104" t="s">
        <v>440</v>
      </c>
      <c r="C16" s="105"/>
      <c r="D16" s="106" t="s">
        <v>444</v>
      </c>
      <c r="E16" s="107"/>
      <c r="F16" s="108"/>
      <c r="G16" s="113"/>
      <c r="H16" s="113"/>
      <c r="I16" s="21" t="str">
        <f>+$A$23</f>
        <v>Estado Pedido-Política-1</v>
      </c>
    </row>
    <row r="17" spans="1:9" ht="33" customHeight="1" x14ac:dyDescent="0.25">
      <c r="A17" s="53" t="s">
        <v>437</v>
      </c>
      <c r="B17" s="104" t="s">
        <v>441</v>
      </c>
      <c r="C17" s="105"/>
      <c r="D17" s="106" t="s">
        <v>444</v>
      </c>
      <c r="E17" s="107"/>
      <c r="F17" s="108"/>
      <c r="G17" s="113"/>
      <c r="H17" s="113"/>
      <c r="I17" s="21" t="str">
        <f>+$A$24</f>
        <v>Estado Pedido-Política-2</v>
      </c>
    </row>
    <row r="18" spans="1:9" ht="30.75" customHeight="1" x14ac:dyDescent="0.25">
      <c r="A18" s="61" t="s">
        <v>438</v>
      </c>
      <c r="B18" s="104" t="s">
        <v>442</v>
      </c>
      <c r="C18" s="105"/>
      <c r="D18" s="106" t="s">
        <v>445</v>
      </c>
      <c r="E18" s="107"/>
      <c r="F18" s="108"/>
      <c r="G18" s="113"/>
      <c r="H18" s="113"/>
      <c r="I18" s="21" t="str">
        <f t="shared" ref="I18:I19" si="0">+$A$24</f>
        <v>Estado Pedido-Política-2</v>
      </c>
    </row>
    <row r="19" spans="1:9" ht="30.75" customHeight="1" x14ac:dyDescent="0.25">
      <c r="A19" s="53" t="s">
        <v>439</v>
      </c>
      <c r="B19" s="104" t="s">
        <v>443</v>
      </c>
      <c r="C19" s="105"/>
      <c r="D19" s="106" t="s">
        <v>444</v>
      </c>
      <c r="E19" s="107"/>
      <c r="F19" s="108"/>
      <c r="G19" s="114" t="s">
        <v>446</v>
      </c>
      <c r="H19" s="114"/>
      <c r="I19" s="21" t="str">
        <f t="shared" si="0"/>
        <v>Estado Pedido-Política-2</v>
      </c>
    </row>
    <row r="22" spans="1:9" x14ac:dyDescent="0.25">
      <c r="A22" s="57" t="s">
        <v>315</v>
      </c>
      <c r="B22" s="65" t="s">
        <v>55</v>
      </c>
      <c r="C22" s="97" t="s">
        <v>343</v>
      </c>
      <c r="D22" s="97"/>
      <c r="E22" s="97"/>
      <c r="F22" s="97"/>
      <c r="G22" s="97"/>
    </row>
    <row r="23" spans="1:9" ht="30" x14ac:dyDescent="0.25">
      <c r="A23" s="17" t="s">
        <v>447</v>
      </c>
      <c r="B23" s="4" t="s">
        <v>449</v>
      </c>
      <c r="C23" s="98" t="s">
        <v>451</v>
      </c>
      <c r="D23" s="98"/>
      <c r="E23" s="98"/>
      <c r="F23" s="98"/>
      <c r="G23" s="98"/>
      <c r="H23" s="8"/>
      <c r="I23" s="8"/>
    </row>
    <row r="24" spans="1:9" ht="30" x14ac:dyDescent="0.25">
      <c r="A24" s="17" t="s">
        <v>448</v>
      </c>
      <c r="B24" s="4" t="s">
        <v>450</v>
      </c>
      <c r="C24" s="98" t="s">
        <v>452</v>
      </c>
      <c r="D24" s="98"/>
      <c r="E24" s="98"/>
      <c r="F24" s="98"/>
      <c r="G24" s="98"/>
    </row>
  </sheetData>
  <mergeCells count="20">
    <mergeCell ref="B2:P2"/>
    <mergeCell ref="B3:P3"/>
    <mergeCell ref="B15:C15"/>
    <mergeCell ref="D15:F15"/>
    <mergeCell ref="G15:H15"/>
    <mergeCell ref="B16:C16"/>
    <mergeCell ref="D16:F16"/>
    <mergeCell ref="G16:H16"/>
    <mergeCell ref="B17:C17"/>
    <mergeCell ref="D17:F17"/>
    <mergeCell ref="G17:H17"/>
    <mergeCell ref="C22:G22"/>
    <mergeCell ref="C23:G23"/>
    <mergeCell ref="C24:G24"/>
    <mergeCell ref="B18:C18"/>
    <mergeCell ref="D18:F18"/>
    <mergeCell ref="G18:H18"/>
    <mergeCell ref="B19:C19"/>
    <mergeCell ref="D19:F19"/>
    <mergeCell ref="G19:H19"/>
  </mergeCells>
  <hyperlinks>
    <hyperlink ref="A1" location="'Objetos de dominio'!A1" display="Volver al inicio" xr:uid="{939C9F4B-A80E-4552-8108-064666F77749}"/>
    <hyperlink ref="A4" location="'Estado Pedido-Datos'!A3" display="Datos simulados:" xr:uid="{F5E8C014-9862-4E72-9CF8-67EE9EC3F1AD}"/>
    <hyperlink ref="C12" location="'Estado Pedido'!A7" display="'Estado Pedido'!A7" xr:uid="{7712BD31-5E9B-4A45-A4CD-32FDC00B088C}"/>
    <hyperlink ref="I16" location="'Estado Pedido'!A23" display="'Estado Pedido'!A23" xr:uid="{8F486404-0150-454B-B862-2268C036C01D}"/>
    <hyperlink ref="I17" location="'Estado Pedido'!A24" display="'Estado Pedido'!A24" xr:uid="{1AAA891F-2A73-4F49-976D-0D5216F8CC95}"/>
    <hyperlink ref="I18:I19" location="'Estado Pedido'!A24" display="'Estado Pedido'!A24" xr:uid="{C608A220-ADC4-43DB-BC50-038470037FF4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8EF9FDD-96EC-4CDC-9E46-F118D8F92396}">
          <x14:formula1>
            <xm:f>Valores!#REF!</xm:f>
          </x14:formula1>
          <xm:sqref>K6:O8</xm:sqref>
        </x14:dataValidation>
        <x14:dataValidation type="list" allowBlank="1" showInputMessage="1" showErrorMessage="1" xr:uid="{F593729A-043A-45EC-9E5D-44DFAED75640}">
          <x14:formula1>
            <xm:f>Valores!$A$2:$A$21</xm:f>
          </x14:formula1>
          <xm:sqref>B6:B8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256C-9FE1-48F2-B8AA-05226D520F71}">
  <dimension ref="A1:C21"/>
  <sheetViews>
    <sheetView workbookViewId="0">
      <selection activeCell="B16" sqref="B16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s="31" t="s">
        <v>12</v>
      </c>
      <c r="B1" s="31" t="s">
        <v>5</v>
      </c>
      <c r="C1" s="31" t="s">
        <v>11</v>
      </c>
    </row>
    <row r="2" spans="1:3" x14ac:dyDescent="0.25">
      <c r="A2" s="30" t="s">
        <v>0</v>
      </c>
      <c r="B2" s="5" t="s">
        <v>25</v>
      </c>
      <c r="C2" s="5" t="s">
        <v>22</v>
      </c>
    </row>
    <row r="3" spans="1:3" x14ac:dyDescent="0.25">
      <c r="A3" s="30" t="s">
        <v>60</v>
      </c>
      <c r="B3" s="5" t="s">
        <v>26</v>
      </c>
      <c r="C3" s="5" t="s">
        <v>32</v>
      </c>
    </row>
    <row r="4" spans="1:3" x14ac:dyDescent="0.25">
      <c r="A4" s="30" t="s">
        <v>65</v>
      </c>
      <c r="B4" s="5"/>
      <c r="C4" s="5"/>
    </row>
    <row r="5" spans="1:3" x14ac:dyDescent="0.25">
      <c r="A5" s="30" t="s">
        <v>248</v>
      </c>
      <c r="B5" s="5"/>
      <c r="C5" s="5"/>
    </row>
    <row r="6" spans="1:3" x14ac:dyDescent="0.25">
      <c r="A6" s="30" t="s">
        <v>2</v>
      </c>
      <c r="B6" s="5"/>
      <c r="C6" s="5"/>
    </row>
    <row r="7" spans="1:3" x14ac:dyDescent="0.25">
      <c r="A7" s="30" t="s">
        <v>58</v>
      </c>
      <c r="B7" s="5"/>
      <c r="C7" s="5"/>
    </row>
    <row r="8" spans="1:3" x14ac:dyDescent="0.25">
      <c r="A8" s="30" t="s">
        <v>1</v>
      </c>
      <c r="B8" s="5"/>
      <c r="C8" s="5"/>
    </row>
    <row r="9" spans="1:3" x14ac:dyDescent="0.25">
      <c r="A9" s="30" t="s">
        <v>4</v>
      </c>
      <c r="B9" s="5"/>
      <c r="C9" s="5"/>
    </row>
    <row r="10" spans="1:3" x14ac:dyDescent="0.25">
      <c r="A10" s="30" t="s">
        <v>41</v>
      </c>
      <c r="B10" s="5"/>
      <c r="C10" s="5"/>
    </row>
    <row r="11" spans="1:3" x14ac:dyDescent="0.25">
      <c r="A11" s="30" t="s">
        <v>67</v>
      </c>
      <c r="B11" s="5"/>
      <c r="C11" s="5"/>
    </row>
    <row r="12" spans="1:3" x14ac:dyDescent="0.25">
      <c r="A12" s="30" t="s">
        <v>249</v>
      </c>
      <c r="B12" s="5"/>
      <c r="C12" s="5"/>
    </row>
    <row r="13" spans="1:3" x14ac:dyDescent="0.25">
      <c r="A13" s="30" t="s">
        <v>3</v>
      </c>
      <c r="B13" s="5"/>
      <c r="C13" s="5"/>
    </row>
    <row r="14" spans="1:3" x14ac:dyDescent="0.25">
      <c r="A14" s="30" t="s">
        <v>56</v>
      </c>
      <c r="B14" s="5"/>
      <c r="C14" s="5"/>
    </row>
    <row r="15" spans="1:3" x14ac:dyDescent="0.25">
      <c r="A15" s="30" t="s">
        <v>70</v>
      </c>
      <c r="B15" s="5"/>
      <c r="C15" s="5"/>
    </row>
    <row r="16" spans="1:3" x14ac:dyDescent="0.25">
      <c r="A16" s="30" t="s">
        <v>73</v>
      </c>
      <c r="B16" s="5"/>
      <c r="C16" s="5"/>
    </row>
    <row r="17" spans="1:3" x14ac:dyDescent="0.25">
      <c r="A17" s="30" t="s">
        <v>250</v>
      </c>
      <c r="B17" s="5"/>
      <c r="C17" s="5"/>
    </row>
    <row r="18" spans="1:3" x14ac:dyDescent="0.25">
      <c r="A18" s="30" t="s">
        <v>62</v>
      </c>
      <c r="B18" s="5"/>
      <c r="C18" s="5"/>
    </row>
    <row r="19" spans="1:3" x14ac:dyDescent="0.25">
      <c r="A19" s="30" t="s">
        <v>42</v>
      </c>
      <c r="B19" s="5"/>
      <c r="C19" s="5"/>
    </row>
    <row r="20" spans="1:3" x14ac:dyDescent="0.25">
      <c r="A20" s="30" t="s">
        <v>71</v>
      </c>
      <c r="B20" s="5"/>
      <c r="C20" s="5"/>
    </row>
    <row r="21" spans="1:3" x14ac:dyDescent="0.25">
      <c r="A21" s="30" t="s">
        <v>269</v>
      </c>
      <c r="B21" s="5"/>
      <c r="C21" s="5"/>
    </row>
  </sheetData>
  <sortState ref="A2:C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1C45-A0E1-489A-92C2-AD0A080BDA6B}">
  <dimension ref="A1:D5"/>
  <sheetViews>
    <sheetView workbookViewId="0">
      <selection activeCell="D2" sqref="D2:D5"/>
    </sheetView>
  </sheetViews>
  <sheetFormatPr baseColWidth="10" defaultRowHeight="15" x14ac:dyDescent="0.25"/>
  <cols>
    <col min="1" max="1" width="7.140625" customWidth="1"/>
    <col min="2" max="2" width="20" customWidth="1"/>
    <col min="3" max="3" width="59.140625" customWidth="1"/>
  </cols>
  <sheetData>
    <row r="1" spans="1:4" x14ac:dyDescent="0.25">
      <c r="A1" s="1" t="s">
        <v>34</v>
      </c>
      <c r="B1" s="1"/>
    </row>
    <row r="2" spans="1:4" x14ac:dyDescent="0.25">
      <c r="A2" s="32" t="s">
        <v>54</v>
      </c>
      <c r="B2" s="32" t="s">
        <v>10</v>
      </c>
      <c r="C2" s="32" t="s">
        <v>55</v>
      </c>
      <c r="D2" s="68" t="s">
        <v>347</v>
      </c>
    </row>
    <row r="3" spans="1:4" ht="30" x14ac:dyDescent="0.25">
      <c r="A3" s="5">
        <v>1</v>
      </c>
      <c r="B3" s="17" t="s">
        <v>155</v>
      </c>
      <c r="C3" s="4" t="s">
        <v>156</v>
      </c>
      <c r="D3" s="69" t="str">
        <f>+B3</f>
        <v>Abierto</v>
      </c>
    </row>
    <row r="4" spans="1:4" x14ac:dyDescent="0.25">
      <c r="A4" s="5">
        <v>2</v>
      </c>
      <c r="B4" s="26" t="s">
        <v>304</v>
      </c>
      <c r="C4" s="5" t="s">
        <v>306</v>
      </c>
      <c r="D4" s="69" t="str">
        <f t="shared" ref="D4:D5" si="0">+B4</f>
        <v>Cerrado</v>
      </c>
    </row>
    <row r="5" spans="1:4" ht="30" x14ac:dyDescent="0.25">
      <c r="A5" s="5">
        <v>3</v>
      </c>
      <c r="B5" s="17" t="s">
        <v>305</v>
      </c>
      <c r="C5" s="4" t="s">
        <v>307</v>
      </c>
      <c r="D5" s="69" t="str">
        <f t="shared" si="0"/>
        <v>Despachado</v>
      </c>
    </row>
  </sheetData>
  <hyperlinks>
    <hyperlink ref="A1" location="'Estado Pedido'!A4" display="Volver al anterior" xr:uid="{9B9D9F08-0FE2-46F6-BB39-64EB9CD8E90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229B-13F6-4A0A-8DEC-113AA77C66B0}">
  <dimension ref="A1:U39"/>
  <sheetViews>
    <sheetView zoomScale="85" zoomScaleNormal="85" workbookViewId="0">
      <pane ySplit="1" topLeftCell="A11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5" max="5" width="12.140625" customWidth="1"/>
    <col min="6" max="6" width="12.140625" bestFit="1" customWidth="1"/>
    <col min="7" max="7" width="11.28515625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2.42578125" bestFit="1" customWidth="1"/>
    <col min="18" max="18" width="16.28515625" bestFit="1" customWidth="1"/>
    <col min="19" max="19" width="13.28515625" bestFit="1" customWidth="1"/>
    <col min="20" max="20" width="17" bestFit="1" customWidth="1"/>
    <col min="21" max="22" width="16.28515625" bestFit="1" customWidth="1"/>
  </cols>
  <sheetData>
    <row r="1" spans="1:2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11" t="str">
        <f>'Objetos de dominio'!$A$1&amp;":"</f>
        <v>Objetos de dominio:</v>
      </c>
      <c r="B2" s="101" t="str">
        <f>+'Objetos de dominio'!A10</f>
        <v>Pedido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1" ht="29.25" customHeight="1" x14ac:dyDescent="0.25">
      <c r="A3" s="12" t="str">
        <f>'Objetos de dominio'!B1&amp;":"</f>
        <v>Descripcion:</v>
      </c>
      <c r="B3" s="102" t="str">
        <f>+'Objetos de dominio'!B10</f>
        <v>Entidad que representa el pedido que hace un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1" x14ac:dyDescent="0.25">
      <c r="A4" s="1" t="s">
        <v>33</v>
      </c>
    </row>
    <row r="5" spans="1:21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53" t="str">
        <f>+A22</f>
        <v>Crear Pedido</v>
      </c>
      <c r="R5" s="53" t="str">
        <f>+A24</f>
        <v>Modificar Pedido</v>
      </c>
      <c r="S5" s="53" t="str">
        <f>+A25</f>
        <v>Pagar Pedido</v>
      </c>
      <c r="T5" s="53" t="str">
        <f>+A27</f>
        <v>Despachar Pedido</v>
      </c>
      <c r="U5" s="53" t="str">
        <f>+A28</f>
        <v>Consultar Pedido</v>
      </c>
    </row>
    <row r="6" spans="1:21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166</v>
      </c>
      <c r="Q6" s="17" t="s">
        <v>329</v>
      </c>
      <c r="R6" s="4" t="s">
        <v>330</v>
      </c>
      <c r="S6" s="17" t="s">
        <v>329</v>
      </c>
      <c r="T6" s="17" t="s">
        <v>329</v>
      </c>
      <c r="U6" s="17" t="s">
        <v>331</v>
      </c>
    </row>
    <row r="7" spans="1:21" s="8" customFormat="1" ht="30" x14ac:dyDescent="0.25">
      <c r="A7" s="26" t="s">
        <v>65</v>
      </c>
      <c r="B7" s="17" t="s">
        <v>65</v>
      </c>
      <c r="C7" s="17">
        <v>10</v>
      </c>
      <c r="D7" s="17">
        <v>10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169</v>
      </c>
      <c r="Q7" s="17" t="s">
        <v>329</v>
      </c>
      <c r="R7" s="4" t="s">
        <v>330</v>
      </c>
      <c r="S7" s="17" t="s">
        <v>329</v>
      </c>
      <c r="T7" s="17" t="s">
        <v>329</v>
      </c>
      <c r="U7" s="17" t="s">
        <v>331</v>
      </c>
    </row>
    <row r="8" spans="1:21" s="8" customFormat="1" ht="30" x14ac:dyDescent="0.25">
      <c r="A8" s="26" t="s">
        <v>41</v>
      </c>
      <c r="B8" s="17" t="s">
        <v>41</v>
      </c>
      <c r="C8" s="17">
        <v>20</v>
      </c>
      <c r="D8" s="17">
        <v>20</v>
      </c>
      <c r="E8" s="17"/>
      <c r="F8" s="17"/>
      <c r="G8" s="17"/>
      <c r="H8" s="17" t="s">
        <v>52</v>
      </c>
      <c r="I8" s="17" t="s">
        <v>53</v>
      </c>
      <c r="J8" s="20"/>
      <c r="K8" s="17" t="s">
        <v>25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170</v>
      </c>
      <c r="Q8" s="17" t="s">
        <v>329</v>
      </c>
      <c r="R8" s="4" t="s">
        <v>330</v>
      </c>
      <c r="S8" s="17" t="s">
        <v>329</v>
      </c>
      <c r="T8" s="17" t="s">
        <v>332</v>
      </c>
      <c r="U8" s="17" t="s">
        <v>331</v>
      </c>
    </row>
    <row r="9" spans="1:21" s="8" customFormat="1" ht="30" x14ac:dyDescent="0.25">
      <c r="A9" s="22" t="s">
        <v>160</v>
      </c>
      <c r="B9" s="17" t="s">
        <v>0</v>
      </c>
      <c r="C9" s="17">
        <v>20</v>
      </c>
      <c r="D9" s="17">
        <v>20</v>
      </c>
      <c r="E9" s="17"/>
      <c r="F9" s="17"/>
      <c r="G9" s="17"/>
      <c r="H9" s="17" t="s">
        <v>132</v>
      </c>
      <c r="I9" s="17"/>
      <c r="J9" s="20" t="s">
        <v>24</v>
      </c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171</v>
      </c>
      <c r="Q9" s="17" t="s">
        <v>329</v>
      </c>
      <c r="R9" s="4" t="s">
        <v>330</v>
      </c>
      <c r="S9" s="17" t="s">
        <v>329</v>
      </c>
      <c r="T9" s="17" t="s">
        <v>329</v>
      </c>
      <c r="U9" s="17" t="s">
        <v>331</v>
      </c>
    </row>
    <row r="10" spans="1:21" s="8" customFormat="1" ht="30" x14ac:dyDescent="0.25">
      <c r="A10" s="26" t="s">
        <v>163</v>
      </c>
      <c r="B10" s="17" t="s">
        <v>2</v>
      </c>
      <c r="C10" s="17">
        <v>1</v>
      </c>
      <c r="D10" s="17">
        <v>20</v>
      </c>
      <c r="E10" s="17"/>
      <c r="F10" s="17"/>
      <c r="G10" s="17"/>
      <c r="H10" s="17" t="s">
        <v>51</v>
      </c>
      <c r="I10" s="17"/>
      <c r="J10" s="20"/>
      <c r="K10" s="17" t="s">
        <v>26</v>
      </c>
      <c r="L10" s="17" t="s">
        <v>25</v>
      </c>
      <c r="M10" s="17" t="s">
        <v>25</v>
      </c>
      <c r="N10" s="17" t="s">
        <v>26</v>
      </c>
      <c r="O10" s="17" t="s">
        <v>26</v>
      </c>
      <c r="P10" s="4" t="s">
        <v>172</v>
      </c>
      <c r="Q10" s="17" t="s">
        <v>329</v>
      </c>
      <c r="R10" s="4" t="s">
        <v>333</v>
      </c>
      <c r="S10" s="17" t="s">
        <v>329</v>
      </c>
      <c r="T10" s="17" t="s">
        <v>332</v>
      </c>
      <c r="U10" s="17" t="s">
        <v>331</v>
      </c>
    </row>
    <row r="11" spans="1:21" s="8" customFormat="1" ht="30" x14ac:dyDescent="0.25">
      <c r="A11" s="26" t="s">
        <v>164</v>
      </c>
      <c r="B11" s="17" t="s">
        <v>2</v>
      </c>
      <c r="C11" s="17">
        <v>1</v>
      </c>
      <c r="D11" s="17">
        <v>20</v>
      </c>
      <c r="E11" s="17"/>
      <c r="F11" s="17"/>
      <c r="G11" s="17"/>
      <c r="H11" s="17" t="s">
        <v>51</v>
      </c>
      <c r="I11" s="17"/>
      <c r="J11" s="20"/>
      <c r="K11" s="17" t="s">
        <v>26</v>
      </c>
      <c r="L11" s="17" t="s">
        <v>26</v>
      </c>
      <c r="M11" s="17" t="s">
        <v>26</v>
      </c>
      <c r="N11" s="17" t="s">
        <v>26</v>
      </c>
      <c r="O11" s="17" t="s">
        <v>26</v>
      </c>
      <c r="P11" s="4" t="s">
        <v>173</v>
      </c>
      <c r="Q11" s="17" t="s">
        <v>329</v>
      </c>
      <c r="R11" s="4" t="s">
        <v>333</v>
      </c>
      <c r="S11" s="17" t="s">
        <v>329</v>
      </c>
      <c r="T11" s="17" t="s">
        <v>332</v>
      </c>
      <c r="U11" s="17" t="s">
        <v>331</v>
      </c>
    </row>
    <row r="12" spans="1:21" s="8" customFormat="1" ht="30" x14ac:dyDescent="0.25">
      <c r="A12" s="26" t="s">
        <v>165</v>
      </c>
      <c r="B12" s="17" t="s">
        <v>2</v>
      </c>
      <c r="C12" s="17">
        <v>1</v>
      </c>
      <c r="D12" s="17">
        <v>20</v>
      </c>
      <c r="E12" s="17"/>
      <c r="F12" s="17"/>
      <c r="G12" s="17"/>
      <c r="H12" s="17" t="s">
        <v>51</v>
      </c>
      <c r="I12" s="17"/>
      <c r="J12" s="20"/>
      <c r="K12" s="17" t="s">
        <v>26</v>
      </c>
      <c r="L12" s="17" t="s">
        <v>25</v>
      </c>
      <c r="M12" s="17" t="s">
        <v>25</v>
      </c>
      <c r="N12" s="17" t="s">
        <v>26</v>
      </c>
      <c r="O12" s="17" t="s">
        <v>26</v>
      </c>
      <c r="P12" s="4" t="s">
        <v>174</v>
      </c>
      <c r="Q12" s="17" t="s">
        <v>329</v>
      </c>
      <c r="R12" s="4" t="s">
        <v>333</v>
      </c>
      <c r="S12" s="17" t="s">
        <v>329</v>
      </c>
      <c r="T12" s="17" t="s">
        <v>332</v>
      </c>
      <c r="U12" s="17" t="s">
        <v>331</v>
      </c>
    </row>
    <row r="13" spans="1:21" s="8" customFormat="1" ht="30" x14ac:dyDescent="0.25">
      <c r="A13" s="26" t="s">
        <v>67</v>
      </c>
      <c r="B13" s="17" t="s">
        <v>67</v>
      </c>
      <c r="C13" s="17">
        <v>10</v>
      </c>
      <c r="D13" s="17">
        <v>10</v>
      </c>
      <c r="E13" s="17"/>
      <c r="F13" s="17"/>
      <c r="G13" s="17"/>
      <c r="H13" s="17" t="s">
        <v>19</v>
      </c>
      <c r="I13" s="17"/>
      <c r="J13" s="20"/>
      <c r="K13" s="17" t="s">
        <v>26</v>
      </c>
      <c r="L13" s="17" t="s">
        <v>26</v>
      </c>
      <c r="M13" s="17" t="s">
        <v>25</v>
      </c>
      <c r="N13" s="17" t="s">
        <v>26</v>
      </c>
      <c r="O13" s="17" t="s">
        <v>26</v>
      </c>
      <c r="P13" s="4" t="s">
        <v>168</v>
      </c>
      <c r="Q13" s="17" t="s">
        <v>329</v>
      </c>
      <c r="R13" s="4" t="s">
        <v>333</v>
      </c>
      <c r="S13" s="17" t="s">
        <v>329</v>
      </c>
      <c r="T13" s="17" t="s">
        <v>332</v>
      </c>
      <c r="U13" s="17" t="s">
        <v>331</v>
      </c>
    </row>
    <row r="14" spans="1:21" s="8" customFormat="1" ht="30" x14ac:dyDescent="0.25">
      <c r="A14" s="26" t="s">
        <v>11</v>
      </c>
      <c r="B14" s="17" t="s">
        <v>0</v>
      </c>
      <c r="C14" s="17">
        <v>10</v>
      </c>
      <c r="D14" s="17">
        <v>10</v>
      </c>
      <c r="E14" s="17"/>
      <c r="F14" s="17"/>
      <c r="G14" s="17"/>
      <c r="H14" s="17" t="s">
        <v>19</v>
      </c>
      <c r="I14" s="17"/>
      <c r="J14" s="20"/>
      <c r="K14" s="17" t="s">
        <v>26</v>
      </c>
      <c r="L14" s="17" t="s">
        <v>26</v>
      </c>
      <c r="M14" s="17" t="s">
        <v>25</v>
      </c>
      <c r="N14" s="17" t="s">
        <v>26</v>
      </c>
      <c r="O14" s="17" t="s">
        <v>26</v>
      </c>
      <c r="P14" s="4" t="s">
        <v>167</v>
      </c>
      <c r="Q14" s="17" t="s">
        <v>329</v>
      </c>
      <c r="R14" s="4" t="s">
        <v>333</v>
      </c>
      <c r="S14" s="17" t="s">
        <v>329</v>
      </c>
      <c r="T14" s="4" t="s">
        <v>333</v>
      </c>
      <c r="U14" s="17" t="s">
        <v>331</v>
      </c>
    </row>
    <row r="17" spans="1:16" x14ac:dyDescent="0.25">
      <c r="A17" s="16" t="s">
        <v>29</v>
      </c>
      <c r="B17" s="16" t="s">
        <v>8</v>
      </c>
      <c r="C17" s="16" t="s">
        <v>30</v>
      </c>
      <c r="D17" s="24"/>
      <c r="E17" s="25"/>
    </row>
    <row r="18" spans="1:16" s="8" customFormat="1" ht="28.5" customHeight="1" x14ac:dyDescent="0.25">
      <c r="A18" s="34" t="s">
        <v>31</v>
      </c>
      <c r="B18" s="4" t="s">
        <v>175</v>
      </c>
      <c r="C18" s="33" t="s">
        <v>160</v>
      </c>
      <c r="D18" s="23"/>
      <c r="H18"/>
      <c r="I18"/>
      <c r="J18"/>
      <c r="K18"/>
      <c r="L18"/>
      <c r="M18"/>
      <c r="N18"/>
      <c r="O18"/>
      <c r="P18"/>
    </row>
    <row r="21" spans="1:16" x14ac:dyDescent="0.25">
      <c r="A21" s="62" t="s">
        <v>310</v>
      </c>
      <c r="B21" s="99" t="s">
        <v>55</v>
      </c>
      <c r="C21" s="100"/>
      <c r="D21" s="99" t="s">
        <v>311</v>
      </c>
      <c r="E21" s="140"/>
      <c r="F21" s="140"/>
      <c r="G21" s="100"/>
      <c r="H21" s="62" t="s">
        <v>312</v>
      </c>
      <c r="I21" s="64" t="s">
        <v>338</v>
      </c>
    </row>
    <row r="22" spans="1:16" s="80" customFormat="1" ht="32.25" customHeight="1" x14ac:dyDescent="0.25">
      <c r="A22" s="115" t="s">
        <v>453</v>
      </c>
      <c r="B22" s="120" t="s">
        <v>458</v>
      </c>
      <c r="C22" s="121"/>
      <c r="D22" s="120" t="s">
        <v>463</v>
      </c>
      <c r="E22" s="132"/>
      <c r="F22" s="132"/>
      <c r="G22" s="121"/>
      <c r="H22" s="130"/>
      <c r="I22" s="79" t="str">
        <f>+A32</f>
        <v>Pedido-Política-1</v>
      </c>
    </row>
    <row r="23" spans="1:16" s="80" customFormat="1" ht="32.25" customHeight="1" x14ac:dyDescent="0.25">
      <c r="A23" s="116"/>
      <c r="B23" s="122"/>
      <c r="C23" s="123"/>
      <c r="D23" s="122"/>
      <c r="E23" s="133"/>
      <c r="F23" s="133"/>
      <c r="G23" s="123"/>
      <c r="H23" s="131"/>
      <c r="I23" s="79" t="str">
        <f>+A38</f>
        <v>Pedido-Política-7</v>
      </c>
    </row>
    <row r="24" spans="1:16" s="80" customFormat="1" ht="31.5" customHeight="1" x14ac:dyDescent="0.25">
      <c r="A24" s="61" t="s">
        <v>454</v>
      </c>
      <c r="B24" s="113" t="s">
        <v>459</v>
      </c>
      <c r="C24" s="113"/>
      <c r="D24" s="141" t="s">
        <v>464</v>
      </c>
      <c r="E24" s="142"/>
      <c r="F24" s="142"/>
      <c r="G24" s="143"/>
      <c r="H24" s="4"/>
      <c r="I24" s="79" t="str">
        <f>+A33</f>
        <v>Pedido-Política-2</v>
      </c>
    </row>
    <row r="25" spans="1:16" s="80" customFormat="1" ht="35.25" customHeight="1" x14ac:dyDescent="0.25">
      <c r="A25" s="115" t="s">
        <v>455</v>
      </c>
      <c r="B25" s="144" t="s">
        <v>461</v>
      </c>
      <c r="C25" s="145"/>
      <c r="D25" s="120" t="s">
        <v>463</v>
      </c>
      <c r="E25" s="132"/>
      <c r="F25" s="132"/>
      <c r="G25" s="121"/>
      <c r="H25" s="130"/>
      <c r="I25" s="79" t="str">
        <f>+A33</f>
        <v>Pedido-Política-2</v>
      </c>
    </row>
    <row r="26" spans="1:16" s="80" customFormat="1" ht="35.25" customHeight="1" x14ac:dyDescent="0.25">
      <c r="A26" s="116"/>
      <c r="B26" s="146"/>
      <c r="C26" s="147"/>
      <c r="D26" s="122"/>
      <c r="E26" s="133"/>
      <c r="F26" s="133"/>
      <c r="G26" s="123"/>
      <c r="H26" s="131"/>
      <c r="I26" s="79" t="str">
        <f>+A34</f>
        <v>Pedido-Política-3</v>
      </c>
    </row>
    <row r="27" spans="1:16" s="80" customFormat="1" ht="33.75" customHeight="1" x14ac:dyDescent="0.25">
      <c r="A27" s="61" t="s">
        <v>456</v>
      </c>
      <c r="B27" s="106" t="s">
        <v>462</v>
      </c>
      <c r="C27" s="108"/>
      <c r="D27" s="141" t="s">
        <v>465</v>
      </c>
      <c r="E27" s="142"/>
      <c r="F27" s="142"/>
      <c r="G27" s="143"/>
      <c r="H27" s="77"/>
      <c r="I27" s="79" t="str">
        <f>+A36</f>
        <v>Pedido-Política-5</v>
      </c>
    </row>
    <row r="28" spans="1:16" s="80" customFormat="1" ht="34.5" customHeight="1" x14ac:dyDescent="0.25">
      <c r="A28" s="61" t="s">
        <v>457</v>
      </c>
      <c r="B28" s="104" t="s">
        <v>460</v>
      </c>
      <c r="C28" s="105"/>
      <c r="D28" s="141" t="s">
        <v>463</v>
      </c>
      <c r="E28" s="142"/>
      <c r="F28" s="142"/>
      <c r="G28" s="143"/>
      <c r="H28" s="77" t="s">
        <v>466</v>
      </c>
      <c r="I28" s="79" t="str">
        <f>+A32</f>
        <v>Pedido-Política-1</v>
      </c>
    </row>
    <row r="31" spans="1:16" x14ac:dyDescent="0.25">
      <c r="A31" s="57" t="s">
        <v>315</v>
      </c>
      <c r="B31" s="65" t="s">
        <v>55</v>
      </c>
      <c r="C31" s="97" t="s">
        <v>343</v>
      </c>
      <c r="D31" s="97"/>
      <c r="E31" s="97"/>
      <c r="F31" s="97"/>
      <c r="G31" s="97"/>
    </row>
    <row r="32" spans="1:16" ht="30" x14ac:dyDescent="0.25">
      <c r="A32" s="17" t="s">
        <v>467</v>
      </c>
      <c r="B32" s="4" t="s">
        <v>469</v>
      </c>
      <c r="C32" s="98" t="s">
        <v>470</v>
      </c>
      <c r="D32" s="98"/>
      <c r="E32" s="98"/>
      <c r="F32" s="98"/>
      <c r="G32" s="98"/>
    </row>
    <row r="33" spans="1:7" ht="30" x14ac:dyDescent="0.25">
      <c r="A33" s="17" t="s">
        <v>468</v>
      </c>
      <c r="B33" s="4" t="s">
        <v>471</v>
      </c>
      <c r="C33" s="98" t="s">
        <v>472</v>
      </c>
      <c r="D33" s="98"/>
      <c r="E33" s="98"/>
      <c r="F33" s="98"/>
      <c r="G33" s="98"/>
    </row>
    <row r="34" spans="1:7" ht="30" x14ac:dyDescent="0.25">
      <c r="A34" s="17" t="s">
        <v>473</v>
      </c>
      <c r="B34" s="4" t="s">
        <v>474</v>
      </c>
      <c r="C34" s="98" t="s">
        <v>475</v>
      </c>
      <c r="D34" s="98"/>
      <c r="E34" s="98"/>
      <c r="F34" s="98"/>
      <c r="G34" s="98"/>
    </row>
    <row r="35" spans="1:7" ht="36" x14ac:dyDescent="0.25">
      <c r="A35" s="17" t="s">
        <v>476</v>
      </c>
      <c r="B35" s="82" t="s">
        <v>479</v>
      </c>
      <c r="C35" s="98" t="s">
        <v>480</v>
      </c>
      <c r="D35" s="98"/>
      <c r="E35" s="98"/>
      <c r="F35" s="98"/>
      <c r="G35" s="98"/>
    </row>
    <row r="36" spans="1:7" ht="36.75" x14ac:dyDescent="0.25">
      <c r="A36" s="17" t="s">
        <v>477</v>
      </c>
      <c r="B36" s="83" t="s">
        <v>493</v>
      </c>
      <c r="C36" s="98" t="s">
        <v>492</v>
      </c>
      <c r="D36" s="98"/>
      <c r="E36" s="98"/>
      <c r="F36" s="98"/>
      <c r="G36" s="98"/>
    </row>
    <row r="37" spans="1:7" ht="36.75" x14ac:dyDescent="0.25">
      <c r="A37" s="17" t="s">
        <v>478</v>
      </c>
      <c r="B37" s="83" t="s">
        <v>481</v>
      </c>
      <c r="C37" s="98" t="s">
        <v>484</v>
      </c>
      <c r="D37" s="98"/>
      <c r="E37" s="98"/>
      <c r="F37" s="98"/>
      <c r="G37" s="98"/>
    </row>
    <row r="38" spans="1:7" ht="36" x14ac:dyDescent="0.25">
      <c r="A38" s="17" t="s">
        <v>482</v>
      </c>
      <c r="B38" s="84" t="s">
        <v>483</v>
      </c>
      <c r="C38" s="98" t="s">
        <v>485</v>
      </c>
      <c r="D38" s="98"/>
      <c r="E38" s="98"/>
      <c r="F38" s="98"/>
      <c r="G38" s="98"/>
    </row>
    <row r="39" spans="1:7" x14ac:dyDescent="0.25">
      <c r="B39" s="81"/>
    </row>
  </sheetData>
  <mergeCells count="26">
    <mergeCell ref="B2:P2"/>
    <mergeCell ref="B3:P3"/>
    <mergeCell ref="B21:C21"/>
    <mergeCell ref="C31:G31"/>
    <mergeCell ref="C32:G32"/>
    <mergeCell ref="H25:H26"/>
    <mergeCell ref="C33:G33"/>
    <mergeCell ref="D21:G21"/>
    <mergeCell ref="D24:G24"/>
    <mergeCell ref="D27:G27"/>
    <mergeCell ref="D28:G28"/>
    <mergeCell ref="B27:C27"/>
    <mergeCell ref="B28:C28"/>
    <mergeCell ref="B24:C24"/>
    <mergeCell ref="D25:G26"/>
    <mergeCell ref="B25:C26"/>
    <mergeCell ref="C34:G34"/>
    <mergeCell ref="C35:G35"/>
    <mergeCell ref="C36:G36"/>
    <mergeCell ref="C37:G37"/>
    <mergeCell ref="C38:G38"/>
    <mergeCell ref="A25:A26"/>
    <mergeCell ref="A22:A23"/>
    <mergeCell ref="B22:C23"/>
    <mergeCell ref="D22:G23"/>
    <mergeCell ref="H22:H23"/>
  </mergeCells>
  <hyperlinks>
    <hyperlink ref="A1" location="'Objetos de dominio'!A1" display="Volver al inicio" xr:uid="{A5D3AAC0-241D-45D8-94D8-B611012E4596}"/>
    <hyperlink ref="A4" location="'Pedido-Datos'!A3" display="Datos simulados:" xr:uid="{E612A73F-0B87-46D9-810B-8897489A4CBC}"/>
    <hyperlink ref="C18" location="Pedido!A9" display="Número" xr:uid="{7B8C2C74-1E39-4CC9-8259-9F146C3CCEBF}"/>
    <hyperlink ref="I22" location="Pedido!A32" display="Pedido!A32" xr:uid="{03789F5E-3AAE-4F1C-93A0-0585D2AC52CA}"/>
    <hyperlink ref="I23" location="Pedido!A38" display="Pedido!A38" xr:uid="{0D10E8C1-0099-4AD2-8D02-525B83F4DF73}"/>
    <hyperlink ref="I24" location="Pedido!A33" display="Pedido!A33" xr:uid="{3E4E5B3C-C1F8-482E-97D2-E8DE2875D0FC}"/>
    <hyperlink ref="I25" location="Pedido!A33" display="Pedido!A33" xr:uid="{7503E097-22AA-4781-963D-8C3B5BB94836}"/>
    <hyperlink ref="I26" location="Pedido!A34" display="Pedido!A34" xr:uid="{15A4F9A4-8432-41B9-B53C-546069CED38A}"/>
    <hyperlink ref="I27" location="Pedido!A36" display="Pedido!A36" xr:uid="{12135382-4149-4E09-A02B-3E656A846489}"/>
    <hyperlink ref="I28" location="Pedido!A32" display="Pedido!A32" xr:uid="{17B36487-BCB7-4403-A551-556259419C8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8DD37-F9E0-4785-9B3F-457CE4FCC2CA}">
          <x14:formula1>
            <xm:f>Valores!$B$2:$B$3</xm:f>
          </x14:formula1>
          <xm:sqref>K6:O14</xm:sqref>
        </x14:dataValidation>
        <x14:dataValidation type="list" allowBlank="1" showInputMessage="1" showErrorMessage="1" xr:uid="{EE4DCE24-A9BB-409B-BFA9-74C4EEBAC31D}">
          <x14:formula1>
            <xm:f>Valores!$A$2:$A$21</xm:f>
          </x14:formula1>
          <xm:sqref>B6:B14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0551-B69F-401B-992C-015A2C890903}">
  <dimension ref="A1:J3"/>
  <sheetViews>
    <sheetView workbookViewId="0">
      <selection activeCell="J3" sqref="J3"/>
    </sheetView>
  </sheetViews>
  <sheetFormatPr baseColWidth="10" defaultRowHeight="15" x14ac:dyDescent="0.25"/>
  <cols>
    <col min="1" max="1" width="7.140625" customWidth="1"/>
    <col min="2" max="2" width="20" customWidth="1"/>
    <col min="3" max="3" width="14.7109375" bestFit="1" customWidth="1"/>
    <col min="4" max="4" width="9.28515625" customWidth="1"/>
    <col min="5" max="5" width="10.42578125" bestFit="1" customWidth="1"/>
    <col min="6" max="6" width="17" bestFit="1" customWidth="1"/>
    <col min="10" max="10" width="7.85546875" bestFit="1" customWidth="1"/>
  </cols>
  <sheetData>
    <row r="1" spans="1:10" x14ac:dyDescent="0.25">
      <c r="A1" s="1" t="s">
        <v>34</v>
      </c>
      <c r="B1" s="1"/>
    </row>
    <row r="2" spans="1:10" x14ac:dyDescent="0.25">
      <c r="A2" s="32" t="s">
        <v>79</v>
      </c>
      <c r="B2" s="32" t="s">
        <v>65</v>
      </c>
      <c r="C2" s="32" t="s">
        <v>41</v>
      </c>
      <c r="D2" s="32" t="s">
        <v>160</v>
      </c>
      <c r="E2" s="32" t="s">
        <v>163</v>
      </c>
      <c r="F2" s="32" t="s">
        <v>164</v>
      </c>
      <c r="G2" s="32" t="s">
        <v>165</v>
      </c>
      <c r="H2" s="32" t="s">
        <v>67</v>
      </c>
      <c r="I2" s="32" t="s">
        <v>11</v>
      </c>
      <c r="J2" s="68" t="s">
        <v>347</v>
      </c>
    </row>
    <row r="3" spans="1:10" x14ac:dyDescent="0.25">
      <c r="A3" s="5">
        <v>1</v>
      </c>
      <c r="B3" s="27" t="s">
        <v>161</v>
      </c>
      <c r="C3" s="35">
        <v>44820.583333333336</v>
      </c>
      <c r="D3" s="5" t="s">
        <v>162</v>
      </c>
      <c r="E3" s="28">
        <v>0</v>
      </c>
      <c r="F3" s="28">
        <v>0</v>
      </c>
      <c r="G3" s="28">
        <v>30000</v>
      </c>
      <c r="H3" s="27" t="s">
        <v>145</v>
      </c>
      <c r="I3" s="27" t="s">
        <v>155</v>
      </c>
      <c r="J3" s="69" t="str">
        <f>+D3</f>
        <v>PE-1234</v>
      </c>
    </row>
  </sheetData>
  <hyperlinks>
    <hyperlink ref="A1" location="Pedido!A4" display="Volver al anterior" xr:uid="{E24351A7-00F8-4DA5-B72A-53D4221751DD}"/>
    <hyperlink ref="B3" location="'Cliente-Datos'!E3" display="Juan Carlos Perez" xr:uid="{73BE1AC1-F5FE-491A-AAD2-FC9D4E2F72AC}"/>
    <hyperlink ref="H3" location="'Forma Pago-Datos'!B3" display="Tarjeta Crédito" xr:uid="{8D013CF2-BBD1-4B4D-ABBB-CD3A4E7DEBCB}"/>
    <hyperlink ref="I3" location="'Estado Pedido-Datos'!B3" display="Abierto" xr:uid="{960A7C7A-1495-471B-9A25-7F6109AEB14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20B4-0750-4007-99F5-6893E4C9CE3D}">
  <dimension ref="A1:Q1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85546875" bestFit="1" customWidth="1"/>
  </cols>
  <sheetData>
    <row r="1" spans="1:17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s="11" t="str">
        <f>'Objetos de dominio'!$A$1&amp;":"</f>
        <v>Objetos de dominio:</v>
      </c>
      <c r="B2" s="101" t="str">
        <f>+'Objetos de dominio'!A19</f>
        <v>Unidad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7" ht="29.25" customHeight="1" x14ac:dyDescent="0.25">
      <c r="A3" s="12" t="str">
        <f>'Objetos de dominio'!B1&amp;":"</f>
        <v>Descripcion:</v>
      </c>
      <c r="B3" s="102" t="str">
        <f>+'Objetos de dominio'!B19</f>
        <v>Entidad que representa la unidad con que se mide la cantidad de insumo en un producto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</row>
    <row r="4" spans="1:17" x14ac:dyDescent="0.25">
      <c r="A4" s="1" t="s">
        <v>33</v>
      </c>
    </row>
    <row r="5" spans="1:17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+$A$15</f>
        <v>Consultar Unidad</v>
      </c>
    </row>
    <row r="6" spans="1:17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295</v>
      </c>
      <c r="Q6" s="17" t="s">
        <v>331</v>
      </c>
    </row>
    <row r="7" spans="1:17" s="8" customFormat="1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296</v>
      </c>
      <c r="Q7" s="17" t="s">
        <v>331</v>
      </c>
    </row>
    <row r="10" spans="1:17" x14ac:dyDescent="0.25">
      <c r="A10" s="16" t="s">
        <v>29</v>
      </c>
      <c r="B10" s="16" t="s">
        <v>8</v>
      </c>
      <c r="C10" s="16" t="s">
        <v>30</v>
      </c>
      <c r="D10" s="24"/>
      <c r="E10" s="25"/>
    </row>
    <row r="11" spans="1:17" s="8" customFormat="1" ht="30" customHeight="1" x14ac:dyDescent="0.25">
      <c r="A11" s="19" t="s">
        <v>31</v>
      </c>
      <c r="B11" s="4" t="s">
        <v>294</v>
      </c>
      <c r="C11" s="21" t="str">
        <f>A7</f>
        <v>Nombre</v>
      </c>
      <c r="D11" s="23"/>
      <c r="H11"/>
      <c r="I11"/>
      <c r="J11"/>
      <c r="K11"/>
      <c r="L11"/>
      <c r="M11"/>
      <c r="N11"/>
      <c r="O11"/>
      <c r="P11"/>
    </row>
    <row r="14" spans="1:17" x14ac:dyDescent="0.25">
      <c r="A14" s="62" t="s">
        <v>310</v>
      </c>
      <c r="B14" s="99" t="s">
        <v>55</v>
      </c>
      <c r="C14" s="100"/>
      <c r="D14" s="103" t="s">
        <v>311</v>
      </c>
      <c r="E14" s="103"/>
      <c r="F14" s="103"/>
      <c r="G14" s="103" t="s">
        <v>312</v>
      </c>
      <c r="H14" s="103"/>
      <c r="I14" s="64" t="s">
        <v>338</v>
      </c>
    </row>
    <row r="15" spans="1:17" ht="31.5" customHeight="1" x14ac:dyDescent="0.25">
      <c r="A15" s="53" t="s">
        <v>486</v>
      </c>
      <c r="B15" s="104" t="s">
        <v>487</v>
      </c>
      <c r="C15" s="105"/>
      <c r="D15" s="106" t="s">
        <v>643</v>
      </c>
      <c r="E15" s="107"/>
      <c r="F15" s="108"/>
      <c r="G15" s="114" t="s">
        <v>488</v>
      </c>
      <c r="H15" s="114"/>
      <c r="I15" s="21" t="str">
        <f>+A19</f>
        <v>Unidad-Política-1</v>
      </c>
    </row>
    <row r="18" spans="1:7" x14ac:dyDescent="0.25">
      <c r="A18" s="57" t="s">
        <v>315</v>
      </c>
      <c r="B18" s="65" t="s">
        <v>55</v>
      </c>
      <c r="C18" s="97" t="s">
        <v>343</v>
      </c>
      <c r="D18" s="97"/>
      <c r="E18" s="97"/>
      <c r="F18" s="97"/>
      <c r="G18" s="97"/>
    </row>
    <row r="19" spans="1:7" ht="30" x14ac:dyDescent="0.25">
      <c r="A19" s="17" t="s">
        <v>489</v>
      </c>
      <c r="B19" s="4" t="s">
        <v>490</v>
      </c>
      <c r="C19" s="98" t="s">
        <v>491</v>
      </c>
      <c r="D19" s="98"/>
      <c r="E19" s="98"/>
      <c r="F19" s="98"/>
      <c r="G19" s="98"/>
    </row>
  </sheetData>
  <mergeCells count="10">
    <mergeCell ref="B2:P2"/>
    <mergeCell ref="B3:P3"/>
    <mergeCell ref="B14:C14"/>
    <mergeCell ref="D14:F14"/>
    <mergeCell ref="G14:H14"/>
    <mergeCell ref="C18:G18"/>
    <mergeCell ref="C19:G19"/>
    <mergeCell ref="B15:C15"/>
    <mergeCell ref="D15:F15"/>
    <mergeCell ref="G15:H15"/>
  </mergeCells>
  <hyperlinks>
    <hyperlink ref="A1" location="'Objetos de dominio'!A1" display="Volver al inicio" xr:uid="{7557039B-ABD2-43CF-902E-701830B7293E}"/>
    <hyperlink ref="A4" location="'Unidad-Datos'!A1" display="Datos simulados:" xr:uid="{BF829E95-9E12-40C5-97A2-53B9317F41C4}"/>
    <hyperlink ref="C11" location="Unidad!A7" display="Unidad!A7" xr:uid="{DBBA2E83-9CBD-4D8A-A38D-BFDA2B69E315}"/>
    <hyperlink ref="I15" location="Unidad!A19" display="Unidad!A19" xr:uid="{2CA27BDB-2FDB-4074-A0D5-995FCB1C0B46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BB8A01-CBD6-401F-9E1E-4921CA58E421}">
          <x14:formula1>
            <xm:f>Valores!$A$2:$A$21</xm:f>
          </x14:formula1>
          <xm:sqref>B6:B7</xm:sqref>
        </x14:dataValidation>
        <x14:dataValidation type="list" allowBlank="1" showInputMessage="1" showErrorMessage="1" xr:uid="{AEAD471B-AC71-4B9A-8177-3F4945FF65A2}">
          <x14:formula1>
            <xm:f>Valores!#REF!</xm:f>
          </x14:formula1>
          <xm:sqref>K6:O7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A72-9703-4F8E-ACF4-BD0D7E191886}">
  <dimension ref="A1:C4"/>
  <sheetViews>
    <sheetView workbookViewId="0">
      <selection activeCell="D5" sqref="D5"/>
    </sheetView>
  </sheetViews>
  <sheetFormatPr baseColWidth="10" defaultRowHeight="15" x14ac:dyDescent="0.25"/>
  <sheetData>
    <row r="1" spans="1:3" x14ac:dyDescent="0.25">
      <c r="A1" s="1" t="s">
        <v>34</v>
      </c>
    </row>
    <row r="2" spans="1:3" x14ac:dyDescent="0.25">
      <c r="A2" s="32" t="s">
        <v>79</v>
      </c>
      <c r="B2" s="32" t="s">
        <v>10</v>
      </c>
      <c r="C2" s="68" t="s">
        <v>347</v>
      </c>
    </row>
    <row r="3" spans="1:3" x14ac:dyDescent="0.25">
      <c r="A3" s="5">
        <v>1</v>
      </c>
      <c r="B3" s="5" t="s">
        <v>272</v>
      </c>
      <c r="C3" s="69" t="str">
        <f>+B3</f>
        <v>Gramo</v>
      </c>
    </row>
    <row r="4" spans="1:3" x14ac:dyDescent="0.25">
      <c r="A4" s="5">
        <v>2</v>
      </c>
      <c r="B4" s="5" t="s">
        <v>269</v>
      </c>
      <c r="C4" s="69" t="str">
        <f>+B4</f>
        <v>Unidad</v>
      </c>
    </row>
  </sheetData>
  <hyperlinks>
    <hyperlink ref="A1" location="Unidad!A4" display="Volver al anterior" xr:uid="{5AF5753A-188F-4313-8CEB-ACC9805CA31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EB1F7-0377-4B8E-995B-F7822A30AE6A}">
  <dimension ref="A1:T25"/>
  <sheetViews>
    <sheetView workbookViewId="0">
      <pane ySplit="1" topLeftCell="A2" activePane="bottomLeft" state="frozen"/>
      <selection pane="bottomLeft" activeCell="A6" sqref="A6:A9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8" max="18" width="14.7109375" customWidth="1"/>
    <col min="19" max="19" width="13.28515625" bestFit="1" customWidth="1"/>
    <col min="20" max="20" width="13.85546875" bestFit="1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dominio'!A17</f>
        <v>Insumo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dominio'!B17</f>
        <v>Entidad que representa los insumos que puede tener un producto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+$A$17</f>
        <v>Registrar Insumo</v>
      </c>
      <c r="R5" s="63" t="str">
        <f>+$A$18</f>
        <v>Modificar Insumo</v>
      </c>
      <c r="S5" s="63" t="str">
        <f>+$A$19</f>
        <v>Eliminar Insumo</v>
      </c>
      <c r="T5" s="63" t="str">
        <f>+$A$20</f>
        <v>Consultar Insumo</v>
      </c>
    </row>
    <row r="6" spans="1:20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278</v>
      </c>
      <c r="Q6" s="17" t="s">
        <v>329</v>
      </c>
      <c r="R6" s="4" t="s">
        <v>330</v>
      </c>
      <c r="S6" s="17" t="s">
        <v>329</v>
      </c>
      <c r="T6" s="17" t="s">
        <v>331</v>
      </c>
    </row>
    <row r="7" spans="1:20" s="8" customFormat="1" ht="30" x14ac:dyDescent="0.25">
      <c r="A7" s="22" t="s">
        <v>10</v>
      </c>
      <c r="B7" s="17" t="s">
        <v>0</v>
      </c>
      <c r="C7" s="17">
        <v>1</v>
      </c>
      <c r="D7" s="17">
        <v>100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279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6" t="s">
        <v>269</v>
      </c>
      <c r="B8" s="17" t="s">
        <v>269</v>
      </c>
      <c r="C8" s="17">
        <v>10</v>
      </c>
      <c r="D8" s="17">
        <v>10</v>
      </c>
      <c r="E8" s="17"/>
      <c r="F8" s="17"/>
      <c r="G8" s="17"/>
      <c r="H8" s="17" t="s">
        <v>19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280</v>
      </c>
      <c r="Q8" s="17" t="s">
        <v>329</v>
      </c>
      <c r="R8" s="4" t="s">
        <v>333</v>
      </c>
      <c r="S8" s="17" t="s">
        <v>332</v>
      </c>
      <c r="T8" s="17" t="s">
        <v>331</v>
      </c>
    </row>
    <row r="9" spans="1:20" s="8" customFormat="1" ht="60" x14ac:dyDescent="0.25">
      <c r="A9" s="26" t="s">
        <v>182</v>
      </c>
      <c r="B9" s="17" t="s">
        <v>2</v>
      </c>
      <c r="C9" s="17">
        <v>1</v>
      </c>
      <c r="D9" s="17">
        <v>20</v>
      </c>
      <c r="E9" s="17"/>
      <c r="F9" s="17"/>
      <c r="G9" s="17"/>
      <c r="H9" s="17"/>
      <c r="I9" s="17"/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281</v>
      </c>
      <c r="Q9" s="17" t="s">
        <v>329</v>
      </c>
      <c r="R9" s="4" t="s">
        <v>333</v>
      </c>
      <c r="S9" s="17" t="s">
        <v>332</v>
      </c>
      <c r="T9" s="17" t="s">
        <v>331</v>
      </c>
    </row>
    <row r="12" spans="1:20" x14ac:dyDescent="0.25">
      <c r="A12" s="16" t="s">
        <v>29</v>
      </c>
      <c r="B12" s="16" t="s">
        <v>8</v>
      </c>
      <c r="C12" s="16" t="s">
        <v>30</v>
      </c>
      <c r="D12" s="24"/>
      <c r="E12" s="25"/>
    </row>
    <row r="13" spans="1:20" s="8" customFormat="1" ht="28.5" customHeight="1" x14ac:dyDescent="0.25">
      <c r="A13" s="34" t="s">
        <v>31</v>
      </c>
      <c r="B13" s="4" t="s">
        <v>282</v>
      </c>
      <c r="C13" s="33" t="s">
        <v>10</v>
      </c>
      <c r="D13" s="23"/>
      <c r="H13"/>
      <c r="I13"/>
      <c r="J13"/>
      <c r="K13"/>
      <c r="L13"/>
      <c r="M13"/>
      <c r="N13"/>
      <c r="O13"/>
      <c r="P13"/>
    </row>
    <row r="16" spans="1:20" x14ac:dyDescent="0.25">
      <c r="A16" s="74" t="s">
        <v>310</v>
      </c>
      <c r="B16" s="99" t="s">
        <v>55</v>
      </c>
      <c r="C16" s="100"/>
      <c r="D16" s="103" t="s">
        <v>311</v>
      </c>
      <c r="E16" s="103"/>
      <c r="F16" s="103"/>
      <c r="G16" s="103" t="s">
        <v>312</v>
      </c>
      <c r="H16" s="103"/>
      <c r="I16" s="64" t="s">
        <v>338</v>
      </c>
    </row>
    <row r="17" spans="1:9" ht="29.25" customHeight="1" x14ac:dyDescent="0.25">
      <c r="A17" s="53" t="s">
        <v>645</v>
      </c>
      <c r="B17" s="104" t="s">
        <v>497</v>
      </c>
      <c r="C17" s="105"/>
      <c r="D17" s="106" t="s">
        <v>644</v>
      </c>
      <c r="E17" s="107"/>
      <c r="F17" s="108"/>
      <c r="G17" s="113"/>
      <c r="H17" s="113"/>
      <c r="I17" s="21" t="str">
        <f>+A24</f>
        <v>Insumo-Política-1</v>
      </c>
    </row>
    <row r="18" spans="1:9" ht="31.5" customHeight="1" x14ac:dyDescent="0.25">
      <c r="A18" s="53" t="s">
        <v>494</v>
      </c>
      <c r="B18" s="104" t="s">
        <v>498</v>
      </c>
      <c r="C18" s="105"/>
      <c r="D18" s="106" t="s">
        <v>644</v>
      </c>
      <c r="E18" s="107"/>
      <c r="F18" s="108"/>
      <c r="G18" s="113"/>
      <c r="H18" s="113"/>
      <c r="I18" s="21" t="str">
        <f>+A25</f>
        <v>Insumo-Política-2</v>
      </c>
    </row>
    <row r="19" spans="1:9" ht="33" customHeight="1" x14ac:dyDescent="0.25">
      <c r="A19" s="73" t="s">
        <v>495</v>
      </c>
      <c r="B19" s="104" t="s">
        <v>499</v>
      </c>
      <c r="C19" s="105"/>
      <c r="D19" s="106" t="s">
        <v>501</v>
      </c>
      <c r="E19" s="107"/>
      <c r="F19" s="108"/>
      <c r="G19" s="113"/>
      <c r="H19" s="113"/>
      <c r="I19" s="21" t="str">
        <f>+A25</f>
        <v>Insumo-Política-2</v>
      </c>
    </row>
    <row r="20" spans="1:9" ht="47.25" customHeight="1" x14ac:dyDescent="0.25">
      <c r="A20" s="53" t="s">
        <v>496</v>
      </c>
      <c r="B20" s="104" t="s">
        <v>500</v>
      </c>
      <c r="C20" s="105"/>
      <c r="D20" s="106" t="s">
        <v>644</v>
      </c>
      <c r="E20" s="107"/>
      <c r="F20" s="108"/>
      <c r="G20" s="114" t="s">
        <v>502</v>
      </c>
      <c r="H20" s="114"/>
      <c r="I20" s="21" t="str">
        <f>+A25</f>
        <v>Insumo-Política-2</v>
      </c>
    </row>
    <row r="23" spans="1:9" x14ac:dyDescent="0.25">
      <c r="A23" s="57" t="s">
        <v>315</v>
      </c>
      <c r="B23" s="72" t="s">
        <v>55</v>
      </c>
      <c r="C23" s="97" t="s">
        <v>343</v>
      </c>
      <c r="D23" s="97"/>
      <c r="E23" s="97"/>
      <c r="F23" s="97"/>
      <c r="G23" s="97"/>
    </row>
    <row r="24" spans="1:9" ht="30" x14ac:dyDescent="0.25">
      <c r="A24" s="17" t="s">
        <v>503</v>
      </c>
      <c r="B24" s="4" t="s">
        <v>505</v>
      </c>
      <c r="C24" s="98" t="s">
        <v>507</v>
      </c>
      <c r="D24" s="98"/>
      <c r="E24" s="98"/>
      <c r="F24" s="98"/>
      <c r="G24" s="98"/>
      <c r="H24" s="8"/>
      <c r="I24" s="8"/>
    </row>
    <row r="25" spans="1:9" ht="30" x14ac:dyDescent="0.25">
      <c r="A25" s="17" t="s">
        <v>504</v>
      </c>
      <c r="B25" s="4" t="s">
        <v>506</v>
      </c>
      <c r="C25" s="98" t="s">
        <v>508</v>
      </c>
      <c r="D25" s="98"/>
      <c r="E25" s="98"/>
      <c r="F25" s="98"/>
      <c r="G25" s="98"/>
    </row>
  </sheetData>
  <mergeCells count="20">
    <mergeCell ref="C23:G23"/>
    <mergeCell ref="C24:G24"/>
    <mergeCell ref="C25:G25"/>
    <mergeCell ref="B19:C19"/>
    <mergeCell ref="D19:F19"/>
    <mergeCell ref="G19:H19"/>
    <mergeCell ref="B20:C20"/>
    <mergeCell ref="D20:F20"/>
    <mergeCell ref="G20:H20"/>
    <mergeCell ref="B17:C17"/>
    <mergeCell ref="D17:F17"/>
    <mergeCell ref="G17:H17"/>
    <mergeCell ref="B18:C18"/>
    <mergeCell ref="D18:F18"/>
    <mergeCell ref="G18:H18"/>
    <mergeCell ref="B2:P2"/>
    <mergeCell ref="B3:P3"/>
    <mergeCell ref="B16:C16"/>
    <mergeCell ref="D16:F16"/>
    <mergeCell ref="G16:H16"/>
  </mergeCells>
  <hyperlinks>
    <hyperlink ref="A1" location="'Objetos de dominio'!A1" display="Volver al inicio" xr:uid="{FA9687C0-828C-4B22-BE28-B05633451F4A}"/>
    <hyperlink ref="A4" location="'Insumo-Datos'!A1" display="Datos simulados:" xr:uid="{8854A839-9B2E-4AFD-AAC6-6CE02A71A71B}"/>
    <hyperlink ref="C13" location="Insumo!A7" display="Nombre" xr:uid="{ADB0A7FD-8363-4388-B3F9-F4E1B5BF9153}"/>
    <hyperlink ref="I17" location="Insumo!A24" display="Insumo!A24" xr:uid="{B2480D3B-1829-4182-B074-812677E09B71}"/>
    <hyperlink ref="I18" location="Insumo!A25" display="Insumo!A25" xr:uid="{BC7FE8A2-B3B9-4205-B2FE-93C7174BF25F}"/>
    <hyperlink ref="I19:I20" location="Insumo!A25" display="Insumo!A25" xr:uid="{E563B030-8F83-4D87-8BE6-B4215B267E48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F439D78-C0B5-4DD9-8526-A730BF1635F0}">
          <x14:formula1>
            <xm:f>Valores!$B$2:$B$3</xm:f>
          </x14:formula1>
          <xm:sqref>K6:O9</xm:sqref>
        </x14:dataValidation>
        <x14:dataValidation type="list" allowBlank="1" showInputMessage="1" showErrorMessage="1" xr:uid="{824A0BC4-9C6F-402D-BB43-4361256A1ABD}">
          <x14:formula1>
            <xm:f>Valores!$A$2:$A$21</xm:f>
          </x14:formula1>
          <xm:sqref>B6:B9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A289-83E1-4BE1-B3F9-008D8036C988}">
  <dimension ref="A1:E8"/>
  <sheetViews>
    <sheetView workbookViewId="0">
      <selection activeCell="E3" sqref="E3"/>
    </sheetView>
  </sheetViews>
  <sheetFormatPr baseColWidth="10" defaultRowHeight="15" x14ac:dyDescent="0.25"/>
  <cols>
    <col min="1" max="1" width="7.140625" bestFit="1" customWidth="1"/>
    <col min="2" max="2" width="13.85546875" bestFit="1" customWidth="1"/>
    <col min="3" max="3" width="7.42578125" bestFit="1" customWidth="1"/>
    <col min="4" max="4" width="16.7109375" bestFit="1" customWidth="1"/>
    <col min="5" max="6" width="14.7109375" bestFit="1" customWidth="1"/>
  </cols>
  <sheetData>
    <row r="1" spans="1:5" x14ac:dyDescent="0.25">
      <c r="A1" s="148" t="s">
        <v>230</v>
      </c>
      <c r="B1" s="148"/>
    </row>
    <row r="2" spans="1:5" x14ac:dyDescent="0.25">
      <c r="A2" s="42" t="s">
        <v>54</v>
      </c>
      <c r="B2" s="42" t="s">
        <v>10</v>
      </c>
      <c r="C2" s="42" t="s">
        <v>269</v>
      </c>
      <c r="D2" s="42" t="s">
        <v>270</v>
      </c>
      <c r="E2" s="68" t="s">
        <v>347</v>
      </c>
    </row>
    <row r="3" spans="1:5" x14ac:dyDescent="0.25">
      <c r="A3" s="17">
        <v>1</v>
      </c>
      <c r="B3" s="17" t="s">
        <v>271</v>
      </c>
      <c r="C3" s="5" t="s">
        <v>272</v>
      </c>
      <c r="D3" s="19">
        <v>300</v>
      </c>
      <c r="E3" s="69" t="str">
        <f>+B3</f>
        <v>Papa</v>
      </c>
    </row>
    <row r="4" spans="1:5" x14ac:dyDescent="0.25">
      <c r="A4" s="5">
        <v>2</v>
      </c>
      <c r="B4" s="5" t="s">
        <v>273</v>
      </c>
      <c r="C4" s="5" t="s">
        <v>272</v>
      </c>
      <c r="D4" s="50">
        <v>300</v>
      </c>
      <c r="E4" s="69" t="str">
        <f t="shared" ref="E4:E8" si="0">+B4</f>
        <v xml:space="preserve">Tomate </v>
      </c>
    </row>
    <row r="5" spans="1:5" x14ac:dyDescent="0.25">
      <c r="A5" s="17">
        <v>3</v>
      </c>
      <c r="B5" s="5" t="s">
        <v>274</v>
      </c>
      <c r="C5" s="5" t="s">
        <v>272</v>
      </c>
      <c r="D5" s="50">
        <v>200</v>
      </c>
      <c r="E5" s="69" t="str">
        <f t="shared" si="0"/>
        <v>Cebolla blanca</v>
      </c>
    </row>
    <row r="6" spans="1:5" x14ac:dyDescent="0.25">
      <c r="A6" s="5">
        <v>4</v>
      </c>
      <c r="B6" s="5" t="s">
        <v>275</v>
      </c>
      <c r="C6" s="5" t="s">
        <v>269</v>
      </c>
      <c r="D6" s="50">
        <v>500</v>
      </c>
      <c r="E6" s="69" t="str">
        <f t="shared" si="0"/>
        <v xml:space="preserve">Pan </v>
      </c>
    </row>
    <row r="7" spans="1:5" x14ac:dyDescent="0.25">
      <c r="A7" s="17">
        <v>5</v>
      </c>
      <c r="B7" s="5" t="s">
        <v>276</v>
      </c>
      <c r="C7" s="5" t="s">
        <v>272</v>
      </c>
      <c r="D7" s="50">
        <v>100</v>
      </c>
      <c r="E7" s="69" t="str">
        <f t="shared" si="0"/>
        <v>Salsa</v>
      </c>
    </row>
    <row r="8" spans="1:5" x14ac:dyDescent="0.25">
      <c r="A8" s="5">
        <v>6</v>
      </c>
      <c r="B8" s="5" t="s">
        <v>277</v>
      </c>
      <c r="C8" s="5" t="s">
        <v>272</v>
      </c>
      <c r="D8" s="50">
        <v>200</v>
      </c>
      <c r="E8" s="69" t="str">
        <f t="shared" si="0"/>
        <v>Pepino</v>
      </c>
    </row>
  </sheetData>
  <mergeCells count="1">
    <mergeCell ref="A1:B1"/>
  </mergeCells>
  <hyperlinks>
    <hyperlink ref="A1:B1" location="Insumo!A4" display="Volver al Inicio" xr:uid="{95E108F1-0AF1-4208-A88A-61268060B9A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E2EE-9B4C-457E-89FC-E1C2C0683AE2}">
  <dimension ref="A1:U28"/>
  <sheetViews>
    <sheetView workbookViewId="0">
      <pane ySplit="1" topLeftCell="A2" activePane="bottomLeft" state="frozen"/>
      <selection pane="bottomLeft" activeCell="A18" sqref="A18:A19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8" max="19" width="14.28515625" customWidth="1"/>
    <col min="20" max="20" width="13.28515625" bestFit="1" customWidth="1"/>
    <col min="21" max="21" width="14" customWidth="1"/>
  </cols>
  <sheetData>
    <row r="1" spans="1:2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11" t="str">
        <f>'Objetos de dominio'!$A$1&amp;":"</f>
        <v>Objetos de dominio:</v>
      </c>
      <c r="B2" s="101" t="str">
        <f>+'Objetos de dominio'!A11</f>
        <v>Tipo Producto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1" ht="29.25" customHeight="1" x14ac:dyDescent="0.25">
      <c r="A3" s="12" t="str">
        <f>'Objetos de dominio'!B1&amp;":"</f>
        <v>Descripcion:</v>
      </c>
      <c r="B3" s="102" t="str">
        <f>+'Objetos de dominio'!B11</f>
        <v>Entidad que representa el tipo de producto a la cual pertenece un producto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1" x14ac:dyDescent="0.25">
      <c r="A4" s="1" t="s">
        <v>33</v>
      </c>
    </row>
    <row r="5" spans="1:21" s="8" customFormat="1" ht="45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+A17</f>
        <v>Crear Tipo Producto</v>
      </c>
      <c r="R5" s="63" t="str">
        <f>+$A$18</f>
        <v>Cambiar Estado 
Tipo Producto</v>
      </c>
      <c r="S5" s="63" t="str">
        <f>+$A$20</f>
        <v>Modificar Tipo Producto</v>
      </c>
      <c r="T5" s="63" t="str">
        <f>+$A$21</f>
        <v>Eliminar Tipo Producto</v>
      </c>
      <c r="U5" s="63" t="str">
        <f>+$A$22</f>
        <v>Consultar Tipo Producto</v>
      </c>
    </row>
    <row r="6" spans="1:21" s="8" customFormat="1" ht="45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178</v>
      </c>
      <c r="Q6" s="17" t="s">
        <v>329</v>
      </c>
      <c r="R6" s="17" t="s">
        <v>329</v>
      </c>
      <c r="S6" s="4" t="s">
        <v>330</v>
      </c>
      <c r="T6" s="17" t="s">
        <v>329</v>
      </c>
      <c r="U6" s="17" t="s">
        <v>331</v>
      </c>
    </row>
    <row r="7" spans="1:21" s="8" customFormat="1" ht="60" x14ac:dyDescent="0.25">
      <c r="A7" s="22" t="s">
        <v>10</v>
      </c>
      <c r="B7" s="17" t="s">
        <v>0</v>
      </c>
      <c r="C7" s="17">
        <v>1</v>
      </c>
      <c r="D7" s="17">
        <v>100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179</v>
      </c>
      <c r="Q7" s="17" t="s">
        <v>329</v>
      </c>
      <c r="R7" s="17" t="s">
        <v>332</v>
      </c>
      <c r="S7" s="4" t="s">
        <v>333</v>
      </c>
      <c r="T7" s="17" t="s">
        <v>332</v>
      </c>
      <c r="U7" s="17" t="s">
        <v>331</v>
      </c>
    </row>
    <row r="8" spans="1:21" s="8" customFormat="1" ht="30" x14ac:dyDescent="0.25">
      <c r="A8" s="26" t="s">
        <v>55</v>
      </c>
      <c r="B8" s="17" t="s">
        <v>0</v>
      </c>
      <c r="C8" s="17">
        <v>1</v>
      </c>
      <c r="D8" s="17">
        <v>500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180</v>
      </c>
      <c r="Q8" s="17" t="s">
        <v>329</v>
      </c>
      <c r="R8" s="17" t="s">
        <v>332</v>
      </c>
      <c r="S8" s="4" t="s">
        <v>333</v>
      </c>
      <c r="T8" s="17" t="s">
        <v>332</v>
      </c>
      <c r="U8" s="17" t="s">
        <v>331</v>
      </c>
    </row>
    <row r="9" spans="1:21" s="8" customFormat="1" ht="36.75" customHeight="1" x14ac:dyDescent="0.25">
      <c r="A9" s="26" t="s">
        <v>11</v>
      </c>
      <c r="B9" s="17" t="s">
        <v>3</v>
      </c>
      <c r="C9" s="17"/>
      <c r="D9" s="17"/>
      <c r="E9" s="17"/>
      <c r="F9" s="17"/>
      <c r="G9" s="17"/>
      <c r="H9" s="17"/>
      <c r="I9" s="17" t="s">
        <v>39</v>
      </c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181</v>
      </c>
      <c r="Q9" s="17" t="s">
        <v>329</v>
      </c>
      <c r="R9" s="4" t="s">
        <v>333</v>
      </c>
      <c r="S9" s="17" t="s">
        <v>332</v>
      </c>
      <c r="T9" s="17" t="s">
        <v>332</v>
      </c>
      <c r="U9" s="17" t="s">
        <v>331</v>
      </c>
    </row>
    <row r="12" spans="1:21" x14ac:dyDescent="0.25">
      <c r="A12" s="16" t="s">
        <v>29</v>
      </c>
      <c r="B12" s="16" t="s">
        <v>8</v>
      </c>
      <c r="C12" s="16" t="s">
        <v>30</v>
      </c>
      <c r="D12" s="24"/>
      <c r="E12" s="25"/>
    </row>
    <row r="13" spans="1:21" s="8" customFormat="1" ht="28.5" customHeight="1" x14ac:dyDescent="0.25">
      <c r="A13" s="46" t="s">
        <v>31</v>
      </c>
      <c r="B13" s="4" t="s">
        <v>252</v>
      </c>
      <c r="C13" s="33" t="str">
        <f>A7</f>
        <v>Nombre</v>
      </c>
      <c r="D13" s="23"/>
      <c r="H13"/>
      <c r="I13"/>
      <c r="J13"/>
      <c r="K13"/>
      <c r="L13"/>
      <c r="M13"/>
      <c r="N13"/>
      <c r="O13"/>
      <c r="P13"/>
    </row>
    <row r="16" spans="1:21" x14ac:dyDescent="0.25">
      <c r="A16" s="74" t="s">
        <v>310</v>
      </c>
      <c r="B16" s="74" t="s">
        <v>55</v>
      </c>
      <c r="C16" s="74"/>
      <c r="D16" s="103" t="s">
        <v>311</v>
      </c>
      <c r="E16" s="103"/>
      <c r="F16" s="103"/>
      <c r="G16" s="103" t="s">
        <v>312</v>
      </c>
      <c r="H16" s="103"/>
      <c r="I16" s="64" t="s">
        <v>338</v>
      </c>
    </row>
    <row r="17" spans="1:9" ht="30.75" customHeight="1" x14ac:dyDescent="0.25">
      <c r="A17" s="53" t="s">
        <v>509</v>
      </c>
      <c r="B17" s="104" t="s">
        <v>514</v>
      </c>
      <c r="C17" s="105"/>
      <c r="D17" s="104" t="s">
        <v>519</v>
      </c>
      <c r="E17" s="117"/>
      <c r="F17" s="105"/>
      <c r="G17" s="113"/>
      <c r="H17" s="113"/>
      <c r="I17" s="21" t="str">
        <f>+A26</f>
        <v>Tipo Producto-Política-1</v>
      </c>
    </row>
    <row r="18" spans="1:9" x14ac:dyDescent="0.25">
      <c r="A18" s="150" t="s">
        <v>513</v>
      </c>
      <c r="B18" s="120" t="s">
        <v>515</v>
      </c>
      <c r="C18" s="121"/>
      <c r="D18" s="124" t="s">
        <v>520</v>
      </c>
      <c r="E18" s="125"/>
      <c r="F18" s="126"/>
      <c r="G18" s="152"/>
      <c r="H18" s="153"/>
      <c r="I18" s="21" t="str">
        <f>+A27</f>
        <v>Tipo Producto-Política-2</v>
      </c>
    </row>
    <row r="19" spans="1:9" ht="16.5" customHeight="1" x14ac:dyDescent="0.25">
      <c r="A19" s="151"/>
      <c r="B19" s="122"/>
      <c r="C19" s="123"/>
      <c r="D19" s="127"/>
      <c r="E19" s="128"/>
      <c r="F19" s="129"/>
      <c r="G19" s="154"/>
      <c r="H19" s="155"/>
      <c r="I19" s="21" t="str">
        <f>+A28</f>
        <v>Tipo Producto-Política-3</v>
      </c>
    </row>
    <row r="20" spans="1:9" ht="28.5" customHeight="1" x14ac:dyDescent="0.25">
      <c r="A20" s="53" t="s">
        <v>510</v>
      </c>
      <c r="B20" s="156" t="s">
        <v>516</v>
      </c>
      <c r="C20" s="157"/>
      <c r="D20" s="104" t="s">
        <v>532</v>
      </c>
      <c r="E20" s="117"/>
      <c r="F20" s="105"/>
      <c r="G20" s="113"/>
      <c r="H20" s="113"/>
      <c r="I20" s="21" t="str">
        <f>+A27</f>
        <v>Tipo Producto-Política-2</v>
      </c>
    </row>
    <row r="21" spans="1:9" ht="31.5" customHeight="1" x14ac:dyDescent="0.25">
      <c r="A21" s="53" t="s">
        <v>511</v>
      </c>
      <c r="B21" s="156" t="s">
        <v>517</v>
      </c>
      <c r="C21" s="157"/>
      <c r="D21" s="106" t="s">
        <v>521</v>
      </c>
      <c r="E21" s="107"/>
      <c r="F21" s="108"/>
      <c r="G21" s="113"/>
      <c r="H21" s="113"/>
      <c r="I21" s="21" t="str">
        <f>+A27</f>
        <v>Tipo Producto-Política-2</v>
      </c>
    </row>
    <row r="22" spans="1:9" ht="45.75" customHeight="1" x14ac:dyDescent="0.25">
      <c r="A22" s="53" t="s">
        <v>512</v>
      </c>
      <c r="B22" s="104" t="s">
        <v>518</v>
      </c>
      <c r="C22" s="105"/>
      <c r="D22" s="104" t="s">
        <v>519</v>
      </c>
      <c r="E22" s="117"/>
      <c r="F22" s="105"/>
      <c r="G22" s="149" t="s">
        <v>531</v>
      </c>
      <c r="H22" s="113"/>
      <c r="I22" s="21" t="str">
        <f>+A27</f>
        <v>Tipo Producto-Política-2</v>
      </c>
    </row>
    <row r="25" spans="1:9" x14ac:dyDescent="0.25">
      <c r="A25" s="57" t="s">
        <v>315</v>
      </c>
      <c r="B25" s="72" t="s">
        <v>55</v>
      </c>
      <c r="C25" s="97" t="s">
        <v>343</v>
      </c>
      <c r="D25" s="97"/>
      <c r="E25" s="97"/>
      <c r="F25" s="97"/>
    </row>
    <row r="26" spans="1:9" ht="30" x14ac:dyDescent="0.25">
      <c r="A26" s="17" t="s">
        <v>522</v>
      </c>
      <c r="B26" s="4" t="s">
        <v>525</v>
      </c>
      <c r="C26" s="98" t="s">
        <v>528</v>
      </c>
      <c r="D26" s="98"/>
      <c r="E26" s="98"/>
      <c r="F26" s="98"/>
      <c r="G26" s="8"/>
      <c r="H26" s="8"/>
      <c r="I26" s="8"/>
    </row>
    <row r="27" spans="1:9" ht="30" x14ac:dyDescent="0.25">
      <c r="A27" s="17" t="s">
        <v>523</v>
      </c>
      <c r="B27" s="4" t="s">
        <v>526</v>
      </c>
      <c r="C27" s="98" t="s">
        <v>529</v>
      </c>
      <c r="D27" s="98"/>
      <c r="E27" s="98"/>
      <c r="F27" s="98"/>
      <c r="G27" s="8"/>
      <c r="H27" s="8"/>
      <c r="I27" s="8"/>
    </row>
    <row r="28" spans="1:9" ht="45" x14ac:dyDescent="0.25">
      <c r="A28" s="17" t="s">
        <v>524</v>
      </c>
      <c r="B28" s="4" t="s">
        <v>527</v>
      </c>
      <c r="C28" s="113" t="s">
        <v>530</v>
      </c>
      <c r="D28" s="113"/>
      <c r="E28" s="113"/>
      <c r="F28" s="113"/>
    </row>
  </sheetData>
  <mergeCells count="24">
    <mergeCell ref="C25:F25"/>
    <mergeCell ref="C26:F26"/>
    <mergeCell ref="C27:F27"/>
    <mergeCell ref="C28:F28"/>
    <mergeCell ref="B21:C21"/>
    <mergeCell ref="D21:F21"/>
    <mergeCell ref="G21:H21"/>
    <mergeCell ref="B22:C22"/>
    <mergeCell ref="D22:F22"/>
    <mergeCell ref="G22:H22"/>
    <mergeCell ref="A18:A19"/>
    <mergeCell ref="B18:C19"/>
    <mergeCell ref="D18:F19"/>
    <mergeCell ref="G18:H19"/>
    <mergeCell ref="B20:C20"/>
    <mergeCell ref="D20:F20"/>
    <mergeCell ref="G20:H20"/>
    <mergeCell ref="B2:P2"/>
    <mergeCell ref="B3:P3"/>
    <mergeCell ref="D16:F16"/>
    <mergeCell ref="G16:H16"/>
    <mergeCell ref="B17:C17"/>
    <mergeCell ref="D17:F17"/>
    <mergeCell ref="G17:H17"/>
  </mergeCells>
  <hyperlinks>
    <hyperlink ref="A1" location="'Objetos de dominio'!A1" display="Volver al inicio" xr:uid="{865C764E-F47E-401D-8AAD-036CFD32D235}"/>
    <hyperlink ref="A4" location="'Tipo Producto-Datos'!A3" display="Datos simulados:" xr:uid="{1A6184BC-43E9-4C18-8E52-E6A67273B9FE}"/>
    <hyperlink ref="C13" location="'Tipo Producto'!A7" display="'Tipo Producto'!A7" xr:uid="{FCEC6192-3735-48E0-B4F9-488B3C980356}"/>
    <hyperlink ref="I17" location="'Tipo Producto'!A26" display="Tipo Rubro-Política-1" xr:uid="{A7C61BE8-CE9C-4629-8795-33AEE71302A5}"/>
    <hyperlink ref="I19" location="'Tipo Producto'!A28" display="'Tipo Producto'!A28" xr:uid="{A06CEBB8-0C23-4C0B-918C-9C6A761F3A94}"/>
    <hyperlink ref="I18" location="'Tipo Producto'!A27" display="Tipo Rubro-Política-2" xr:uid="{651944BA-424D-43CC-AA57-6A5A6796CA32}"/>
    <hyperlink ref="I20:I22" location="'Tipo Producto'!A27" display="Tipo Rubro-Política-2" xr:uid="{41CE409D-DDC5-4061-AD08-DFADA14374B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7D27BE-4663-4272-A8EC-671F1A7E25FC}">
          <x14:formula1>
            <xm:f>Valores!#REF!</xm:f>
          </x14:formula1>
          <xm:sqref>K6:O9</xm:sqref>
        </x14:dataValidation>
        <x14:dataValidation type="list" allowBlank="1" showInputMessage="1" showErrorMessage="1" xr:uid="{1330D27C-EFEA-4F07-8D88-295A91BE1F05}">
          <x14:formula1>
            <xm:f>Valores!$A$2:$A$21</xm:f>
          </x14:formula1>
          <xm:sqref>B6:B9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7C1E-D636-42C1-BDC3-504A0FC9220D}">
  <dimension ref="A1:E6"/>
  <sheetViews>
    <sheetView workbookViewId="0">
      <selection activeCell="E2" sqref="E2:E3"/>
    </sheetView>
  </sheetViews>
  <sheetFormatPr baseColWidth="10" defaultRowHeight="15" x14ac:dyDescent="0.25"/>
  <cols>
    <col min="1" max="1" width="7.140625" customWidth="1"/>
    <col min="2" max="2" width="20" customWidth="1"/>
    <col min="3" max="3" width="71.5703125" bestFit="1" customWidth="1"/>
    <col min="5" max="5" width="16.85546875" bestFit="1" customWidth="1"/>
  </cols>
  <sheetData>
    <row r="1" spans="1:5" x14ac:dyDescent="0.25">
      <c r="A1" s="1" t="s">
        <v>34</v>
      </c>
      <c r="B1" s="1"/>
    </row>
    <row r="2" spans="1:5" x14ac:dyDescent="0.25">
      <c r="A2" s="32" t="s">
        <v>54</v>
      </c>
      <c r="B2" s="32" t="s">
        <v>10</v>
      </c>
      <c r="C2" s="32" t="s">
        <v>55</v>
      </c>
      <c r="D2" s="32" t="s">
        <v>11</v>
      </c>
      <c r="E2" s="68" t="s">
        <v>347</v>
      </c>
    </row>
    <row r="3" spans="1:5" x14ac:dyDescent="0.25">
      <c r="A3" s="5">
        <v>1</v>
      </c>
      <c r="B3" s="5" t="s">
        <v>213</v>
      </c>
      <c r="C3" s="5" t="s">
        <v>176</v>
      </c>
      <c r="D3" s="5" t="s">
        <v>22</v>
      </c>
      <c r="E3" s="69" t="str">
        <f>+B3</f>
        <v>Acompañamiento</v>
      </c>
    </row>
    <row r="4" spans="1:5" x14ac:dyDescent="0.25">
      <c r="A4" s="5">
        <v>2</v>
      </c>
      <c r="B4" s="5" t="s">
        <v>214</v>
      </c>
      <c r="C4" s="5" t="s">
        <v>177</v>
      </c>
      <c r="D4" s="5" t="s">
        <v>22</v>
      </c>
      <c r="E4" s="69" t="str">
        <f t="shared" ref="E4:E6" si="0">+B4</f>
        <v>Bebida</v>
      </c>
    </row>
    <row r="5" spans="1:5" x14ac:dyDescent="0.25">
      <c r="A5" s="5">
        <v>3</v>
      </c>
      <c r="B5" s="5" t="s">
        <v>248</v>
      </c>
      <c r="C5" s="5" t="s">
        <v>215</v>
      </c>
      <c r="D5" s="5" t="s">
        <v>22</v>
      </c>
      <c r="E5" s="69" t="str">
        <f t="shared" si="0"/>
        <v>Combo</v>
      </c>
    </row>
    <row r="6" spans="1:5" x14ac:dyDescent="0.25">
      <c r="A6" s="5">
        <v>4</v>
      </c>
      <c r="B6" s="5" t="s">
        <v>216</v>
      </c>
      <c r="C6" s="5" t="s">
        <v>217</v>
      </c>
      <c r="D6" s="5" t="s">
        <v>22</v>
      </c>
      <c r="E6" s="69" t="str">
        <f t="shared" si="0"/>
        <v>Hamburguesa</v>
      </c>
    </row>
  </sheetData>
  <hyperlinks>
    <hyperlink ref="A1" location="'Tipo Producto'!A4" display="Volver al anterior" xr:uid="{9582F039-F4BE-42E6-918C-1FE0A82944F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364082D-5CCE-4AF1-896A-FC493FEDEAC9}">
          <x14:formula1>
            <xm:f>'https://uconet-my.sharepoint.com/personal/juan_reyes5559_uco_net_co/Documents/Documents/DISEÑO ORIENTADO A OBJETOS/Trabajo Extraclase/Entregable/[simulacion datos extraclase-4.xlsx]Valores'!#REF!</xm:f>
          </x14:formula1>
          <xm:sqref>D3:D6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C868-A944-4D13-B7DF-BB761CD6E71D}">
  <dimension ref="A1:U30"/>
  <sheetViews>
    <sheetView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8" max="18" width="13.28515625" bestFit="1" customWidth="1"/>
    <col min="19" max="19" width="15" customWidth="1"/>
    <col min="20" max="20" width="13.42578125" customWidth="1"/>
    <col min="21" max="21" width="14.140625" customWidth="1"/>
  </cols>
  <sheetData>
    <row r="1" spans="1:2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11" t="str">
        <f>'Objetos de dominio'!$A$1&amp;":"</f>
        <v>Objetos de dominio:</v>
      </c>
      <c r="B2" s="101" t="str">
        <f>+'Objetos de dominio'!A12</f>
        <v>Producto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1" ht="29.25" customHeight="1" x14ac:dyDescent="0.25">
      <c r="A3" s="12" t="str">
        <f>'Objetos de dominio'!B1&amp;":"</f>
        <v>Descripcion:</v>
      </c>
      <c r="B3" s="102" t="str">
        <f>+'Objetos de dominio'!B12</f>
        <v>Entidad que representa los productos que ofrecen a los clientes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1" x14ac:dyDescent="0.25">
      <c r="A4" s="1" t="s">
        <v>33</v>
      </c>
    </row>
    <row r="5" spans="1:21" s="8" customFormat="1" ht="45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+$A$19</f>
        <v>Crear Producto</v>
      </c>
      <c r="R5" s="63" t="str">
        <f>+$A$20</f>
        <v>Cambiar Estado 
Producto</v>
      </c>
      <c r="S5" s="63" t="str">
        <f>+$A$22</f>
        <v>Modificar Producto</v>
      </c>
      <c r="T5" s="63" t="str">
        <f>+$A$23</f>
        <v>Eliminar Producto</v>
      </c>
      <c r="U5" s="63" t="str">
        <f>+$A$24</f>
        <v>Consultar Producto</v>
      </c>
    </row>
    <row r="6" spans="1:21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186</v>
      </c>
      <c r="Q6" s="17" t="s">
        <v>329</v>
      </c>
      <c r="R6" s="17" t="s">
        <v>329</v>
      </c>
      <c r="S6" s="4" t="s">
        <v>554</v>
      </c>
      <c r="T6" s="17" t="s">
        <v>329</v>
      </c>
      <c r="U6" s="17" t="s">
        <v>331</v>
      </c>
    </row>
    <row r="7" spans="1:21" s="8" customFormat="1" ht="30" x14ac:dyDescent="0.25">
      <c r="A7" s="22" t="s">
        <v>71</v>
      </c>
      <c r="B7" s="17" t="s">
        <v>71</v>
      </c>
      <c r="C7" s="17">
        <v>10</v>
      </c>
      <c r="D7" s="17">
        <v>10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26</v>
      </c>
      <c r="N7" s="17" t="s">
        <v>26</v>
      </c>
      <c r="O7" s="17" t="s">
        <v>26</v>
      </c>
      <c r="P7" s="4" t="s">
        <v>187</v>
      </c>
      <c r="Q7" s="17" t="s">
        <v>329</v>
      </c>
      <c r="R7" s="17" t="s">
        <v>332</v>
      </c>
      <c r="S7" s="4" t="s">
        <v>333</v>
      </c>
      <c r="T7" s="17" t="s">
        <v>332</v>
      </c>
      <c r="U7" s="17" t="s">
        <v>331</v>
      </c>
    </row>
    <row r="8" spans="1:21" s="8" customFormat="1" ht="30" x14ac:dyDescent="0.25">
      <c r="A8" s="22" t="s">
        <v>10</v>
      </c>
      <c r="B8" s="17" t="s">
        <v>0</v>
      </c>
      <c r="C8" s="17">
        <v>1</v>
      </c>
      <c r="D8" s="17">
        <v>100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188</v>
      </c>
      <c r="Q8" s="17" t="s">
        <v>329</v>
      </c>
      <c r="R8" s="17" t="s">
        <v>332</v>
      </c>
      <c r="S8" s="4" t="s">
        <v>333</v>
      </c>
      <c r="T8" s="17" t="s">
        <v>332</v>
      </c>
      <c r="U8" s="17" t="s">
        <v>331</v>
      </c>
    </row>
    <row r="9" spans="1:21" s="8" customFormat="1" ht="30" x14ac:dyDescent="0.25">
      <c r="A9" s="26" t="s">
        <v>55</v>
      </c>
      <c r="B9" s="17" t="s">
        <v>0</v>
      </c>
      <c r="C9" s="17">
        <v>1</v>
      </c>
      <c r="D9" s="17">
        <v>500</v>
      </c>
      <c r="E9" s="17"/>
      <c r="F9" s="17"/>
      <c r="G9" s="17"/>
      <c r="H9" s="17" t="s">
        <v>20</v>
      </c>
      <c r="I9" s="17"/>
      <c r="J9" s="20" t="s">
        <v>24</v>
      </c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189</v>
      </c>
      <c r="Q9" s="17" t="s">
        <v>329</v>
      </c>
      <c r="R9" s="17" t="s">
        <v>332</v>
      </c>
      <c r="S9" s="4" t="s">
        <v>333</v>
      </c>
      <c r="T9" s="17" t="s">
        <v>332</v>
      </c>
      <c r="U9" s="17" t="s">
        <v>331</v>
      </c>
    </row>
    <row r="10" spans="1:21" s="8" customFormat="1" ht="30" x14ac:dyDescent="0.25">
      <c r="A10" s="26" t="s">
        <v>11</v>
      </c>
      <c r="B10" s="17" t="s">
        <v>3</v>
      </c>
      <c r="C10" s="17"/>
      <c r="D10" s="17"/>
      <c r="E10" s="17"/>
      <c r="F10" s="17"/>
      <c r="G10" s="17"/>
      <c r="H10" s="17"/>
      <c r="I10" s="17" t="s">
        <v>39</v>
      </c>
      <c r="J10" s="20"/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191</v>
      </c>
      <c r="Q10" s="17" t="s">
        <v>329</v>
      </c>
      <c r="R10" s="4" t="s">
        <v>333</v>
      </c>
      <c r="S10" s="17" t="s">
        <v>332</v>
      </c>
      <c r="T10" s="17" t="s">
        <v>332</v>
      </c>
      <c r="U10" s="17" t="s">
        <v>331</v>
      </c>
    </row>
    <row r="13" spans="1:21" x14ac:dyDescent="0.25">
      <c r="A13" s="16" t="s">
        <v>29</v>
      </c>
      <c r="B13" s="16" t="s">
        <v>8</v>
      </c>
      <c r="C13" s="16" t="s">
        <v>30</v>
      </c>
      <c r="D13" s="24"/>
      <c r="E13" s="25"/>
    </row>
    <row r="14" spans="1:21" s="8" customFormat="1" ht="28.5" customHeight="1" x14ac:dyDescent="0.25">
      <c r="A14" s="138" t="s">
        <v>31</v>
      </c>
      <c r="B14" s="109" t="s">
        <v>253</v>
      </c>
      <c r="C14" s="47" t="s">
        <v>71</v>
      </c>
      <c r="D14" s="23"/>
      <c r="H14"/>
      <c r="I14"/>
      <c r="J14"/>
      <c r="K14"/>
      <c r="L14"/>
      <c r="M14"/>
      <c r="N14"/>
      <c r="O14"/>
      <c r="P14"/>
    </row>
    <row r="15" spans="1:21" x14ac:dyDescent="0.25">
      <c r="A15" s="139"/>
      <c r="B15" s="110"/>
      <c r="C15" s="37" t="s">
        <v>10</v>
      </c>
    </row>
    <row r="18" spans="1:9" x14ac:dyDescent="0.25">
      <c r="A18" s="74" t="s">
        <v>310</v>
      </c>
      <c r="B18" s="74" t="s">
        <v>55</v>
      </c>
      <c r="C18" s="74"/>
      <c r="D18" s="103" t="s">
        <v>311</v>
      </c>
      <c r="E18" s="103"/>
      <c r="F18" s="103"/>
      <c r="G18" s="103" t="s">
        <v>312</v>
      </c>
      <c r="H18" s="103"/>
      <c r="I18" s="64" t="s">
        <v>338</v>
      </c>
    </row>
    <row r="19" spans="1:9" ht="35.25" customHeight="1" x14ac:dyDescent="0.25">
      <c r="A19" s="53" t="s">
        <v>533</v>
      </c>
      <c r="B19" s="104" t="s">
        <v>538</v>
      </c>
      <c r="C19" s="105"/>
      <c r="D19" s="104" t="s">
        <v>555</v>
      </c>
      <c r="E19" s="117"/>
      <c r="F19" s="105"/>
      <c r="G19" s="113"/>
      <c r="H19" s="113"/>
      <c r="I19" s="21" t="str">
        <f>+A28</f>
        <v>Producto-Política-1</v>
      </c>
    </row>
    <row r="20" spans="1:9" x14ac:dyDescent="0.25">
      <c r="A20" s="150" t="s">
        <v>534</v>
      </c>
      <c r="B20" s="120" t="s">
        <v>539</v>
      </c>
      <c r="C20" s="121"/>
      <c r="D20" s="124" t="s">
        <v>543</v>
      </c>
      <c r="E20" s="125"/>
      <c r="F20" s="126"/>
      <c r="G20" s="152"/>
      <c r="H20" s="153"/>
      <c r="I20" s="21" t="str">
        <f>+A29</f>
        <v>Producto-Política-2</v>
      </c>
    </row>
    <row r="21" spans="1:9" x14ac:dyDescent="0.25">
      <c r="A21" s="151"/>
      <c r="B21" s="122"/>
      <c r="C21" s="123"/>
      <c r="D21" s="127"/>
      <c r="E21" s="128"/>
      <c r="F21" s="129"/>
      <c r="G21" s="154"/>
      <c r="H21" s="155"/>
      <c r="I21" s="21" t="str">
        <f>+A30</f>
        <v>Producto-Política-3</v>
      </c>
    </row>
    <row r="22" spans="1:9" ht="33" customHeight="1" x14ac:dyDescent="0.25">
      <c r="A22" s="53" t="s">
        <v>535</v>
      </c>
      <c r="B22" s="156" t="s">
        <v>540</v>
      </c>
      <c r="C22" s="157"/>
      <c r="D22" s="104" t="s">
        <v>556</v>
      </c>
      <c r="E22" s="117"/>
      <c r="F22" s="105"/>
      <c r="G22" s="113"/>
      <c r="H22" s="113"/>
      <c r="I22" s="21" t="str">
        <f>+A29</f>
        <v>Producto-Política-2</v>
      </c>
    </row>
    <row r="23" spans="1:9" ht="31.5" customHeight="1" x14ac:dyDescent="0.25">
      <c r="A23" s="53" t="s">
        <v>536</v>
      </c>
      <c r="B23" s="156" t="s">
        <v>541</v>
      </c>
      <c r="C23" s="157"/>
      <c r="D23" s="106" t="s">
        <v>544</v>
      </c>
      <c r="E23" s="107"/>
      <c r="F23" s="108"/>
      <c r="G23" s="113"/>
      <c r="H23" s="113"/>
      <c r="I23" s="21" t="str">
        <f>+A29</f>
        <v>Producto-Política-2</v>
      </c>
    </row>
    <row r="24" spans="1:9" ht="45.75" customHeight="1" x14ac:dyDescent="0.25">
      <c r="A24" s="53" t="s">
        <v>537</v>
      </c>
      <c r="B24" s="104" t="s">
        <v>542</v>
      </c>
      <c r="C24" s="105"/>
      <c r="D24" s="104" t="s">
        <v>555</v>
      </c>
      <c r="E24" s="117"/>
      <c r="F24" s="105"/>
      <c r="G24" s="114" t="s">
        <v>545</v>
      </c>
      <c r="H24" s="114"/>
      <c r="I24" s="21" t="str">
        <f>+A29</f>
        <v>Producto-Política-2</v>
      </c>
    </row>
    <row r="27" spans="1:9" x14ac:dyDescent="0.25">
      <c r="A27" s="57" t="s">
        <v>315</v>
      </c>
      <c r="B27" s="72" t="s">
        <v>55</v>
      </c>
      <c r="C27" s="97" t="s">
        <v>343</v>
      </c>
      <c r="D27" s="97"/>
      <c r="E27" s="97"/>
      <c r="F27" s="97"/>
    </row>
    <row r="28" spans="1:9" ht="45" x14ac:dyDescent="0.25">
      <c r="A28" s="17" t="s">
        <v>546</v>
      </c>
      <c r="B28" s="4" t="s">
        <v>557</v>
      </c>
      <c r="C28" s="98" t="s">
        <v>558</v>
      </c>
      <c r="D28" s="98"/>
      <c r="E28" s="98"/>
      <c r="F28" s="98"/>
      <c r="G28" s="8"/>
      <c r="H28" s="8"/>
      <c r="I28" s="8"/>
    </row>
    <row r="29" spans="1:9" ht="30" x14ac:dyDescent="0.25">
      <c r="A29" s="17" t="s">
        <v>547</v>
      </c>
      <c r="B29" s="4" t="s">
        <v>549</v>
      </c>
      <c r="C29" s="98" t="s">
        <v>551</v>
      </c>
      <c r="D29" s="98"/>
      <c r="E29" s="98"/>
      <c r="F29" s="98"/>
      <c r="G29" s="8"/>
      <c r="H29" s="8"/>
      <c r="I29" s="8"/>
    </row>
    <row r="30" spans="1:9" ht="45" x14ac:dyDescent="0.25">
      <c r="A30" s="17" t="s">
        <v>548</v>
      </c>
      <c r="B30" s="4" t="s">
        <v>550</v>
      </c>
      <c r="C30" s="113" t="s">
        <v>552</v>
      </c>
      <c r="D30" s="113"/>
      <c r="E30" s="113"/>
      <c r="F30" s="113"/>
    </row>
  </sheetData>
  <mergeCells count="26">
    <mergeCell ref="C29:F29"/>
    <mergeCell ref="C30:F30"/>
    <mergeCell ref="B24:C24"/>
    <mergeCell ref="D24:F24"/>
    <mergeCell ref="G24:H24"/>
    <mergeCell ref="C27:F27"/>
    <mergeCell ref="C28:F28"/>
    <mergeCell ref="B22:C22"/>
    <mergeCell ref="D22:F22"/>
    <mergeCell ref="G22:H22"/>
    <mergeCell ref="B23:C23"/>
    <mergeCell ref="D23:F23"/>
    <mergeCell ref="G23:H23"/>
    <mergeCell ref="B19:C19"/>
    <mergeCell ref="D19:F19"/>
    <mergeCell ref="G19:H19"/>
    <mergeCell ref="A20:A21"/>
    <mergeCell ref="B20:C21"/>
    <mergeCell ref="D20:F21"/>
    <mergeCell ref="G20:H21"/>
    <mergeCell ref="B2:P2"/>
    <mergeCell ref="B3:P3"/>
    <mergeCell ref="A14:A15"/>
    <mergeCell ref="B14:B15"/>
    <mergeCell ref="D18:F18"/>
    <mergeCell ref="G18:H18"/>
  </mergeCells>
  <hyperlinks>
    <hyperlink ref="A1" location="'Objetos de dominio'!A1" display="Volver al inicio" xr:uid="{499D3751-AF9E-44D3-BB69-BB5DB3965157}"/>
    <hyperlink ref="A4" location="'Producto-Datos'!A3" display="Datos simulados:" xr:uid="{0CDF2650-0936-417F-9659-73D9EE33054A}"/>
    <hyperlink ref="C15" location="Producto!A8" display="Nombre" xr:uid="{CC26BD20-FA17-49E7-BA22-740830D99F57}"/>
    <hyperlink ref="C14" location="Producto!A7" display="Tipo Producto" xr:uid="{E71045D1-4135-435E-A6EC-713C393316CD}"/>
    <hyperlink ref="I19" location="Producto!A28" display="Producto!A28" xr:uid="{1607EE05-07F5-4252-84D9-64514870204C}"/>
    <hyperlink ref="I21" location="Producto!A30" display="Producto!A30" xr:uid="{CAB50070-B1F2-470A-8DCA-7431AB20BD77}"/>
    <hyperlink ref="I20" location="Producto!A29" display="Producto!A29" xr:uid="{C5649FA7-4251-4FC8-929D-F47A4E13D6D4}"/>
    <hyperlink ref="I22:I24" location="Producto!A29" display="Producto!A29" xr:uid="{46C43DA1-D237-4F55-B0D8-80642712927E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189F334-8357-4850-B5C3-AB23A1009D61}">
          <x14:formula1>
            <xm:f>Valores!$B$2:$B$3</xm:f>
          </x14:formula1>
          <xm:sqref>K6:O10</xm:sqref>
        </x14:dataValidation>
        <x14:dataValidation type="list" allowBlank="1" showInputMessage="1" showErrorMessage="1" xr:uid="{5728216D-2C29-4939-8488-605C6C2E6925}">
          <x14:formula1>
            <xm:f>Valores!$A$2:$A$21</xm:f>
          </x14:formula1>
          <xm:sqref>B6:B10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FA5E-B95E-4500-B451-1032D88C29CE}">
  <dimension ref="A1"/>
  <sheetViews>
    <sheetView topLeftCell="A54" zoomScaleNormal="100" workbookViewId="0">
      <selection activeCell="P48" sqref="P48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9B01-F2D2-4082-8502-7029D6E84879}">
  <dimension ref="A1:F11"/>
  <sheetViews>
    <sheetView topLeftCell="C1" workbookViewId="0">
      <selection activeCell="C3" sqref="C3"/>
    </sheetView>
  </sheetViews>
  <sheetFormatPr baseColWidth="10" defaultRowHeight="15" x14ac:dyDescent="0.25"/>
  <cols>
    <col min="1" max="1" width="7.140625" customWidth="1"/>
    <col min="2" max="2" width="20" customWidth="1"/>
    <col min="3" max="3" width="32.5703125" bestFit="1" customWidth="1"/>
    <col min="4" max="4" width="70.5703125" bestFit="1" customWidth="1"/>
    <col min="6" max="6" width="48.5703125" bestFit="1" customWidth="1"/>
  </cols>
  <sheetData>
    <row r="1" spans="1:6" x14ac:dyDescent="0.25">
      <c r="A1" s="1" t="s">
        <v>34</v>
      </c>
      <c r="B1" s="1"/>
    </row>
    <row r="2" spans="1:6" x14ac:dyDescent="0.25">
      <c r="A2" s="32" t="s">
        <v>54</v>
      </c>
      <c r="B2" s="32" t="s">
        <v>71</v>
      </c>
      <c r="C2" s="32" t="s">
        <v>10</v>
      </c>
      <c r="D2" s="32" t="s">
        <v>8</v>
      </c>
      <c r="E2" s="32" t="s">
        <v>11</v>
      </c>
      <c r="F2" s="68" t="s">
        <v>347</v>
      </c>
    </row>
    <row r="3" spans="1:6" x14ac:dyDescent="0.25">
      <c r="A3" s="5">
        <v>1</v>
      </c>
      <c r="B3" s="27" t="s">
        <v>216</v>
      </c>
      <c r="C3" s="5" t="s">
        <v>218</v>
      </c>
      <c r="D3" s="5" t="s">
        <v>219</v>
      </c>
      <c r="E3" s="5" t="s">
        <v>22</v>
      </c>
      <c r="F3" s="69" t="str">
        <f>+B3&amp;"-"&amp;C3</f>
        <v>Hamburguesa-Hamburguesa sencilla</v>
      </c>
    </row>
    <row r="4" spans="1:6" x14ac:dyDescent="0.25">
      <c r="A4" s="5">
        <v>2</v>
      </c>
      <c r="B4" s="27" t="s">
        <v>216</v>
      </c>
      <c r="C4" s="5" t="s">
        <v>220</v>
      </c>
      <c r="D4" s="5" t="s">
        <v>221</v>
      </c>
      <c r="E4" s="5" t="s">
        <v>22</v>
      </c>
      <c r="F4" s="69" t="str">
        <f t="shared" ref="F4:F11" si="0">+B4&amp;"-"&amp;C4</f>
        <v>Hamburguesa-Hamburguesa doble</v>
      </c>
    </row>
    <row r="5" spans="1:6" x14ac:dyDescent="0.25">
      <c r="A5" s="5">
        <v>3</v>
      </c>
      <c r="B5" s="27" t="s">
        <v>213</v>
      </c>
      <c r="C5" s="5" t="s">
        <v>222</v>
      </c>
      <c r="D5" s="5" t="s">
        <v>223</v>
      </c>
      <c r="E5" s="5" t="s">
        <v>22</v>
      </c>
      <c r="F5" s="69" t="str">
        <f t="shared" si="0"/>
        <v>Acompañamiento-Francesa mediana (60 grs)</v>
      </c>
    </row>
    <row r="6" spans="1:6" x14ac:dyDescent="0.25">
      <c r="A6" s="5">
        <v>4</v>
      </c>
      <c r="B6" s="27" t="s">
        <v>213</v>
      </c>
      <c r="C6" s="5" t="s">
        <v>224</v>
      </c>
      <c r="D6" s="5" t="s">
        <v>183</v>
      </c>
      <c r="E6" s="5" t="s">
        <v>22</v>
      </c>
      <c r="F6" s="69" t="str">
        <f t="shared" si="0"/>
        <v>Acompañamiento-Francesa grande (100gr)</v>
      </c>
    </row>
    <row r="7" spans="1:6" x14ac:dyDescent="0.25">
      <c r="A7" s="5">
        <v>5</v>
      </c>
      <c r="B7" s="27" t="s">
        <v>213</v>
      </c>
      <c r="C7" s="5" t="s">
        <v>225</v>
      </c>
      <c r="D7" s="5" t="s">
        <v>226</v>
      </c>
      <c r="E7" s="5" t="s">
        <v>22</v>
      </c>
      <c r="F7" s="69" t="str">
        <f t="shared" si="0"/>
        <v>Acompañamiento-Ensalada repollo personal (145grs)</v>
      </c>
    </row>
    <row r="8" spans="1:6" x14ac:dyDescent="0.25">
      <c r="A8" s="5">
        <v>6</v>
      </c>
      <c r="B8" s="27" t="s">
        <v>214</v>
      </c>
      <c r="C8" s="36" t="s">
        <v>227</v>
      </c>
      <c r="D8" s="36" t="s">
        <v>227</v>
      </c>
      <c r="E8" s="5" t="s">
        <v>22</v>
      </c>
      <c r="F8" s="69" t="str">
        <f t="shared" si="0"/>
        <v>Bebida-Gaseosa 12 oz</v>
      </c>
    </row>
    <row r="9" spans="1:6" x14ac:dyDescent="0.25">
      <c r="A9" s="5">
        <v>7</v>
      </c>
      <c r="B9" s="27" t="s">
        <v>214</v>
      </c>
      <c r="C9" s="36" t="s">
        <v>185</v>
      </c>
      <c r="D9" s="36" t="s">
        <v>185</v>
      </c>
      <c r="E9" s="5" t="s">
        <v>22</v>
      </c>
      <c r="F9" s="69" t="str">
        <f t="shared" si="0"/>
        <v>Bebida-Gaseosa 400 ml</v>
      </c>
    </row>
    <row r="10" spans="1:6" x14ac:dyDescent="0.25">
      <c r="A10" s="5">
        <v>8</v>
      </c>
      <c r="B10" s="27" t="s">
        <v>214</v>
      </c>
      <c r="C10" s="36" t="s">
        <v>228</v>
      </c>
      <c r="D10" s="36" t="s">
        <v>228</v>
      </c>
      <c r="E10" s="5" t="s">
        <v>22</v>
      </c>
      <c r="F10" s="69" t="str">
        <f t="shared" si="0"/>
        <v>Bebida-Gaseosa 1.5 lts</v>
      </c>
    </row>
    <row r="11" spans="1:6" x14ac:dyDescent="0.25">
      <c r="A11" s="5">
        <v>9</v>
      </c>
      <c r="B11" s="27" t="s">
        <v>213</v>
      </c>
      <c r="C11" s="36" t="s">
        <v>184</v>
      </c>
      <c r="D11" s="36" t="s">
        <v>229</v>
      </c>
      <c r="E11" s="5" t="s">
        <v>22</v>
      </c>
      <c r="F11" s="69" t="str">
        <f t="shared" si="0"/>
        <v>Acompañamiento-Croquetas de Yuca</v>
      </c>
    </row>
  </sheetData>
  <hyperlinks>
    <hyperlink ref="A1" location="Producto!A4" display="Volver al anterior" xr:uid="{E73FF22D-8BCF-4BB4-8D18-EA1219AA9367}"/>
    <hyperlink ref="B3" location="'Tipo Producto-Datos'!B6" display="Hamburguesa" xr:uid="{47D0A4EA-7165-48EC-B775-1EEC432A12BD}"/>
    <hyperlink ref="B4" location="'Tipo Producto-Datos'!B6" display="Hamburguesa" xr:uid="{C4A24AC9-7D2F-43B9-99B7-EE4D62133323}"/>
    <hyperlink ref="B5" location="'Tipo Producto-Datos'!B3" display="Acompañamiento" xr:uid="{FDB28D8B-0A92-44CF-A6E6-1C3D55E47FCA}"/>
    <hyperlink ref="B6:B7" location="'Tipo Producto-Datos'!B3" display="Acompañamiento" xr:uid="{7FFD30BA-5FD0-421A-8067-9622EEFC849B}"/>
    <hyperlink ref="B8" location="'Tipo Producto-Datos'!B4" display="Bebida" xr:uid="{C27A4411-B1AA-4C1C-AB0D-75A3885C3917}"/>
    <hyperlink ref="B9:B10" location="'Tipo Producto-Datos'!B4" display="Bebida" xr:uid="{CE9AB85E-E295-48A1-AC68-A282C740CE4C}"/>
    <hyperlink ref="B11" location="'Tipo Producto-Datos'!B3" display="Acompañamiento" xr:uid="{89570EB2-DE34-471E-AAE3-668E272B9A4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60E46E4-1550-46E8-B9D8-1561384F3C1C}">
          <x14:formula1>
            <xm:f>'https://uconet-my.sharepoint.com/personal/juan_reyes5559_uco_net_co/Documents/Documents/DISEÑO ORIENTADO A OBJETOS/Trabajo Extraclase/Entregable/[simulacion datos extraclase-4.xlsx]Valores'!#REF!</xm:f>
          </x14:formula1>
          <xm:sqref>E3:E11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2E24-1BE2-461B-8064-6E512E3A56D2}">
  <dimension ref="A1:T28"/>
  <sheetViews>
    <sheetView workbookViewId="0">
      <pane ySplit="1" topLeftCell="A20" activePane="bottomLeft" state="frozen"/>
      <selection pane="bottomLeft"/>
    </sheetView>
  </sheetViews>
  <sheetFormatPr baseColWidth="10" defaultRowHeight="15" x14ac:dyDescent="0.25"/>
  <cols>
    <col min="1" max="1" width="25.2851562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8" max="18" width="16.28515625" customWidth="1"/>
    <col min="19" max="19" width="13.28515625" bestFit="1" customWidth="1"/>
    <col min="20" max="20" width="13.85546875" bestFit="1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dominio'!A18</f>
        <v>Producto Insumo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dominio'!B18</f>
        <v>Entidad que representa los insumos que contiene cada producto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45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+$A$20</f>
        <v>Crear Producto Insumo</v>
      </c>
      <c r="R5" s="63" t="str">
        <f>+$A$21</f>
        <v>Modificar Producto Insumo</v>
      </c>
      <c r="S5" s="63" t="str">
        <f>+$A$22</f>
        <v>Eliminar Producto Insumo</v>
      </c>
      <c r="T5" s="63" t="str">
        <f>+$A$23</f>
        <v>Consultar Producto Insumo</v>
      </c>
    </row>
    <row r="6" spans="1:20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235</v>
      </c>
      <c r="Q6" s="17" t="s">
        <v>329</v>
      </c>
      <c r="R6" s="4" t="s">
        <v>553</v>
      </c>
      <c r="S6" s="17" t="s">
        <v>329</v>
      </c>
      <c r="T6" s="17" t="s">
        <v>331</v>
      </c>
    </row>
    <row r="7" spans="1:20" s="8" customFormat="1" ht="30" x14ac:dyDescent="0.25">
      <c r="A7" s="22" t="s">
        <v>73</v>
      </c>
      <c r="B7" s="17" t="s">
        <v>73</v>
      </c>
      <c r="C7" s="17">
        <v>1</v>
      </c>
      <c r="D7" s="17">
        <v>20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25</v>
      </c>
      <c r="P7" s="4" t="s">
        <v>236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2" t="s">
        <v>249</v>
      </c>
      <c r="B8" s="17" t="s">
        <v>249</v>
      </c>
      <c r="C8" s="17">
        <v>1</v>
      </c>
      <c r="D8" s="17">
        <v>20</v>
      </c>
      <c r="E8" s="17"/>
      <c r="F8" s="17"/>
      <c r="G8" s="17"/>
      <c r="H8" s="17" t="s">
        <v>19</v>
      </c>
      <c r="I8" s="17"/>
      <c r="J8" s="20"/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25</v>
      </c>
      <c r="P8" s="4" t="s">
        <v>285</v>
      </c>
      <c r="Q8" s="17" t="s">
        <v>329</v>
      </c>
      <c r="R8" s="4" t="s">
        <v>333</v>
      </c>
      <c r="S8" s="17" t="s">
        <v>332</v>
      </c>
      <c r="T8" s="17" t="s">
        <v>331</v>
      </c>
    </row>
    <row r="9" spans="1:20" s="8" customFormat="1" ht="30" x14ac:dyDescent="0.25">
      <c r="A9" s="22" t="s">
        <v>269</v>
      </c>
      <c r="B9" s="17" t="s">
        <v>269</v>
      </c>
      <c r="C9" s="17">
        <v>1</v>
      </c>
      <c r="D9" s="17">
        <v>20</v>
      </c>
      <c r="E9" s="17"/>
      <c r="F9" s="17"/>
      <c r="G9" s="17"/>
      <c r="H9" s="17" t="s">
        <v>20</v>
      </c>
      <c r="I9" s="17"/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286</v>
      </c>
      <c r="Q9" s="17" t="s">
        <v>329</v>
      </c>
      <c r="R9" s="4" t="s">
        <v>333</v>
      </c>
      <c r="S9" s="17" t="s">
        <v>332</v>
      </c>
      <c r="T9" s="17" t="s">
        <v>331</v>
      </c>
    </row>
    <row r="10" spans="1:20" s="8" customFormat="1" ht="30" x14ac:dyDescent="0.25">
      <c r="A10" s="26" t="s">
        <v>192</v>
      </c>
      <c r="B10" s="17" t="s">
        <v>2</v>
      </c>
      <c r="C10" s="17">
        <v>1</v>
      </c>
      <c r="D10" s="17">
        <v>20</v>
      </c>
      <c r="E10" s="17"/>
      <c r="F10" s="17"/>
      <c r="G10" s="17"/>
      <c r="H10" s="17" t="s">
        <v>51</v>
      </c>
      <c r="I10" s="17"/>
      <c r="J10" s="20"/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287</v>
      </c>
      <c r="Q10" s="17" t="s">
        <v>329</v>
      </c>
      <c r="R10" s="4" t="s">
        <v>333</v>
      </c>
      <c r="S10" s="17" t="s">
        <v>332</v>
      </c>
      <c r="T10" s="17" t="s">
        <v>331</v>
      </c>
    </row>
    <row r="13" spans="1:20" x14ac:dyDescent="0.25">
      <c r="A13" s="16" t="s">
        <v>29</v>
      </c>
      <c r="B13" s="16" t="s">
        <v>8</v>
      </c>
      <c r="C13" s="16" t="s">
        <v>30</v>
      </c>
      <c r="D13" s="24"/>
      <c r="E13" s="25"/>
    </row>
    <row r="14" spans="1:20" s="8" customFormat="1" ht="28.5" customHeight="1" x14ac:dyDescent="0.25">
      <c r="A14" s="138" t="s">
        <v>31</v>
      </c>
      <c r="B14" s="109" t="s">
        <v>288</v>
      </c>
      <c r="C14" s="33" t="s">
        <v>73</v>
      </c>
      <c r="D14" s="23"/>
      <c r="H14"/>
      <c r="I14"/>
      <c r="J14"/>
      <c r="K14"/>
      <c r="L14"/>
      <c r="M14"/>
      <c r="N14"/>
      <c r="O14"/>
      <c r="P14"/>
    </row>
    <row r="15" spans="1:20" s="8" customFormat="1" ht="28.5" customHeight="1" x14ac:dyDescent="0.25">
      <c r="A15" s="158"/>
      <c r="B15" s="159"/>
      <c r="C15" s="33" t="s">
        <v>249</v>
      </c>
      <c r="D15" s="44"/>
      <c r="H15"/>
      <c r="I15"/>
      <c r="J15"/>
      <c r="K15"/>
      <c r="L15"/>
      <c r="M15"/>
      <c r="N15"/>
      <c r="O15"/>
      <c r="P15"/>
    </row>
    <row r="16" spans="1:20" s="8" customFormat="1" ht="28.5" customHeight="1" x14ac:dyDescent="0.25">
      <c r="A16" s="139"/>
      <c r="B16" s="110"/>
      <c r="C16" s="33" t="s">
        <v>269</v>
      </c>
      <c r="D16" s="44"/>
      <c r="H16"/>
      <c r="I16"/>
      <c r="J16"/>
      <c r="K16"/>
      <c r="L16"/>
      <c r="M16"/>
      <c r="N16"/>
      <c r="O16"/>
      <c r="P16"/>
    </row>
    <row r="19" spans="1:9" x14ac:dyDescent="0.25">
      <c r="A19" s="74" t="s">
        <v>310</v>
      </c>
      <c r="B19" s="99" t="s">
        <v>55</v>
      </c>
      <c r="C19" s="100"/>
      <c r="D19" s="103" t="s">
        <v>311</v>
      </c>
      <c r="E19" s="103"/>
      <c r="F19" s="103"/>
      <c r="G19" s="103" t="s">
        <v>312</v>
      </c>
      <c r="H19" s="103"/>
      <c r="I19" s="64" t="s">
        <v>338</v>
      </c>
    </row>
    <row r="20" spans="1:9" ht="30.75" customHeight="1" x14ac:dyDescent="0.25">
      <c r="A20" s="63" t="s">
        <v>559</v>
      </c>
      <c r="B20" s="104" t="s">
        <v>563</v>
      </c>
      <c r="C20" s="105"/>
      <c r="D20" s="104" t="s">
        <v>575</v>
      </c>
      <c r="E20" s="117"/>
      <c r="F20" s="105"/>
      <c r="G20" s="113"/>
      <c r="H20" s="113"/>
      <c r="I20" s="21" t="str">
        <f>+$A$27</f>
        <v>Producto Insumo-Política-1</v>
      </c>
    </row>
    <row r="21" spans="1:9" ht="31.5" customHeight="1" x14ac:dyDescent="0.25">
      <c r="A21" s="63" t="s">
        <v>560</v>
      </c>
      <c r="B21" s="104" t="s">
        <v>564</v>
      </c>
      <c r="C21" s="105"/>
      <c r="D21" s="104" t="s">
        <v>575</v>
      </c>
      <c r="E21" s="117"/>
      <c r="F21" s="105"/>
      <c r="G21" s="113"/>
      <c r="H21" s="113"/>
      <c r="I21" s="21" t="str">
        <f>+$A$28</f>
        <v>Producto Insumo-Política-2</v>
      </c>
    </row>
    <row r="22" spans="1:9" ht="33" customHeight="1" x14ac:dyDescent="0.25">
      <c r="A22" s="87" t="s">
        <v>561</v>
      </c>
      <c r="B22" s="104" t="s">
        <v>565</v>
      </c>
      <c r="C22" s="105"/>
      <c r="D22" s="104" t="s">
        <v>567</v>
      </c>
      <c r="E22" s="117"/>
      <c r="F22" s="105"/>
      <c r="G22" s="113"/>
      <c r="H22" s="113"/>
      <c r="I22" s="21" t="str">
        <f t="shared" ref="I22:I23" si="0">+$A$28</f>
        <v>Producto Insumo-Política-2</v>
      </c>
    </row>
    <row r="23" spans="1:9" ht="47.25" customHeight="1" x14ac:dyDescent="0.25">
      <c r="A23" s="63" t="s">
        <v>562</v>
      </c>
      <c r="B23" s="104" t="s">
        <v>566</v>
      </c>
      <c r="C23" s="105"/>
      <c r="D23" s="104" t="s">
        <v>575</v>
      </c>
      <c r="E23" s="117"/>
      <c r="F23" s="105"/>
      <c r="G23" s="114" t="s">
        <v>568</v>
      </c>
      <c r="H23" s="114"/>
      <c r="I23" s="21" t="str">
        <f t="shared" si="0"/>
        <v>Producto Insumo-Política-2</v>
      </c>
    </row>
    <row r="26" spans="1:9" x14ac:dyDescent="0.25">
      <c r="A26" s="57" t="s">
        <v>315</v>
      </c>
      <c r="B26" s="72" t="s">
        <v>55</v>
      </c>
      <c r="C26" s="97" t="s">
        <v>343</v>
      </c>
      <c r="D26" s="97"/>
      <c r="E26" s="97"/>
      <c r="F26" s="97"/>
      <c r="G26" s="97"/>
    </row>
    <row r="27" spans="1:9" ht="45" x14ac:dyDescent="0.25">
      <c r="A27" s="17" t="s">
        <v>569</v>
      </c>
      <c r="B27" s="4" t="s">
        <v>572</v>
      </c>
      <c r="C27" s="98" t="s">
        <v>573</v>
      </c>
      <c r="D27" s="98"/>
      <c r="E27" s="98"/>
      <c r="F27" s="98"/>
      <c r="G27" s="98"/>
      <c r="H27" s="8"/>
      <c r="I27" s="8"/>
    </row>
    <row r="28" spans="1:9" ht="30" x14ac:dyDescent="0.25">
      <c r="A28" s="17" t="s">
        <v>570</v>
      </c>
      <c r="B28" s="4" t="s">
        <v>571</v>
      </c>
      <c r="C28" s="98" t="s">
        <v>574</v>
      </c>
      <c r="D28" s="98"/>
      <c r="E28" s="98"/>
      <c r="F28" s="98"/>
      <c r="G28" s="98"/>
    </row>
  </sheetData>
  <mergeCells count="22">
    <mergeCell ref="C26:G26"/>
    <mergeCell ref="C27:G27"/>
    <mergeCell ref="C28:G28"/>
    <mergeCell ref="B22:C22"/>
    <mergeCell ref="D22:F22"/>
    <mergeCell ref="G22:H22"/>
    <mergeCell ref="B23:C23"/>
    <mergeCell ref="D23:F23"/>
    <mergeCell ref="G23:H23"/>
    <mergeCell ref="B20:C20"/>
    <mergeCell ref="D20:F20"/>
    <mergeCell ref="G20:H20"/>
    <mergeCell ref="B21:C21"/>
    <mergeCell ref="D21:F21"/>
    <mergeCell ref="G21:H21"/>
    <mergeCell ref="B2:P2"/>
    <mergeCell ref="B3:P3"/>
    <mergeCell ref="A14:A16"/>
    <mergeCell ref="B14:B16"/>
    <mergeCell ref="B19:C19"/>
    <mergeCell ref="D19:F19"/>
    <mergeCell ref="G19:H19"/>
  </mergeCells>
  <hyperlinks>
    <hyperlink ref="A1" location="'Objetos de dominio'!A1" display="Volver al inicio" xr:uid="{858A9980-7EBB-49A6-AA9C-A38554E9A990}"/>
    <hyperlink ref="A4" location="'Producto Insumo-Datos'!A1" display="Datos simulados:" xr:uid="{635BE31F-2565-4072-9CA6-FFE956C79B07}"/>
    <hyperlink ref="C15" location="'Producto Insumo'!A8" display="Insumo" xr:uid="{C18CB62A-B540-4B7B-8D2B-CBCC40DFEF81}"/>
    <hyperlink ref="C16" location="'Producto Insumo'!A9" display="Unidad" xr:uid="{DD33CF97-CE82-4335-8172-1FBF161D899D}"/>
    <hyperlink ref="C14" location="'Producto Insumo'!A7" display="Producto" xr:uid="{6F2749B9-0322-4B10-99E3-716ABCD3E549}"/>
    <hyperlink ref="I20" location="'Producto Insumo'!A27" display="'Producto Insumo'!A27" xr:uid="{5C7E5C15-4207-4EBD-9512-55F4AD346DAA}"/>
    <hyperlink ref="I21" location="'Producto Insumo'!A28" display="'Producto Insumo'!A28" xr:uid="{D3E58F3B-C935-4DA9-8AD5-F98B50423B45}"/>
    <hyperlink ref="I22:I23" location="'Producto Insumo'!A28" display="'Producto Insumo'!A28" xr:uid="{89B1B8D1-212E-4D21-AEF2-DC28A4217733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7A2DF3F-91C7-417D-986E-F6854FB9BA68}">
          <x14:formula1>
            <xm:f>Valores!$B$2:$B$3</xm:f>
          </x14:formula1>
          <xm:sqref>K6:O10</xm:sqref>
        </x14:dataValidation>
        <x14:dataValidation type="list" allowBlank="1" showInputMessage="1" showErrorMessage="1" xr:uid="{5ED4B7C2-D58D-43D7-A710-EEB375EC907D}">
          <x14:formula1>
            <xm:f>Valores!$A$2:$A$21</xm:f>
          </x14:formula1>
          <xm:sqref>B6:B10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6C13-A705-4D96-AEA2-77E68637F42B}">
  <dimension ref="A1:F8"/>
  <sheetViews>
    <sheetView workbookViewId="0">
      <selection activeCell="F3" sqref="F3"/>
    </sheetView>
  </sheetViews>
  <sheetFormatPr baseColWidth="10" defaultRowHeight="15" x14ac:dyDescent="0.25"/>
  <cols>
    <col min="1" max="1" width="7.140625" bestFit="1" customWidth="1"/>
    <col min="2" max="2" width="20.42578125" bestFit="1" customWidth="1"/>
    <col min="3" max="3" width="31.7109375" bestFit="1" customWidth="1"/>
    <col min="4" max="4" width="14.7109375" bestFit="1" customWidth="1"/>
    <col min="5" max="5" width="8.85546875" bestFit="1" customWidth="1"/>
    <col min="6" max="6" width="41.140625" bestFit="1" customWidth="1"/>
  </cols>
  <sheetData>
    <row r="1" spans="1:6" x14ac:dyDescent="0.25">
      <c r="A1" s="148" t="s">
        <v>230</v>
      </c>
      <c r="B1" s="148"/>
    </row>
    <row r="2" spans="1:6" x14ac:dyDescent="0.25">
      <c r="A2" s="42" t="s">
        <v>54</v>
      </c>
      <c r="B2" s="42" t="s">
        <v>73</v>
      </c>
      <c r="C2" s="43" t="s">
        <v>249</v>
      </c>
      <c r="D2" s="43" t="s">
        <v>269</v>
      </c>
      <c r="E2" s="43" t="s">
        <v>192</v>
      </c>
      <c r="F2" s="68" t="s">
        <v>347</v>
      </c>
    </row>
    <row r="3" spans="1:6" x14ac:dyDescent="0.25">
      <c r="A3" s="5">
        <v>1</v>
      </c>
      <c r="B3" s="27" t="s">
        <v>218</v>
      </c>
      <c r="C3" s="21" t="s">
        <v>271</v>
      </c>
      <c r="D3" s="5" t="s">
        <v>272</v>
      </c>
      <c r="E3" s="17">
        <v>200</v>
      </c>
      <c r="F3" s="69" t="str">
        <f>+B3&amp;"-"&amp;C3&amp;"-"&amp;D3</f>
        <v>Hamburguesa sencilla-Papa-Gramo</v>
      </c>
    </row>
    <row r="4" spans="1:6" x14ac:dyDescent="0.25">
      <c r="A4" s="5">
        <v>2</v>
      </c>
      <c r="B4" s="27" t="s">
        <v>218</v>
      </c>
      <c r="C4" s="27" t="s">
        <v>273</v>
      </c>
      <c r="D4" s="5" t="s">
        <v>272</v>
      </c>
      <c r="E4" s="5">
        <v>100</v>
      </c>
      <c r="F4" s="69" t="str">
        <f t="shared" ref="F4:F8" si="0">+B4&amp;"-"&amp;C4&amp;"-"&amp;D4</f>
        <v>Hamburguesa sencilla-Tomate -Gramo</v>
      </c>
    </row>
    <row r="5" spans="1:6" x14ac:dyDescent="0.25">
      <c r="A5" s="5">
        <v>3</v>
      </c>
      <c r="B5" s="27" t="s">
        <v>218</v>
      </c>
      <c r="C5" s="27" t="s">
        <v>274</v>
      </c>
      <c r="D5" s="5" t="s">
        <v>272</v>
      </c>
      <c r="E5" s="5">
        <v>100</v>
      </c>
      <c r="F5" s="69" t="str">
        <f t="shared" si="0"/>
        <v>Hamburguesa sencilla-Cebolla blanca-Gramo</v>
      </c>
    </row>
    <row r="6" spans="1:6" x14ac:dyDescent="0.25">
      <c r="A6" s="5">
        <v>4</v>
      </c>
      <c r="B6" s="27" t="s">
        <v>218</v>
      </c>
      <c r="C6" s="27" t="s">
        <v>275</v>
      </c>
      <c r="D6" s="5" t="s">
        <v>269</v>
      </c>
      <c r="E6" s="5">
        <v>1</v>
      </c>
      <c r="F6" s="69" t="str">
        <f t="shared" si="0"/>
        <v>Hamburguesa sencilla-Pan -Unidad</v>
      </c>
    </row>
    <row r="7" spans="1:6" x14ac:dyDescent="0.25">
      <c r="A7" s="5">
        <v>5</v>
      </c>
      <c r="B7" s="27" t="s">
        <v>218</v>
      </c>
      <c r="C7" s="27" t="s">
        <v>276</v>
      </c>
      <c r="D7" s="5" t="s">
        <v>272</v>
      </c>
      <c r="E7" s="5">
        <v>100</v>
      </c>
      <c r="F7" s="69" t="str">
        <f t="shared" si="0"/>
        <v>Hamburguesa sencilla-Salsa-Gramo</v>
      </c>
    </row>
    <row r="8" spans="1:6" x14ac:dyDescent="0.25">
      <c r="A8" s="5">
        <v>6</v>
      </c>
      <c r="B8" s="27" t="s">
        <v>218</v>
      </c>
      <c r="C8" s="27" t="s">
        <v>277</v>
      </c>
      <c r="D8" s="5" t="s">
        <v>272</v>
      </c>
      <c r="E8" s="5">
        <v>100</v>
      </c>
      <c r="F8" s="69" t="str">
        <f t="shared" si="0"/>
        <v>Hamburguesa sencilla-Pepino-Gramo</v>
      </c>
    </row>
  </sheetData>
  <mergeCells count="1">
    <mergeCell ref="A1:B1"/>
  </mergeCells>
  <hyperlinks>
    <hyperlink ref="A1:B1" location="'Producto Insumo'!A4" display="Volver al Inicio" xr:uid="{4497079F-B6AB-46F3-ACF6-43E3E8186E96}"/>
    <hyperlink ref="B3" location="'Producto-Datos'!C3" display="Hamburguesa sencilla" xr:uid="{EA0249C7-48EC-4A1C-B8E3-E60798713EA6}"/>
    <hyperlink ref="B4:B7" location="'Producto-Datos'!C3" display="Hamburguesa sencilla" xr:uid="{D72ADE1C-C83F-4633-A21E-3E2BF4DC44E9}"/>
    <hyperlink ref="B8" location="'Producto-Datos'!C3" display="Hamburguesa sencilla" xr:uid="{4E4E6CA5-B407-45ED-B671-6425CE8E206A}"/>
    <hyperlink ref="C3" location="'Insumo-Datos'!B3" display="Papa" xr:uid="{68CA210B-762C-4997-9CD1-EB601C974528}"/>
    <hyperlink ref="C4" location="'Insumo-Datos'!B4" display="Tomate " xr:uid="{591119C8-2186-4046-A81C-D10E936E9122}"/>
    <hyperlink ref="C5" location="'Insumo-Datos'!B5" display="Cebolla blanca" xr:uid="{1B9F97B1-B42D-445D-A87F-D056E1B51D5D}"/>
    <hyperlink ref="C6" location="'Insumo-Datos'!B6" display="Pan " xr:uid="{B216B120-83CD-4284-8A09-03A72D3EFF9C}"/>
    <hyperlink ref="C7" location="'Insumo-Datos'!B7" display="Salsa" xr:uid="{2563E2FD-936B-4655-8265-D98857B866EC}"/>
    <hyperlink ref="C8" location="'Insumo-Datos'!B8" display="Pepino" xr:uid="{DA372F0D-7E30-49CC-ACB3-1D63F3C2FD3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BD9C-C536-402D-AFA1-7059D1485442}">
  <dimension ref="A1:U30"/>
  <sheetViews>
    <sheetView workbookViewId="0">
      <pane ySplit="1" topLeftCell="A20" activePane="bottomLeft" state="frozen"/>
      <selection pane="bottomLeft" activeCell="A7" sqref="A7:A11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71.28515625" customWidth="1"/>
    <col min="18" max="18" width="15.42578125" customWidth="1"/>
    <col min="19" max="19" width="17.42578125" customWidth="1"/>
    <col min="20" max="20" width="13.28515625" bestFit="1" customWidth="1"/>
    <col min="21" max="21" width="13.85546875" bestFit="1" customWidth="1"/>
  </cols>
  <sheetData>
    <row r="1" spans="1:21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1" x14ac:dyDescent="0.25">
      <c r="A2" s="11" t="str">
        <f>'Objetos de dominio'!$A$1&amp;":"</f>
        <v>Objetos de dominio:</v>
      </c>
      <c r="B2" s="101" t="str">
        <f>+'Objetos de dominio'!A15</f>
        <v>Combo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1" ht="29.25" customHeight="1" x14ac:dyDescent="0.25">
      <c r="A3" s="12" t="str">
        <f>'Objetos de dominio'!B1&amp;":"</f>
        <v>Descripcion:</v>
      </c>
      <c r="B3" s="102" t="str">
        <f>+'Objetos de dominio'!B15</f>
        <v>Entidad que representa los productos combinados como combos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1" x14ac:dyDescent="0.25">
      <c r="A4" s="1" t="s">
        <v>33</v>
      </c>
    </row>
    <row r="5" spans="1:21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+$A$19</f>
        <v>Crear Combo</v>
      </c>
      <c r="R5" s="63" t="str">
        <f>+$A$20</f>
        <v>Cambiar Estado 
Combo</v>
      </c>
      <c r="S5" s="63" t="str">
        <f>+$A$22</f>
        <v>Modificar Combo</v>
      </c>
      <c r="T5" s="63" t="str">
        <f>+$A$23</f>
        <v>Eliminar Combo</v>
      </c>
      <c r="U5" s="63" t="str">
        <f>+$A$24</f>
        <v>Consultar Combo</v>
      </c>
    </row>
    <row r="6" spans="1:21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186</v>
      </c>
      <c r="Q6" s="17" t="s">
        <v>329</v>
      </c>
      <c r="R6" s="17" t="s">
        <v>329</v>
      </c>
      <c r="S6" s="4" t="s">
        <v>599</v>
      </c>
      <c r="T6" s="17" t="s">
        <v>329</v>
      </c>
      <c r="U6" s="17" t="s">
        <v>331</v>
      </c>
    </row>
    <row r="7" spans="1:21" s="8" customFormat="1" ht="30" x14ac:dyDescent="0.25">
      <c r="A7" s="22" t="s">
        <v>10</v>
      </c>
      <c r="B7" s="17" t="s">
        <v>0</v>
      </c>
      <c r="C7" s="17">
        <v>1</v>
      </c>
      <c r="D7" s="17">
        <v>100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188</v>
      </c>
      <c r="Q7" s="17" t="s">
        <v>329</v>
      </c>
      <c r="R7" s="17" t="s">
        <v>332</v>
      </c>
      <c r="S7" s="4" t="s">
        <v>333</v>
      </c>
      <c r="T7" s="17" t="s">
        <v>332</v>
      </c>
      <c r="U7" s="17" t="s">
        <v>331</v>
      </c>
    </row>
    <row r="8" spans="1:21" s="8" customFormat="1" ht="30" x14ac:dyDescent="0.25">
      <c r="A8" s="26" t="s">
        <v>55</v>
      </c>
      <c r="B8" s="17" t="s">
        <v>0</v>
      </c>
      <c r="C8" s="17">
        <v>1</v>
      </c>
      <c r="D8" s="17">
        <v>500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189</v>
      </c>
      <c r="Q8" s="17" t="s">
        <v>329</v>
      </c>
      <c r="R8" s="17" t="s">
        <v>332</v>
      </c>
      <c r="S8" s="4" t="s">
        <v>333</v>
      </c>
      <c r="T8" s="17" t="s">
        <v>332</v>
      </c>
      <c r="U8" s="17" t="s">
        <v>331</v>
      </c>
    </row>
    <row r="9" spans="1:21" s="8" customFormat="1" ht="30" x14ac:dyDescent="0.25">
      <c r="A9" s="26" t="s">
        <v>232</v>
      </c>
      <c r="B9" s="17" t="s">
        <v>41</v>
      </c>
      <c r="C9" s="17">
        <v>1</v>
      </c>
      <c r="D9" s="17">
        <v>20</v>
      </c>
      <c r="E9" s="17"/>
      <c r="F9" s="17"/>
      <c r="G9" s="17"/>
      <c r="H9" s="17" t="s">
        <v>234</v>
      </c>
      <c r="I9" s="17"/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290</v>
      </c>
      <c r="Q9" s="17" t="s">
        <v>329</v>
      </c>
      <c r="R9" s="17" t="s">
        <v>332</v>
      </c>
      <c r="S9" s="4" t="s">
        <v>333</v>
      </c>
      <c r="T9" s="17" t="s">
        <v>332</v>
      </c>
      <c r="U9" s="17" t="s">
        <v>331</v>
      </c>
    </row>
    <row r="10" spans="1:21" s="8" customFormat="1" ht="36.75" customHeight="1" x14ac:dyDescent="0.25">
      <c r="A10" s="26" t="s">
        <v>233</v>
      </c>
      <c r="B10" s="17" t="s">
        <v>41</v>
      </c>
      <c r="C10" s="17">
        <v>1</v>
      </c>
      <c r="D10" s="17">
        <v>20</v>
      </c>
      <c r="E10" s="17"/>
      <c r="F10" s="17"/>
      <c r="G10" s="17"/>
      <c r="H10" s="17" t="s">
        <v>234</v>
      </c>
      <c r="I10" s="17"/>
      <c r="J10" s="20"/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291</v>
      </c>
      <c r="Q10" s="17" t="s">
        <v>329</v>
      </c>
      <c r="R10" s="17" t="s">
        <v>332</v>
      </c>
      <c r="S10" s="4" t="s">
        <v>333</v>
      </c>
      <c r="T10" s="17" t="s">
        <v>332</v>
      </c>
      <c r="U10" s="17" t="s">
        <v>331</v>
      </c>
    </row>
    <row r="11" spans="1:21" s="8" customFormat="1" ht="31.5" customHeight="1" x14ac:dyDescent="0.25">
      <c r="A11" s="26" t="s">
        <v>11</v>
      </c>
      <c r="B11" s="17" t="s">
        <v>3</v>
      </c>
      <c r="C11" s="17"/>
      <c r="D11" s="17"/>
      <c r="E11" s="17"/>
      <c r="F11" s="17"/>
      <c r="G11" s="17"/>
      <c r="H11" s="17"/>
      <c r="I11" s="17" t="s">
        <v>39</v>
      </c>
      <c r="J11" s="20"/>
      <c r="K11" s="17" t="s">
        <v>26</v>
      </c>
      <c r="L11" s="17" t="s">
        <v>26</v>
      </c>
      <c r="M11" s="17" t="s">
        <v>25</v>
      </c>
      <c r="N11" s="17" t="s">
        <v>26</v>
      </c>
      <c r="O11" s="17" t="s">
        <v>26</v>
      </c>
      <c r="P11" s="4" t="s">
        <v>289</v>
      </c>
      <c r="Q11" s="17" t="s">
        <v>329</v>
      </c>
      <c r="R11" s="4" t="s">
        <v>333</v>
      </c>
      <c r="S11" s="17" t="s">
        <v>332</v>
      </c>
      <c r="T11" s="17" t="s">
        <v>332</v>
      </c>
      <c r="U11" s="17" t="s">
        <v>331</v>
      </c>
    </row>
    <row r="14" spans="1:21" x14ac:dyDescent="0.25">
      <c r="A14" s="16" t="s">
        <v>29</v>
      </c>
      <c r="B14" s="16" t="s">
        <v>8</v>
      </c>
      <c r="C14" s="16" t="s">
        <v>30</v>
      </c>
      <c r="D14" s="24"/>
      <c r="E14" s="25"/>
    </row>
    <row r="15" spans="1:21" s="8" customFormat="1" ht="28.5" customHeight="1" x14ac:dyDescent="0.25">
      <c r="A15" s="34" t="s">
        <v>31</v>
      </c>
      <c r="B15" s="4" t="s">
        <v>292</v>
      </c>
      <c r="C15" s="33" t="s">
        <v>10</v>
      </c>
      <c r="D15" s="23"/>
      <c r="H15"/>
      <c r="I15"/>
      <c r="J15"/>
      <c r="K15"/>
      <c r="L15"/>
      <c r="M15"/>
      <c r="N15"/>
      <c r="O15"/>
      <c r="P15"/>
    </row>
    <row r="18" spans="1:9" x14ac:dyDescent="0.25">
      <c r="A18" s="86" t="s">
        <v>310</v>
      </c>
      <c r="B18" s="86" t="s">
        <v>55</v>
      </c>
      <c r="C18" s="86"/>
      <c r="D18" s="103" t="s">
        <v>311</v>
      </c>
      <c r="E18" s="103"/>
      <c r="F18" s="103"/>
      <c r="G18" s="103" t="s">
        <v>312</v>
      </c>
      <c r="H18" s="103"/>
      <c r="I18" s="64" t="s">
        <v>338</v>
      </c>
    </row>
    <row r="19" spans="1:9" ht="30" customHeight="1" x14ac:dyDescent="0.25">
      <c r="A19" s="53" t="s">
        <v>576</v>
      </c>
      <c r="B19" s="104" t="s">
        <v>581</v>
      </c>
      <c r="C19" s="105"/>
      <c r="D19" s="104" t="s">
        <v>597</v>
      </c>
      <c r="E19" s="117"/>
      <c r="F19" s="105"/>
      <c r="G19" s="113"/>
      <c r="H19" s="113"/>
      <c r="I19" s="21" t="str">
        <f>+A28</f>
        <v>Combo-Política-1</v>
      </c>
    </row>
    <row r="20" spans="1:9" x14ac:dyDescent="0.25">
      <c r="A20" s="150" t="s">
        <v>577</v>
      </c>
      <c r="B20" s="120" t="s">
        <v>582</v>
      </c>
      <c r="C20" s="121"/>
      <c r="D20" s="124" t="s">
        <v>585</v>
      </c>
      <c r="E20" s="125"/>
      <c r="F20" s="126"/>
      <c r="G20" s="152"/>
      <c r="H20" s="153"/>
      <c r="I20" s="21" t="str">
        <f>+A29</f>
        <v>Combo-Política-2</v>
      </c>
    </row>
    <row r="21" spans="1:9" x14ac:dyDescent="0.25">
      <c r="A21" s="151"/>
      <c r="B21" s="122"/>
      <c r="C21" s="123"/>
      <c r="D21" s="127"/>
      <c r="E21" s="128"/>
      <c r="F21" s="129"/>
      <c r="G21" s="154"/>
      <c r="H21" s="155"/>
      <c r="I21" s="21" t="str">
        <f>+A30</f>
        <v>Combo-Política-3</v>
      </c>
    </row>
    <row r="22" spans="1:9" ht="35.25" customHeight="1" x14ac:dyDescent="0.25">
      <c r="A22" s="53" t="s">
        <v>578</v>
      </c>
      <c r="B22" s="156" t="s">
        <v>583</v>
      </c>
      <c r="C22" s="157"/>
      <c r="D22" s="104" t="s">
        <v>598</v>
      </c>
      <c r="E22" s="117"/>
      <c r="F22" s="105"/>
      <c r="G22" s="113"/>
      <c r="H22" s="113"/>
      <c r="I22" s="21" t="str">
        <f>+A29</f>
        <v>Combo-Política-2</v>
      </c>
    </row>
    <row r="23" spans="1:9" ht="31.5" customHeight="1" x14ac:dyDescent="0.25">
      <c r="A23" s="53" t="s">
        <v>579</v>
      </c>
      <c r="B23" s="156" t="s">
        <v>584</v>
      </c>
      <c r="C23" s="157"/>
      <c r="D23" s="106" t="s">
        <v>586</v>
      </c>
      <c r="E23" s="107"/>
      <c r="F23" s="108"/>
      <c r="G23" s="113"/>
      <c r="H23" s="113"/>
      <c r="I23" s="21" t="str">
        <f>+A29</f>
        <v>Combo-Política-2</v>
      </c>
    </row>
    <row r="24" spans="1:9" ht="33" customHeight="1" x14ac:dyDescent="0.25">
      <c r="A24" s="53" t="s">
        <v>580</v>
      </c>
      <c r="B24" s="104" t="s">
        <v>542</v>
      </c>
      <c r="C24" s="105"/>
      <c r="D24" s="104" t="s">
        <v>597</v>
      </c>
      <c r="E24" s="117"/>
      <c r="F24" s="105"/>
      <c r="G24" s="114" t="s">
        <v>587</v>
      </c>
      <c r="H24" s="114"/>
      <c r="I24" s="21" t="str">
        <f>+A29</f>
        <v>Combo-Política-2</v>
      </c>
    </row>
    <row r="27" spans="1:9" x14ac:dyDescent="0.25">
      <c r="A27" s="57" t="s">
        <v>315</v>
      </c>
      <c r="B27" s="85" t="s">
        <v>55</v>
      </c>
      <c r="C27" s="97" t="s">
        <v>343</v>
      </c>
      <c r="D27" s="97"/>
      <c r="E27" s="97"/>
      <c r="F27" s="97"/>
    </row>
    <row r="28" spans="1:9" ht="30" x14ac:dyDescent="0.25">
      <c r="A28" s="17" t="s">
        <v>588</v>
      </c>
      <c r="B28" s="4" t="s">
        <v>591</v>
      </c>
      <c r="C28" s="98" t="s">
        <v>594</v>
      </c>
      <c r="D28" s="98"/>
      <c r="E28" s="98"/>
      <c r="F28" s="98"/>
      <c r="G28" s="8"/>
      <c r="H28" s="8"/>
      <c r="I28" s="8"/>
    </row>
    <row r="29" spans="1:9" ht="30" x14ac:dyDescent="0.25">
      <c r="A29" s="17" t="s">
        <v>589</v>
      </c>
      <c r="B29" s="4" t="s">
        <v>592</v>
      </c>
      <c r="C29" s="98" t="s">
        <v>595</v>
      </c>
      <c r="D29" s="98"/>
      <c r="E29" s="98"/>
      <c r="F29" s="98"/>
      <c r="G29" s="8"/>
      <c r="H29" s="8"/>
      <c r="I29" s="8"/>
    </row>
    <row r="30" spans="1:9" ht="45" x14ac:dyDescent="0.25">
      <c r="A30" s="17" t="s">
        <v>590</v>
      </c>
      <c r="B30" s="4" t="s">
        <v>593</v>
      </c>
      <c r="C30" s="113" t="s">
        <v>596</v>
      </c>
      <c r="D30" s="113"/>
      <c r="E30" s="113"/>
      <c r="F30" s="113"/>
    </row>
  </sheetData>
  <mergeCells count="24">
    <mergeCell ref="B2:P2"/>
    <mergeCell ref="B3:P3"/>
    <mergeCell ref="D18:F18"/>
    <mergeCell ref="G18:H18"/>
    <mergeCell ref="B19:C19"/>
    <mergeCell ref="D19:F19"/>
    <mergeCell ref="G19:H19"/>
    <mergeCell ref="G23:H23"/>
    <mergeCell ref="B24:C24"/>
    <mergeCell ref="D24:F24"/>
    <mergeCell ref="G24:H24"/>
    <mergeCell ref="A20:A21"/>
    <mergeCell ref="B20:C21"/>
    <mergeCell ref="D20:F21"/>
    <mergeCell ref="G20:H21"/>
    <mergeCell ref="B22:C22"/>
    <mergeCell ref="D22:F22"/>
    <mergeCell ref="G22:H22"/>
    <mergeCell ref="C27:F27"/>
    <mergeCell ref="C28:F28"/>
    <mergeCell ref="C29:F29"/>
    <mergeCell ref="C30:F30"/>
    <mergeCell ref="B23:C23"/>
    <mergeCell ref="D23:F23"/>
  </mergeCells>
  <hyperlinks>
    <hyperlink ref="A1" location="'Objetos de dominio'!A1" display="Volver al inicio" xr:uid="{1C703B7E-F42D-4BED-985B-08A1DBA9200E}"/>
    <hyperlink ref="A4" location="'Combo-Datos'!A1" display="Datos simulados:" xr:uid="{8CD9189F-6766-4F01-8424-631C6BD9CDDC}"/>
    <hyperlink ref="C15" location="Combo!A7" display="Nombre" xr:uid="{3864FFFD-D1C8-4CD8-9A98-18957C7B0D8F}"/>
    <hyperlink ref="I19" location="Combo!A28" display="Combo!A28" xr:uid="{DB4A9B72-1DC7-47EB-B9F7-E4F16ECF1649}"/>
    <hyperlink ref="I21" location="Combo!A30" display="Combo!A30" xr:uid="{02CF2AAC-78E2-4533-8F38-B24AADD4B16D}"/>
    <hyperlink ref="I20" location="Combo!A29" display="Combo!A29" xr:uid="{4FBB061C-B9FA-4C1E-8D8E-062B68B2B84E}"/>
    <hyperlink ref="I22:I24" location="Producto!A29" display="Producto!A29" xr:uid="{81D3EEA5-6251-4070-87E1-D6D70952BA6A}"/>
    <hyperlink ref="I22" location="Combo!A29" display="Combo!A29" xr:uid="{5BDE6B2E-943C-414E-A24C-9C5B9C57D05B}"/>
    <hyperlink ref="I23" location="Combo!A29" display="Combo!A29" xr:uid="{FED5227B-FE64-4708-9E9F-756DF3CCF681}"/>
    <hyperlink ref="I24" location="Combo!A29" display="Combo!A29" xr:uid="{E8A26130-8702-4E1D-A873-9594B2EC62F2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989DFD-F083-4723-A367-2D8D68C9EE46}">
          <x14:formula1>
            <xm:f>Valores!$B$2:$B$3</xm:f>
          </x14:formula1>
          <xm:sqref>K6:O11</xm:sqref>
        </x14:dataValidation>
        <x14:dataValidation type="list" allowBlank="1" showInputMessage="1" showErrorMessage="1" xr:uid="{83E5C932-3FE3-427B-A955-9101396E0192}">
          <x14:formula1>
            <xm:f>Valores!$A$2:$A$21</xm:f>
          </x14:formula1>
          <xm:sqref>B6:B11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61CE-3872-4E38-87A3-52E2CB8353B3}">
  <dimension ref="A1:G6"/>
  <sheetViews>
    <sheetView workbookViewId="0">
      <selection activeCell="G3" sqref="G3"/>
    </sheetView>
  </sheetViews>
  <sheetFormatPr baseColWidth="10" defaultRowHeight="15" x14ac:dyDescent="0.25"/>
  <cols>
    <col min="1" max="1" width="7.140625" bestFit="1" customWidth="1"/>
    <col min="2" max="2" width="14.85546875" bestFit="1" customWidth="1"/>
    <col min="3" max="3" width="67.5703125" customWidth="1"/>
    <col min="4" max="4" width="14.7109375" bestFit="1" customWidth="1"/>
    <col min="5" max="5" width="15.7109375" bestFit="1" customWidth="1"/>
    <col min="7" max="7" width="14.85546875" customWidth="1"/>
  </cols>
  <sheetData>
    <row r="1" spans="1:7" x14ac:dyDescent="0.25">
      <c r="A1" s="1" t="s">
        <v>34</v>
      </c>
      <c r="B1" s="1"/>
    </row>
    <row r="2" spans="1:7" x14ac:dyDescent="0.25">
      <c r="A2" s="32" t="s">
        <v>54</v>
      </c>
      <c r="B2" s="32" t="s">
        <v>10</v>
      </c>
      <c r="C2" s="32" t="s">
        <v>55</v>
      </c>
      <c r="D2" s="42" t="s">
        <v>232</v>
      </c>
      <c r="E2" s="42" t="s">
        <v>233</v>
      </c>
      <c r="F2" s="42" t="s">
        <v>11</v>
      </c>
      <c r="G2" s="68" t="s">
        <v>347</v>
      </c>
    </row>
    <row r="3" spans="1:7" x14ac:dyDescent="0.25">
      <c r="A3" s="30">
        <v>1</v>
      </c>
      <c r="B3" s="30" t="s">
        <v>254</v>
      </c>
      <c r="C3" s="30" t="s">
        <v>254</v>
      </c>
      <c r="D3" s="35">
        <v>44562.583333333336</v>
      </c>
      <c r="E3" s="35">
        <v>73050.99998842593</v>
      </c>
      <c r="F3" s="30" t="s">
        <v>22</v>
      </c>
      <c r="G3" s="69" t="str">
        <f>+B3</f>
        <v>No aplica</v>
      </c>
    </row>
    <row r="4" spans="1:7" ht="30" x14ac:dyDescent="0.25">
      <c r="A4" s="17">
        <v>2</v>
      </c>
      <c r="B4" s="17" t="s">
        <v>207</v>
      </c>
      <c r="C4" s="4" t="s">
        <v>208</v>
      </c>
      <c r="D4" s="48">
        <v>44821</v>
      </c>
      <c r="E4" s="48">
        <v>44829.75</v>
      </c>
      <c r="F4" s="88" t="s">
        <v>22</v>
      </c>
      <c r="G4" s="69" t="str">
        <f t="shared" ref="G4:G6" si="0">+B4</f>
        <v>Combo Especial</v>
      </c>
    </row>
    <row r="5" spans="1:7" x14ac:dyDescent="0.25">
      <c r="A5" s="17">
        <v>3</v>
      </c>
      <c r="B5" s="17" t="s">
        <v>209</v>
      </c>
      <c r="C5" s="4" t="s">
        <v>210</v>
      </c>
      <c r="D5" s="48">
        <v>44815.583333333336</v>
      </c>
      <c r="E5" s="48">
        <v>44926.999988425923</v>
      </c>
      <c r="F5" s="30" t="s">
        <v>22</v>
      </c>
      <c r="G5" s="69" t="str">
        <f t="shared" si="0"/>
        <v>Combo clásico</v>
      </c>
    </row>
    <row r="6" spans="1:7" x14ac:dyDescent="0.25">
      <c r="A6" s="5">
        <v>4</v>
      </c>
      <c r="B6" s="5" t="s">
        <v>258</v>
      </c>
      <c r="C6" s="5" t="s">
        <v>262</v>
      </c>
      <c r="D6" s="48">
        <v>44821</v>
      </c>
      <c r="E6" s="48">
        <v>44821.999988425923</v>
      </c>
      <c r="F6" s="30" t="s">
        <v>32</v>
      </c>
      <c r="G6" s="69" t="str">
        <f t="shared" si="0"/>
        <v>Promoción 2x1</v>
      </c>
    </row>
  </sheetData>
  <hyperlinks>
    <hyperlink ref="A1" location="Combo!A4" display="Volver al anterior" xr:uid="{DBCF543B-13D3-4CEF-BD04-86FABF1803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5862-F642-4A88-8D0F-B999900A2DC3}">
          <x14:formula1>
            <xm:f>Valores!$C$2:$C$3</xm:f>
          </x14:formula1>
          <xm:sqref>F3:F6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09BB-D392-48D1-8504-9DD4C8156147}">
  <dimension ref="A1:T28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24.4257812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4.140625" customWidth="1"/>
    <col min="18" max="18" width="16.140625" customWidth="1"/>
    <col min="19" max="19" width="15.85546875" customWidth="1"/>
    <col min="20" max="20" width="17.7109375" customWidth="1"/>
  </cols>
  <sheetData>
    <row r="1" spans="1:20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0" x14ac:dyDescent="0.25">
      <c r="A2" s="11" t="str">
        <f>'Objetos de dominio'!$A$1&amp;":"</f>
        <v>Objetos de dominio:</v>
      </c>
      <c r="B2" s="101" t="str">
        <f>+'Objetos de dominio'!A16</f>
        <v>Producto Combo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20" ht="29.25" customHeight="1" x14ac:dyDescent="0.25">
      <c r="A3" s="12" t="str">
        <f>'Objetos de dominio'!B1&amp;":"</f>
        <v>Descripcion:</v>
      </c>
      <c r="B3" s="102" t="str">
        <f>+'Objetos de dominio'!B16</f>
        <v>Entidad que representa los productos que componen un combinado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20" x14ac:dyDescent="0.25">
      <c r="A4" s="1" t="s">
        <v>33</v>
      </c>
    </row>
    <row r="5" spans="1:20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+$A$20</f>
        <v>Crear Producto Combo</v>
      </c>
      <c r="R5" s="63" t="str">
        <f>+$A$21</f>
        <v>Modificar Producto Combo</v>
      </c>
      <c r="S5" s="63" t="str">
        <f>+$A$22</f>
        <v>Eliminar Producto Combo</v>
      </c>
      <c r="T5" s="63" t="str">
        <f>+$A$23</f>
        <v>Consultar Producto Combo</v>
      </c>
    </row>
    <row r="6" spans="1:20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186</v>
      </c>
      <c r="Q6" s="17" t="s">
        <v>329</v>
      </c>
      <c r="R6" s="4" t="s">
        <v>553</v>
      </c>
      <c r="S6" s="17" t="s">
        <v>329</v>
      </c>
      <c r="T6" s="17" t="s">
        <v>331</v>
      </c>
    </row>
    <row r="7" spans="1:20" s="8" customFormat="1" ht="30" x14ac:dyDescent="0.25">
      <c r="A7" s="22" t="s">
        <v>73</v>
      </c>
      <c r="B7" s="17" t="s">
        <v>73</v>
      </c>
      <c r="C7" s="17">
        <v>10</v>
      </c>
      <c r="D7" s="17">
        <v>10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26</v>
      </c>
      <c r="N7" s="17" t="s">
        <v>26</v>
      </c>
      <c r="O7" s="17" t="s">
        <v>26</v>
      </c>
      <c r="P7" s="4" t="s">
        <v>202</v>
      </c>
      <c r="Q7" s="17" t="s">
        <v>329</v>
      </c>
      <c r="R7" s="4" t="s">
        <v>333</v>
      </c>
      <c r="S7" s="17" t="s">
        <v>332</v>
      </c>
      <c r="T7" s="17" t="s">
        <v>331</v>
      </c>
    </row>
    <row r="8" spans="1:20" s="8" customFormat="1" ht="30" x14ac:dyDescent="0.25">
      <c r="A8" s="22" t="s">
        <v>248</v>
      </c>
      <c r="B8" s="17" t="s">
        <v>248</v>
      </c>
      <c r="C8" s="17">
        <v>10</v>
      </c>
      <c r="D8" s="17">
        <v>10</v>
      </c>
      <c r="E8" s="17"/>
      <c r="F8" s="17"/>
      <c r="G8" s="17"/>
      <c r="H8" s="17" t="s">
        <v>19</v>
      </c>
      <c r="I8" s="17"/>
      <c r="J8" s="20"/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256</v>
      </c>
      <c r="Q8" s="17" t="s">
        <v>329</v>
      </c>
      <c r="R8" s="4" t="s">
        <v>333</v>
      </c>
      <c r="S8" s="17" t="s">
        <v>332</v>
      </c>
      <c r="T8" s="17" t="s">
        <v>331</v>
      </c>
    </row>
    <row r="9" spans="1:20" s="8" customFormat="1" ht="30" x14ac:dyDescent="0.25">
      <c r="A9" s="26" t="s">
        <v>182</v>
      </c>
      <c r="B9" s="17" t="s">
        <v>2</v>
      </c>
      <c r="C9" s="17">
        <v>1</v>
      </c>
      <c r="D9" s="17">
        <v>20</v>
      </c>
      <c r="E9" s="17"/>
      <c r="F9" s="17"/>
      <c r="G9" s="17"/>
      <c r="H9" s="17" t="s">
        <v>50</v>
      </c>
      <c r="I9" s="17"/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263</v>
      </c>
      <c r="Q9" s="17" t="s">
        <v>329</v>
      </c>
      <c r="R9" s="4" t="s">
        <v>333</v>
      </c>
      <c r="S9" s="17" t="s">
        <v>332</v>
      </c>
      <c r="T9" s="17" t="s">
        <v>331</v>
      </c>
    </row>
    <row r="10" spans="1:20" s="8" customFormat="1" ht="30" x14ac:dyDescent="0.25">
      <c r="A10" s="22" t="s">
        <v>264</v>
      </c>
      <c r="B10" s="17" t="s">
        <v>0</v>
      </c>
      <c r="C10" s="17">
        <v>2</v>
      </c>
      <c r="D10" s="17">
        <v>2</v>
      </c>
      <c r="E10" s="17"/>
      <c r="F10" s="17"/>
      <c r="G10" s="17"/>
      <c r="H10" s="17" t="s">
        <v>265</v>
      </c>
      <c r="I10" s="17" t="s">
        <v>267</v>
      </c>
      <c r="J10" s="20"/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266</v>
      </c>
      <c r="Q10" s="17" t="s">
        <v>329</v>
      </c>
      <c r="R10" s="4" t="s">
        <v>333</v>
      </c>
      <c r="S10" s="17" t="s">
        <v>332</v>
      </c>
      <c r="T10" s="17" t="s">
        <v>331</v>
      </c>
    </row>
    <row r="13" spans="1:20" x14ac:dyDescent="0.25">
      <c r="A13" s="16" t="s">
        <v>29</v>
      </c>
      <c r="B13" s="16" t="s">
        <v>8</v>
      </c>
      <c r="C13" s="16" t="s">
        <v>30</v>
      </c>
      <c r="D13" s="24"/>
      <c r="E13" s="25"/>
    </row>
    <row r="14" spans="1:20" s="8" customFormat="1" ht="28.5" customHeight="1" x14ac:dyDescent="0.25">
      <c r="A14" s="138" t="s">
        <v>31</v>
      </c>
      <c r="B14" s="109" t="s">
        <v>268</v>
      </c>
      <c r="C14" s="47" t="s">
        <v>73</v>
      </c>
      <c r="D14" s="23"/>
    </row>
    <row r="15" spans="1:20" s="8" customFormat="1" x14ac:dyDescent="0.25">
      <c r="A15" s="158"/>
      <c r="B15" s="159"/>
      <c r="C15" s="47" t="s">
        <v>248</v>
      </c>
    </row>
    <row r="16" spans="1:20" x14ac:dyDescent="0.25">
      <c r="A16" s="139"/>
      <c r="B16" s="110"/>
      <c r="C16" s="49" t="s">
        <v>264</v>
      </c>
    </row>
    <row r="19" spans="1:9" x14ac:dyDescent="0.25">
      <c r="A19" s="86" t="s">
        <v>310</v>
      </c>
      <c r="B19" s="99" t="s">
        <v>55</v>
      </c>
      <c r="C19" s="100"/>
      <c r="D19" s="103" t="s">
        <v>311</v>
      </c>
      <c r="E19" s="103"/>
      <c r="F19" s="103"/>
      <c r="G19" s="103" t="s">
        <v>312</v>
      </c>
      <c r="H19" s="103"/>
      <c r="I19" s="64" t="s">
        <v>338</v>
      </c>
    </row>
    <row r="20" spans="1:9" ht="30" customHeight="1" x14ac:dyDescent="0.25">
      <c r="A20" s="63" t="s">
        <v>600</v>
      </c>
      <c r="B20" s="104" t="s">
        <v>604</v>
      </c>
      <c r="C20" s="105"/>
      <c r="D20" s="104" t="s">
        <v>614</v>
      </c>
      <c r="E20" s="117"/>
      <c r="F20" s="105"/>
      <c r="G20" s="113"/>
      <c r="H20" s="113"/>
      <c r="I20" s="21" t="str">
        <f>+$A$27</f>
        <v>Producto Combo-Política-1</v>
      </c>
    </row>
    <row r="21" spans="1:9" ht="30" customHeight="1" x14ac:dyDescent="0.25">
      <c r="A21" s="63" t="s">
        <v>601</v>
      </c>
      <c r="B21" s="104" t="s">
        <v>605</v>
      </c>
      <c r="C21" s="105"/>
      <c r="D21" s="104" t="s">
        <v>614</v>
      </c>
      <c r="E21" s="117"/>
      <c r="F21" s="105"/>
      <c r="G21" s="113"/>
      <c r="H21" s="113"/>
      <c r="I21" s="21" t="str">
        <f>+$A$28</f>
        <v>Producto Combo-Política-2</v>
      </c>
    </row>
    <row r="22" spans="1:9" x14ac:dyDescent="0.25">
      <c r="A22" s="87" t="s">
        <v>602</v>
      </c>
      <c r="B22" s="104" t="s">
        <v>606</v>
      </c>
      <c r="C22" s="105"/>
      <c r="D22" s="104" t="s">
        <v>608</v>
      </c>
      <c r="E22" s="117"/>
      <c r="F22" s="105"/>
      <c r="G22" s="113"/>
      <c r="H22" s="113"/>
      <c r="I22" s="21" t="str">
        <f t="shared" ref="I22:I23" si="0">+$A$28</f>
        <v>Producto Combo-Política-2</v>
      </c>
    </row>
    <row r="23" spans="1:9" ht="48" customHeight="1" x14ac:dyDescent="0.25">
      <c r="A23" s="63" t="s">
        <v>603</v>
      </c>
      <c r="B23" s="104" t="s">
        <v>607</v>
      </c>
      <c r="C23" s="105"/>
      <c r="D23" s="104" t="s">
        <v>614</v>
      </c>
      <c r="E23" s="117"/>
      <c r="F23" s="105"/>
      <c r="G23" s="114" t="s">
        <v>609</v>
      </c>
      <c r="H23" s="114"/>
      <c r="I23" s="21" t="str">
        <f t="shared" si="0"/>
        <v>Producto Combo-Política-2</v>
      </c>
    </row>
    <row r="26" spans="1:9" x14ac:dyDescent="0.25">
      <c r="A26" s="57" t="s">
        <v>315</v>
      </c>
      <c r="B26" s="85" t="s">
        <v>55</v>
      </c>
      <c r="C26" s="97" t="s">
        <v>343</v>
      </c>
      <c r="D26" s="97"/>
      <c r="E26" s="97"/>
      <c r="F26" s="97"/>
      <c r="G26" s="97"/>
    </row>
    <row r="27" spans="1:9" ht="45" x14ac:dyDescent="0.25">
      <c r="A27" s="17" t="s">
        <v>610</v>
      </c>
      <c r="B27" s="4" t="s">
        <v>646</v>
      </c>
      <c r="C27" s="98" t="s">
        <v>647</v>
      </c>
      <c r="D27" s="98"/>
      <c r="E27" s="98"/>
      <c r="F27" s="98"/>
      <c r="G27" s="98"/>
      <c r="H27" s="8"/>
      <c r="I27" s="8"/>
    </row>
    <row r="28" spans="1:9" ht="30" x14ac:dyDescent="0.25">
      <c r="A28" s="17" t="s">
        <v>611</v>
      </c>
      <c r="B28" s="4" t="s">
        <v>612</v>
      </c>
      <c r="C28" s="98" t="s">
        <v>613</v>
      </c>
      <c r="D28" s="98"/>
      <c r="E28" s="98"/>
      <c r="F28" s="98"/>
      <c r="G28" s="98"/>
    </row>
  </sheetData>
  <mergeCells count="22">
    <mergeCell ref="B2:P2"/>
    <mergeCell ref="B3:P3"/>
    <mergeCell ref="B14:B16"/>
    <mergeCell ref="A14:A16"/>
    <mergeCell ref="B19:C19"/>
    <mergeCell ref="D19:F19"/>
    <mergeCell ref="G19:H19"/>
    <mergeCell ref="B20:C20"/>
    <mergeCell ref="D20:F20"/>
    <mergeCell ref="G20:H20"/>
    <mergeCell ref="B21:C21"/>
    <mergeCell ref="D21:F21"/>
    <mergeCell ref="G21:H21"/>
    <mergeCell ref="C26:G26"/>
    <mergeCell ref="C27:G27"/>
    <mergeCell ref="C28:G28"/>
    <mergeCell ref="B22:C22"/>
    <mergeCell ref="D22:F22"/>
    <mergeCell ref="G22:H22"/>
    <mergeCell ref="B23:C23"/>
    <mergeCell ref="D23:F23"/>
    <mergeCell ref="G23:H23"/>
  </mergeCells>
  <hyperlinks>
    <hyperlink ref="A1" location="'Objetos de dominio'!A1" display="Volver al inicio" xr:uid="{8E905146-F770-471D-AE10-5E3EDCAC5B53}"/>
    <hyperlink ref="A4" location="'Producto Combo-Datos'!A1" display="Datos simulados:" xr:uid="{72DE7CA8-47DD-4C07-9AF7-1C22EF8DCE48}"/>
    <hyperlink ref="C15" location="'Producto Combo'!A8" display="Combo" xr:uid="{4020734E-95EB-4B35-9082-2D4F85780937}"/>
    <hyperlink ref="C14" location="'Producto Combo'!A7" display="Producto" xr:uid="{A68520B9-CC24-4028-B21C-A744D3F1B7BC}"/>
    <hyperlink ref="C16" location="'Producto Combo'!A10" display="Precio Normal" xr:uid="{E0809165-E6B2-4D3E-859B-1B75E86DA147}"/>
    <hyperlink ref="I20" location="'Producto Combo'!A27" display="'Producto Combo'!A27" xr:uid="{F34F6E6C-D293-4922-84A8-0FDC7E381C03}"/>
    <hyperlink ref="I21" location="'Producto Combo'!A28" display="'Producto Combo'!A28" xr:uid="{7643D60C-E6B1-4E9E-87B1-47638BD2981C}"/>
    <hyperlink ref="I22:I23" location="'Producto Insumo'!A28" display="'Producto Insumo'!A28" xr:uid="{349DDFF3-D3CD-4AA0-A13D-048F40CDA4DF}"/>
    <hyperlink ref="I22" location="'Producto Combo'!A28" display="'Producto Combo'!A28" xr:uid="{DF6598AC-88B0-4187-8E4A-413E363EBBCF}"/>
    <hyperlink ref="I23" location="'Producto Combo'!A28" display="'Producto Combo'!A28" xr:uid="{2976A3B4-C9BB-4840-8069-22B6F6F781D4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5BB1126-FBE0-41D0-B093-89267637AA9F}">
          <x14:formula1>
            <xm:f>Valores!$B$2:$B$3</xm:f>
          </x14:formula1>
          <xm:sqref>K6:O10</xm:sqref>
        </x14:dataValidation>
        <x14:dataValidation type="list" allowBlank="1" showInputMessage="1" showErrorMessage="1" xr:uid="{AD2DEF08-9361-4640-9E6B-F7C3D9A1F61E}">
          <x14:formula1>
            <xm:f>Valores!$A$2:$A$21</xm:f>
          </x14:formula1>
          <xm:sqref>B6:B10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C42D-5ACA-416A-837E-507A1EAD9DEA}">
  <dimension ref="A1:F12"/>
  <sheetViews>
    <sheetView workbookViewId="0">
      <selection activeCell="G17" sqref="G17"/>
    </sheetView>
  </sheetViews>
  <sheetFormatPr baseColWidth="10" defaultRowHeight="15" x14ac:dyDescent="0.25"/>
  <cols>
    <col min="1" max="1" width="7.140625" bestFit="1" customWidth="1"/>
    <col min="2" max="3" width="31.7109375" bestFit="1" customWidth="1"/>
    <col min="5" max="5" width="13.28515625" bestFit="1" customWidth="1"/>
    <col min="6" max="6" width="50.140625" bestFit="1" customWidth="1"/>
  </cols>
  <sheetData>
    <row r="1" spans="1:6" x14ac:dyDescent="0.25">
      <c r="A1" s="51" t="s">
        <v>230</v>
      </c>
      <c r="B1" s="51"/>
    </row>
    <row r="2" spans="1:6" x14ac:dyDescent="0.25">
      <c r="A2" s="32" t="s">
        <v>54</v>
      </c>
      <c r="B2" s="32" t="s">
        <v>73</v>
      </c>
      <c r="C2" s="32" t="s">
        <v>248</v>
      </c>
      <c r="D2" s="32" t="s">
        <v>182</v>
      </c>
      <c r="E2" s="32" t="s">
        <v>260</v>
      </c>
      <c r="F2" s="68" t="s">
        <v>347</v>
      </c>
    </row>
    <row r="3" spans="1:6" x14ac:dyDescent="0.25">
      <c r="A3" s="5">
        <v>1</v>
      </c>
      <c r="B3" s="27" t="s">
        <v>218</v>
      </c>
      <c r="C3" s="27" t="s">
        <v>209</v>
      </c>
      <c r="D3" s="38">
        <v>7500</v>
      </c>
      <c r="E3" s="46" t="s">
        <v>26</v>
      </c>
      <c r="F3" s="69" t="str">
        <f>+B3&amp;"-"&amp;C3&amp;"-"&amp;E3</f>
        <v>Hamburguesa sencilla-Combo clásico-No</v>
      </c>
    </row>
    <row r="4" spans="1:6" x14ac:dyDescent="0.25">
      <c r="A4" s="5">
        <v>2</v>
      </c>
      <c r="B4" s="27" t="s">
        <v>222</v>
      </c>
      <c r="C4" s="27" t="s">
        <v>209</v>
      </c>
      <c r="D4" s="38">
        <v>4500</v>
      </c>
      <c r="E4" s="46" t="s">
        <v>26</v>
      </c>
      <c r="F4" s="69" t="str">
        <f t="shared" ref="F4:F12" si="0">+B4&amp;"-"&amp;C4&amp;"-"&amp;E4</f>
        <v>Francesa mediana (60 grs)-Combo clásico-No</v>
      </c>
    </row>
    <row r="5" spans="1:6" x14ac:dyDescent="0.25">
      <c r="A5" s="5">
        <v>3</v>
      </c>
      <c r="B5" s="40" t="s">
        <v>227</v>
      </c>
      <c r="C5" s="27" t="s">
        <v>209</v>
      </c>
      <c r="D5" s="38">
        <v>2500</v>
      </c>
      <c r="E5" s="46" t="s">
        <v>26</v>
      </c>
      <c r="F5" s="69" t="str">
        <f t="shared" si="0"/>
        <v>Gaseosa 12 oz-Combo clásico-No</v>
      </c>
    </row>
    <row r="6" spans="1:6" x14ac:dyDescent="0.25">
      <c r="A6" s="5">
        <v>4</v>
      </c>
      <c r="B6" s="27" t="s">
        <v>220</v>
      </c>
      <c r="C6" s="27" t="s">
        <v>231</v>
      </c>
      <c r="D6" s="41">
        <v>10500</v>
      </c>
      <c r="E6" s="46" t="s">
        <v>26</v>
      </c>
      <c r="F6" s="69" t="str">
        <f t="shared" si="0"/>
        <v>Hamburguesa doble-Combo especial-No</v>
      </c>
    </row>
    <row r="7" spans="1:6" x14ac:dyDescent="0.25">
      <c r="A7" s="5">
        <v>5</v>
      </c>
      <c r="B7" s="27" t="s">
        <v>222</v>
      </c>
      <c r="C7" s="27" t="s">
        <v>231</v>
      </c>
      <c r="D7" s="38">
        <v>4500</v>
      </c>
      <c r="E7" s="46" t="s">
        <v>26</v>
      </c>
      <c r="F7" s="69" t="str">
        <f t="shared" si="0"/>
        <v>Francesa mediana (60 grs)-Combo especial-No</v>
      </c>
    </row>
    <row r="8" spans="1:6" x14ac:dyDescent="0.25">
      <c r="A8" s="5">
        <v>6</v>
      </c>
      <c r="B8" s="27" t="s">
        <v>225</v>
      </c>
      <c r="C8" s="27" t="s">
        <v>231</v>
      </c>
      <c r="D8" s="41">
        <v>3000</v>
      </c>
      <c r="E8" s="46" t="s">
        <v>26</v>
      </c>
      <c r="F8" s="69" t="str">
        <f t="shared" si="0"/>
        <v>Ensalada repollo personal (145grs)-Combo especial-No</v>
      </c>
    </row>
    <row r="9" spans="1:6" x14ac:dyDescent="0.25">
      <c r="A9" s="5">
        <v>7</v>
      </c>
      <c r="B9" s="40" t="s">
        <v>228</v>
      </c>
      <c r="C9" s="27" t="s">
        <v>231</v>
      </c>
      <c r="D9" s="41">
        <v>7000</v>
      </c>
      <c r="E9" s="46" t="s">
        <v>26</v>
      </c>
      <c r="F9" s="69" t="str">
        <f t="shared" si="0"/>
        <v>Gaseosa 1.5 lts-Combo especial-No</v>
      </c>
    </row>
    <row r="10" spans="1:6" x14ac:dyDescent="0.25">
      <c r="A10" s="36">
        <v>8</v>
      </c>
      <c r="B10" s="27" t="s">
        <v>218</v>
      </c>
      <c r="C10" s="27" t="s">
        <v>254</v>
      </c>
      <c r="D10" s="38">
        <v>8000</v>
      </c>
      <c r="E10" s="46" t="s">
        <v>26</v>
      </c>
      <c r="F10" s="69" t="str">
        <f t="shared" si="0"/>
        <v>Hamburguesa sencilla-No aplica-No</v>
      </c>
    </row>
    <row r="11" spans="1:6" x14ac:dyDescent="0.25">
      <c r="A11" s="5">
        <v>9</v>
      </c>
      <c r="B11" s="27" t="s">
        <v>218</v>
      </c>
      <c r="C11" s="27" t="s">
        <v>258</v>
      </c>
      <c r="D11" s="38">
        <v>8000</v>
      </c>
      <c r="E11" s="46" t="s">
        <v>259</v>
      </c>
      <c r="F11" s="69" t="str">
        <f t="shared" si="0"/>
        <v xml:space="preserve">Hamburguesa sencilla-Promoción 2x1-Si </v>
      </c>
    </row>
    <row r="12" spans="1:6" x14ac:dyDescent="0.25">
      <c r="A12" s="5">
        <v>10</v>
      </c>
      <c r="B12" s="27" t="s">
        <v>218</v>
      </c>
      <c r="C12" s="27" t="s">
        <v>258</v>
      </c>
      <c r="D12" s="5">
        <v>0</v>
      </c>
      <c r="E12" s="46" t="s">
        <v>26</v>
      </c>
      <c r="F12" s="69" t="str">
        <f t="shared" si="0"/>
        <v>Hamburguesa sencilla-Promoción 2x1-No</v>
      </c>
    </row>
  </sheetData>
  <hyperlinks>
    <hyperlink ref="A1:B1" location="'Producto Combinado'!A1" display="Volver al Inicio" xr:uid="{794C3318-F9F6-43F4-9BBB-EE43D45D4F94}"/>
    <hyperlink ref="C3" location="'Combo-Datos'!B5" display="Combo clásico" xr:uid="{4F319E00-F9FA-4784-85F9-8DD68CD16CBE}"/>
    <hyperlink ref="B3" location="'Producto-Datos'!C3" display="Hamburguesa sencilla" xr:uid="{5DD6303B-64A1-4862-9AF2-0F71411F0B37}"/>
    <hyperlink ref="B4" location="'Producto-Datos'!C5" display="Francesa mediana (60 grs)" xr:uid="{49728C06-1F9C-4D27-8E93-BBD78FF62206}"/>
    <hyperlink ref="B5" location="'Producto-Datos'!C8" display="Gaseosa 12 oz" xr:uid="{973BFBF1-6AED-4FE7-89E8-A7EAA4779CD5}"/>
    <hyperlink ref="B7" location="'Producto-Datos'!C5" display="Francesa mediana (60 grs)" xr:uid="{1D968590-1ABC-466F-8EA9-5E63F9755E5F}"/>
    <hyperlink ref="B6" location="'Producto-Datos'!C4" display="Hamburguesa doble" xr:uid="{C6A8C256-8BBA-47F8-BC3B-F34F8A70E059}"/>
    <hyperlink ref="B8" location="'Producto-Datos'!C7" display="Ensalada repollo personal (145grs)" xr:uid="{957D021E-28CB-437E-AD22-79C32BB56296}"/>
    <hyperlink ref="B9" location="'Producto-Datos'!C10" display="Gaseosa 1.5 lts" xr:uid="{25AB9D1A-D4DB-4E3D-AEA5-3C72BED8D722}"/>
    <hyperlink ref="C6" location="'Combo-Datos'!B4" display="Combo especial" xr:uid="{5451DBA9-A08F-4BA1-9F75-E6F02A8835F6}"/>
    <hyperlink ref="C4:C5" location="'Combo-Datos'!B5" display="Combo clásico" xr:uid="{9D10A2AB-6C3F-49E8-B3A7-47BEB6805B5A}"/>
    <hyperlink ref="C7:C9" location="'Combo-Datos'!B4" display="Combo especial" xr:uid="{3A635851-94ED-41C0-B7F2-3DB200BE4CA5}"/>
    <hyperlink ref="B10" location="'Producto-Datos'!C3" display="Hamburguesa sencilla" xr:uid="{4A9661A3-11D6-4610-B212-785F8F1A2B06}"/>
    <hyperlink ref="C10" location="'Combo-Datos'!B3" display="No aplica" xr:uid="{B587477E-A6D4-4D62-9CDB-22CA95243E05}"/>
    <hyperlink ref="B11:B12" location="'Producto-Datos'!C3" display="Hamburguesa sencilla" xr:uid="{3C4BB1C3-CF94-4C69-9409-865712450B83}"/>
    <hyperlink ref="C11" location="'Combo-Datos'!B6" display="Promoción 2x1" xr:uid="{A716F7BD-B3F3-4126-AD20-EE00E0181ECF}"/>
    <hyperlink ref="C12" location="'Combo-Datos'!B6" display="Promoción 2x1" xr:uid="{929AEB76-63EE-4386-A14D-AD8B8721E976}"/>
    <hyperlink ref="A1" location="'Producto Combo'!A4" display="Volver al Inicio" xr:uid="{6D401F9B-EED2-43EE-81BF-23FE70A8061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0E712A-0144-4F56-A951-C9490440EC16}">
          <x14:formula1>
            <xm:f>'C:\Users\localadmin\OneDrive - UCO\Documents\DISEÑO ORIENTADO A OBJETOS\Trabajo Extraclase\[simulacion datos extraclase-5.xlsx]Valores'!#REF!</xm:f>
          </x14:formula1>
          <xm:sqref>E3:E12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12FC-457D-4CE6-B6EC-A77406845BA5}">
  <dimension ref="A1:R27"/>
  <sheetViews>
    <sheetView workbookViewId="0">
      <pane ySplit="1" topLeftCell="A2" activePane="bottomLeft" state="frozen"/>
      <selection pane="bottomLeft" activeCell="A7" sqref="A7:A11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4.140625" customWidth="1"/>
    <col min="18" max="18" width="18.140625" customWidth="1"/>
  </cols>
  <sheetData>
    <row r="1" spans="1:18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8" x14ac:dyDescent="0.25">
      <c r="A2" s="11" t="str">
        <f>'Objetos de dominio'!$A$1&amp;":"</f>
        <v>Objetos de dominio:</v>
      </c>
      <c r="B2" s="101" t="str">
        <f>+'Objetos de dominio'!A14</f>
        <v>Detalle Pedido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8" ht="29.25" customHeight="1" x14ac:dyDescent="0.25">
      <c r="A3" s="12" t="str">
        <f>'Objetos de dominio'!B1&amp;":"</f>
        <v>Descripcion:</v>
      </c>
      <c r="B3" s="102" t="str">
        <f>+'Objetos de dominio'!B14</f>
        <v xml:space="preserve">Entidad que representa el detalle de un pedido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18" x14ac:dyDescent="0.25">
      <c r="A4" s="1" t="s">
        <v>33</v>
      </c>
    </row>
    <row r="5" spans="1:18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+$A$20</f>
        <v>Agregar Detalle Pedido</v>
      </c>
      <c r="R5" s="63" t="str">
        <f>+$A$21</f>
        <v>Eliminar Detalle Pedido</v>
      </c>
    </row>
    <row r="6" spans="1:18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194</v>
      </c>
      <c r="Q6" s="17" t="s">
        <v>329</v>
      </c>
      <c r="R6" s="17" t="s">
        <v>329</v>
      </c>
    </row>
    <row r="7" spans="1:18" s="8" customFormat="1" x14ac:dyDescent="0.25">
      <c r="A7" s="22" t="s">
        <v>70</v>
      </c>
      <c r="B7" s="17" t="s">
        <v>70</v>
      </c>
      <c r="C7" s="17">
        <v>10</v>
      </c>
      <c r="D7" s="17">
        <v>10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195</v>
      </c>
      <c r="Q7" s="17" t="s">
        <v>329</v>
      </c>
      <c r="R7" s="17" t="s">
        <v>332</v>
      </c>
    </row>
    <row r="8" spans="1:18" s="8" customFormat="1" x14ac:dyDescent="0.25">
      <c r="A8" s="22" t="s">
        <v>250</v>
      </c>
      <c r="B8" s="17" t="s">
        <v>250</v>
      </c>
      <c r="C8" s="17">
        <v>10</v>
      </c>
      <c r="D8" s="17">
        <v>10</v>
      </c>
      <c r="E8" s="17"/>
      <c r="F8" s="17"/>
      <c r="G8" s="17"/>
      <c r="H8" s="17" t="s">
        <v>19</v>
      </c>
      <c r="I8" s="17"/>
      <c r="J8" s="20"/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261</v>
      </c>
      <c r="Q8" s="17" t="s">
        <v>329</v>
      </c>
      <c r="R8" s="17" t="s">
        <v>332</v>
      </c>
    </row>
    <row r="9" spans="1:18" s="8" customFormat="1" x14ac:dyDescent="0.25">
      <c r="A9" s="26" t="s">
        <v>192</v>
      </c>
      <c r="B9" s="17" t="s">
        <v>1</v>
      </c>
      <c r="C9" s="17">
        <v>1</v>
      </c>
      <c r="D9" s="17">
        <v>20</v>
      </c>
      <c r="E9" s="17"/>
      <c r="F9" s="17"/>
      <c r="G9" s="17"/>
      <c r="H9" s="17" t="s">
        <v>193</v>
      </c>
      <c r="I9" s="17"/>
      <c r="J9" s="20"/>
      <c r="K9" s="17" t="s">
        <v>26</v>
      </c>
      <c r="L9" s="17" t="s">
        <v>26</v>
      </c>
      <c r="M9" s="17" t="s">
        <v>25</v>
      </c>
      <c r="N9" s="17" t="s">
        <v>25</v>
      </c>
      <c r="O9" s="17" t="s">
        <v>26</v>
      </c>
      <c r="P9" s="4" t="s">
        <v>196</v>
      </c>
      <c r="Q9" s="17" t="s">
        <v>329</v>
      </c>
      <c r="R9" s="17" t="s">
        <v>332</v>
      </c>
    </row>
    <row r="10" spans="1:18" s="8" customFormat="1" x14ac:dyDescent="0.25">
      <c r="A10" s="26" t="s">
        <v>182</v>
      </c>
      <c r="B10" s="17" t="s">
        <v>2</v>
      </c>
      <c r="C10" s="17">
        <v>1</v>
      </c>
      <c r="D10" s="17">
        <v>20</v>
      </c>
      <c r="E10" s="17"/>
      <c r="F10" s="17"/>
      <c r="G10" s="17"/>
      <c r="H10" s="26" t="s">
        <v>50</v>
      </c>
      <c r="I10" s="17"/>
      <c r="J10" s="20"/>
      <c r="K10" s="17" t="s">
        <v>26</v>
      </c>
      <c r="L10" s="17" t="s">
        <v>26</v>
      </c>
      <c r="M10" s="17" t="s">
        <v>25</v>
      </c>
      <c r="N10" s="17" t="s">
        <v>26</v>
      </c>
      <c r="O10" s="17" t="s">
        <v>26</v>
      </c>
      <c r="P10" s="4" t="s">
        <v>190</v>
      </c>
      <c r="Q10" s="17" t="s">
        <v>329</v>
      </c>
      <c r="R10" s="17" t="s">
        <v>332</v>
      </c>
    </row>
    <row r="11" spans="1:18" s="8" customFormat="1" ht="30" x14ac:dyDescent="0.25">
      <c r="A11" s="26" t="s">
        <v>40</v>
      </c>
      <c r="B11" s="17" t="s">
        <v>2</v>
      </c>
      <c r="C11" s="17">
        <v>1</v>
      </c>
      <c r="D11" s="17">
        <v>20</v>
      </c>
      <c r="E11" s="17"/>
      <c r="F11" s="17"/>
      <c r="G11" s="17"/>
      <c r="H11" s="17" t="s">
        <v>50</v>
      </c>
      <c r="I11" s="17"/>
      <c r="J11" s="20"/>
      <c r="K11" s="17" t="s">
        <v>26</v>
      </c>
      <c r="L11" s="17" t="s">
        <v>25</v>
      </c>
      <c r="M11" s="17" t="s">
        <v>25</v>
      </c>
      <c r="N11" s="17" t="s">
        <v>26</v>
      </c>
      <c r="O11" s="17" t="s">
        <v>26</v>
      </c>
      <c r="P11" s="4" t="s">
        <v>197</v>
      </c>
      <c r="Q11" s="17" t="s">
        <v>329</v>
      </c>
      <c r="R11" s="17" t="s">
        <v>332</v>
      </c>
    </row>
    <row r="14" spans="1:18" x14ac:dyDescent="0.25">
      <c r="A14" s="16" t="s">
        <v>29</v>
      </c>
      <c r="B14" s="16" t="s">
        <v>8</v>
      </c>
      <c r="C14" s="16" t="s">
        <v>30</v>
      </c>
      <c r="D14" s="24"/>
      <c r="E14" s="25"/>
    </row>
    <row r="15" spans="1:18" s="8" customFormat="1" ht="28.5" customHeight="1" x14ac:dyDescent="0.25">
      <c r="A15" s="138" t="s">
        <v>31</v>
      </c>
      <c r="B15" s="109" t="s">
        <v>198</v>
      </c>
      <c r="C15" s="33" t="s">
        <v>70</v>
      </c>
      <c r="D15" s="23"/>
      <c r="H15"/>
      <c r="I15"/>
      <c r="J15"/>
      <c r="K15"/>
      <c r="L15"/>
      <c r="M15"/>
      <c r="N15"/>
      <c r="O15"/>
      <c r="P15"/>
    </row>
    <row r="16" spans="1:18" x14ac:dyDescent="0.25">
      <c r="A16" s="139"/>
      <c r="B16" s="110"/>
      <c r="C16" s="37" t="s">
        <v>250</v>
      </c>
    </row>
    <row r="19" spans="1:9" x14ac:dyDescent="0.25">
      <c r="A19" s="86" t="s">
        <v>310</v>
      </c>
      <c r="B19" s="99" t="s">
        <v>55</v>
      </c>
      <c r="C19" s="100"/>
      <c r="D19" s="103" t="s">
        <v>311</v>
      </c>
      <c r="E19" s="103"/>
      <c r="F19" s="103"/>
      <c r="G19" s="103" t="s">
        <v>312</v>
      </c>
      <c r="H19" s="103"/>
      <c r="I19" s="64" t="s">
        <v>338</v>
      </c>
    </row>
    <row r="20" spans="1:9" ht="36" customHeight="1" x14ac:dyDescent="0.25">
      <c r="A20" s="63" t="s">
        <v>615</v>
      </c>
      <c r="B20" s="104" t="s">
        <v>617</v>
      </c>
      <c r="C20" s="105"/>
      <c r="D20" s="104" t="s">
        <v>619</v>
      </c>
      <c r="E20" s="117"/>
      <c r="F20" s="105"/>
      <c r="G20" s="113" t="s">
        <v>627</v>
      </c>
      <c r="H20" s="113"/>
      <c r="I20" s="21" t="str">
        <f>+$A$26</f>
        <v>Detalle Pedido-Política-1</v>
      </c>
    </row>
    <row r="21" spans="1:9" ht="38.25" customHeight="1" x14ac:dyDescent="0.25">
      <c r="A21" s="87" t="s">
        <v>616</v>
      </c>
      <c r="B21" s="104" t="s">
        <v>618</v>
      </c>
      <c r="C21" s="105"/>
      <c r="D21" s="104" t="s">
        <v>620</v>
      </c>
      <c r="E21" s="117"/>
      <c r="F21" s="105"/>
      <c r="G21" s="113"/>
      <c r="H21" s="113"/>
      <c r="I21" s="21" t="str">
        <f>+$A$27</f>
        <v>Detalle Pedido-Política-2</v>
      </c>
    </row>
    <row r="22" spans="1:9" ht="38.25" customHeight="1" x14ac:dyDescent="0.25">
      <c r="A22" s="89"/>
      <c r="B22" s="90"/>
      <c r="C22" s="90"/>
      <c r="D22" s="90"/>
      <c r="E22" s="90"/>
      <c r="F22" s="90"/>
      <c r="G22" s="90"/>
      <c r="H22" s="90"/>
      <c r="I22" s="91"/>
    </row>
    <row r="25" spans="1:9" x14ac:dyDescent="0.25">
      <c r="A25" s="57" t="s">
        <v>315</v>
      </c>
      <c r="B25" s="85" t="s">
        <v>55</v>
      </c>
      <c r="C25" s="97" t="s">
        <v>343</v>
      </c>
      <c r="D25" s="97"/>
      <c r="E25" s="97"/>
      <c r="F25" s="97"/>
      <c r="G25" s="97"/>
    </row>
    <row r="26" spans="1:9" ht="45" x14ac:dyDescent="0.25">
      <c r="A26" s="17" t="s">
        <v>621</v>
      </c>
      <c r="B26" s="4" t="s">
        <v>623</v>
      </c>
      <c r="C26" s="113" t="s">
        <v>625</v>
      </c>
      <c r="D26" s="113"/>
      <c r="E26" s="113"/>
      <c r="F26" s="113"/>
      <c r="G26" s="113"/>
      <c r="H26" s="8"/>
      <c r="I26" s="8"/>
    </row>
    <row r="27" spans="1:9" ht="30" x14ac:dyDescent="0.25">
      <c r="A27" s="17" t="s">
        <v>622</v>
      </c>
      <c r="B27" s="4" t="s">
        <v>624</v>
      </c>
      <c r="C27" s="98" t="s">
        <v>626</v>
      </c>
      <c r="D27" s="98"/>
      <c r="E27" s="98"/>
      <c r="F27" s="98"/>
      <c r="G27" s="98"/>
    </row>
  </sheetData>
  <mergeCells count="16">
    <mergeCell ref="A15:A16"/>
    <mergeCell ref="B15:B16"/>
    <mergeCell ref="B19:C19"/>
    <mergeCell ref="D19:F19"/>
    <mergeCell ref="G19:H19"/>
    <mergeCell ref="B20:C20"/>
    <mergeCell ref="D20:F20"/>
    <mergeCell ref="G20:H20"/>
    <mergeCell ref="B2:P2"/>
    <mergeCell ref="B3:P3"/>
    <mergeCell ref="C25:G25"/>
    <mergeCell ref="C26:G26"/>
    <mergeCell ref="C27:G27"/>
    <mergeCell ref="B21:C21"/>
    <mergeCell ref="D21:F21"/>
    <mergeCell ref="G21:H21"/>
  </mergeCells>
  <hyperlinks>
    <hyperlink ref="A1" location="'Objetos de dominio'!A1" display="Volver al inicio" xr:uid="{320ED4F9-51F9-495B-B000-042EC021B031}"/>
    <hyperlink ref="A4" location="'Detalle Pedido-Datos'!A3" display="Datos simulados:" xr:uid="{D9BEEA56-916E-4910-85E5-3B54E956DC4A}"/>
    <hyperlink ref="C15" location="'Detalle Pedido'!A7" display="Pedido" xr:uid="{9FFA0CFC-1C0A-4D2B-8167-443A979EEB84}"/>
    <hyperlink ref="C16" location="'Detalle Pedido'!A8" display="Producto" xr:uid="{3DBD21B9-6C79-42EF-9EA0-D5C6040DB709}"/>
    <hyperlink ref="I20" location="'Detalle Pedido'!A25" display="'Detalle Pedido'!A25" xr:uid="{4CFE7D2D-427D-4AB8-9123-FF26CFF52275}"/>
    <hyperlink ref="I21" location="'Producto Insumo'!A28" display="'Producto Insumo'!A28" xr:uid="{F32A5C52-1154-438E-980E-345059DD126E}"/>
    <hyperlink ref="I21" location="'Detalle Pedido'!A26" display="'Detalle Pedido'!A26" xr:uid="{13789DFD-D8DA-4A4F-816E-8632C5FFBD79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3D8450A-646B-40F3-A66F-00DC10620B06}">
          <x14:formula1>
            <xm:f>Valores!$B$2:$B$3</xm:f>
          </x14:formula1>
          <xm:sqref>K6:O11</xm:sqref>
        </x14:dataValidation>
        <x14:dataValidation type="list" allowBlank="1" showInputMessage="1" showErrorMessage="1" xr:uid="{2423A4BA-75C3-4668-895F-6189BC536ACE}">
          <x14:formula1>
            <xm:f>Valores!$A$2:$A$21</xm:f>
          </x14:formula1>
          <xm:sqref>B6:B11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76D5-4886-459B-B1FD-1DB32C215B7A}">
  <dimension ref="A1:G5"/>
  <sheetViews>
    <sheetView zoomScale="87" workbookViewId="0">
      <selection activeCell="C3" sqref="C3"/>
    </sheetView>
  </sheetViews>
  <sheetFormatPr baseColWidth="10" defaultRowHeight="15" x14ac:dyDescent="0.25"/>
  <cols>
    <col min="1" max="1" width="7.140625" customWidth="1"/>
    <col min="2" max="2" width="8.5703125" bestFit="1" customWidth="1"/>
    <col min="3" max="3" width="39.7109375" bestFit="1" customWidth="1"/>
    <col min="4" max="4" width="9" bestFit="1" customWidth="1"/>
    <col min="5" max="5" width="8.85546875" bestFit="1" customWidth="1"/>
    <col min="7" max="7" width="48.140625" bestFit="1" customWidth="1"/>
  </cols>
  <sheetData>
    <row r="1" spans="1:7" x14ac:dyDescent="0.25">
      <c r="A1" s="1" t="s">
        <v>34</v>
      </c>
      <c r="B1" s="1"/>
      <c r="C1" s="1"/>
    </row>
    <row r="2" spans="1:7" x14ac:dyDescent="0.25">
      <c r="A2" s="32" t="s">
        <v>54</v>
      </c>
      <c r="B2" s="32" t="s">
        <v>70</v>
      </c>
      <c r="C2" s="32" t="s">
        <v>250</v>
      </c>
      <c r="D2" s="32" t="s">
        <v>192</v>
      </c>
      <c r="E2" s="32" t="s">
        <v>182</v>
      </c>
      <c r="F2" s="32" t="s">
        <v>40</v>
      </c>
      <c r="G2" s="68" t="s">
        <v>347</v>
      </c>
    </row>
    <row r="3" spans="1:7" x14ac:dyDescent="0.25">
      <c r="A3" s="5">
        <v>1</v>
      </c>
      <c r="B3" s="5" t="s">
        <v>162</v>
      </c>
      <c r="C3" s="27" t="str">
        <f>'Producto Combo-Datos'!B3&amp;"-"&amp;'Producto Combo-Datos'!C3</f>
        <v>Hamburguesa sencilla-Combo clásico</v>
      </c>
      <c r="D3" s="5">
        <v>1</v>
      </c>
      <c r="E3" s="38">
        <v>7500</v>
      </c>
      <c r="F3" s="39">
        <f>+D3*E3</f>
        <v>7500</v>
      </c>
      <c r="G3" s="69" t="str">
        <f>+B3&amp;"-"&amp;C3</f>
        <v>PE-1234-Hamburguesa sencilla-Combo clásico</v>
      </c>
    </row>
    <row r="4" spans="1:7" x14ac:dyDescent="0.25">
      <c r="A4" s="5">
        <v>2</v>
      </c>
      <c r="B4" s="5" t="s">
        <v>162</v>
      </c>
      <c r="C4" s="27" t="str">
        <f>'Producto Combo-Datos'!B4&amp;"-"&amp;'Producto Combo-Datos'!C4</f>
        <v>Francesa mediana (60 grs)-Combo clásico</v>
      </c>
      <c r="D4" s="5">
        <v>1</v>
      </c>
      <c r="E4" s="38">
        <v>4500</v>
      </c>
      <c r="F4" s="39">
        <f t="shared" ref="F4:F5" si="0">+D4*E4</f>
        <v>4500</v>
      </c>
      <c r="G4" s="69" t="str">
        <f t="shared" ref="G4:G5" si="1">+B4&amp;"-"&amp;C4</f>
        <v>PE-1234-Francesa mediana (60 grs)-Combo clásico</v>
      </c>
    </row>
    <row r="5" spans="1:7" x14ac:dyDescent="0.25">
      <c r="A5" s="5">
        <v>3</v>
      </c>
      <c r="B5" s="5" t="s">
        <v>162</v>
      </c>
      <c r="C5" s="27" t="str">
        <f>'Producto Combo-Datos'!B5&amp;"-"&amp;'Producto Combo-Datos'!C5</f>
        <v>Gaseosa 12 oz-Combo clásico</v>
      </c>
      <c r="D5" s="5">
        <v>1</v>
      </c>
      <c r="E5" s="38">
        <v>2500</v>
      </c>
      <c r="F5" s="39">
        <f t="shared" si="0"/>
        <v>2500</v>
      </c>
      <c r="G5" s="69" t="str">
        <f t="shared" si="1"/>
        <v>PE-1234-Gaseosa 12 oz-Combo clásico</v>
      </c>
    </row>
  </sheetData>
  <hyperlinks>
    <hyperlink ref="A1" location="'Detalle Pedido'!A4" display="Volver al anterior" xr:uid="{EF16B73F-6D95-40DE-8143-B9A4619BCD7B}"/>
    <hyperlink ref="C3" location="'Producto Combo-Datos'!B3" display="'Producto Combo-Datos'!B3" xr:uid="{2B1DE2C3-496E-4264-876F-57247A19C757}"/>
    <hyperlink ref="C4:C5" location="'Producto Combo-Datos'!B3" display="'Producto Combo-Datos'!B3" xr:uid="{A2B87C76-1236-4121-A667-AFEB0B0C700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286B-2C1A-40B7-80F2-BC0692F2FE68}">
  <dimension ref="A1:R27"/>
  <sheetViews>
    <sheetView tabSelected="1" workbookViewId="0">
      <pane ySplit="1" topLeftCell="A5" activePane="bottomLeft" state="frozen"/>
      <selection pane="bottomLeft" activeCell="A8" sqref="A8"/>
    </sheetView>
  </sheetViews>
  <sheetFormatPr baseColWidth="10" defaultRowHeight="15" x14ac:dyDescent="0.25"/>
  <cols>
    <col min="1" max="1" width="24.28515625" customWidth="1"/>
    <col min="2" max="2" width="38.85546875" customWidth="1"/>
    <col min="3" max="3" width="18.42578125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7.28515625" bestFit="1" customWidth="1"/>
    <col min="18" max="18" width="14.85546875" bestFit="1" customWidth="1"/>
  </cols>
  <sheetData>
    <row r="1" spans="1:18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8" x14ac:dyDescent="0.25">
      <c r="A2" s="11" t="str">
        <f>'Objetos de dominio'!$A$1&amp;":"</f>
        <v>Objetos de dominio:</v>
      </c>
      <c r="B2" s="101" t="str">
        <f>+'Objetos de dominio'!A13</f>
        <v>Historial Precio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8" ht="29.25" customHeight="1" x14ac:dyDescent="0.25">
      <c r="A3" s="12" t="str">
        <f>'Objetos de dominio'!B1&amp;":"</f>
        <v>Descripcion:</v>
      </c>
      <c r="B3" s="102" t="str">
        <f>+'Objetos de dominio'!B13</f>
        <v>Entidad que representa el historial de los precios que se han definido en el tiempo a los productos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18" x14ac:dyDescent="0.25">
      <c r="A4" s="1" t="s">
        <v>33</v>
      </c>
    </row>
    <row r="5" spans="1:18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63" t="str">
        <f>+$A$19</f>
        <v>Registrar Historico Precio</v>
      </c>
      <c r="R5" s="63" t="str">
        <f>+$A$21</f>
        <v>Consultar Historico Precio</v>
      </c>
    </row>
    <row r="6" spans="1:18" s="8" customFormat="1" ht="30" x14ac:dyDescent="0.25">
      <c r="A6" s="26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201</v>
      </c>
      <c r="Q6" s="17" t="s">
        <v>329</v>
      </c>
      <c r="R6" s="17" t="s">
        <v>331</v>
      </c>
    </row>
    <row r="7" spans="1:18" s="8" customFormat="1" x14ac:dyDescent="0.25">
      <c r="A7" s="22" t="s">
        <v>250</v>
      </c>
      <c r="B7" s="17" t="s">
        <v>73</v>
      </c>
      <c r="C7" s="17">
        <v>10</v>
      </c>
      <c r="D7" s="17">
        <v>10</v>
      </c>
      <c r="E7" s="17"/>
      <c r="F7" s="17"/>
      <c r="G7" s="17"/>
      <c r="H7" s="17" t="s">
        <v>19</v>
      </c>
      <c r="I7" s="17"/>
      <c r="J7" s="20"/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202</v>
      </c>
      <c r="Q7" s="17" t="s">
        <v>329</v>
      </c>
      <c r="R7" s="17" t="s">
        <v>331</v>
      </c>
    </row>
    <row r="8" spans="1:18" s="8" customFormat="1" ht="30" x14ac:dyDescent="0.25">
      <c r="A8" s="26" t="s">
        <v>182</v>
      </c>
      <c r="B8" s="17" t="s">
        <v>2</v>
      </c>
      <c r="C8" s="17">
        <v>1</v>
      </c>
      <c r="D8" s="17">
        <v>20</v>
      </c>
      <c r="E8" s="17"/>
      <c r="F8" s="17"/>
      <c r="G8" s="17"/>
      <c r="H8" s="17" t="s">
        <v>50</v>
      </c>
      <c r="I8" s="17"/>
      <c r="J8" s="20"/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203</v>
      </c>
      <c r="Q8" s="17" t="s">
        <v>329</v>
      </c>
      <c r="R8" s="17" t="s">
        <v>331</v>
      </c>
    </row>
    <row r="9" spans="1:18" s="8" customFormat="1" ht="30" x14ac:dyDescent="0.25">
      <c r="A9" s="22" t="s">
        <v>199</v>
      </c>
      <c r="B9" s="17" t="s">
        <v>41</v>
      </c>
      <c r="C9" s="17">
        <v>1</v>
      </c>
      <c r="D9" s="17">
        <v>20</v>
      </c>
      <c r="E9" s="17"/>
      <c r="F9" s="17"/>
      <c r="G9" s="17"/>
      <c r="H9" s="17" t="s">
        <v>200</v>
      </c>
      <c r="I9" s="17" t="s">
        <v>204</v>
      </c>
      <c r="J9" s="20"/>
      <c r="K9" s="17" t="s">
        <v>26</v>
      </c>
      <c r="L9" s="17" t="s">
        <v>26</v>
      </c>
      <c r="M9" s="17" t="s">
        <v>25</v>
      </c>
      <c r="N9" s="17" t="s">
        <v>26</v>
      </c>
      <c r="O9" s="17" t="s">
        <v>26</v>
      </c>
      <c r="P9" s="4" t="s">
        <v>257</v>
      </c>
      <c r="Q9" s="17" t="s">
        <v>329</v>
      </c>
      <c r="R9" s="17" t="s">
        <v>331</v>
      </c>
    </row>
    <row r="12" spans="1:18" x14ac:dyDescent="0.25">
      <c r="A12" s="16" t="s">
        <v>29</v>
      </c>
      <c r="B12" s="16" t="s">
        <v>8</v>
      </c>
      <c r="C12" s="16" t="s">
        <v>30</v>
      </c>
      <c r="D12" s="24"/>
      <c r="E12" s="25"/>
    </row>
    <row r="13" spans="1:18" s="8" customFormat="1" ht="28.5" customHeight="1" x14ac:dyDescent="0.25">
      <c r="A13" s="138" t="s">
        <v>31</v>
      </c>
      <c r="B13" s="109" t="s">
        <v>255</v>
      </c>
      <c r="C13" s="33" t="s">
        <v>73</v>
      </c>
      <c r="D13" s="23"/>
      <c r="H13"/>
      <c r="I13"/>
      <c r="J13"/>
      <c r="K13"/>
      <c r="L13"/>
      <c r="M13"/>
      <c r="N13"/>
      <c r="O13"/>
      <c r="P13"/>
    </row>
    <row r="14" spans="1:18" s="8" customFormat="1" ht="28.5" customHeight="1" x14ac:dyDescent="0.25">
      <c r="A14" s="158"/>
      <c r="B14" s="159"/>
      <c r="C14" s="33" t="s">
        <v>248</v>
      </c>
      <c r="D14" s="44"/>
      <c r="H14"/>
      <c r="I14"/>
      <c r="J14"/>
      <c r="K14"/>
      <c r="L14"/>
      <c r="M14"/>
      <c r="N14"/>
      <c r="O14"/>
      <c r="P14"/>
    </row>
    <row r="15" spans="1:18" x14ac:dyDescent="0.25">
      <c r="A15" s="139"/>
      <c r="B15" s="110"/>
      <c r="C15" s="37" t="s">
        <v>199</v>
      </c>
    </row>
    <row r="18" spans="1:9" x14ac:dyDescent="0.25">
      <c r="A18" s="86" t="s">
        <v>310</v>
      </c>
      <c r="B18" s="99" t="s">
        <v>55</v>
      </c>
      <c r="C18" s="100"/>
      <c r="D18" s="103" t="s">
        <v>311</v>
      </c>
      <c r="E18" s="103"/>
      <c r="F18" s="103"/>
      <c r="G18" s="103" t="s">
        <v>312</v>
      </c>
      <c r="H18" s="103"/>
      <c r="I18" s="64" t="s">
        <v>338</v>
      </c>
    </row>
    <row r="19" spans="1:9" ht="15" customHeight="1" x14ac:dyDescent="0.25">
      <c r="A19" s="160" t="s">
        <v>628</v>
      </c>
      <c r="B19" s="120" t="s">
        <v>630</v>
      </c>
      <c r="C19" s="121"/>
      <c r="D19" s="120" t="s">
        <v>632</v>
      </c>
      <c r="E19" s="132"/>
      <c r="F19" s="121"/>
      <c r="G19" s="144"/>
      <c r="H19" s="145"/>
      <c r="I19" s="21" t="str">
        <f>+$A$25</f>
        <v>Historico Precio-Política-1</v>
      </c>
    </row>
    <row r="20" spans="1:9" x14ac:dyDescent="0.25">
      <c r="A20" s="161"/>
      <c r="B20" s="122"/>
      <c r="C20" s="123"/>
      <c r="D20" s="122"/>
      <c r="E20" s="133"/>
      <c r="F20" s="123"/>
      <c r="G20" s="146"/>
      <c r="H20" s="147"/>
      <c r="I20" s="21" t="str">
        <f>+$A$27</f>
        <v>Historico Precio-Política-3</v>
      </c>
    </row>
    <row r="21" spans="1:9" ht="46.5" customHeight="1" x14ac:dyDescent="0.25">
      <c r="A21" s="87" t="s">
        <v>629</v>
      </c>
      <c r="B21" s="104" t="s">
        <v>631</v>
      </c>
      <c r="C21" s="105"/>
      <c r="D21" s="104" t="s">
        <v>634</v>
      </c>
      <c r="E21" s="117"/>
      <c r="F21" s="105"/>
      <c r="G21" s="113" t="s">
        <v>633</v>
      </c>
      <c r="H21" s="113"/>
      <c r="I21" s="21" t="str">
        <f>+$A$26</f>
        <v>Historico Precio-Política-2</v>
      </c>
    </row>
    <row r="24" spans="1:9" x14ac:dyDescent="0.25">
      <c r="A24" s="57" t="s">
        <v>315</v>
      </c>
      <c r="B24" s="85" t="s">
        <v>55</v>
      </c>
      <c r="C24" s="97" t="s">
        <v>343</v>
      </c>
      <c r="D24" s="97"/>
      <c r="E24" s="97"/>
      <c r="F24" s="97"/>
      <c r="G24" s="97"/>
    </row>
    <row r="25" spans="1:9" ht="45" x14ac:dyDescent="0.25">
      <c r="A25" s="17" t="s">
        <v>635</v>
      </c>
      <c r="B25" s="4" t="s">
        <v>637</v>
      </c>
      <c r="C25" s="113" t="s">
        <v>638</v>
      </c>
      <c r="D25" s="113"/>
      <c r="E25" s="113"/>
      <c r="F25" s="113"/>
      <c r="G25" s="113"/>
      <c r="H25" s="8"/>
      <c r="I25" s="8"/>
    </row>
    <row r="26" spans="1:9" ht="30" x14ac:dyDescent="0.25">
      <c r="A26" s="17" t="s">
        <v>636</v>
      </c>
      <c r="B26" s="4" t="s">
        <v>639</v>
      </c>
      <c r="C26" s="98" t="s">
        <v>640</v>
      </c>
      <c r="D26" s="98"/>
      <c r="E26" s="98"/>
      <c r="F26" s="98"/>
      <c r="G26" s="98"/>
    </row>
    <row r="27" spans="1:9" ht="60" x14ac:dyDescent="0.25">
      <c r="A27" s="17" t="s">
        <v>641</v>
      </c>
      <c r="B27" s="6" t="s">
        <v>642</v>
      </c>
      <c r="C27" s="113" t="s">
        <v>638</v>
      </c>
      <c r="D27" s="113"/>
      <c r="E27" s="113"/>
      <c r="F27" s="113"/>
      <c r="G27" s="113"/>
    </row>
  </sheetData>
  <mergeCells count="18">
    <mergeCell ref="B2:P2"/>
    <mergeCell ref="B3:P3"/>
    <mergeCell ref="B13:B15"/>
    <mergeCell ref="A13:A15"/>
    <mergeCell ref="B18:C18"/>
    <mergeCell ref="D18:F18"/>
    <mergeCell ref="G18:H18"/>
    <mergeCell ref="C25:G25"/>
    <mergeCell ref="C26:G26"/>
    <mergeCell ref="C27:G27"/>
    <mergeCell ref="B21:C21"/>
    <mergeCell ref="D21:F21"/>
    <mergeCell ref="G21:H21"/>
    <mergeCell ref="A19:A20"/>
    <mergeCell ref="B19:C20"/>
    <mergeCell ref="D19:F20"/>
    <mergeCell ref="G19:H20"/>
    <mergeCell ref="C24:G24"/>
  </mergeCells>
  <dataValidations count="1">
    <dataValidation type="list" allowBlank="1" showInputMessage="1" showErrorMessage="1" sqref="B7:B9" xr:uid="{0CE1238E-690E-4FF0-A3E3-0687C7ABF746}">
      <formula1>$A$2:$A$19</formula1>
    </dataValidation>
  </dataValidations>
  <hyperlinks>
    <hyperlink ref="A1" location="'Objetos de dominio'!A1" display="Volver al inicio" xr:uid="{35DB5F2C-838F-4466-B1DA-EC0B367C7A96}"/>
    <hyperlink ref="A4" location="'Historial Precio-Datos'!A3" display="Datos simulados:" xr:uid="{84EB5C0A-02B8-4FC2-81C0-50AD8FAAADA2}"/>
    <hyperlink ref="C15" location="'Historial Precio'!A10" display="Fecha Actualización" xr:uid="{29EFC3D7-C1A2-41D0-AAA6-2547EA131F44}"/>
    <hyperlink ref="C13" location="'Historial Precio'!A7" display="Producto" xr:uid="{29D55021-0484-48B2-B737-5D51EAB3B772}"/>
    <hyperlink ref="C14" location="'Historial Precio'!A8" display="Combo" xr:uid="{4CE24879-C318-4D7A-85DB-049DF66B7510}"/>
    <hyperlink ref="I19" location="'Historial Precio'!A26" display="'Historial Precio'!A26" xr:uid="{DCFD9F2D-C887-49A7-8572-89191A441915}"/>
    <hyperlink ref="I21" location="'Historial Precio'!A27" display="'Historial Precio'!A27" xr:uid="{20B38352-BF45-481E-A79A-1EAD9BF96D41}"/>
    <hyperlink ref="I20" location="'Historial Precio'!A28" display="'Historial Precio'!A28" xr:uid="{FD575A94-369F-4A9E-BB30-412B8AF1B6BE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6B0D70-0CE0-4191-8B82-3F8402E53D41}">
          <x14:formula1>
            <xm:f>Valores!$A$2:$A$21</xm:f>
          </x14:formula1>
          <xm:sqref>B6</xm:sqref>
        </x14:dataValidation>
        <x14:dataValidation type="list" allowBlank="1" showInputMessage="1" showErrorMessage="1" xr:uid="{60F30172-2F0D-482C-A130-556D160B3741}">
          <x14:formula1>
            <xm:f>Valores!$B$2:$B$3</xm:f>
          </x14:formula1>
          <xm:sqref>K6:O9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72AA-07CF-4B7E-AEFC-DCB47B124ACA}">
  <dimension ref="A1:B19"/>
  <sheetViews>
    <sheetView zoomScale="112" zoomScaleNormal="112" workbookViewId="0">
      <selection activeCell="A13" sqref="A13"/>
    </sheetView>
  </sheetViews>
  <sheetFormatPr baseColWidth="10" defaultRowHeight="15" x14ac:dyDescent="0.25"/>
  <cols>
    <col min="1" max="1" width="32.7109375" bestFit="1" customWidth="1"/>
    <col min="2" max="2" width="89.7109375" style="2" bestFit="1" customWidth="1"/>
  </cols>
  <sheetData>
    <row r="1" spans="1:2" x14ac:dyDescent="0.25">
      <c r="A1" s="3" t="s">
        <v>6</v>
      </c>
      <c r="B1" s="7" t="s">
        <v>8</v>
      </c>
    </row>
    <row r="2" spans="1:2" x14ac:dyDescent="0.25">
      <c r="A2" s="27" t="s">
        <v>56</v>
      </c>
      <c r="B2" s="6" t="s">
        <v>57</v>
      </c>
    </row>
    <row r="3" spans="1:2" s="8" customFormat="1" x14ac:dyDescent="0.25">
      <c r="A3" s="21" t="s">
        <v>58</v>
      </c>
      <c r="B3" s="4" t="s">
        <v>59</v>
      </c>
    </row>
    <row r="4" spans="1:2" x14ac:dyDescent="0.25">
      <c r="A4" s="27" t="s">
        <v>60</v>
      </c>
      <c r="B4" s="6" t="s">
        <v>61</v>
      </c>
    </row>
    <row r="5" spans="1:2" x14ac:dyDescent="0.25">
      <c r="A5" s="27" t="s">
        <v>62</v>
      </c>
      <c r="B5" s="5" t="s">
        <v>63</v>
      </c>
    </row>
    <row r="6" spans="1:2" x14ac:dyDescent="0.25">
      <c r="A6" s="27" t="s">
        <v>42</v>
      </c>
      <c r="B6" s="5" t="s">
        <v>64</v>
      </c>
    </row>
    <row r="7" spans="1:2" x14ac:dyDescent="0.25">
      <c r="A7" s="27" t="s">
        <v>65</v>
      </c>
      <c r="B7" s="5" t="s">
        <v>66</v>
      </c>
    </row>
    <row r="8" spans="1:2" x14ac:dyDescent="0.25">
      <c r="A8" s="27" t="s">
        <v>67</v>
      </c>
      <c r="B8" s="5" t="s">
        <v>206</v>
      </c>
    </row>
    <row r="9" spans="1:2" x14ac:dyDescent="0.25">
      <c r="A9" s="27" t="s">
        <v>68</v>
      </c>
      <c r="B9" s="5" t="s">
        <v>69</v>
      </c>
    </row>
    <row r="10" spans="1:2" x14ac:dyDescent="0.25">
      <c r="A10" s="27" t="s">
        <v>70</v>
      </c>
      <c r="B10" s="5" t="s">
        <v>205</v>
      </c>
    </row>
    <row r="11" spans="1:2" x14ac:dyDescent="0.25">
      <c r="A11" s="27" t="s">
        <v>71</v>
      </c>
      <c r="B11" s="5" t="s">
        <v>72</v>
      </c>
    </row>
    <row r="12" spans="1:2" x14ac:dyDescent="0.25">
      <c r="A12" s="27" t="s">
        <v>73</v>
      </c>
      <c r="B12" s="5" t="s">
        <v>74</v>
      </c>
    </row>
    <row r="13" spans="1:2" x14ac:dyDescent="0.25">
      <c r="A13" s="27" t="s">
        <v>75</v>
      </c>
      <c r="B13" s="5" t="s">
        <v>76</v>
      </c>
    </row>
    <row r="14" spans="1:2" x14ac:dyDescent="0.25">
      <c r="A14" s="27" t="s">
        <v>77</v>
      </c>
      <c r="B14" s="5" t="s">
        <v>78</v>
      </c>
    </row>
    <row r="15" spans="1:2" x14ac:dyDescent="0.25">
      <c r="A15" s="27" t="s">
        <v>248</v>
      </c>
      <c r="B15" s="5" t="s">
        <v>212</v>
      </c>
    </row>
    <row r="16" spans="1:2" x14ac:dyDescent="0.25">
      <c r="A16" s="27" t="s">
        <v>250</v>
      </c>
      <c r="B16" s="5" t="s">
        <v>211</v>
      </c>
    </row>
    <row r="17" spans="1:2" x14ac:dyDescent="0.25">
      <c r="A17" s="27" t="s">
        <v>249</v>
      </c>
      <c r="B17" s="5" t="s">
        <v>284</v>
      </c>
    </row>
    <row r="18" spans="1:2" x14ac:dyDescent="0.25">
      <c r="A18" s="40" t="s">
        <v>251</v>
      </c>
      <c r="B18" s="5" t="s">
        <v>283</v>
      </c>
    </row>
    <row r="19" spans="1:2" x14ac:dyDescent="0.25">
      <c r="A19" s="27" t="s">
        <v>269</v>
      </c>
      <c r="B19" s="6" t="s">
        <v>293</v>
      </c>
    </row>
  </sheetData>
  <hyperlinks>
    <hyperlink ref="A16" location="'Producto Combo'!A1" display="Producto Combo" xr:uid="{280BF683-D128-43EF-85C8-4ADBC6EF5FC7}"/>
    <hyperlink ref="A17" location="Insumo!A1" display="Insumo" xr:uid="{9CE00BC2-FA4E-4FEE-85F6-8CDC74CEC526}"/>
    <hyperlink ref="A15" location="Combo!A1" display="Combo" xr:uid="{79CAB64D-D137-4D2B-81EF-5BDF78DB59A0}"/>
    <hyperlink ref="A14" location="'Detalle Pedido'!A1" display="Detalle Pedido" xr:uid="{E4E73CE0-0ECD-4B78-AE12-5F05E49057B0}"/>
    <hyperlink ref="A13" location="'Historial Precio'!A1" display="Historial Precio" xr:uid="{03FC9003-D0CE-4751-A27A-7E43BB886162}"/>
    <hyperlink ref="A5" location="'Tipo Cliente'!A1" display="Tipo Cliente" xr:uid="{FEDF15A8-A171-4C1B-95D6-FFE58AE335BD}"/>
    <hyperlink ref="A12" location="Producto!A1" display="Producto" xr:uid="{BC370CA6-51E3-4C89-B606-51EF53378351}"/>
    <hyperlink ref="A11" location="'Tipo Producto'!A1" display="Tipo Producto" xr:uid="{23B1AB42-0982-4842-B5E1-D481D96140F0}"/>
    <hyperlink ref="A10" location="Pedido!A1" display="Pedido" xr:uid="{0A9FCF47-3447-48AB-8BA9-152545259EBB}"/>
    <hyperlink ref="A9" location="'Estado Pedido'!A1" display="Estado Pedido" xr:uid="{0BDBC32C-9E65-4E00-98AB-753553FF75AB}"/>
    <hyperlink ref="A8" location="'Forma Pago'!A1" display="Forma Pago" xr:uid="{92889D50-30AF-4382-AE72-832D63D4FE06}"/>
    <hyperlink ref="A7" location="Cliente!A1" display="Cliente" xr:uid="{EE0BBC9E-7599-4B91-8DD3-CB640AAC17B6}"/>
    <hyperlink ref="A6" location="'Tipo Documento'!A1" display="Tipo Documento" xr:uid="{AA607656-722E-44A4-BCE1-09F4A4504913}"/>
    <hyperlink ref="A4" location="Ciudad!A1" display="Ciudad" xr:uid="{B1A7674B-1890-43F8-83D6-9BEDD243DD8E}"/>
    <hyperlink ref="A3" location="Departamento!A1" display="Departamento" xr:uid="{EC8E9142-70F4-4220-88AA-63E3B7368EEC}"/>
    <hyperlink ref="A2" location="Pais!A1" display="Pais" xr:uid="{662DEAEC-5FEE-431F-B518-B3552F9ED5DD}"/>
    <hyperlink ref="A18" location="'Producto Insumo'!A1" display="Producto Insumo" xr:uid="{90E4161A-5153-4216-97D0-F3F15571CD2B}"/>
    <hyperlink ref="A19" location="Unidad!A1" display="Unidad" xr:uid="{2CD4B687-3BC5-4873-89FA-AF233B5677DE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C765-8525-48A3-84AC-D9ACCF6887A0}">
  <dimension ref="A1:F10"/>
  <sheetViews>
    <sheetView workbookViewId="0">
      <selection activeCell="F9" sqref="F9"/>
    </sheetView>
  </sheetViews>
  <sheetFormatPr baseColWidth="10" defaultRowHeight="15" x14ac:dyDescent="0.25"/>
  <cols>
    <col min="1" max="1" width="7.28515625" customWidth="1"/>
    <col min="2" max="2" width="32.5703125" bestFit="1" customWidth="1"/>
    <col min="3" max="3" width="32.5703125" customWidth="1"/>
    <col min="4" max="4" width="7.42578125" bestFit="1" customWidth="1"/>
    <col min="5" max="5" width="18.42578125" bestFit="1" customWidth="1"/>
    <col min="6" max="6" width="52.7109375" bestFit="1" customWidth="1"/>
  </cols>
  <sheetData>
    <row r="1" spans="1:6" x14ac:dyDescent="0.25">
      <c r="A1" s="1" t="s">
        <v>34</v>
      </c>
      <c r="B1" s="1"/>
      <c r="C1" s="1"/>
    </row>
    <row r="2" spans="1:6" x14ac:dyDescent="0.25">
      <c r="A2" s="32" t="s">
        <v>54</v>
      </c>
      <c r="B2" s="32" t="s">
        <v>73</v>
      </c>
      <c r="C2" s="32" t="s">
        <v>248</v>
      </c>
      <c r="D2" s="32" t="s">
        <v>182</v>
      </c>
      <c r="E2" s="32" t="s">
        <v>199</v>
      </c>
      <c r="F2" s="68" t="s">
        <v>347</v>
      </c>
    </row>
    <row r="3" spans="1:6" x14ac:dyDescent="0.25">
      <c r="A3" s="5">
        <v>1</v>
      </c>
      <c r="B3" s="27" t="s">
        <v>218</v>
      </c>
      <c r="C3" s="27" t="s">
        <v>209</v>
      </c>
      <c r="D3" s="38">
        <v>7500</v>
      </c>
      <c r="E3" s="35">
        <v>44743</v>
      </c>
      <c r="F3" s="69" t="str">
        <f>+B3&amp;"-"&amp;C3&amp;"-"&amp;E3</f>
        <v>Hamburguesa sencilla-Combo clásico-44743</v>
      </c>
    </row>
    <row r="4" spans="1:6" x14ac:dyDescent="0.25">
      <c r="A4" s="5">
        <v>2</v>
      </c>
      <c r="B4" s="27" t="s">
        <v>222</v>
      </c>
      <c r="C4" s="27" t="s">
        <v>209</v>
      </c>
      <c r="D4" s="38">
        <v>4500</v>
      </c>
      <c r="E4" s="35">
        <v>44743</v>
      </c>
      <c r="F4" s="69" t="str">
        <f t="shared" ref="F4:F10" si="0">+B4&amp;"-"&amp;C4&amp;"-"&amp;E4</f>
        <v>Francesa mediana (60 grs)-Combo clásico-44743</v>
      </c>
    </row>
    <row r="5" spans="1:6" x14ac:dyDescent="0.25">
      <c r="A5" s="5">
        <v>3</v>
      </c>
      <c r="B5" s="40" t="s">
        <v>227</v>
      </c>
      <c r="C5" s="27" t="s">
        <v>209</v>
      </c>
      <c r="D5" s="38">
        <v>2500</v>
      </c>
      <c r="E5" s="35">
        <v>44743</v>
      </c>
      <c r="F5" s="69" t="str">
        <f t="shared" si="0"/>
        <v>Gaseosa 12 oz-Combo clásico-44743</v>
      </c>
    </row>
    <row r="6" spans="1:6" x14ac:dyDescent="0.25">
      <c r="A6" s="36">
        <v>4</v>
      </c>
      <c r="B6" s="27" t="s">
        <v>220</v>
      </c>
      <c r="C6" s="27" t="s">
        <v>231</v>
      </c>
      <c r="D6" s="41">
        <v>10500</v>
      </c>
      <c r="E6" s="35">
        <v>44743</v>
      </c>
      <c r="F6" s="69" t="str">
        <f t="shared" si="0"/>
        <v>Hamburguesa doble-Combo especial-44743</v>
      </c>
    </row>
    <row r="7" spans="1:6" x14ac:dyDescent="0.25">
      <c r="A7" s="5">
        <v>5</v>
      </c>
      <c r="B7" s="27" t="s">
        <v>222</v>
      </c>
      <c r="C7" s="27" t="s">
        <v>231</v>
      </c>
      <c r="D7" s="38">
        <v>4500</v>
      </c>
      <c r="E7" s="35">
        <v>44743</v>
      </c>
      <c r="F7" s="69" t="str">
        <f t="shared" si="0"/>
        <v>Francesa mediana (60 grs)-Combo especial-44743</v>
      </c>
    </row>
    <row r="8" spans="1:6" x14ac:dyDescent="0.25">
      <c r="A8" s="36">
        <v>6</v>
      </c>
      <c r="B8" s="27" t="s">
        <v>225</v>
      </c>
      <c r="C8" s="27" t="s">
        <v>231</v>
      </c>
      <c r="D8" s="41">
        <v>3000</v>
      </c>
      <c r="E8" s="35">
        <v>44743</v>
      </c>
      <c r="F8" s="69" t="str">
        <f t="shared" si="0"/>
        <v>Ensalada repollo personal (145grs)-Combo especial-44743</v>
      </c>
    </row>
    <row r="9" spans="1:6" x14ac:dyDescent="0.25">
      <c r="A9" s="5">
        <v>7</v>
      </c>
      <c r="B9" s="40" t="s">
        <v>228</v>
      </c>
      <c r="C9" s="27" t="s">
        <v>231</v>
      </c>
      <c r="D9" s="41">
        <v>7000</v>
      </c>
      <c r="E9" s="35">
        <v>44743</v>
      </c>
      <c r="F9" s="69" t="str">
        <f t="shared" si="0"/>
        <v>Gaseosa 1.5 lts-Combo especial-44743</v>
      </c>
    </row>
    <row r="10" spans="1:6" x14ac:dyDescent="0.25">
      <c r="A10" s="36">
        <v>8</v>
      </c>
      <c r="B10" s="27" t="s">
        <v>218</v>
      </c>
      <c r="C10" s="27" t="s">
        <v>254</v>
      </c>
      <c r="D10" s="38">
        <v>8000</v>
      </c>
      <c r="E10" s="35">
        <v>44743</v>
      </c>
      <c r="F10" s="69" t="str">
        <f t="shared" si="0"/>
        <v>Hamburguesa sencilla-No aplica-44743</v>
      </c>
    </row>
  </sheetData>
  <hyperlinks>
    <hyperlink ref="A1" location="'Historial Precio'!A4" display="Volver al anterior" xr:uid="{263DB931-4094-4E56-831D-3645E6CCFA51}"/>
    <hyperlink ref="C3" location="'Producto Combo-Datos'!C3" display="Combo clásico" xr:uid="{C1B8972F-9E69-43AD-8EDB-29D5C43C9FF9}"/>
    <hyperlink ref="B3" location="'Producto-Datos'!C3" display="Hamburguesa sencilla" xr:uid="{BFEE4C6A-2559-4F0E-B4ED-A48A0F959916}"/>
    <hyperlink ref="B4" location="'Producto-Datos'!C5" display="Francesa mediana (60 grs)" xr:uid="{EBE90DE6-D25E-4386-B2FB-AF79C1EDCAC2}"/>
    <hyperlink ref="B5" location="'Producto-Datos'!C8" display="Gaseosa 12 oz" xr:uid="{C636523B-F4D3-4B43-811B-A72867E278EB}"/>
    <hyperlink ref="B7" location="'Producto-Datos'!C5" display="Francesa mediana (60 grs)" xr:uid="{3F8E9765-A04A-49E5-ACC5-0F373953C5E9}"/>
    <hyperlink ref="B6" location="'Producto-Datos'!C4" display="Hamburguesa doble" xr:uid="{C5E01CC2-F3D3-442C-A249-ADC2911FF216}"/>
    <hyperlink ref="B8" location="'Producto-Datos'!C7" display="Ensalada repollo personal (145grs)" xr:uid="{8C4F983E-6278-4A70-9E3A-389012D06EE8}"/>
    <hyperlink ref="B9" location="'Producto-Datos'!C10" display="Gaseosa 1.5 lts" xr:uid="{6CCB3EA6-74F4-4100-84AA-CD7D6D9FA1CE}"/>
    <hyperlink ref="C6" location="'Producto Combo-Datos'!C6" display="Combo especial" xr:uid="{0F8640A9-C191-4163-9B15-1C8C7D2CE782}"/>
    <hyperlink ref="B10" location="'Producto-Datos'!C3" display="Hamburguesa sencilla" xr:uid="{8654C290-9E47-46A7-8262-6D8F2C4F0703}"/>
    <hyperlink ref="C10" location="'Producto Combo-Datos'!C10" display="No aplica" xr:uid="{35B60439-A5C0-4137-9731-C4475170043A}"/>
    <hyperlink ref="C4:C5" location="'Producto Combo-Datos'!C3" display="Combo clásico" xr:uid="{F5197755-71BD-41E2-9B2E-4D16D6E1F12D}"/>
    <hyperlink ref="C7:C9" location="'Producto Combo-Datos'!C6" display="Combo especial" xr:uid="{E1928D79-D507-4435-B50F-8AA5052BF6AE}"/>
    <hyperlink ref="C4" location="'Producto Combo-Datos'!C4" display="Combo clásico" xr:uid="{63CBC739-3426-48BD-B903-15B926D4C531}"/>
    <hyperlink ref="C5" location="'Producto Combo-Datos'!C5" display="Combo clásico" xr:uid="{7D16EE87-8676-4740-A494-65A5C2AD021B}"/>
    <hyperlink ref="C7" location="'Producto Combo-Datos'!C7" display="Combo especial" xr:uid="{1AED553E-8919-4B5E-A5EB-6C809669F075}"/>
    <hyperlink ref="C8" location="'Producto Combo-Datos'!C8" display="Combo especial" xr:uid="{A2A05333-856A-4BB5-AE3D-0BD96896A4F9}"/>
    <hyperlink ref="C9" location="'Producto Combo-Datos'!C9" display="Combo especial" xr:uid="{55E865D9-54B8-4DA0-87B9-8C484DBDF70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CB19-B167-450F-9D9A-CC1F0470FEEC}">
  <dimension ref="A1:Q19"/>
  <sheetViews>
    <sheetView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42578125" bestFit="1" customWidth="1"/>
  </cols>
  <sheetData>
    <row r="1" spans="1:17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s="11" t="str">
        <f>'Objetos de dominio'!$A$1&amp;":"</f>
        <v>Objetos de dominio:</v>
      </c>
      <c r="B2" s="101" t="str">
        <f>+'Objetos de dominio'!A2</f>
        <v>Pais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7" ht="29.25" customHeight="1" x14ac:dyDescent="0.25">
      <c r="A3" s="12" t="str">
        <f>'Objetos de dominio'!B1&amp;":"</f>
        <v>Descripcion:</v>
      </c>
      <c r="B3" s="102" t="str">
        <f>+'Objetos de dominio'!B2</f>
        <v>Entidad que representa el país donde reside el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17" x14ac:dyDescent="0.25">
      <c r="A4" s="1" t="s">
        <v>33</v>
      </c>
    </row>
    <row r="5" spans="1:17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53" t="s">
        <v>308</v>
      </c>
    </row>
    <row r="6" spans="1:17" s="8" customFormat="1" ht="30" x14ac:dyDescent="0.25">
      <c r="A6" s="17" t="s">
        <v>79</v>
      </c>
      <c r="B6" s="17" t="s">
        <v>0</v>
      </c>
      <c r="C6" s="17">
        <v>10</v>
      </c>
      <c r="D6" s="17">
        <v>50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83</v>
      </c>
      <c r="Q6" s="17" t="s">
        <v>309</v>
      </c>
    </row>
    <row r="7" spans="1:17" s="8" customFormat="1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84</v>
      </c>
      <c r="Q7" s="17" t="s">
        <v>309</v>
      </c>
    </row>
    <row r="10" spans="1:17" x14ac:dyDescent="0.25">
      <c r="A10" s="16" t="s">
        <v>29</v>
      </c>
      <c r="B10" s="16" t="s">
        <v>8</v>
      </c>
      <c r="C10" s="16" t="s">
        <v>30</v>
      </c>
      <c r="D10" s="24"/>
      <c r="E10" s="25"/>
    </row>
    <row r="11" spans="1:17" s="8" customFormat="1" ht="30" customHeight="1" x14ac:dyDescent="0.25">
      <c r="A11" s="19" t="s">
        <v>31</v>
      </c>
      <c r="B11" s="4" t="s">
        <v>85</v>
      </c>
      <c r="C11" s="21" t="str">
        <f>A7</f>
        <v>Nombre</v>
      </c>
      <c r="D11" s="23"/>
      <c r="H11"/>
      <c r="I11"/>
      <c r="J11"/>
      <c r="K11"/>
      <c r="L11"/>
      <c r="M11"/>
      <c r="N11"/>
      <c r="O11"/>
      <c r="P11"/>
    </row>
    <row r="14" spans="1:17" x14ac:dyDescent="0.25">
      <c r="A14" s="54" t="s">
        <v>310</v>
      </c>
      <c r="B14" s="99" t="s">
        <v>55</v>
      </c>
      <c r="C14" s="100"/>
      <c r="D14" s="103" t="s">
        <v>311</v>
      </c>
      <c r="E14" s="103"/>
      <c r="F14" s="103"/>
      <c r="G14" s="54" t="s">
        <v>344</v>
      </c>
      <c r="H14" s="55" t="s">
        <v>316</v>
      </c>
    </row>
    <row r="15" spans="1:17" ht="30" customHeight="1" x14ac:dyDescent="0.25">
      <c r="A15" s="53" t="s">
        <v>308</v>
      </c>
      <c r="B15" s="104" t="s">
        <v>313</v>
      </c>
      <c r="C15" s="105"/>
      <c r="D15" s="106" t="s">
        <v>314</v>
      </c>
      <c r="E15" s="107"/>
      <c r="F15" s="108"/>
      <c r="G15" s="17" t="s">
        <v>318</v>
      </c>
      <c r="H15" s="21" t="s">
        <v>317</v>
      </c>
    </row>
    <row r="18" spans="1:7" x14ac:dyDescent="0.25">
      <c r="A18" s="57" t="s">
        <v>315</v>
      </c>
      <c r="B18" s="58" t="s">
        <v>55</v>
      </c>
      <c r="C18" s="97" t="s">
        <v>343</v>
      </c>
      <c r="D18" s="97"/>
      <c r="E18" s="97"/>
      <c r="F18" s="97"/>
      <c r="G18" s="97"/>
    </row>
    <row r="19" spans="1:7" s="8" customFormat="1" ht="30" x14ac:dyDescent="0.25">
      <c r="A19" s="17" t="s">
        <v>317</v>
      </c>
      <c r="B19" s="4" t="s">
        <v>345</v>
      </c>
      <c r="C19" s="98" t="s">
        <v>346</v>
      </c>
      <c r="D19" s="98"/>
      <c r="E19" s="98"/>
      <c r="F19" s="98"/>
      <c r="G19" s="98"/>
    </row>
  </sheetData>
  <mergeCells count="8">
    <mergeCell ref="C18:G18"/>
    <mergeCell ref="C19:G19"/>
    <mergeCell ref="B14:C14"/>
    <mergeCell ref="B2:P2"/>
    <mergeCell ref="B3:P3"/>
    <mergeCell ref="D14:F14"/>
    <mergeCell ref="B15:C15"/>
    <mergeCell ref="D15:F15"/>
  </mergeCells>
  <hyperlinks>
    <hyperlink ref="A1" location="'Objetos de dominio'!A1" display="Volver al inicio" xr:uid="{C554F021-8BFF-42F0-A47B-272D0C42110F}"/>
    <hyperlink ref="A4" location="'Pais-Datos'!A3" display="Datos simulados:" xr:uid="{1D5117BE-D1DA-40E4-B5ED-06BC5B7B7EF0}"/>
    <hyperlink ref="C11" location="Pais!A7" display="Pais!A7" xr:uid="{F123A63B-E591-400C-91FB-BD0DC6563C3B}"/>
    <hyperlink ref="H15" location="Pais!A19" display="Pais-Política-1" xr:uid="{1966DE92-5B0E-4AD1-BC3A-C0E2C22F431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087172-8D84-468B-9782-DA6FE6A6675E}">
          <x14:formula1>
            <xm:f>Valores!#REF!</xm:f>
          </x14:formula1>
          <xm:sqref>K6:O7</xm:sqref>
        </x14:dataValidation>
        <x14:dataValidation type="list" allowBlank="1" showInputMessage="1" showErrorMessage="1" xr:uid="{7D91BF40-0A84-42CA-8E3C-D7D31A41D60A}">
          <x14:formula1>
            <xm:f>Valores!$A$2:$A$21</xm:f>
          </x14:formula1>
          <xm:sqref>B6:B7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A8CD-4279-4F50-9FA4-B81665180F88}">
  <dimension ref="A1:C5"/>
  <sheetViews>
    <sheetView workbookViewId="0">
      <selection activeCell="C2" sqref="C2:C5"/>
    </sheetView>
  </sheetViews>
  <sheetFormatPr baseColWidth="10" defaultRowHeight="15" x14ac:dyDescent="0.25"/>
  <sheetData>
    <row r="1" spans="1:3" x14ac:dyDescent="0.25">
      <c r="A1" s="1" t="s">
        <v>34</v>
      </c>
    </row>
    <row r="2" spans="1:3" x14ac:dyDescent="0.25">
      <c r="A2" s="67" t="s">
        <v>79</v>
      </c>
      <c r="B2" s="67" t="s">
        <v>10</v>
      </c>
      <c r="C2" s="68" t="s">
        <v>347</v>
      </c>
    </row>
    <row r="3" spans="1:3" x14ac:dyDescent="0.25">
      <c r="A3" s="5">
        <v>1</v>
      </c>
      <c r="B3" s="5" t="s">
        <v>80</v>
      </c>
      <c r="C3" s="66" t="str">
        <f>+B3</f>
        <v>Colombia</v>
      </c>
    </row>
    <row r="4" spans="1:3" x14ac:dyDescent="0.25">
      <c r="A4" s="5">
        <v>2</v>
      </c>
      <c r="B4" s="5" t="s">
        <v>81</v>
      </c>
      <c r="C4" s="66" t="str">
        <f t="shared" ref="C4:C5" si="0">+B4</f>
        <v>Venezuela</v>
      </c>
    </row>
    <row r="5" spans="1:3" x14ac:dyDescent="0.25">
      <c r="A5" s="5">
        <v>3</v>
      </c>
      <c r="B5" s="5" t="s">
        <v>82</v>
      </c>
      <c r="C5" s="66" t="str">
        <f t="shared" si="0"/>
        <v>Panamá</v>
      </c>
    </row>
  </sheetData>
  <hyperlinks>
    <hyperlink ref="A1" location="Pais!A4" display="Volver al anterior" xr:uid="{54A5FA7C-E191-448A-A7EB-89FFB0AEB39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F45F-3840-4EC1-B208-FEEE2C740660}">
  <dimension ref="A1:Q21"/>
  <sheetViews>
    <sheetView workbookViewId="0">
      <pane ySplit="1" topLeftCell="A4" activePane="bottomLeft" state="frozen"/>
      <selection pane="bottomLeft" activeCell="G17" sqref="G17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5.2851562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5.140625" customWidth="1"/>
  </cols>
  <sheetData>
    <row r="1" spans="1:17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s="11" t="str">
        <f>'Objetos de dominio'!$A$1&amp;":"</f>
        <v>Objetos de dominio:</v>
      </c>
      <c r="B2" s="101" t="str">
        <f>+'Objetos de dominio'!A3</f>
        <v>Departamento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7" ht="29.25" customHeight="1" x14ac:dyDescent="0.25">
      <c r="A3" s="12" t="str">
        <f>'Objetos de dominio'!B1&amp;":"</f>
        <v>Descripcion:</v>
      </c>
      <c r="B3" s="102" t="str">
        <f>+'Objetos de dominio'!B3</f>
        <v>Entidad que representa el departamento donde reside el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17" x14ac:dyDescent="0.25">
      <c r="A4" s="1" t="s">
        <v>33</v>
      </c>
    </row>
    <row r="5" spans="1:17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15" t="s">
        <v>319</v>
      </c>
    </row>
    <row r="6" spans="1:17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89</v>
      </c>
      <c r="Q6" s="17" t="s">
        <v>309</v>
      </c>
    </row>
    <row r="7" spans="1:17" s="8" customFormat="1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90</v>
      </c>
      <c r="Q7" s="17" t="s">
        <v>309</v>
      </c>
    </row>
    <row r="8" spans="1:17" s="8" customFormat="1" x14ac:dyDescent="0.25">
      <c r="A8" s="22" t="s">
        <v>56</v>
      </c>
      <c r="B8" s="17" t="s">
        <v>56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84</v>
      </c>
      <c r="Q8" s="17" t="s">
        <v>309</v>
      </c>
    </row>
    <row r="11" spans="1:17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17" s="8" customFormat="1" ht="28.5" customHeight="1" x14ac:dyDescent="0.25">
      <c r="A12" s="111" t="s">
        <v>31</v>
      </c>
      <c r="B12" s="109" t="s">
        <v>91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3" spans="1:17" ht="21.75" customHeight="1" x14ac:dyDescent="0.25">
      <c r="A13" s="112"/>
      <c r="B13" s="110"/>
      <c r="C13" s="33" t="s">
        <v>56</v>
      </c>
    </row>
    <row r="16" spans="1:17" x14ac:dyDescent="0.25">
      <c r="A16" s="56" t="s">
        <v>310</v>
      </c>
      <c r="B16" s="99" t="s">
        <v>55</v>
      </c>
      <c r="C16" s="100"/>
      <c r="D16" s="103" t="s">
        <v>311</v>
      </c>
      <c r="E16" s="103"/>
      <c r="F16" s="103"/>
      <c r="G16" s="56" t="s">
        <v>312</v>
      </c>
      <c r="H16" s="56" t="s">
        <v>316</v>
      </c>
    </row>
    <row r="17" spans="1:8" ht="47.25" customHeight="1" x14ac:dyDescent="0.25">
      <c r="A17" s="53" t="s">
        <v>319</v>
      </c>
      <c r="B17" s="104" t="s">
        <v>320</v>
      </c>
      <c r="C17" s="105"/>
      <c r="D17" s="106" t="s">
        <v>321</v>
      </c>
      <c r="E17" s="107"/>
      <c r="F17" s="108"/>
      <c r="G17" s="17" t="s">
        <v>322</v>
      </c>
      <c r="H17" s="21" t="s">
        <v>323</v>
      </c>
    </row>
    <row r="20" spans="1:8" x14ac:dyDescent="0.25">
      <c r="A20" s="57" t="s">
        <v>315</v>
      </c>
      <c r="B20" s="58" t="s">
        <v>55</v>
      </c>
      <c r="C20" s="97" t="s">
        <v>343</v>
      </c>
      <c r="D20" s="97"/>
      <c r="E20" s="97"/>
      <c r="F20" s="97"/>
      <c r="G20" s="97"/>
    </row>
    <row r="21" spans="1:8" ht="56.25" customHeight="1" x14ac:dyDescent="0.25">
      <c r="A21" s="17" t="s">
        <v>323</v>
      </c>
      <c r="B21" s="4" t="s">
        <v>348</v>
      </c>
      <c r="C21" s="98" t="s">
        <v>349</v>
      </c>
      <c r="D21" s="98"/>
      <c r="E21" s="98"/>
      <c r="F21" s="98"/>
      <c r="G21" s="98"/>
      <c r="H21" s="8"/>
    </row>
  </sheetData>
  <mergeCells count="10">
    <mergeCell ref="C20:G20"/>
    <mergeCell ref="C21:G21"/>
    <mergeCell ref="B17:C17"/>
    <mergeCell ref="D17:F17"/>
    <mergeCell ref="B2:P2"/>
    <mergeCell ref="B3:P3"/>
    <mergeCell ref="B12:B13"/>
    <mergeCell ref="A12:A13"/>
    <mergeCell ref="B16:C16"/>
    <mergeCell ref="D16:F16"/>
  </mergeCells>
  <hyperlinks>
    <hyperlink ref="A1" location="'Objetos de dominio'!A1" display="Volver al inicio" xr:uid="{8DF4E34F-A59C-4930-9B49-5D78DBA2536C}"/>
    <hyperlink ref="A4" location="'Departamento-Datos'!A3" display="Datos simulados:" xr:uid="{1EADFECB-7294-4AD0-AB6D-2791799C4E90}"/>
    <hyperlink ref="C12" location="Departamento!A7" display="Departamento!A7" xr:uid="{2DC889F1-0733-4F65-B534-62E60F93C5BF}"/>
    <hyperlink ref="C13" location="Departamento!A8" display="Pais" xr:uid="{D6D839B9-8E64-48AA-95E1-A9A84161D6CB}"/>
    <hyperlink ref="H17" location="Departamento!A21" display="Departamento-Política-1" xr:uid="{039C4912-262D-44AB-BAEA-AD339FCAB17F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34F47F-A020-48B1-853B-7CC18BB52A8E}">
          <x14:formula1>
            <xm:f>Valores!#REF!</xm:f>
          </x14:formula1>
          <xm:sqref>K6:O8</xm:sqref>
        </x14:dataValidation>
        <x14:dataValidation type="list" allowBlank="1" showInputMessage="1" showErrorMessage="1" xr:uid="{C17598A9-0787-4DAE-8D63-8E82B456358B}">
          <x14:formula1>
            <xm:f>Valores!$A$2:$A$21</xm:f>
          </x14:formula1>
          <xm:sqref>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4294-5664-4884-9E84-2D9AC0115023}">
  <dimension ref="A1:D5"/>
  <sheetViews>
    <sheetView workbookViewId="0">
      <selection activeCell="B23" sqref="B23"/>
    </sheetView>
  </sheetViews>
  <sheetFormatPr baseColWidth="10" defaultRowHeight="15" x14ac:dyDescent="0.25"/>
  <cols>
    <col min="4" max="4" width="23.140625" bestFit="1" customWidth="1"/>
  </cols>
  <sheetData>
    <row r="1" spans="1:4" x14ac:dyDescent="0.25">
      <c r="A1" s="1" t="s">
        <v>34</v>
      </c>
    </row>
    <row r="2" spans="1:4" x14ac:dyDescent="0.25">
      <c r="A2" s="32" t="s">
        <v>79</v>
      </c>
      <c r="B2" s="32" t="s">
        <v>10</v>
      </c>
      <c r="C2" s="32" t="s">
        <v>56</v>
      </c>
      <c r="D2" s="68" t="s">
        <v>347</v>
      </c>
    </row>
    <row r="3" spans="1:4" x14ac:dyDescent="0.25">
      <c r="A3" s="5">
        <v>1</v>
      </c>
      <c r="B3" s="5" t="s">
        <v>86</v>
      </c>
      <c r="C3" s="27" t="s">
        <v>80</v>
      </c>
      <c r="D3" s="66" t="str">
        <f>C3&amp;B3</f>
        <v>ColombiaAntioquia</v>
      </c>
    </row>
    <row r="4" spans="1:4" x14ac:dyDescent="0.25">
      <c r="A4" s="5">
        <v>2</v>
      </c>
      <c r="B4" s="5" t="s">
        <v>87</v>
      </c>
      <c r="C4" s="27" t="s">
        <v>80</v>
      </c>
      <c r="D4" s="66" t="str">
        <f t="shared" ref="D4:D5" si="0">C4&amp;B4</f>
        <v>ColombiaSantander</v>
      </c>
    </row>
    <row r="5" spans="1:4" x14ac:dyDescent="0.25">
      <c r="A5" s="5">
        <v>3</v>
      </c>
      <c r="B5" s="5" t="s">
        <v>88</v>
      </c>
      <c r="C5" s="27" t="s">
        <v>80</v>
      </c>
      <c r="D5" s="66" t="str">
        <f t="shared" si="0"/>
        <v>ColombiaValle del Cauca</v>
      </c>
    </row>
  </sheetData>
  <hyperlinks>
    <hyperlink ref="A1" location="Departamento!A4" display="Volver al anterior" xr:uid="{CD4CCCB3-9EFD-4F31-AC44-BD442BDC4398}"/>
    <hyperlink ref="C3" location="'Pais-Datos'!B3" display="Colombia" xr:uid="{10848DEE-C911-409B-AD5E-03FAEEF41978}"/>
    <hyperlink ref="C4:C5" location="'Pais-Datos'!B3" display="Colombia" xr:uid="{8F8B51C2-B814-45EE-9DD3-5C6EE2C7940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EFC4-3175-4A7C-A731-BAE1758EA47F}">
  <dimension ref="A1:Q21"/>
  <sheetViews>
    <sheetView workbookViewId="0">
      <pane ySplit="1" topLeftCell="A2" activePane="bottomLeft" state="frozen"/>
      <selection pane="bottomLeft" activeCell="A21" sqref="A21"/>
    </sheetView>
  </sheetViews>
  <sheetFormatPr baseColWidth="10" defaultRowHeight="15" x14ac:dyDescent="0.25"/>
  <cols>
    <col min="1" max="1" width="22.7109375" customWidth="1"/>
    <col min="2" max="2" width="38.85546875" customWidth="1"/>
    <col min="3" max="3" width="16.42578125" bestFit="1" customWidth="1"/>
    <col min="4" max="4" width="16.7109375" customWidth="1"/>
    <col min="6" max="6" width="12.140625" bestFit="1" customWidth="1"/>
    <col min="7" max="7" width="10.85546875" bestFit="1" customWidth="1"/>
    <col min="8" max="8" width="45" bestFit="1" customWidth="1"/>
    <col min="9" max="9" width="65.85546875" bestFit="1" customWidth="1"/>
    <col min="10" max="10" width="30.140625" bestFit="1" customWidth="1"/>
    <col min="11" max="11" width="15.7109375" bestFit="1" customWidth="1"/>
    <col min="13" max="13" width="13.85546875" customWidth="1"/>
    <col min="16" max="16" width="62.5703125" customWidth="1"/>
    <col min="17" max="17" width="13.42578125" bestFit="1" customWidth="1"/>
  </cols>
  <sheetData>
    <row r="1" spans="1:17" x14ac:dyDescent="0.2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25">
      <c r="A2" s="11" t="str">
        <f>'Objetos de dominio'!$A$1&amp;":"</f>
        <v>Objetos de dominio:</v>
      </c>
      <c r="B2" s="101" t="str">
        <f>+'Objetos de dominio'!A4</f>
        <v>Ciudad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</row>
    <row r="3" spans="1:17" ht="29.25" customHeight="1" x14ac:dyDescent="0.25">
      <c r="A3" s="12" t="str">
        <f>'Objetos de dominio'!B1&amp;":"</f>
        <v>Descripcion:</v>
      </c>
      <c r="B3" s="102" t="str">
        <f>+'Objetos de dominio'!B4</f>
        <v>Entidad que representa la ciudad donde reside el cliente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9"/>
    </row>
    <row r="4" spans="1:17" x14ac:dyDescent="0.25">
      <c r="A4" s="1" t="s">
        <v>33</v>
      </c>
    </row>
    <row r="5" spans="1:17" s="8" customFormat="1" ht="30" x14ac:dyDescent="0.25">
      <c r="A5" s="13" t="s">
        <v>9</v>
      </c>
      <c r="B5" s="14" t="s">
        <v>12</v>
      </c>
      <c r="C5" s="14" t="s">
        <v>13</v>
      </c>
      <c r="D5" s="14" t="s">
        <v>14</v>
      </c>
      <c r="E5" s="14" t="s">
        <v>15</v>
      </c>
      <c r="F5" s="14" t="s">
        <v>16</v>
      </c>
      <c r="G5" s="14" t="s">
        <v>17</v>
      </c>
      <c r="H5" s="14" t="s">
        <v>18</v>
      </c>
      <c r="I5" s="14" t="s">
        <v>21</v>
      </c>
      <c r="J5" s="14" t="s">
        <v>23</v>
      </c>
      <c r="K5" s="14" t="s">
        <v>35</v>
      </c>
      <c r="L5" s="14" t="s">
        <v>36</v>
      </c>
      <c r="M5" s="14" t="s">
        <v>37</v>
      </c>
      <c r="N5" s="14" t="s">
        <v>38</v>
      </c>
      <c r="O5" s="15" t="s">
        <v>27</v>
      </c>
      <c r="P5" s="15" t="s">
        <v>28</v>
      </c>
      <c r="Q5" s="15" t="s">
        <v>324</v>
      </c>
    </row>
    <row r="6" spans="1:17" s="8" customFormat="1" ht="30" x14ac:dyDescent="0.25">
      <c r="A6" s="17" t="s">
        <v>79</v>
      </c>
      <c r="B6" s="17" t="s">
        <v>0</v>
      </c>
      <c r="C6" s="17">
        <v>10</v>
      </c>
      <c r="D6" s="17">
        <v>10</v>
      </c>
      <c r="E6" s="17"/>
      <c r="F6" s="17"/>
      <c r="G6" s="17"/>
      <c r="H6" s="17" t="s">
        <v>19</v>
      </c>
      <c r="I6" s="17"/>
      <c r="J6" s="20"/>
      <c r="K6" s="17" t="s">
        <v>25</v>
      </c>
      <c r="L6" s="17" t="s">
        <v>26</v>
      </c>
      <c r="M6" s="17" t="s">
        <v>25</v>
      </c>
      <c r="N6" s="17" t="s">
        <v>26</v>
      </c>
      <c r="O6" s="17" t="s">
        <v>25</v>
      </c>
      <c r="P6" s="4" t="s">
        <v>96</v>
      </c>
      <c r="Q6" s="17" t="s">
        <v>309</v>
      </c>
    </row>
    <row r="7" spans="1:17" s="8" customFormat="1" x14ac:dyDescent="0.25">
      <c r="A7" s="22" t="s">
        <v>10</v>
      </c>
      <c r="B7" s="17" t="s">
        <v>0</v>
      </c>
      <c r="C7" s="17">
        <v>1</v>
      </c>
      <c r="D7" s="17">
        <v>50</v>
      </c>
      <c r="E7" s="17"/>
      <c r="F7" s="17"/>
      <c r="G7" s="17"/>
      <c r="H7" s="17" t="s">
        <v>20</v>
      </c>
      <c r="I7" s="17"/>
      <c r="J7" s="20" t="s">
        <v>24</v>
      </c>
      <c r="K7" s="17" t="s">
        <v>26</v>
      </c>
      <c r="L7" s="17" t="s">
        <v>26</v>
      </c>
      <c r="M7" s="17" t="s">
        <v>25</v>
      </c>
      <c r="N7" s="17" t="s">
        <v>26</v>
      </c>
      <c r="O7" s="17" t="s">
        <v>26</v>
      </c>
      <c r="P7" s="4" t="s">
        <v>97</v>
      </c>
      <c r="Q7" s="17" t="s">
        <v>309</v>
      </c>
    </row>
    <row r="8" spans="1:17" s="8" customFormat="1" x14ac:dyDescent="0.25">
      <c r="A8" s="22" t="s">
        <v>58</v>
      </c>
      <c r="B8" s="17" t="s">
        <v>58</v>
      </c>
      <c r="C8" s="17">
        <v>1</v>
      </c>
      <c r="D8" s="17">
        <v>50</v>
      </c>
      <c r="E8" s="17"/>
      <c r="F8" s="17"/>
      <c r="G8" s="17"/>
      <c r="H8" s="17" t="s">
        <v>20</v>
      </c>
      <c r="I8" s="17"/>
      <c r="J8" s="20" t="s">
        <v>24</v>
      </c>
      <c r="K8" s="17" t="s">
        <v>26</v>
      </c>
      <c r="L8" s="17" t="s">
        <v>26</v>
      </c>
      <c r="M8" s="17" t="s">
        <v>25</v>
      </c>
      <c r="N8" s="17" t="s">
        <v>26</v>
      </c>
      <c r="O8" s="17" t="s">
        <v>26</v>
      </c>
      <c r="P8" s="4" t="s">
        <v>90</v>
      </c>
      <c r="Q8" s="17" t="s">
        <v>309</v>
      </c>
    </row>
    <row r="11" spans="1:17" x14ac:dyDescent="0.25">
      <c r="A11" s="16" t="s">
        <v>29</v>
      </c>
      <c r="B11" s="16" t="s">
        <v>8</v>
      </c>
      <c r="C11" s="16" t="s">
        <v>30</v>
      </c>
      <c r="D11" s="24"/>
      <c r="E11" s="25"/>
    </row>
    <row r="12" spans="1:17" s="8" customFormat="1" ht="28.5" customHeight="1" x14ac:dyDescent="0.25">
      <c r="A12" s="111" t="s">
        <v>31</v>
      </c>
      <c r="B12" s="109" t="s">
        <v>95</v>
      </c>
      <c r="C12" s="33" t="str">
        <f>A7</f>
        <v>Nombre</v>
      </c>
      <c r="D12" s="23"/>
      <c r="H12"/>
      <c r="I12"/>
      <c r="J12"/>
      <c r="K12"/>
      <c r="L12"/>
      <c r="M12"/>
      <c r="N12"/>
      <c r="O12"/>
      <c r="P12"/>
    </row>
    <row r="13" spans="1:17" ht="21.75" customHeight="1" x14ac:dyDescent="0.25">
      <c r="A13" s="112"/>
      <c r="B13" s="110"/>
      <c r="C13" s="33" t="s">
        <v>58</v>
      </c>
    </row>
    <row r="16" spans="1:17" x14ac:dyDescent="0.25">
      <c r="A16" s="56" t="s">
        <v>310</v>
      </c>
      <c r="B16" s="99" t="s">
        <v>55</v>
      </c>
      <c r="C16" s="100"/>
      <c r="D16" s="103" t="s">
        <v>311</v>
      </c>
      <c r="E16" s="103"/>
      <c r="F16" s="103"/>
      <c r="G16" s="56" t="s">
        <v>312</v>
      </c>
      <c r="H16" s="56" t="s">
        <v>316</v>
      </c>
    </row>
    <row r="17" spans="1:8" ht="48.75" customHeight="1" x14ac:dyDescent="0.25">
      <c r="A17" s="53" t="s">
        <v>324</v>
      </c>
      <c r="B17" s="104" t="s">
        <v>326</v>
      </c>
      <c r="C17" s="105"/>
      <c r="D17" s="106" t="s">
        <v>327</v>
      </c>
      <c r="E17" s="107"/>
      <c r="F17" s="108"/>
      <c r="G17" s="17" t="s">
        <v>328</v>
      </c>
      <c r="H17" s="21" t="s">
        <v>325</v>
      </c>
    </row>
    <row r="20" spans="1:8" x14ac:dyDescent="0.25">
      <c r="A20" s="57" t="s">
        <v>315</v>
      </c>
      <c r="B20" s="58" t="s">
        <v>55</v>
      </c>
      <c r="C20" s="97" t="s">
        <v>343</v>
      </c>
      <c r="D20" s="97"/>
      <c r="E20" s="97"/>
      <c r="F20" s="97"/>
      <c r="G20" s="97"/>
    </row>
    <row r="21" spans="1:8" ht="30" x14ac:dyDescent="0.25">
      <c r="A21" s="17" t="s">
        <v>325</v>
      </c>
      <c r="B21" s="4" t="s">
        <v>350</v>
      </c>
      <c r="C21" s="98" t="s">
        <v>351</v>
      </c>
      <c r="D21" s="98"/>
      <c r="E21" s="98"/>
      <c r="F21" s="98"/>
      <c r="G21" s="98"/>
      <c r="H21" s="8"/>
    </row>
  </sheetData>
  <mergeCells count="10">
    <mergeCell ref="C21:G21"/>
    <mergeCell ref="B17:C17"/>
    <mergeCell ref="D17:F17"/>
    <mergeCell ref="B2:P2"/>
    <mergeCell ref="B3:P3"/>
    <mergeCell ref="A12:A13"/>
    <mergeCell ref="B12:B13"/>
    <mergeCell ref="B16:C16"/>
    <mergeCell ref="D16:F16"/>
    <mergeCell ref="C20:G20"/>
  </mergeCells>
  <hyperlinks>
    <hyperlink ref="A1" location="'Objetos de dominio'!A1" display="Volver al inicio" xr:uid="{0C8C0E3D-5F0D-4219-845E-C3955F748B82}"/>
    <hyperlink ref="A4" location="'Ciudad-Datos'!A3" display="Datos simulados:" xr:uid="{FE3BF100-B295-437F-9ED2-E6EB5662E84D}"/>
    <hyperlink ref="C12" location="Ciudad!A7" display="Ciudad!A7" xr:uid="{953BA65E-0BDB-4953-9F82-D03FC0FC3C6C}"/>
    <hyperlink ref="C13" location="Ciudad!A8" display="Departamento" xr:uid="{199DD5D9-B1FE-4658-974B-70BF56E8E24C}"/>
    <hyperlink ref="H17" location="Ciudad!A21" display="Ciudad-Política-1" xr:uid="{D8050BDB-8022-4439-8C9E-E281FD63EEF1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FE638E-B062-4E6B-9104-DC82F005E7C2}">
          <x14:formula1>
            <xm:f>Valores!#REF!</xm:f>
          </x14:formula1>
          <xm:sqref>K6:O8</xm:sqref>
        </x14:dataValidation>
        <x14:dataValidation type="list" allowBlank="1" showInputMessage="1" showErrorMessage="1" xr:uid="{6FF0D024-3742-4B34-92EA-3D38148C1698}">
          <x14:formula1>
            <xm:f>Valores!$A$2:$A$21</xm:f>
          </x14:formula1>
          <xm:sqref>B6:B8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C20AD908E3EC4C8ECBC7A4CFA212E4" ma:contentTypeVersion="11" ma:contentTypeDescription="Create a new document." ma:contentTypeScope="" ma:versionID="fa2d2d99f1f60ab601427b8927a765ca">
  <xsd:schema xmlns:xsd="http://www.w3.org/2001/XMLSchema" xmlns:xs="http://www.w3.org/2001/XMLSchema" xmlns:p="http://schemas.microsoft.com/office/2006/metadata/properties" xmlns:ns3="b935409d-b199-46fa-a356-c25197c83dd5" targetNamespace="http://schemas.microsoft.com/office/2006/metadata/properties" ma:root="true" ma:fieldsID="b488743aea3fff12b187d251aa9efb6c" ns3:_="">
    <xsd:import namespace="b935409d-b199-46fa-a356-c25197c83d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409d-b199-46fa-a356-c25197c83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5F5B3-6F0D-4DA2-BC4E-2C530994E015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b935409d-b199-46fa-a356-c25197c83dd5"/>
  </ds:schemaRefs>
</ds:datastoreItem>
</file>

<file path=customXml/itemProps2.xml><?xml version="1.0" encoding="utf-8"?>
<ds:datastoreItem xmlns:ds="http://schemas.openxmlformats.org/officeDocument/2006/customXml" ds:itemID="{2C0CA995-B9E6-4EB7-9362-BD56A1C01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33FFB1-4A6B-49B2-8A99-06C7223E9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5409d-b199-46fa-a356-c25197c83d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Contextualización</vt:lpstr>
      <vt:lpstr>Valores</vt:lpstr>
      <vt:lpstr>Modelo de Dominio</vt:lpstr>
      <vt:lpstr>Objetos de dominio</vt:lpstr>
      <vt:lpstr>Pais</vt:lpstr>
      <vt:lpstr>Pais-Datos</vt:lpstr>
      <vt:lpstr>Departamento</vt:lpstr>
      <vt:lpstr>Departamento-Datos</vt:lpstr>
      <vt:lpstr>Ciudad</vt:lpstr>
      <vt:lpstr>Ciudad-Datos</vt:lpstr>
      <vt:lpstr>Tipo Cliente</vt:lpstr>
      <vt:lpstr>Tipo Cliente-Datos</vt:lpstr>
      <vt:lpstr>Tipo Documento</vt:lpstr>
      <vt:lpstr>Tipo Documento-Datos</vt:lpstr>
      <vt:lpstr>Cliente</vt:lpstr>
      <vt:lpstr>Cliente-Datos</vt:lpstr>
      <vt:lpstr>Forma Pago</vt:lpstr>
      <vt:lpstr>Forma Pago-Datos</vt:lpstr>
      <vt:lpstr>Estado Pedido</vt:lpstr>
      <vt:lpstr>Estado Pedido-Datos</vt:lpstr>
      <vt:lpstr>Pedido</vt:lpstr>
      <vt:lpstr>Pedido-Datos</vt:lpstr>
      <vt:lpstr>Unidad</vt:lpstr>
      <vt:lpstr>Unidad-Datos</vt:lpstr>
      <vt:lpstr>Insumo</vt:lpstr>
      <vt:lpstr>Insumo-Datos</vt:lpstr>
      <vt:lpstr>Tipo Producto</vt:lpstr>
      <vt:lpstr>Tipo Producto-Datos</vt:lpstr>
      <vt:lpstr>Producto</vt:lpstr>
      <vt:lpstr>Producto-Datos</vt:lpstr>
      <vt:lpstr>Producto Insumo</vt:lpstr>
      <vt:lpstr>Producto Insumo-Datos</vt:lpstr>
      <vt:lpstr>Combo</vt:lpstr>
      <vt:lpstr>Combo-Datos</vt:lpstr>
      <vt:lpstr>Producto Combo</vt:lpstr>
      <vt:lpstr>Producto Combo-Datos</vt:lpstr>
      <vt:lpstr>Detalle Pedido</vt:lpstr>
      <vt:lpstr>Detalle Pedido-Datos</vt:lpstr>
      <vt:lpstr>Historial Precio</vt:lpstr>
      <vt:lpstr>Historial Precio-Datos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2022-08-23T21:00:27Z</cp:lastPrinted>
  <dcterms:created xsi:type="dcterms:W3CDTF">2022-08-12T22:33:57Z</dcterms:created>
  <dcterms:modified xsi:type="dcterms:W3CDTF">2022-10-10T10:00:08Z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0x010100F3C20AD908E3EC4C8ECBC7A4CFA212E4</vt:lpwstr>
  </property>
</Properties>
</file>