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U998" i="4"/>
  <c r="AT998" i="4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U971" i="4"/>
  <c r="AT971" i="4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U938" i="4"/>
  <c r="AT938" i="4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U915" i="4"/>
  <c r="AT915" i="4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U895" i="4"/>
  <c r="AT895" i="4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U891" i="4"/>
  <c r="AT891" i="4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U890" i="4"/>
  <c r="AT890" i="4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W885" i="4"/>
  <c r="BV885" i="4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D884" i="4"/>
  <c r="CC884" i="4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W881" i="4"/>
  <c r="BV881" i="4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D880" i="4"/>
  <c r="CC880" i="4"/>
  <c r="CB880" i="4"/>
  <c r="CA880" i="4"/>
  <c r="BZ880" i="4"/>
  <c r="BY880" i="4"/>
  <c r="BW880" i="4"/>
  <c r="BV880" i="4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D879" i="4"/>
  <c r="CC879" i="4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W877" i="4"/>
  <c r="BV877" i="4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D876" i="4"/>
  <c r="CC876" i="4"/>
  <c r="CB876" i="4"/>
  <c r="CA876" i="4"/>
  <c r="BZ876" i="4"/>
  <c r="BY876" i="4"/>
  <c r="BW876" i="4"/>
  <c r="BV876" i="4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D875" i="4"/>
  <c r="CC875" i="4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W872" i="4"/>
  <c r="BV872" i="4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D871" i="4"/>
  <c r="CC871" i="4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W868" i="4"/>
  <c r="BV868" i="4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D867" i="4"/>
  <c r="CC867" i="4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W864" i="4"/>
  <c r="BV864" i="4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D863" i="4"/>
  <c r="CC863" i="4"/>
  <c r="CB863" i="4"/>
  <c r="CA863" i="4"/>
  <c r="BZ863" i="4"/>
  <c r="BY863" i="4"/>
  <c r="BV863" i="4"/>
  <c r="BW863" i="4" s="1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C862" i="4"/>
  <c r="CD862" i="4" s="1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V859" i="4"/>
  <c r="BW859" i="4" s="1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C858" i="4"/>
  <c r="CD858" i="4" s="1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C846" i="4"/>
  <c r="CD846" i="4" s="1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V843" i="4"/>
  <c r="BW843" i="4" s="1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C842" i="4"/>
  <c r="CD842" i="4" s="1"/>
  <c r="CB842" i="4"/>
  <c r="CA842" i="4"/>
  <c r="BZ842" i="4"/>
  <c r="BY842" i="4"/>
  <c r="BV842" i="4"/>
  <c r="BW842" i="4" s="1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C841" i="4"/>
  <c r="CD841" i="4" s="1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V839" i="4"/>
  <c r="BW839" i="4" s="1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C838" i="4"/>
  <c r="CD838" i="4" s="1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V835" i="4"/>
  <c r="BW835" i="4" s="1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C834" i="4"/>
  <c r="CD834" i="4" s="1"/>
  <c r="CB834" i="4"/>
  <c r="CA834" i="4"/>
  <c r="BZ834" i="4"/>
  <c r="BY834" i="4"/>
  <c r="BV834" i="4"/>
  <c r="BW834" i="4" s="1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U834" i="4"/>
  <c r="AT834" i="4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C833" i="4"/>
  <c r="CD833" i="4" s="1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U832" i="4"/>
  <c r="AT832" i="4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V831" i="4"/>
  <c r="BW831" i="4" s="1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C830" i="4"/>
  <c r="CD830" i="4" s="1"/>
  <c r="CB830" i="4"/>
  <c r="CA830" i="4"/>
  <c r="BZ830" i="4"/>
  <c r="BY830" i="4"/>
  <c r="BV830" i="4"/>
  <c r="BW830" i="4" s="1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C829" i="4"/>
  <c r="CD829" i="4" s="1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V828" i="4"/>
  <c r="BW828" i="4" s="1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U828" i="4"/>
  <c r="AT828" i="4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C827" i="4"/>
  <c r="CD827" i="4" s="1"/>
  <c r="CB827" i="4"/>
  <c r="CA827" i="4"/>
  <c r="BZ827" i="4"/>
  <c r="BY827" i="4"/>
  <c r="BV827" i="4"/>
  <c r="BW827" i="4" s="1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C826" i="4"/>
  <c r="CD826" i="4" s="1"/>
  <c r="CB826" i="4"/>
  <c r="CA826" i="4"/>
  <c r="BZ826" i="4"/>
  <c r="BY826" i="4"/>
  <c r="BV826" i="4"/>
  <c r="BW826" i="4" s="1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C825" i="4"/>
  <c r="CD825" i="4" s="1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U824" i="4"/>
  <c r="AT824" i="4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V823" i="4"/>
  <c r="BW823" i="4" s="1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C822" i="4"/>
  <c r="CD822" i="4" s="1"/>
  <c r="CB822" i="4"/>
  <c r="CA822" i="4"/>
  <c r="BZ822" i="4"/>
  <c r="BY822" i="4"/>
  <c r="BV822" i="4"/>
  <c r="BW822" i="4" s="1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C821" i="4"/>
  <c r="CD821" i="4" s="1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U820" i="4"/>
  <c r="AT820" i="4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V819" i="4"/>
  <c r="BW819" i="4" s="1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C818" i="4"/>
  <c r="CD818" i="4" s="1"/>
  <c r="CB818" i="4"/>
  <c r="CA818" i="4"/>
  <c r="BZ818" i="4"/>
  <c r="BY818" i="4"/>
  <c r="BV818" i="4"/>
  <c r="BW818" i="4" s="1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U817" i="4"/>
  <c r="AT817" i="4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U816" i="4"/>
  <c r="AT816" i="4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V815" i="4"/>
  <c r="BW815" i="4" s="1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C814" i="4"/>
  <c r="CD814" i="4" s="1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U813" i="4"/>
  <c r="AT813" i="4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U812" i="4"/>
  <c r="AT812" i="4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V811" i="4"/>
  <c r="BW811" i="4" s="1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C810" i="4"/>
  <c r="CD810" i="4" s="1"/>
  <c r="CB810" i="4"/>
  <c r="CA810" i="4"/>
  <c r="BZ810" i="4"/>
  <c r="BY810" i="4"/>
  <c r="BV810" i="4"/>
  <c r="BW810" i="4" s="1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C809" i="4"/>
  <c r="CD809" i="4" s="1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U809" i="4"/>
  <c r="AT809" i="4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U808" i="4"/>
  <c r="AT808" i="4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V807" i="4"/>
  <c r="BW807" i="4" s="1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C806" i="4"/>
  <c r="CD806" i="4" s="1"/>
  <c r="CB806" i="4"/>
  <c r="CA806" i="4"/>
  <c r="BZ806" i="4"/>
  <c r="BY806" i="4"/>
  <c r="BV806" i="4"/>
  <c r="BW806" i="4" s="1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C805" i="4"/>
  <c r="CD805" i="4" s="1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U804" i="4"/>
  <c r="AT804" i="4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C803" i="4"/>
  <c r="CD803" i="4" s="1"/>
  <c r="CB803" i="4"/>
  <c r="CA803" i="4"/>
  <c r="BZ803" i="4"/>
  <c r="BY803" i="4"/>
  <c r="BV803" i="4"/>
  <c r="BW803" i="4" s="1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C802" i="4"/>
  <c r="CD802" i="4" s="1"/>
  <c r="CB802" i="4"/>
  <c r="CA802" i="4"/>
  <c r="BZ802" i="4"/>
  <c r="BY802" i="4"/>
  <c r="BV802" i="4"/>
  <c r="BW802" i="4" s="1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C801" i="4"/>
  <c r="CD801" i="4" s="1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U801" i="4"/>
  <c r="AT801" i="4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V800" i="4"/>
  <c r="BW800" i="4" s="1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U800" i="4"/>
  <c r="AT800" i="4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C799" i="4"/>
  <c r="CD799" i="4" s="1"/>
  <c r="CB799" i="4"/>
  <c r="CA799" i="4"/>
  <c r="BZ799" i="4"/>
  <c r="BY799" i="4"/>
  <c r="BV799" i="4"/>
  <c r="BW799" i="4" s="1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C798" i="4"/>
  <c r="CD798" i="4" s="1"/>
  <c r="CB798" i="4"/>
  <c r="CA798" i="4"/>
  <c r="BZ798" i="4"/>
  <c r="BY798" i="4"/>
  <c r="BV798" i="4"/>
  <c r="BW798" i="4" s="1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C797" i="4"/>
  <c r="CD797" i="4" s="1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V796" i="4"/>
  <c r="BW796" i="4" s="1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U796" i="4"/>
  <c r="AT796" i="4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C795" i="4"/>
  <c r="CD795" i="4" s="1"/>
  <c r="CB795" i="4"/>
  <c r="CA795" i="4"/>
  <c r="BZ795" i="4"/>
  <c r="BY795" i="4"/>
  <c r="BV795" i="4"/>
  <c r="BW795" i="4" s="1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C794" i="4"/>
  <c r="CD794" i="4" s="1"/>
  <c r="CB794" i="4"/>
  <c r="CA794" i="4"/>
  <c r="BZ794" i="4"/>
  <c r="BY794" i="4"/>
  <c r="BV794" i="4"/>
  <c r="BW794" i="4" s="1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C793" i="4"/>
  <c r="CD793" i="4" s="1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V792" i="4"/>
  <c r="BW792" i="4" s="1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U792" i="4"/>
  <c r="AT792" i="4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V791" i="4"/>
  <c r="BW791" i="4" s="1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C790" i="4"/>
  <c r="CD790" i="4" s="1"/>
  <c r="CB790" i="4"/>
  <c r="CA790" i="4"/>
  <c r="BZ790" i="4"/>
  <c r="BY790" i="4"/>
  <c r="BV790" i="4"/>
  <c r="BW790" i="4" s="1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C789" i="4"/>
  <c r="CD789" i="4" s="1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U788" i="4"/>
  <c r="AT788" i="4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V787" i="4"/>
  <c r="BW787" i="4" s="1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C786" i="4"/>
  <c r="CD786" i="4" s="1"/>
  <c r="CB786" i="4"/>
  <c r="CA786" i="4"/>
  <c r="BZ786" i="4"/>
  <c r="BY786" i="4"/>
  <c r="BV786" i="4"/>
  <c r="BW786" i="4" s="1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C785" i="4"/>
  <c r="CD785" i="4" s="1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U784" i="4"/>
  <c r="AT784" i="4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V783" i="4"/>
  <c r="BW783" i="4" s="1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C782" i="4"/>
  <c r="CD782" i="4" s="1"/>
  <c r="CB782" i="4"/>
  <c r="CA782" i="4"/>
  <c r="BZ782" i="4"/>
  <c r="BY782" i="4"/>
  <c r="BV782" i="4"/>
  <c r="BW782" i="4" s="1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C781" i="4"/>
  <c r="CD781" i="4" s="1"/>
  <c r="CB781" i="4"/>
  <c r="CA781" i="4"/>
  <c r="BZ781" i="4"/>
  <c r="BY781" i="4"/>
  <c r="BV781" i="4"/>
  <c r="BW781" i="4" s="1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C780" i="4"/>
  <c r="CD780" i="4" s="1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U780" i="4"/>
  <c r="AT780" i="4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V779" i="4"/>
  <c r="BW779" i="4" s="1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C778" i="4"/>
  <c r="CD778" i="4" s="1"/>
  <c r="CB778" i="4"/>
  <c r="CA778" i="4"/>
  <c r="BZ778" i="4"/>
  <c r="BY778" i="4"/>
  <c r="BV778" i="4"/>
  <c r="BW778" i="4" s="1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C777" i="4"/>
  <c r="CD777" i="4" s="1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U777" i="4"/>
  <c r="AT777" i="4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C776" i="4"/>
  <c r="CD776" i="4" s="1"/>
  <c r="CB776" i="4"/>
  <c r="CA776" i="4"/>
  <c r="BZ776" i="4"/>
  <c r="BY776" i="4"/>
  <c r="BV776" i="4"/>
  <c r="BW776" i="4" s="1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U776" i="4"/>
  <c r="AT776" i="4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V775" i="4"/>
  <c r="BW775" i="4" s="1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C774" i="4"/>
  <c r="CD774" i="4" s="1"/>
  <c r="CB774" i="4"/>
  <c r="CA774" i="4"/>
  <c r="BZ774" i="4"/>
  <c r="BY774" i="4"/>
  <c r="BV774" i="4"/>
  <c r="BW774" i="4" s="1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C773" i="4"/>
  <c r="CD773" i="4" s="1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V771" i="4"/>
  <c r="BW771" i="4" s="1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C770" i="4"/>
  <c r="CD770" i="4" s="1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U769" i="4"/>
  <c r="AT769" i="4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V767" i="4"/>
  <c r="BW767" i="4" s="1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C766" i="4"/>
  <c r="CD766" i="4" s="1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U765" i="4"/>
  <c r="AT765" i="4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V763" i="4"/>
  <c r="BW763" i="4" s="1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C762" i="4"/>
  <c r="CD762" i="4" s="1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U761" i="4"/>
  <c r="AT761" i="4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V759" i="4"/>
  <c r="BW759" i="4" s="1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C758" i="4"/>
  <c r="CD758" i="4" s="1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V757" i="4"/>
  <c r="BW757" i="4" s="1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U757" i="4"/>
  <c r="AT757" i="4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C756" i="4"/>
  <c r="CD756" i="4" s="1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V755" i="4"/>
  <c r="BW755" i="4" s="1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U755" i="4"/>
  <c r="AT755" i="4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C754" i="4"/>
  <c r="CD754" i="4" s="1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V753" i="4"/>
  <c r="BW753" i="4" s="1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U753" i="4"/>
  <c r="AT753" i="4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C752" i="4"/>
  <c r="CD752" i="4" s="1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V751" i="4"/>
  <c r="BW751" i="4" s="1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U751" i="4"/>
  <c r="AT751" i="4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C750" i="4"/>
  <c r="CD750" i="4" s="1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V749" i="4"/>
  <c r="BW749" i="4" s="1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U749" i="4"/>
  <c r="AT749" i="4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C748" i="4"/>
  <c r="CD748" i="4" s="1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V747" i="4"/>
  <c r="BW747" i="4" s="1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U747" i="4"/>
  <c r="AT747" i="4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C746" i="4"/>
  <c r="CD746" i="4" s="1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V745" i="4"/>
  <c r="BW745" i="4" s="1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U745" i="4"/>
  <c r="AT745" i="4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V743" i="4"/>
  <c r="BW743" i="4" s="1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U743" i="4"/>
  <c r="AT743" i="4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C742" i="4"/>
  <c r="CD742" i="4" s="1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U741" i="4"/>
  <c r="AT741" i="4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V739" i="4"/>
  <c r="BW739" i="4" s="1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U739" i="4"/>
  <c r="AT739" i="4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C738" i="4"/>
  <c r="CD738" i="4" s="1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V737" i="4"/>
  <c r="BW737" i="4" s="1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U737" i="4"/>
  <c r="AT737" i="4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C736" i="4"/>
  <c r="CD736" i="4" s="1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V735" i="4"/>
  <c r="BW735" i="4" s="1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U735" i="4"/>
  <c r="AT735" i="4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C734" i="4"/>
  <c r="CD734" i="4" s="1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V733" i="4"/>
  <c r="BW733" i="4" s="1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U733" i="4"/>
  <c r="AT733" i="4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C732" i="4"/>
  <c r="CD732" i="4" s="1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V731" i="4"/>
  <c r="BW731" i="4" s="1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U731" i="4"/>
  <c r="AT731" i="4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C730" i="4"/>
  <c r="CD730" i="4" s="1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V729" i="4"/>
  <c r="BW729" i="4" s="1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U729" i="4"/>
  <c r="AT729" i="4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V727" i="4"/>
  <c r="BW727" i="4" s="1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C726" i="4"/>
  <c r="CD726" i="4" s="1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U725" i="4"/>
  <c r="AT725" i="4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V723" i="4"/>
  <c r="BW723" i="4" s="1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U721" i="4"/>
  <c r="AT721" i="4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V719" i="4"/>
  <c r="BW719" i="4" s="1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C718" i="4"/>
  <c r="CD718" i="4" s="1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U717" i="4"/>
  <c r="AT717" i="4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V715" i="4"/>
  <c r="BW715" i="4" s="1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U715" i="4"/>
  <c r="AT715" i="4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C714" i="4"/>
  <c r="CD714" i="4" s="1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U713" i="4"/>
  <c r="AT713" i="4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V711" i="4"/>
  <c r="BW711" i="4" s="1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C710" i="4"/>
  <c r="CD710" i="4" s="1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U709" i="4"/>
  <c r="AT709" i="4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V707" i="4"/>
  <c r="BW707" i="4" s="1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C706" i="4"/>
  <c r="CD706" i="4" s="1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U705" i="4"/>
  <c r="AT705" i="4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U703" i="4"/>
  <c r="AT703" i="4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U701" i="4"/>
  <c r="AT701" i="4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U699" i="4"/>
  <c r="AT699" i="4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U697" i="4"/>
  <c r="AT697" i="4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U695" i="4"/>
  <c r="AT695" i="4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U693" i="4"/>
  <c r="AT693" i="4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U691" i="4"/>
  <c r="AT691" i="4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U689" i="4"/>
  <c r="AT689" i="4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U673" i="4"/>
  <c r="AT673" i="4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U669" i="4"/>
  <c r="AT669" i="4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U665" i="4"/>
  <c r="AT665" i="4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V659" i="4"/>
  <c r="BW659" i="4" s="1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C658" i="4"/>
  <c r="CD658" i="4" s="1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V642" i="4"/>
  <c r="BW642" i="4" s="1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C641" i="4"/>
  <c r="CD641" i="4" s="1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V639" i="4"/>
  <c r="BW639" i="4" s="1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C638" i="4"/>
  <c r="CD638" i="4" s="1"/>
  <c r="CB638" i="4"/>
  <c r="CA638" i="4"/>
  <c r="BZ638" i="4"/>
  <c r="BY638" i="4"/>
  <c r="BV638" i="4"/>
  <c r="BW638" i="4" s="1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C637" i="4"/>
  <c r="CD637" i="4" s="1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V635" i="4"/>
  <c r="BW635" i="4" s="1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C634" i="4"/>
  <c r="CD634" i="4" s="1"/>
  <c r="CB634" i="4"/>
  <c r="CA634" i="4"/>
  <c r="BZ634" i="4"/>
  <c r="BY634" i="4"/>
  <c r="BV634" i="4"/>
  <c r="BW634" i="4" s="1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C633" i="4"/>
  <c r="CD633" i="4" s="1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V631" i="4"/>
  <c r="BW631" i="4" s="1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C630" i="4"/>
  <c r="CD630" i="4" s="1"/>
  <c r="CB630" i="4"/>
  <c r="CA630" i="4"/>
  <c r="BZ630" i="4"/>
  <c r="BY630" i="4"/>
  <c r="BV630" i="4"/>
  <c r="BW630" i="4" s="1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C629" i="4"/>
  <c r="CD629" i="4" s="1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V626" i="4"/>
  <c r="BW626" i="4" s="1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C625" i="4"/>
  <c r="CD625" i="4" s="1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V622" i="4"/>
  <c r="BW622" i="4" s="1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C621" i="4"/>
  <c r="CD621" i="4" s="1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V618" i="4"/>
  <c r="BW618" i="4" s="1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C617" i="4"/>
  <c r="CD617" i="4" s="1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V614" i="4"/>
  <c r="BW614" i="4" s="1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C613" i="4"/>
  <c r="CD613" i="4" s="1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V610" i="4"/>
  <c r="BW610" i="4" s="1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C609" i="4"/>
  <c r="CD609" i="4" s="1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V606" i="4"/>
  <c r="BW606" i="4" s="1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C605" i="4"/>
  <c r="CD605" i="4" s="1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W604" i="4"/>
  <c r="BV604" i="4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V545" i="4"/>
  <c r="BW545" i="4" s="1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C544" i="4"/>
  <c r="CD544" i="4" s="1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V541" i="4"/>
  <c r="BW541" i="4" s="1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C540" i="4"/>
  <c r="CD540" i="4" s="1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V537" i="4"/>
  <c r="BW537" i="4" s="1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C536" i="4"/>
  <c r="CD536" i="4" s="1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V535" i="4"/>
  <c r="BW535" i="4" s="1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C534" i="4"/>
  <c r="CD534" i="4" s="1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V533" i="4"/>
  <c r="BW533" i="4" s="1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C532" i="4"/>
  <c r="CD532" i="4" s="1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V531" i="4"/>
  <c r="BW531" i="4" s="1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C530" i="4"/>
  <c r="CD530" i="4" s="1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V529" i="4"/>
  <c r="BW529" i="4" s="1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C528" i="4"/>
  <c r="CD528" i="4" s="1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V527" i="4"/>
  <c r="BW527" i="4" s="1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C526" i="4"/>
  <c r="CD526" i="4" s="1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V525" i="4"/>
  <c r="BW525" i="4" s="1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C524" i="4"/>
  <c r="CD524" i="4" s="1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V523" i="4"/>
  <c r="BW523" i="4" s="1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C522" i="4"/>
  <c r="CD522" i="4" s="1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V521" i="4"/>
  <c r="BW521" i="4" s="1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C520" i="4"/>
  <c r="CD520" i="4" s="1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V519" i="4"/>
  <c r="BW519" i="4" s="1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C518" i="4"/>
  <c r="CD518" i="4" s="1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V517" i="4"/>
  <c r="BW517" i="4" s="1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C516" i="4"/>
  <c r="CD516" i="4" s="1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U514" i="4"/>
  <c r="AT514" i="4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C513" i="4"/>
  <c r="CD513" i="4" s="1"/>
  <c r="CB513" i="4"/>
  <c r="CA513" i="4"/>
  <c r="BZ513" i="4"/>
  <c r="BY513" i="4"/>
  <c r="BV513" i="4"/>
  <c r="BW513" i="4" s="1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U513" i="4"/>
  <c r="AT513" i="4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C512" i="4"/>
  <c r="CD512" i="4" s="1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V510" i="4"/>
  <c r="BW510" i="4" s="1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U510" i="4"/>
  <c r="AT510" i="4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C509" i="4"/>
  <c r="CD509" i="4" s="1"/>
  <c r="CB509" i="4"/>
  <c r="CA509" i="4"/>
  <c r="BZ509" i="4"/>
  <c r="BY509" i="4"/>
  <c r="BV509" i="4"/>
  <c r="BW509" i="4" s="1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U509" i="4"/>
  <c r="AT509" i="4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C508" i="4"/>
  <c r="CD508" i="4" s="1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U507" i="4"/>
  <c r="AT507" i="4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V506" i="4"/>
  <c r="BW506" i="4" s="1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C505" i="4"/>
  <c r="CD505" i="4" s="1"/>
  <c r="CB505" i="4"/>
  <c r="CA505" i="4"/>
  <c r="BZ505" i="4"/>
  <c r="BY505" i="4"/>
  <c r="BV505" i="4"/>
  <c r="BW505" i="4" s="1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U505" i="4"/>
  <c r="AT505" i="4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C504" i="4"/>
  <c r="CD504" i="4" s="1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U503" i="4"/>
  <c r="AT503" i="4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V502" i="4"/>
  <c r="BW502" i="4" s="1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C501" i="4"/>
  <c r="CD501" i="4" s="1"/>
  <c r="CB501" i="4"/>
  <c r="CA501" i="4"/>
  <c r="BZ501" i="4"/>
  <c r="BY501" i="4"/>
  <c r="BV501" i="4"/>
  <c r="BW501" i="4" s="1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U501" i="4"/>
  <c r="AT501" i="4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C500" i="4"/>
  <c r="CD500" i="4" s="1"/>
  <c r="CB500" i="4"/>
  <c r="CA500" i="4"/>
  <c r="BZ500" i="4"/>
  <c r="BY500" i="4"/>
  <c r="BV500" i="4"/>
  <c r="BW500" i="4" s="1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C499" i="4"/>
  <c r="CD499" i="4" s="1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U499" i="4"/>
  <c r="AT499" i="4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V498" i="4"/>
  <c r="BW498" i="4" s="1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C497" i="4"/>
  <c r="CD497" i="4" s="1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V496" i="4"/>
  <c r="BW496" i="4" s="1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C495" i="4"/>
  <c r="CD495" i="4" s="1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U495" i="4"/>
  <c r="AT495" i="4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V494" i="4"/>
  <c r="BW494" i="4" s="1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C493" i="4"/>
  <c r="CD493" i="4" s="1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V492" i="4"/>
  <c r="BW492" i="4" s="1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C491" i="4"/>
  <c r="CD491" i="4" s="1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U491" i="4"/>
  <c r="AT491" i="4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V490" i="4"/>
  <c r="BW490" i="4" s="1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C489" i="4"/>
  <c r="CD489" i="4" s="1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V488" i="4"/>
  <c r="BW488" i="4" s="1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U488" i="4"/>
  <c r="AT488" i="4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C487" i="4"/>
  <c r="CD487" i="4" s="1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U487" i="4"/>
  <c r="AT487" i="4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V486" i="4"/>
  <c r="BW486" i="4" s="1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C485" i="4"/>
  <c r="CD485" i="4" s="1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V484" i="4"/>
  <c r="BW484" i="4" s="1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C483" i="4"/>
  <c r="CD483" i="4" s="1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U483" i="4"/>
  <c r="AT483" i="4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V482" i="4"/>
  <c r="BW482" i="4" s="1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C481" i="4"/>
  <c r="CD481" i="4" s="1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V480" i="4"/>
  <c r="BW480" i="4" s="1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C479" i="4"/>
  <c r="CD479" i="4" s="1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U479" i="4"/>
  <c r="AT479" i="4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V478" i="4"/>
  <c r="BW478" i="4" s="1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C477" i="4"/>
  <c r="CD477" i="4" s="1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V476" i="4"/>
  <c r="BW476" i="4" s="1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C475" i="4"/>
  <c r="CD475" i="4" s="1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U475" i="4"/>
  <c r="AT475" i="4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V474" i="4"/>
  <c r="BW474" i="4" s="1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C473" i="4"/>
  <c r="CD473" i="4" s="1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U471" i="4"/>
  <c r="AT471" i="4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V470" i="4"/>
  <c r="BW470" i="4" s="1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C469" i="4"/>
  <c r="CD469" i="4" s="1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V468" i="4"/>
  <c r="BW468" i="4" s="1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C467" i="4"/>
  <c r="CD467" i="4" s="1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V466" i="4"/>
  <c r="BW466" i="4" s="1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C465" i="4"/>
  <c r="CD465" i="4" s="1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V464" i="4"/>
  <c r="BW464" i="4" s="1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C463" i="4"/>
  <c r="CD463" i="4" s="1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V462" i="4"/>
  <c r="BW462" i="4" s="1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C461" i="4"/>
  <c r="CD461" i="4" s="1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U461" i="4"/>
  <c r="AT461" i="4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V460" i="4"/>
  <c r="BW460" i="4" s="1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C459" i="4"/>
  <c r="CD459" i="4" s="1"/>
  <c r="CB459" i="4"/>
  <c r="CA459" i="4"/>
  <c r="BZ459" i="4"/>
  <c r="BY459" i="4"/>
  <c r="BV459" i="4"/>
  <c r="BW459" i="4" s="1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U459" i="4"/>
  <c r="AT459" i="4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C458" i="4"/>
  <c r="CD458" i="4" s="1"/>
  <c r="CB458" i="4"/>
  <c r="CA458" i="4"/>
  <c r="BZ458" i="4"/>
  <c r="BY458" i="4"/>
  <c r="BV458" i="4"/>
  <c r="BW458" i="4" s="1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C457" i="4"/>
  <c r="CD457" i="4" s="1"/>
  <c r="CB457" i="4"/>
  <c r="CA457" i="4"/>
  <c r="BZ457" i="4"/>
  <c r="BY457" i="4"/>
  <c r="BV457" i="4"/>
  <c r="BW457" i="4" s="1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U457" i="4"/>
  <c r="AT457" i="4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C456" i="4"/>
  <c r="CD456" i="4" s="1"/>
  <c r="CB456" i="4"/>
  <c r="CA456" i="4"/>
  <c r="BZ456" i="4"/>
  <c r="BY456" i="4"/>
  <c r="BV456" i="4"/>
  <c r="BW456" i="4" s="1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C455" i="4"/>
  <c r="CD455" i="4" s="1"/>
  <c r="CB455" i="4"/>
  <c r="CA455" i="4"/>
  <c r="BZ455" i="4"/>
  <c r="BY455" i="4"/>
  <c r="BV455" i="4"/>
  <c r="BW455" i="4" s="1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U455" i="4"/>
  <c r="AT455" i="4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C454" i="4"/>
  <c r="CD454" i="4" s="1"/>
  <c r="CB454" i="4"/>
  <c r="CA454" i="4"/>
  <c r="BZ454" i="4"/>
  <c r="BY454" i="4"/>
  <c r="BV454" i="4"/>
  <c r="BW454" i="4" s="1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C453" i="4"/>
  <c r="CD453" i="4" s="1"/>
  <c r="CB453" i="4"/>
  <c r="CA453" i="4"/>
  <c r="BZ453" i="4"/>
  <c r="BY453" i="4"/>
  <c r="BV453" i="4"/>
  <c r="BW453" i="4" s="1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U453" i="4"/>
  <c r="AT453" i="4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C452" i="4"/>
  <c r="CD452" i="4" s="1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V451" i="4"/>
  <c r="BW451" i="4" s="1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U451" i="4"/>
  <c r="AT451" i="4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V450" i="4"/>
  <c r="BW450" i="4" s="1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C449" i="4"/>
  <c r="CD449" i="4" s="1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U447" i="4"/>
  <c r="AT447" i="4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V446" i="4"/>
  <c r="BW446" i="4" s="1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C445" i="4"/>
  <c r="CD445" i="4" s="1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U443" i="4"/>
  <c r="AT443" i="4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V442" i="4"/>
  <c r="BW442" i="4" s="1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C441" i="4"/>
  <c r="CD441" i="4" s="1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U439" i="4"/>
  <c r="AT439" i="4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V438" i="4"/>
  <c r="BW438" i="4" s="1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C437" i="4"/>
  <c r="CD437" i="4" s="1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U437" i="4"/>
  <c r="AT437" i="4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U435" i="4"/>
  <c r="AT435" i="4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V434" i="4"/>
  <c r="BW434" i="4" s="1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C433" i="4"/>
  <c r="CD433" i="4" s="1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U431" i="4"/>
  <c r="AT431" i="4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V430" i="4"/>
  <c r="BW430" i="4" s="1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C429" i="4"/>
  <c r="CD429" i="4" s="1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U427" i="4"/>
  <c r="AT427" i="4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V426" i="4"/>
  <c r="BW426" i="4" s="1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C425" i="4"/>
  <c r="CD425" i="4" s="1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U423" i="4"/>
  <c r="AT423" i="4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C421" i="4"/>
  <c r="CD421" i="4" s="1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U419" i="4"/>
  <c r="AT419" i="4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U415" i="4"/>
  <c r="AT415" i="4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U411" i="4"/>
  <c r="AT411" i="4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U409" i="4"/>
  <c r="AT409" i="4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U405" i="4"/>
  <c r="AT405" i="4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U401" i="4"/>
  <c r="AT401" i="4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U397" i="4"/>
  <c r="AT397" i="4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U393" i="4"/>
  <c r="AT393" i="4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V388" i="4"/>
  <c r="BW388" i="4" s="1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C386" i="4"/>
  <c r="CD386" i="4" s="1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V383" i="4"/>
  <c r="BW383" i="4" s="1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C382" i="4"/>
  <c r="CD382" i="4" s="1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U336" i="4"/>
  <c r="AT336" i="4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U334" i="4"/>
  <c r="AT334" i="4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U332" i="4"/>
  <c r="AT332" i="4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U330" i="4"/>
  <c r="AT330" i="4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U326" i="4"/>
  <c r="AT326" i="4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U324" i="4"/>
  <c r="AT324" i="4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U322" i="4"/>
  <c r="AT322" i="4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U318" i="4"/>
  <c r="AT318" i="4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U314" i="4"/>
  <c r="AT314" i="4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U310" i="4"/>
  <c r="AT310" i="4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U306" i="4"/>
  <c r="AT306" i="4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C303" i="4"/>
  <c r="CD303" i="4" s="1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U302" i="4"/>
  <c r="AT302" i="4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U298" i="4"/>
  <c r="AT298" i="4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U294" i="4"/>
  <c r="AT294" i="4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U290" i="4"/>
  <c r="AT290" i="4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U286" i="4"/>
  <c r="AT286" i="4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U282" i="4"/>
  <c r="AT282" i="4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U278" i="4"/>
  <c r="AT278" i="4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C277" i="4"/>
  <c r="CD277" i="4" s="1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V276" i="4"/>
  <c r="BW276" i="4" s="1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U276" i="4"/>
  <c r="AT276" i="4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C275" i="4"/>
  <c r="CD275" i="4" s="1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V274" i="4"/>
  <c r="BW274" i="4" s="1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U274" i="4"/>
  <c r="AT274" i="4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C273" i="4"/>
  <c r="CD273" i="4" s="1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V272" i="4"/>
  <c r="BW272" i="4" s="1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U272" i="4"/>
  <c r="AT272" i="4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C271" i="4"/>
  <c r="CD271" i="4" s="1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V270" i="4"/>
  <c r="BW270" i="4" s="1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U270" i="4"/>
  <c r="AT270" i="4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V268" i="4"/>
  <c r="BW268" i="4" s="1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U268" i="4"/>
  <c r="AT268" i="4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C267" i="4"/>
  <c r="CD267" i="4" s="1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U266" i="4"/>
  <c r="AT266" i="4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U264" i="4"/>
  <c r="AT264" i="4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V262" i="4"/>
  <c r="BW262" i="4" s="1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U262" i="4"/>
  <c r="AT262" i="4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C261" i="4"/>
  <c r="CD261" i="4" s="1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U260" i="4"/>
  <c r="AT260" i="4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U258" i="4"/>
  <c r="AT258" i="4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C257" i="4"/>
  <c r="CD257" i="4" s="1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U256" i="4"/>
  <c r="AT256" i="4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U240" i="4"/>
  <c r="AT240" i="4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V239" i="4"/>
  <c r="BW239" i="4" s="1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C238" i="4"/>
  <c r="CD238" i="4" s="1"/>
  <c r="CB238" i="4"/>
  <c r="CA238" i="4"/>
  <c r="BZ238" i="4"/>
  <c r="BY238" i="4"/>
  <c r="BV238" i="4"/>
  <c r="BW238" i="4" s="1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C237" i="4"/>
  <c r="CD237" i="4" s="1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U236" i="4"/>
  <c r="AT236" i="4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V235" i="4"/>
  <c r="BW235" i="4" s="1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C234" i="4"/>
  <c r="CD234" i="4" s="1"/>
  <c r="CB234" i="4"/>
  <c r="CA234" i="4"/>
  <c r="BZ234" i="4"/>
  <c r="BY234" i="4"/>
  <c r="BV234" i="4"/>
  <c r="BW234" i="4" s="1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C233" i="4"/>
  <c r="CD233" i="4" s="1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U232" i="4"/>
  <c r="AT232" i="4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V231" i="4"/>
  <c r="BW231" i="4" s="1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C230" i="4"/>
  <c r="CD230" i="4" s="1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U228" i="4"/>
  <c r="AT228" i="4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V227" i="4"/>
  <c r="BW227" i="4" s="1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C226" i="4"/>
  <c r="CD226" i="4" s="1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U224" i="4"/>
  <c r="AT224" i="4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V223" i="4"/>
  <c r="BW223" i="4" s="1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C222" i="4"/>
  <c r="CD222" i="4" s="1"/>
  <c r="CB222" i="4"/>
  <c r="CA222" i="4"/>
  <c r="BZ222" i="4"/>
  <c r="BY222" i="4"/>
  <c r="BV222" i="4"/>
  <c r="BW222" i="4" s="1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C221" i="4"/>
  <c r="CD221" i="4" s="1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U220" i="4"/>
  <c r="AT220" i="4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V219" i="4"/>
  <c r="BW219" i="4" s="1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C218" i="4"/>
  <c r="CD218" i="4" s="1"/>
  <c r="CB218" i="4"/>
  <c r="CA218" i="4"/>
  <c r="BZ218" i="4"/>
  <c r="BY218" i="4"/>
  <c r="BV218" i="4"/>
  <c r="BW218" i="4" s="1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U216" i="4"/>
  <c r="AT216" i="4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V215" i="4"/>
  <c r="BW215" i="4" s="1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C214" i="4"/>
  <c r="CD214" i="4" s="1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U212" i="4"/>
  <c r="AT212" i="4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V211" i="4"/>
  <c r="BW211" i="4" s="1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C210" i="4"/>
  <c r="CD210" i="4" s="1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U208" i="4"/>
  <c r="AT208" i="4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V207" i="4"/>
  <c r="BW207" i="4" s="1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C206" i="4"/>
  <c r="CD206" i="4" s="1"/>
  <c r="CB206" i="4"/>
  <c r="CA206" i="4"/>
  <c r="BZ206" i="4"/>
  <c r="BY206" i="4"/>
  <c r="BV206" i="4"/>
  <c r="BW206" i="4" s="1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C205" i="4"/>
  <c r="CD205" i="4" s="1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U204" i="4"/>
  <c r="AT204" i="4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V203" i="4"/>
  <c r="BW203" i="4" s="1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C202" i="4"/>
  <c r="CD202" i="4" s="1"/>
  <c r="CB202" i="4"/>
  <c r="CA202" i="4"/>
  <c r="BZ202" i="4"/>
  <c r="BY202" i="4"/>
  <c r="BV202" i="4"/>
  <c r="BW202" i="4" s="1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C201" i="4"/>
  <c r="CD201" i="4" s="1"/>
  <c r="CB201" i="4"/>
  <c r="CA201" i="4"/>
  <c r="BZ201" i="4"/>
  <c r="BY201" i="4"/>
  <c r="BV201" i="4"/>
  <c r="BW201" i="4" s="1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C200" i="4"/>
  <c r="CD200" i="4" s="1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U200" i="4"/>
  <c r="AT200" i="4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V199" i="4"/>
  <c r="BW199" i="4" s="1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C198" i="4"/>
  <c r="CD198" i="4" s="1"/>
  <c r="CB198" i="4"/>
  <c r="CA198" i="4"/>
  <c r="BZ198" i="4"/>
  <c r="BY198" i="4"/>
  <c r="BV198" i="4"/>
  <c r="BW198" i="4" s="1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U198" i="4"/>
  <c r="AT198" i="4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C197" i="4"/>
  <c r="CD197" i="4" s="1"/>
  <c r="CB197" i="4"/>
  <c r="CA197" i="4"/>
  <c r="BZ197" i="4"/>
  <c r="BY197" i="4"/>
  <c r="BV197" i="4"/>
  <c r="BW197" i="4" s="1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C196" i="4"/>
  <c r="CD196" i="4" s="1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U196" i="4"/>
  <c r="AT196" i="4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V195" i="4"/>
  <c r="BW195" i="4" s="1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C194" i="4"/>
  <c r="CD194" i="4" s="1"/>
  <c r="CB194" i="4"/>
  <c r="CA194" i="4"/>
  <c r="BZ194" i="4"/>
  <c r="BY194" i="4"/>
  <c r="BV194" i="4"/>
  <c r="BW194" i="4" s="1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U194" i="4"/>
  <c r="AT194" i="4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C193" i="4"/>
  <c r="CD193" i="4" s="1"/>
  <c r="CB193" i="4"/>
  <c r="CA193" i="4"/>
  <c r="BZ193" i="4"/>
  <c r="BY193" i="4"/>
  <c r="BV193" i="4"/>
  <c r="BW193" i="4" s="1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U192" i="4"/>
  <c r="AT192" i="4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C190" i="4"/>
  <c r="CD190" i="4" s="1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V189" i="4"/>
  <c r="BW189" i="4" s="1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C188" i="4"/>
  <c r="CD188" i="4" s="1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U188" i="4"/>
  <c r="AT188" i="4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V187" i="4"/>
  <c r="BW187" i="4" s="1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C186" i="4"/>
  <c r="CD186" i="4" s="1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U186" i="4"/>
  <c r="AT186" i="4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V185" i="4"/>
  <c r="BW185" i="4" s="1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C184" i="4"/>
  <c r="CD184" i="4" s="1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U184" i="4"/>
  <c r="AT184" i="4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V183" i="4"/>
  <c r="BW183" i="4" s="1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C182" i="4"/>
  <c r="CD182" i="4" s="1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U182" i="4"/>
  <c r="AT182" i="4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V181" i="4"/>
  <c r="BW181" i="4" s="1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C180" i="4"/>
  <c r="CD180" i="4" s="1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U180" i="4"/>
  <c r="AT180" i="4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V179" i="4"/>
  <c r="BW179" i="4" s="1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C178" i="4"/>
  <c r="CD178" i="4" s="1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U178" i="4"/>
  <c r="AT178" i="4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V177" i="4"/>
  <c r="BW177" i="4" s="1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C176" i="4"/>
  <c r="CD176" i="4" s="1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U176" i="4"/>
  <c r="AT176" i="4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U174" i="4"/>
  <c r="AT174" i="4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V173" i="4"/>
  <c r="BW173" i="4" s="1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C172" i="4"/>
  <c r="CD172" i="4" s="1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U172" i="4"/>
  <c r="AT172" i="4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U170" i="4"/>
  <c r="AT170" i="4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V169" i="4"/>
  <c r="BW169" i="4" s="1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C168" i="4"/>
  <c r="CD168" i="4" s="1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U168" i="4"/>
  <c r="AT168" i="4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U166" i="4"/>
  <c r="AT166" i="4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V165" i="4"/>
  <c r="BW165" i="4" s="1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C164" i="4"/>
  <c r="CD164" i="4" s="1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U164" i="4"/>
  <c r="AT164" i="4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U162" i="4"/>
  <c r="AT162" i="4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U160" i="4"/>
  <c r="AT160" i="4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U158" i="4"/>
  <c r="AT158" i="4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U156" i="4"/>
  <c r="AT156" i="4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U154" i="4"/>
  <c r="AT154" i="4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U152" i="4"/>
  <c r="AT152" i="4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U150" i="4"/>
  <c r="AT150" i="4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U148" i="4"/>
  <c r="AT148" i="4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U146" i="4"/>
  <c r="AT146" i="4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U144" i="4"/>
  <c r="AT144" i="4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U142" i="4"/>
  <c r="AT142" i="4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V141" i="4"/>
  <c r="BW141" i="4" s="1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C140" i="4"/>
  <c r="CD140" i="4" s="1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U140" i="4"/>
  <c r="AT140" i="4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V139" i="4"/>
  <c r="BW139" i="4" s="1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U138" i="4"/>
  <c r="AT138" i="4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V137" i="4"/>
  <c r="BW137" i="4" s="1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C136" i="4"/>
  <c r="CD136" i="4" s="1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U134" i="4"/>
  <c r="AT134" i="4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V133" i="4"/>
  <c r="BW133" i="4" s="1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C132" i="4"/>
  <c r="CD132" i="4" s="1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U130" i="4"/>
  <c r="AT130" i="4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V129" i="4"/>
  <c r="BW129" i="4" s="1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C128" i="4"/>
  <c r="CD128" i="4" s="1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V127" i="4"/>
  <c r="BW127" i="4" s="1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C126" i="4"/>
  <c r="CD126" i="4" s="1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U126" i="4"/>
  <c r="AT126" i="4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V123" i="4"/>
  <c r="BW123" i="4" s="1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C122" i="4"/>
  <c r="CD122" i="4" s="1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U122" i="4"/>
  <c r="AT122" i="4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V117" i="4"/>
  <c r="BW117" i="4" s="1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C116" i="4"/>
  <c r="CD116" i="4" s="1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U116" i="4"/>
  <c r="AT116" i="4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U114" i="4"/>
  <c r="AT114" i="4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V113" i="4"/>
  <c r="BW113" i="4" s="1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C112" i="4"/>
  <c r="CD112" i="4" s="1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U112" i="4"/>
  <c r="AT112" i="4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V109" i="4"/>
  <c r="BW109" i="4" s="1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C108" i="4"/>
  <c r="CD108" i="4" s="1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U106" i="4"/>
  <c r="AT106" i="4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V105" i="4"/>
  <c r="BW105" i="4" s="1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C104" i="4"/>
  <c r="CD104" i="4" s="1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U104" i="4"/>
  <c r="AT104" i="4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U102" i="4"/>
  <c r="AT102" i="4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U100" i="4"/>
  <c r="AT100" i="4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U96" i="4"/>
  <c r="AT96" i="4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U92" i="4"/>
  <c r="AT92" i="4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V89" i="4"/>
  <c r="BW89" i="4" s="1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C88" i="4"/>
  <c r="CD88" i="4" s="1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U88" i="4"/>
  <c r="AT88" i="4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V85" i="4"/>
  <c r="BW85" i="4" s="1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C84" i="4"/>
  <c r="CD84" i="4" s="1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U84" i="4"/>
  <c r="AT84" i="4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V81" i="4"/>
  <c r="BW81" i="4" s="1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C80" i="4"/>
  <c r="CD80" i="4" s="1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U80" i="4"/>
  <c r="AT80" i="4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U78" i="4"/>
  <c r="AT78" i="4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V77" i="4"/>
  <c r="BW77" i="4" s="1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U76" i="4"/>
  <c r="AT76" i="4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U74" i="4"/>
  <c r="AT74" i="4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U72" i="4"/>
  <c r="AT72" i="4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V71" i="4"/>
  <c r="BW71" i="4" s="1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C70" i="4"/>
  <c r="CD70" i="4" s="1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U70" i="4"/>
  <c r="AT70" i="4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U68" i="4"/>
  <c r="AT68" i="4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V67" i="4"/>
  <c r="BW67" i="4" s="1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U66" i="4"/>
  <c r="AT66" i="4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U64" i="4"/>
  <c r="AT64" i="4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U54" i="4"/>
  <c r="AT54" i="4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U48" i="4"/>
  <c r="AT48" i="4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U44" i="4"/>
  <c r="AT44" i="4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U40" i="4"/>
  <c r="AT40" i="4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U36" i="4"/>
  <c r="AT36" i="4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V35" i="4"/>
  <c r="BW35" i="4" s="1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C34" i="4"/>
  <c r="CD34" i="4" s="1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U34" i="4"/>
  <c r="AT34" i="4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U32" i="4"/>
  <c r="AT32" i="4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V31" i="4"/>
  <c r="BW31" i="4" s="1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C30" i="4"/>
  <c r="CD30" i="4" s="1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U30" i="4"/>
  <c r="AT30" i="4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U28" i="4"/>
  <c r="AT28" i="4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V27" i="4"/>
  <c r="BW27" i="4" s="1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C26" i="4"/>
  <c r="CD26" i="4" s="1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U26" i="4"/>
  <c r="AT26" i="4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U24" i="4"/>
  <c r="AT24" i="4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V23" i="4"/>
  <c r="BW23" i="4" s="1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C22" i="4"/>
  <c r="CD22" i="4" s="1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U22" i="4"/>
  <c r="AT22" i="4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U20" i="4"/>
  <c r="AT20" i="4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V19" i="4"/>
  <c r="BW19" i="4" s="1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U18" i="4"/>
  <c r="AT18" i="4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V17" i="4"/>
  <c r="BW17" i="4" s="1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C16" i="4"/>
  <c r="CD16" i="4" s="1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U16" i="4"/>
  <c r="AT16" i="4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C14" i="4"/>
  <c r="CD14" i="4" s="1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U14" i="4"/>
  <c r="AT14" i="4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U12" i="4"/>
  <c r="AT12" i="4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V11" i="4"/>
  <c r="BW11" i="4" s="1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V9" i="4"/>
  <c r="BW9" i="4" s="1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U9" i="4"/>
  <c r="AT9" i="4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C8" i="4"/>
  <c r="CD8" i="4" s="1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V7" i="4"/>
  <c r="BW7" i="4" s="1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C6" i="4"/>
  <c r="CD6" i="4" s="1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V5" i="4"/>
  <c r="BW5" i="4" s="1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H2" i="4"/>
  <c r="DF2" i="4"/>
  <c r="DE2" i="4"/>
  <c r="DJ2" i="4" s="1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DI2" i="4" s="1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U67" i="4" l="1"/>
  <c r="AK67" i="1" s="1"/>
  <c r="AF99" i="1"/>
  <c r="AH45" i="1"/>
  <c r="AE45" i="1"/>
  <c r="Y77" i="1"/>
  <c r="AG109" i="1"/>
  <c r="Y109" i="1"/>
  <c r="DT141" i="4"/>
  <c r="AH173" i="1"/>
  <c r="X189" i="1"/>
  <c r="AF189" i="1"/>
  <c r="DU205" i="4"/>
  <c r="AK205" i="1" s="1"/>
  <c r="Y221" i="1"/>
  <c r="DT229" i="4"/>
  <c r="AF245" i="1"/>
  <c r="AG261" i="1"/>
  <c r="X277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493" i="1"/>
  <c r="AG525" i="1"/>
  <c r="AH573" i="1"/>
  <c r="DU589" i="4"/>
  <c r="AK589" i="1" s="1"/>
  <c r="AE589" i="1"/>
  <c r="AG605" i="1"/>
  <c r="Y605" i="1"/>
  <c r="AE621" i="1"/>
  <c r="DT661" i="4"/>
  <c r="AH661" i="1"/>
  <c r="Y709" i="1"/>
  <c r="AF725" i="1"/>
  <c r="DU741" i="4"/>
  <c r="AK741" i="1" s="1"/>
  <c r="AH789" i="1"/>
  <c r="DT789" i="4"/>
  <c r="AH805" i="1"/>
  <c r="AE837" i="1"/>
  <c r="AH853" i="1"/>
  <c r="AH869" i="1"/>
  <c r="AE885" i="1"/>
  <c r="AF901" i="1"/>
  <c r="AG925" i="1"/>
  <c r="AF941" i="1"/>
  <c r="AG957" i="1"/>
  <c r="AF957" i="1"/>
  <c r="AH973" i="1"/>
  <c r="AG973" i="1"/>
  <c r="AE22" i="1"/>
  <c r="AE30" i="1"/>
  <c r="AF38" i="1"/>
  <c r="AF62" i="1"/>
  <c r="AG70" i="1"/>
  <c r="Y70" i="1"/>
  <c r="AG78" i="1"/>
  <c r="X94" i="1"/>
  <c r="AF94" i="1"/>
  <c r="Y102" i="1"/>
  <c r="AF102" i="1"/>
  <c r="X110" i="1"/>
  <c r="AG110" i="1"/>
  <c r="AH118" i="1"/>
  <c r="AF134" i="1"/>
  <c r="AH142" i="1"/>
  <c r="X158" i="1"/>
  <c r="AG158" i="1"/>
  <c r="Y166" i="1"/>
  <c r="Y174" i="1"/>
  <c r="Y182" i="1"/>
  <c r="AE190" i="1"/>
  <c r="X190" i="1"/>
  <c r="DU198" i="4"/>
  <c r="AK198" i="1" s="1"/>
  <c r="AH222" i="1"/>
  <c r="AH230" i="1"/>
  <c r="X270" i="1"/>
  <c r="AF270" i="1"/>
  <c r="AH302" i="1"/>
  <c r="X310" i="1"/>
  <c r="AF310" i="1"/>
  <c r="AG318" i="1"/>
  <c r="X318" i="1"/>
  <c r="AF326" i="1"/>
  <c r="Y366" i="1"/>
  <c r="AG366" i="1"/>
  <c r="DU374" i="4"/>
  <c r="AK374" i="1" s="1"/>
  <c r="AG382" i="1"/>
  <c r="X382" i="1"/>
  <c r="DV390" i="4"/>
  <c r="X398" i="1"/>
  <c r="AF398" i="1"/>
  <c r="AH422" i="1"/>
  <c r="Y430" i="1"/>
  <c r="AG446" i="1"/>
  <c r="X446" i="1"/>
  <c r="AG454" i="1"/>
  <c r="DV486" i="4"/>
  <c r="AF510" i="1"/>
  <c r="X550" i="1"/>
  <c r="Y566" i="1"/>
  <c r="AF566" i="1"/>
  <c r="AG574" i="1"/>
  <c r="Y574" i="1"/>
  <c r="AH614" i="1"/>
  <c r="AH622" i="1"/>
  <c r="DV630" i="4"/>
  <c r="AF630" i="1"/>
  <c r="AF638" i="1"/>
  <c r="AF646" i="1"/>
  <c r="X678" i="1"/>
  <c r="AH686" i="1"/>
  <c r="AE694" i="1"/>
  <c r="Y694" i="1"/>
  <c r="AF702" i="1"/>
  <c r="AF710" i="1"/>
  <c r="Y742" i="1"/>
  <c r="AG742" i="1"/>
  <c r="X750" i="1"/>
  <c r="Y782" i="1"/>
  <c r="DU790" i="4"/>
  <c r="AK790" i="1" s="1"/>
  <c r="AH798" i="1"/>
  <c r="AH806" i="1"/>
  <c r="AE806" i="1"/>
  <c r="X822" i="1"/>
  <c r="AH846" i="1"/>
  <c r="AE846" i="1"/>
  <c r="X870" i="1"/>
  <c r="AF894" i="1"/>
  <c r="AF902" i="1"/>
  <c r="AE934" i="1"/>
  <c r="AG958" i="1"/>
  <c r="AG966" i="1"/>
  <c r="AE982" i="1"/>
  <c r="AF990" i="1"/>
  <c r="Y71" i="1"/>
  <c r="AE119" i="1"/>
  <c r="X119" i="1"/>
  <c r="AG151" i="1"/>
  <c r="Y151" i="1"/>
  <c r="AG199" i="1"/>
  <c r="AF199" i="1"/>
  <c r="DU215" i="4"/>
  <c r="AK215" i="1" s="1"/>
  <c r="AH215" i="1"/>
  <c r="AE247" i="1"/>
  <c r="Y247" i="1"/>
  <c r="AF279" i="1"/>
  <c r="AH295" i="1"/>
  <c r="AE311" i="1"/>
  <c r="X359" i="1"/>
  <c r="AG359" i="1"/>
  <c r="AF407" i="1"/>
  <c r="AH423" i="1"/>
  <c r="Y471" i="1"/>
  <c r="AG471" i="1"/>
  <c r="AH487" i="1"/>
  <c r="AF519" i="1"/>
  <c r="Y599" i="1"/>
  <c r="AF599" i="1"/>
  <c r="Y615" i="1"/>
  <c r="AF615" i="1"/>
  <c r="Y727" i="1"/>
  <c r="AF727" i="1"/>
  <c r="DV759" i="4"/>
  <c r="DU775" i="4"/>
  <c r="AK775" i="1" s="1"/>
  <c r="DU855" i="4"/>
  <c r="AK855" i="1" s="1"/>
  <c r="X871" i="1"/>
  <c r="DT887" i="4"/>
  <c r="AF903" i="1"/>
  <c r="DV935" i="4"/>
  <c r="DV967" i="4"/>
  <c r="Y999" i="1"/>
  <c r="AG999" i="1"/>
  <c r="AF999" i="1"/>
  <c r="AH39" i="1"/>
  <c r="X159" i="1"/>
  <c r="Y159" i="1"/>
  <c r="X175" i="1"/>
  <c r="AF175" i="1"/>
  <c r="AH191" i="1"/>
  <c r="Y223" i="1"/>
  <c r="AF255" i="1"/>
  <c r="AF271" i="1"/>
  <c r="AH303" i="1"/>
  <c r="X351" i="1"/>
  <c r="DU367" i="4"/>
  <c r="AK367" i="1" s="1"/>
  <c r="AF383" i="1"/>
  <c r="AF399" i="1"/>
  <c r="X431" i="1"/>
  <c r="AF431" i="1"/>
  <c r="X479" i="1"/>
  <c r="AG495" i="1"/>
  <c r="Y495" i="1"/>
  <c r="AE495" i="1"/>
  <c r="DU511" i="4"/>
  <c r="AK511" i="1" s="1"/>
  <c r="AF607" i="1"/>
  <c r="AG623" i="1"/>
  <c r="DU639" i="4"/>
  <c r="AK639" i="1" s="1"/>
  <c r="DU655" i="4"/>
  <c r="AK655" i="1" s="1"/>
  <c r="X719" i="1"/>
  <c r="AG767" i="1"/>
  <c r="Y783" i="1"/>
  <c r="AF799" i="1"/>
  <c r="AH815" i="1"/>
  <c r="AH831" i="1"/>
  <c r="DU863" i="4"/>
  <c r="AK863" i="1" s="1"/>
  <c r="Y863" i="1"/>
  <c r="X911" i="1"/>
  <c r="DV943" i="4"/>
  <c r="AE975" i="1"/>
  <c r="AG24" i="1"/>
  <c r="X24" i="1"/>
  <c r="AF32" i="1"/>
  <c r="DT48" i="4"/>
  <c r="Y64" i="1"/>
  <c r="X80" i="1"/>
  <c r="AE80" i="1"/>
  <c r="AG88" i="1"/>
  <c r="X88" i="1"/>
  <c r="X136" i="1"/>
  <c r="DU144" i="4"/>
  <c r="AK144" i="1" s="1"/>
  <c r="AH144" i="1"/>
  <c r="AF152" i="1"/>
  <c r="AF160" i="1"/>
  <c r="DU168" i="4"/>
  <c r="AK168" i="1" s="1"/>
  <c r="AF184" i="1"/>
  <c r="Y208" i="1"/>
  <c r="AE216" i="1"/>
  <c r="X216" i="1"/>
  <c r="DU232" i="4"/>
  <c r="AK232" i="1" s="1"/>
  <c r="AH240" i="1"/>
  <c r="AE248" i="1"/>
  <c r="AE264" i="1"/>
  <c r="Y264" i="1"/>
  <c r="X272" i="1"/>
  <c r="X296" i="1"/>
  <c r="AF296" i="1"/>
  <c r="Y320" i="1"/>
  <c r="AG320" i="1"/>
  <c r="X328" i="1"/>
  <c r="AF328" i="1"/>
  <c r="AF344" i="1"/>
  <c r="AF352" i="1"/>
  <c r="DU368" i="4"/>
  <c r="AK368" i="1" s="1"/>
  <c r="Y384" i="1"/>
  <c r="AG384" i="1"/>
  <c r="AE392" i="1"/>
  <c r="Y392" i="1"/>
  <c r="AF416" i="1"/>
  <c r="X424" i="1"/>
  <c r="AF424" i="1"/>
  <c r="DV432" i="4"/>
  <c r="Y448" i="1"/>
  <c r="AG448" i="1"/>
  <c r="Y456" i="1"/>
  <c r="AE464" i="1"/>
  <c r="Y464" i="1"/>
  <c r="AE472" i="1"/>
  <c r="Y472" i="1"/>
  <c r="DU488" i="4"/>
  <c r="AK488" i="1" s="1"/>
  <c r="AH496" i="1"/>
  <c r="AE496" i="1"/>
  <c r="DU512" i="4"/>
  <c r="AK512" i="1" s="1"/>
  <c r="X528" i="1"/>
  <c r="AG536" i="1"/>
  <c r="X536" i="1"/>
  <c r="AE552" i="1"/>
  <c r="AH560" i="1"/>
  <c r="AF568" i="1"/>
  <c r="AE576" i="1"/>
  <c r="Y584" i="1"/>
  <c r="AG584" i="1"/>
  <c r="AE592" i="1"/>
  <c r="Y592" i="1"/>
  <c r="AE600" i="1"/>
  <c r="DU608" i="4"/>
  <c r="AK608" i="1" s="1"/>
  <c r="AH624" i="1"/>
  <c r="AG672" i="1"/>
  <c r="AG688" i="1"/>
  <c r="AH696" i="1"/>
  <c r="Y696" i="1"/>
  <c r="X712" i="1"/>
  <c r="AE728" i="1"/>
  <c r="DT752" i="4"/>
  <c r="AF784" i="1"/>
  <c r="AE784" i="1"/>
  <c r="AE800" i="1"/>
  <c r="Y800" i="1"/>
  <c r="X808" i="1"/>
  <c r="AE848" i="1"/>
  <c r="AG856" i="1"/>
  <c r="DU856" i="4"/>
  <c r="AK856" i="1" s="1"/>
  <c r="AF864" i="1"/>
  <c r="DU864" i="4"/>
  <c r="AK864" i="1" s="1"/>
  <c r="AE896" i="1"/>
  <c r="X920" i="1"/>
  <c r="Y928" i="1"/>
  <c r="AE936" i="1"/>
  <c r="Y944" i="1"/>
  <c r="AE960" i="1"/>
  <c r="AE976" i="1"/>
  <c r="Y976" i="1"/>
  <c r="AF992" i="1"/>
  <c r="X1000" i="1"/>
  <c r="AF1000" i="1"/>
  <c r="AF55" i="1"/>
  <c r="DT87" i="4"/>
  <c r="AH87" i="1"/>
  <c r="Y135" i="1"/>
  <c r="AF33" i="1"/>
  <c r="AH81" i="1"/>
  <c r="AE97" i="1"/>
  <c r="DT113" i="4"/>
  <c r="AG145" i="1"/>
  <c r="Y145" i="1"/>
  <c r="X145" i="1"/>
  <c r="AG161" i="1"/>
  <c r="X161" i="1"/>
  <c r="AF177" i="1"/>
  <c r="DV193" i="4"/>
  <c r="X225" i="1"/>
  <c r="AF225" i="1"/>
  <c r="AE241" i="1"/>
  <c r="Y257" i="1"/>
  <c r="AE289" i="1"/>
  <c r="AF321" i="1"/>
  <c r="X337" i="1"/>
  <c r="AG337" i="1"/>
  <c r="Y337" i="1"/>
  <c r="X353" i="1"/>
  <c r="AG353" i="1"/>
  <c r="AG425" i="1"/>
  <c r="Y425" i="1"/>
  <c r="AE441" i="1"/>
  <c r="Y441" i="1"/>
  <c r="DU441" i="4"/>
  <c r="AK441" i="1" s="1"/>
  <c r="X489" i="1"/>
  <c r="AE489" i="1"/>
  <c r="X505" i="1"/>
  <c r="AG505" i="1"/>
  <c r="AE505" i="1"/>
  <c r="AE537" i="1"/>
  <c r="Y537" i="1"/>
  <c r="X537" i="1"/>
  <c r="AG553" i="1"/>
  <c r="AF553" i="1"/>
  <c r="AG569" i="1"/>
  <c r="Y569" i="1"/>
  <c r="DV593" i="4"/>
  <c r="X609" i="1"/>
  <c r="Y609" i="1"/>
  <c r="AE625" i="1"/>
  <c r="AH641" i="1"/>
  <c r="AG673" i="1"/>
  <c r="AE673" i="1"/>
  <c r="X673" i="1"/>
  <c r="AG689" i="1"/>
  <c r="AF689" i="1"/>
  <c r="Y689" i="1"/>
  <c r="AF705" i="1"/>
  <c r="AH737" i="1"/>
  <c r="X769" i="1"/>
  <c r="AG769" i="1"/>
  <c r="AE785" i="1"/>
  <c r="X785" i="1"/>
  <c r="AE801" i="1"/>
  <c r="Y801" i="1"/>
  <c r="X801" i="1"/>
  <c r="DT817" i="4"/>
  <c r="DV833" i="4"/>
  <c r="AH849" i="1"/>
  <c r="AE849" i="1"/>
  <c r="DU849" i="4"/>
  <c r="AK849" i="1" s="1"/>
  <c r="DV865" i="4"/>
  <c r="X905" i="1"/>
  <c r="AE921" i="1"/>
  <c r="AF921" i="1"/>
  <c r="AH921" i="1"/>
  <c r="AE937" i="1"/>
  <c r="Y937" i="1"/>
  <c r="X937" i="1"/>
  <c r="AF953" i="1"/>
  <c r="DU969" i="4"/>
  <c r="AK969" i="1" s="1"/>
  <c r="AF969" i="1"/>
  <c r="AF985" i="1"/>
  <c r="Y356" i="1"/>
  <c r="AG356" i="1"/>
  <c r="AF364" i="1"/>
  <c r="AF380" i="1"/>
  <c r="DU396" i="4"/>
  <c r="AK396" i="1" s="1"/>
  <c r="Y420" i="1"/>
  <c r="AH420" i="1"/>
  <c r="AE420" i="1"/>
  <c r="AH428" i="1"/>
  <c r="AE436" i="1"/>
  <c r="Y436" i="1"/>
  <c r="X436" i="1"/>
  <c r="AF452" i="1"/>
  <c r="AH460" i="1"/>
  <c r="AE460" i="1"/>
  <c r="Y460" i="1"/>
  <c r="Y468" i="1"/>
  <c r="Y484" i="1"/>
  <c r="Y500" i="1"/>
  <c r="AH500" i="1"/>
  <c r="AE508" i="1"/>
  <c r="X508" i="1"/>
  <c r="DU524" i="4"/>
  <c r="AK524" i="1" s="1"/>
  <c r="X532" i="1"/>
  <c r="AG532" i="1"/>
  <c r="Y532" i="1"/>
  <c r="AE540" i="1"/>
  <c r="AE548" i="1"/>
  <c r="Y564" i="1"/>
  <c r="AF572" i="1"/>
  <c r="AF580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Y748" i="1"/>
  <c r="X756" i="1"/>
  <c r="Y756" i="1"/>
  <c r="AG772" i="1"/>
  <c r="X780" i="1"/>
  <c r="AG780" i="1"/>
  <c r="AE812" i="1"/>
  <c r="X812" i="1"/>
  <c r="AF820" i="1"/>
  <c r="AE836" i="1"/>
  <c r="X836" i="1"/>
  <c r="AF844" i="1"/>
  <c r="DU852" i="4"/>
  <c r="AK852" i="1" s="1"/>
  <c r="Y868" i="1"/>
  <c r="AH868" i="1"/>
  <c r="AE868" i="1"/>
  <c r="X876" i="1"/>
  <c r="AG884" i="1"/>
  <c r="DT900" i="4"/>
  <c r="AH932" i="1"/>
  <c r="Y940" i="1"/>
  <c r="AG940" i="1"/>
  <c r="AH948" i="1"/>
  <c r="DT964" i="4"/>
  <c r="X972" i="1"/>
  <c r="AG972" i="1"/>
  <c r="AG980" i="1"/>
  <c r="X980" i="1"/>
  <c r="DT996" i="4"/>
  <c r="AH41" i="1"/>
  <c r="AG169" i="1"/>
  <c r="Y169" i="1"/>
  <c r="AF297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546" i="1"/>
  <c r="X594" i="1"/>
  <c r="Y706" i="1"/>
  <c r="AG762" i="1"/>
  <c r="DT762" i="4"/>
  <c r="AH858" i="1"/>
  <c r="AE858" i="1"/>
  <c r="AF874" i="1"/>
  <c r="DU954" i="4"/>
  <c r="AK954" i="1" s="1"/>
  <c r="Y85" i="1"/>
  <c r="AE101" i="1"/>
  <c r="X101" i="1"/>
  <c r="AG117" i="1"/>
  <c r="AE133" i="1"/>
  <c r="X149" i="1"/>
  <c r="AG149" i="1"/>
  <c r="X181" i="1"/>
  <c r="AG181" i="1"/>
  <c r="Y213" i="1"/>
  <c r="AG213" i="1"/>
  <c r="AF229" i="1"/>
  <c r="AH245" i="1"/>
  <c r="AG245" i="1"/>
  <c r="Y357" i="1"/>
  <c r="AF437" i="1"/>
  <c r="AE485" i="1"/>
  <c r="DU501" i="4"/>
  <c r="AK501" i="1" s="1"/>
  <c r="AH517" i="1"/>
  <c r="DT533" i="4"/>
  <c r="Y573" i="1"/>
  <c r="AE573" i="1"/>
  <c r="AF597" i="1"/>
  <c r="AF637" i="1"/>
  <c r="X653" i="1"/>
  <c r="AF653" i="1"/>
  <c r="AF669" i="1"/>
  <c r="Y733" i="1"/>
  <c r="AH733" i="1"/>
  <c r="DT765" i="4"/>
  <c r="AG853" i="1"/>
  <c r="Y853" i="1"/>
  <c r="AG901" i="1"/>
  <c r="DU901" i="4"/>
  <c r="AK901" i="1" s="1"/>
  <c r="AF917" i="1"/>
  <c r="AH933" i="1"/>
  <c r="DU965" i="4"/>
  <c r="AK965" i="1" s="1"/>
  <c r="X997" i="1"/>
  <c r="AE209" i="1"/>
  <c r="DT273" i="4"/>
  <c r="Y473" i="1"/>
  <c r="AE98" i="1"/>
  <c r="Y98" i="1"/>
  <c r="AG378" i="1"/>
  <c r="AH434" i="1"/>
  <c r="AE570" i="1"/>
  <c r="X570" i="1"/>
  <c r="AF93" i="1"/>
  <c r="DT109" i="4"/>
  <c r="AE125" i="1"/>
  <c r="AF157" i="1"/>
  <c r="DU221" i="4"/>
  <c r="AK221" i="1" s="1"/>
  <c r="Y269" i="1"/>
  <c r="AG269" i="1"/>
  <c r="AF269" i="1"/>
  <c r="X285" i="1"/>
  <c r="AG285" i="1"/>
  <c r="AF301" i="1"/>
  <c r="AH333" i="1"/>
  <c r="AE333" i="1"/>
  <c r="AE381" i="1"/>
  <c r="Y397" i="1"/>
  <c r="AH397" i="1"/>
  <c r="AE397" i="1"/>
  <c r="AF413" i="1"/>
  <c r="DT429" i="4"/>
  <c r="AG445" i="1"/>
  <c r="Y525" i="1"/>
  <c r="X549" i="1"/>
  <c r="AF549" i="1"/>
  <c r="DU581" i="4"/>
  <c r="AK581" i="1" s="1"/>
  <c r="DT605" i="4"/>
  <c r="DV621" i="4"/>
  <c r="AH629" i="1"/>
  <c r="AE629" i="1"/>
  <c r="AH645" i="1"/>
  <c r="AE645" i="1"/>
  <c r="X693" i="1"/>
  <c r="AG709" i="1"/>
  <c r="AF797" i="1"/>
  <c r="DU813" i="4"/>
  <c r="AK813" i="1" s="1"/>
  <c r="AE813" i="1"/>
  <c r="Y813" i="1"/>
  <c r="AG829" i="1"/>
  <c r="AF845" i="1"/>
  <c r="AF861" i="1"/>
  <c r="X909" i="1"/>
  <c r="Y925" i="1"/>
  <c r="X941" i="1"/>
  <c r="AF973" i="1"/>
  <c r="AH30" i="1"/>
  <c r="AE38" i="1"/>
  <c r="AG46" i="1"/>
  <c r="X46" i="1"/>
  <c r="AF54" i="1"/>
  <c r="DU70" i="4"/>
  <c r="AK70" i="1" s="1"/>
  <c r="DT110" i="4"/>
  <c r="AE118" i="1"/>
  <c r="Y118" i="1"/>
  <c r="DU134" i="4"/>
  <c r="AK134" i="1" s="1"/>
  <c r="AH166" i="1"/>
  <c r="AE174" i="1"/>
  <c r="AH190" i="1"/>
  <c r="Y190" i="1"/>
  <c r="AH214" i="1"/>
  <c r="AE214" i="1"/>
  <c r="Y222" i="1"/>
  <c r="AG222" i="1"/>
  <c r="X230" i="1"/>
  <c r="AF230" i="1"/>
  <c r="AE254" i="1"/>
  <c r="Y254" i="1"/>
  <c r="AG262" i="1"/>
  <c r="AF262" i="1"/>
  <c r="X294" i="1"/>
  <c r="AG294" i="1"/>
  <c r="Y302" i="1"/>
  <c r="Y326" i="1"/>
  <c r="AE334" i="1"/>
  <c r="AF350" i="1"/>
  <c r="AH366" i="1"/>
  <c r="AE374" i="1"/>
  <c r="AH406" i="1"/>
  <c r="AE406" i="1"/>
  <c r="AF422" i="1"/>
  <c r="AE430" i="1"/>
  <c r="X430" i="1"/>
  <c r="AG438" i="1"/>
  <c r="DV454" i="4"/>
  <c r="AF478" i="1"/>
  <c r="Y494" i="1"/>
  <c r="AE502" i="1"/>
  <c r="AG510" i="1"/>
  <c r="DT526" i="4"/>
  <c r="AH542" i="1"/>
  <c r="Y558" i="1"/>
  <c r="AH574" i="1"/>
  <c r="AE574" i="1"/>
  <c r="AF582" i="1"/>
  <c r="DT590" i="4"/>
  <c r="Y606" i="1"/>
  <c r="AH606" i="1"/>
  <c r="AE606" i="1"/>
  <c r="AE630" i="1"/>
  <c r="X630" i="1"/>
  <c r="DU638" i="4"/>
  <c r="AK638" i="1" s="1"/>
  <c r="AH646" i="1"/>
  <c r="DU654" i="4"/>
  <c r="AK654" i="1" s="1"/>
  <c r="X686" i="1"/>
  <c r="X694" i="1"/>
  <c r="AG702" i="1"/>
  <c r="DU718" i="4"/>
  <c r="AK718" i="1" s="1"/>
  <c r="X726" i="1"/>
  <c r="AE726" i="1"/>
  <c r="X742" i="1"/>
  <c r="Y750" i="1"/>
  <c r="AF758" i="1"/>
  <c r="DT766" i="4"/>
  <c r="Y814" i="1"/>
  <c r="X814" i="1"/>
  <c r="AE822" i="1"/>
  <c r="AG830" i="1"/>
  <c r="AE838" i="1"/>
  <c r="Y854" i="1"/>
  <c r="Y878" i="1"/>
  <c r="AH878" i="1"/>
  <c r="AE886" i="1"/>
  <c r="X886" i="1"/>
  <c r="AG894" i="1"/>
  <c r="Y894" i="1"/>
  <c r="AH894" i="1"/>
  <c r="Y926" i="1"/>
  <c r="AH926" i="1"/>
  <c r="AE926" i="1"/>
  <c r="Y942" i="1"/>
  <c r="AE950" i="1"/>
  <c r="Y990" i="1"/>
  <c r="X990" i="1"/>
  <c r="AG990" i="1"/>
  <c r="Y998" i="1"/>
  <c r="AF998" i="1"/>
  <c r="X57" i="1"/>
  <c r="AG121" i="1"/>
  <c r="Y121" i="1"/>
  <c r="AG185" i="1"/>
  <c r="AH249" i="1"/>
  <c r="AF305" i="1"/>
  <c r="AE186" i="1"/>
  <c r="X186" i="1"/>
  <c r="AF290" i="1"/>
  <c r="DV466" i="4"/>
  <c r="AE618" i="1"/>
  <c r="AF730" i="1"/>
  <c r="DT61" i="4"/>
  <c r="AH79" i="1"/>
  <c r="Y119" i="1"/>
  <c r="AG119" i="1"/>
  <c r="AF119" i="1"/>
  <c r="DT151" i="4"/>
  <c r="DU167" i="4"/>
  <c r="AK167" i="1" s="1"/>
  <c r="AG183" i="1"/>
  <c r="AH199" i="1"/>
  <c r="AH239" i="1"/>
  <c r="X271" i="1"/>
  <c r="AE271" i="1"/>
  <c r="X287" i="1"/>
  <c r="AE303" i="1"/>
  <c r="Y303" i="1"/>
  <c r="AG319" i="1"/>
  <c r="AH335" i="1"/>
  <c r="X399" i="1"/>
  <c r="AG399" i="1"/>
  <c r="DT519" i="4"/>
  <c r="AH535" i="1"/>
  <c r="AG551" i="1"/>
  <c r="AE575" i="1"/>
  <c r="Y575" i="1"/>
  <c r="AG607" i="1"/>
  <c r="AF623" i="1"/>
  <c r="Y655" i="1"/>
  <c r="AG655" i="1"/>
  <c r="AF655" i="1"/>
  <c r="X671" i="1"/>
  <c r="AG671" i="1"/>
  <c r="DT687" i="4"/>
  <c r="DV751" i="4"/>
  <c r="DU823" i="4"/>
  <c r="AK823" i="1" s="1"/>
  <c r="AG839" i="1"/>
  <c r="DU839" i="4"/>
  <c r="AK839" i="1" s="1"/>
  <c r="AH887" i="1"/>
  <c r="AE887" i="1"/>
  <c r="X903" i="1"/>
  <c r="AG903" i="1"/>
  <c r="Y919" i="1"/>
  <c r="AH935" i="1"/>
  <c r="AE951" i="1"/>
  <c r="AF967" i="1"/>
  <c r="AH983" i="1"/>
  <c r="AE983" i="1"/>
  <c r="X201" i="1"/>
  <c r="AG201" i="1"/>
  <c r="X265" i="1"/>
  <c r="AG321" i="1"/>
  <c r="DU321" i="4"/>
  <c r="AK321" i="1" s="1"/>
  <c r="AE377" i="1"/>
  <c r="AH489" i="1"/>
  <c r="X170" i="1"/>
  <c r="AG170" i="1"/>
  <c r="AF170" i="1"/>
  <c r="AE226" i="1"/>
  <c r="Y226" i="1"/>
  <c r="AF386" i="1"/>
  <c r="AF442" i="1"/>
  <c r="AF610" i="1"/>
  <c r="AF722" i="1"/>
  <c r="AG778" i="1"/>
  <c r="X37" i="1"/>
  <c r="AE37" i="1"/>
  <c r="Y37" i="1"/>
  <c r="Y23" i="1"/>
  <c r="AG23" i="1"/>
  <c r="AF39" i="1"/>
  <c r="AH55" i="1"/>
  <c r="AH71" i="1"/>
  <c r="DT103" i="4"/>
  <c r="AH111" i="1"/>
  <c r="AG127" i="1"/>
  <c r="AH127" i="1"/>
  <c r="AF159" i="1"/>
  <c r="DU175" i="4"/>
  <c r="AK175" i="1" s="1"/>
  <c r="AE191" i="1"/>
  <c r="AG207" i="1"/>
  <c r="AH223" i="1"/>
  <c r="X231" i="1"/>
  <c r="DV231" i="4"/>
  <c r="DU247" i="4"/>
  <c r="AK247" i="1" s="1"/>
  <c r="AH247" i="1"/>
  <c r="AG263" i="1"/>
  <c r="X279" i="1"/>
  <c r="AE279" i="1"/>
  <c r="DT295" i="4"/>
  <c r="AE295" i="1"/>
  <c r="AG311" i="1"/>
  <c r="AG327" i="1"/>
  <c r="DU327" i="4"/>
  <c r="AK327" i="1" s="1"/>
  <c r="AG343" i="1"/>
  <c r="AH359" i="1"/>
  <c r="AE359" i="1"/>
  <c r="AF359" i="1"/>
  <c r="X375" i="1"/>
  <c r="DU375" i="4"/>
  <c r="AK375" i="1" s="1"/>
  <c r="AE375" i="1"/>
  <c r="Y391" i="1"/>
  <c r="AG391" i="1"/>
  <c r="AF391" i="1"/>
  <c r="AE407" i="1"/>
  <c r="AG423" i="1"/>
  <c r="Y423" i="1"/>
  <c r="DV423" i="4"/>
  <c r="X439" i="1"/>
  <c r="DU439" i="4"/>
  <c r="AK439" i="1" s="1"/>
  <c r="AF447" i="1"/>
  <c r="AF463" i="1"/>
  <c r="AE479" i="1"/>
  <c r="X495" i="1"/>
  <c r="AG511" i="1"/>
  <c r="AH511" i="1"/>
  <c r="AF527" i="1"/>
  <c r="Y527" i="1"/>
  <c r="AH543" i="1"/>
  <c r="AE559" i="1"/>
  <c r="AG567" i="1"/>
  <c r="X583" i="1"/>
  <c r="AE583" i="1"/>
  <c r="AH599" i="1"/>
  <c r="AH615" i="1"/>
  <c r="AG615" i="1"/>
  <c r="AE615" i="1"/>
  <c r="X631" i="1"/>
  <c r="AE631" i="1"/>
  <c r="X647" i="1"/>
  <c r="AF663" i="1"/>
  <c r="AF695" i="1"/>
  <c r="AG711" i="1"/>
  <c r="AE711" i="1"/>
  <c r="Y711" i="1"/>
  <c r="AE727" i="1"/>
  <c r="DV727" i="4"/>
  <c r="AH759" i="1"/>
  <c r="AE759" i="1"/>
  <c r="AG775" i="1"/>
  <c r="X775" i="1"/>
  <c r="Y791" i="1"/>
  <c r="AE799" i="1"/>
  <c r="X799" i="1"/>
  <c r="AF815" i="1"/>
  <c r="DU815" i="4"/>
  <c r="AK815" i="1" s="1"/>
  <c r="AG815" i="1"/>
  <c r="X831" i="1"/>
  <c r="AG831" i="1"/>
  <c r="AE831" i="1"/>
  <c r="Y831" i="1"/>
  <c r="AE847" i="1"/>
  <c r="X847" i="1"/>
  <c r="AH863" i="1"/>
  <c r="AG863" i="1"/>
  <c r="AH911" i="1"/>
  <c r="AG943" i="1"/>
  <c r="X959" i="1"/>
  <c r="AH959" i="1"/>
  <c r="X975" i="1"/>
  <c r="AF975" i="1"/>
  <c r="AE991" i="1"/>
  <c r="AH991" i="1"/>
  <c r="AH24" i="1"/>
  <c r="X32" i="1"/>
  <c r="AE32" i="1"/>
  <c r="AH32" i="1"/>
  <c r="AH40" i="1"/>
  <c r="AG48" i="1"/>
  <c r="AE48" i="1"/>
  <c r="AF48" i="1"/>
  <c r="Y48" i="1"/>
  <c r="DT56" i="4"/>
  <c r="AG56" i="1"/>
  <c r="AF56" i="1"/>
  <c r="X64" i="1"/>
  <c r="AG72" i="1"/>
  <c r="X72" i="1"/>
  <c r="Y80" i="1"/>
  <c r="AH80" i="1"/>
  <c r="AG80" i="1"/>
  <c r="AF80" i="1"/>
  <c r="Y88" i="1"/>
  <c r="DV88" i="4"/>
  <c r="X96" i="1"/>
  <c r="AF96" i="1"/>
  <c r="DT104" i="4"/>
  <c r="AH112" i="1"/>
  <c r="DU120" i="4"/>
  <c r="AK120" i="1" s="1"/>
  <c r="AG120" i="1"/>
  <c r="Y120" i="1"/>
  <c r="AH120" i="1"/>
  <c r="AH128" i="1"/>
  <c r="AG128" i="1"/>
  <c r="DV136" i="4"/>
  <c r="AG136" i="1"/>
  <c r="Y136" i="1"/>
  <c r="AH136" i="1"/>
  <c r="AF144" i="1"/>
  <c r="X144" i="1"/>
  <c r="AG144" i="1"/>
  <c r="AE144" i="1"/>
  <c r="X152" i="1"/>
  <c r="AG168" i="1"/>
  <c r="AE168" i="1"/>
  <c r="X168" i="1"/>
  <c r="AH176" i="1"/>
  <c r="X176" i="1"/>
  <c r="AE176" i="1"/>
  <c r="AF176" i="1"/>
  <c r="AH184" i="1"/>
  <c r="X184" i="1"/>
  <c r="DT184" i="4"/>
  <c r="AG184" i="1"/>
  <c r="AH192" i="1"/>
  <c r="AE192" i="1"/>
  <c r="AF192" i="1"/>
  <c r="AE200" i="1"/>
  <c r="AH200" i="1"/>
  <c r="DV200" i="4"/>
  <c r="AE208" i="1"/>
  <c r="AF208" i="1"/>
  <c r="DV216" i="4"/>
  <c r="Y224" i="1"/>
  <c r="AH224" i="1"/>
  <c r="AG224" i="1"/>
  <c r="AF224" i="1"/>
  <c r="DT240" i="4"/>
  <c r="AH248" i="1"/>
  <c r="AG248" i="1"/>
  <c r="DV248" i="4"/>
  <c r="AE256" i="1"/>
  <c r="X264" i="1"/>
  <c r="AG264" i="1"/>
  <c r="AF264" i="1"/>
  <c r="Y272" i="1"/>
  <c r="DT272" i="4"/>
  <c r="AE272" i="1"/>
  <c r="AF272" i="1"/>
  <c r="Y280" i="1"/>
  <c r="AH280" i="1"/>
  <c r="AG280" i="1"/>
  <c r="AF280" i="1"/>
  <c r="Y288" i="1"/>
  <c r="DU288" i="4"/>
  <c r="AK288" i="1" s="1"/>
  <c r="AG288" i="1"/>
  <c r="AF288" i="1"/>
  <c r="AG296" i="1"/>
  <c r="AE296" i="1"/>
  <c r="Y296" i="1"/>
  <c r="DT296" i="4"/>
  <c r="DU312" i="4"/>
  <c r="AK312" i="1" s="1"/>
  <c r="X320" i="1"/>
  <c r="AH320" i="1"/>
  <c r="AE320" i="1"/>
  <c r="AE328" i="1"/>
  <c r="DV328" i="4"/>
  <c r="DU336" i="4"/>
  <c r="AK336" i="1" s="1"/>
  <c r="AE336" i="1"/>
  <c r="DV344" i="4"/>
  <c r="AH344" i="1"/>
  <c r="AE344" i="1"/>
  <c r="Y352" i="1"/>
  <c r="AG352" i="1"/>
  <c r="AG360" i="1"/>
  <c r="AE360" i="1"/>
  <c r="Y360" i="1"/>
  <c r="X360" i="1"/>
  <c r="AG368" i="1"/>
  <c r="Y368" i="1"/>
  <c r="AH368" i="1"/>
  <c r="AG376" i="1"/>
  <c r="AF376" i="1"/>
  <c r="X384" i="1"/>
  <c r="AE384" i="1"/>
  <c r="AH392" i="1"/>
  <c r="DV392" i="4"/>
  <c r="DV400" i="4"/>
  <c r="AG408" i="1"/>
  <c r="AH408" i="1"/>
  <c r="AG416" i="1"/>
  <c r="AG424" i="1"/>
  <c r="Y424" i="1"/>
  <c r="DU424" i="4"/>
  <c r="AK424" i="1" s="1"/>
  <c r="AH424" i="1"/>
  <c r="AG432" i="1"/>
  <c r="AF432" i="1"/>
  <c r="AF440" i="1"/>
  <c r="AH448" i="1"/>
  <c r="X448" i="1"/>
  <c r="AE448" i="1"/>
  <c r="AF448" i="1"/>
  <c r="AE456" i="1"/>
  <c r="DV456" i="4"/>
  <c r="AH464" i="1"/>
  <c r="DV472" i="4"/>
  <c r="AF472" i="1"/>
  <c r="AH472" i="1"/>
  <c r="AG472" i="1"/>
  <c r="AF480" i="1"/>
  <c r="Y480" i="1"/>
  <c r="AG480" i="1"/>
  <c r="AF488" i="1"/>
  <c r="X488" i="1"/>
  <c r="AH488" i="1"/>
  <c r="AG496" i="1"/>
  <c r="AE504" i="1"/>
  <c r="AF504" i="1"/>
  <c r="Y504" i="1"/>
  <c r="AG512" i="1"/>
  <c r="AE512" i="1"/>
  <c r="Y512" i="1"/>
  <c r="DU520" i="4"/>
  <c r="AK520" i="1" s="1"/>
  <c r="AH520" i="1"/>
  <c r="AG528" i="1"/>
  <c r="AE528" i="1"/>
  <c r="AF528" i="1"/>
  <c r="AE536" i="1"/>
  <c r="X544" i="1"/>
  <c r="AE544" i="1"/>
  <c r="AF544" i="1"/>
  <c r="AF552" i="1"/>
  <c r="DV552" i="4"/>
  <c r="AH552" i="1"/>
  <c r="X552" i="1"/>
  <c r="AG560" i="1"/>
  <c r="AF560" i="1"/>
  <c r="X560" i="1"/>
  <c r="AH568" i="1"/>
  <c r="AE568" i="1"/>
  <c r="X576" i="1"/>
  <c r="AH576" i="1"/>
  <c r="AG576" i="1"/>
  <c r="Y576" i="1"/>
  <c r="AH584" i="1"/>
  <c r="AG592" i="1"/>
  <c r="AH592" i="1"/>
  <c r="AF600" i="1"/>
  <c r="X600" i="1"/>
  <c r="AH600" i="1"/>
  <c r="AG608" i="1"/>
  <c r="AE608" i="1"/>
  <c r="AH616" i="1"/>
  <c r="DU616" i="4"/>
  <c r="AK616" i="1" s="1"/>
  <c r="AE616" i="1"/>
  <c r="AG624" i="1"/>
  <c r="AF624" i="1"/>
  <c r="Y624" i="1"/>
  <c r="AH632" i="1"/>
  <c r="AE632" i="1"/>
  <c r="AF632" i="1"/>
  <c r="AH640" i="1"/>
  <c r="X640" i="1"/>
  <c r="AG640" i="1"/>
  <c r="X648" i="1"/>
  <c r="AE648" i="1"/>
  <c r="DU656" i="4"/>
  <c r="AK656" i="1" s="1"/>
  <c r="AE656" i="1"/>
  <c r="AH656" i="1"/>
  <c r="X656" i="1"/>
  <c r="AG664" i="1"/>
  <c r="AH664" i="1"/>
  <c r="AE672" i="1"/>
  <c r="AF672" i="1"/>
  <c r="Y672" i="1"/>
  <c r="X672" i="1"/>
  <c r="AH672" i="1"/>
  <c r="AG680" i="1"/>
  <c r="AE680" i="1"/>
  <c r="Y680" i="1"/>
  <c r="X680" i="1"/>
  <c r="AH680" i="1"/>
  <c r="AF688" i="1"/>
  <c r="DU688" i="4"/>
  <c r="AK688" i="1" s="1"/>
  <c r="X688" i="1"/>
  <c r="AH688" i="1"/>
  <c r="AF696" i="1"/>
  <c r="DU696" i="4"/>
  <c r="AK696" i="1" s="1"/>
  <c r="DU704" i="4"/>
  <c r="AK704" i="1" s="1"/>
  <c r="AH704" i="1"/>
  <c r="AE712" i="1"/>
  <c r="DU720" i="4"/>
  <c r="AK720" i="1" s="1"/>
  <c r="Y728" i="1"/>
  <c r="AG728" i="1"/>
  <c r="DU728" i="4"/>
  <c r="AK728" i="1" s="1"/>
  <c r="AH728" i="1"/>
  <c r="AF736" i="1"/>
  <c r="X736" i="1"/>
  <c r="AG736" i="1"/>
  <c r="AG744" i="1"/>
  <c r="AE744" i="1"/>
  <c r="Y744" i="1"/>
  <c r="X744" i="1"/>
  <c r="DU744" i="4"/>
  <c r="AK744" i="1" s="1"/>
  <c r="X752" i="1"/>
  <c r="AE752" i="1"/>
  <c r="AG760" i="1"/>
  <c r="AF760" i="1"/>
  <c r="DT760" i="4"/>
  <c r="AH768" i="1"/>
  <c r="DU768" i="4"/>
  <c r="AK768" i="1" s="1"/>
  <c r="AE776" i="1"/>
  <c r="DV776" i="4"/>
  <c r="AH776" i="1"/>
  <c r="X784" i="1"/>
  <c r="DV792" i="4"/>
  <c r="AE792" i="1"/>
  <c r="DU800" i="4"/>
  <c r="AK800" i="1" s="1"/>
  <c r="AH800" i="1"/>
  <c r="DT808" i="4"/>
  <c r="AH808" i="1"/>
  <c r="AE808" i="1"/>
  <c r="AG816" i="1"/>
  <c r="AF816" i="1"/>
  <c r="DU816" i="4"/>
  <c r="AK816" i="1" s="1"/>
  <c r="AH816" i="1"/>
  <c r="AF824" i="1"/>
  <c r="AH824" i="1"/>
  <c r="AG832" i="1"/>
  <c r="AH832" i="1"/>
  <c r="AE832" i="1"/>
  <c r="AF832" i="1"/>
  <c r="Y832" i="1"/>
  <c r="AF840" i="1"/>
  <c r="AG840" i="1"/>
  <c r="AE840" i="1"/>
  <c r="AF848" i="1"/>
  <c r="Y848" i="1"/>
  <c r="X848" i="1"/>
  <c r="AH848" i="1"/>
  <c r="AG848" i="1"/>
  <c r="X856" i="1"/>
  <c r="AE864" i="1"/>
  <c r="X864" i="1"/>
  <c r="AH864" i="1"/>
  <c r="AG872" i="1"/>
  <c r="AE872" i="1"/>
  <c r="Y872" i="1"/>
  <c r="DT872" i="4"/>
  <c r="X872" i="1"/>
  <c r="AH872" i="1"/>
  <c r="AG880" i="1"/>
  <c r="AF880" i="1"/>
  <c r="X880" i="1"/>
  <c r="AH880" i="1"/>
  <c r="AF888" i="1"/>
  <c r="AH888" i="1"/>
  <c r="DV888" i="4"/>
  <c r="X888" i="1"/>
  <c r="AG904" i="1"/>
  <c r="AE904" i="1"/>
  <c r="DT904" i="4"/>
  <c r="X904" i="1"/>
  <c r="Y912" i="1"/>
  <c r="AG912" i="1"/>
  <c r="AH912" i="1"/>
  <c r="Y920" i="1"/>
  <c r="AH920" i="1"/>
  <c r="AG920" i="1"/>
  <c r="AE920" i="1"/>
  <c r="AF920" i="1"/>
  <c r="AG928" i="1"/>
  <c r="AE928" i="1"/>
  <c r="AH928" i="1"/>
  <c r="X928" i="1"/>
  <c r="AF936" i="1"/>
  <c r="X936" i="1"/>
  <c r="AG936" i="1"/>
  <c r="X944" i="1"/>
  <c r="AG944" i="1"/>
  <c r="AF944" i="1"/>
  <c r="AF952" i="1"/>
  <c r="AH952" i="1"/>
  <c r="X960" i="1"/>
  <c r="AH960" i="1"/>
  <c r="AF968" i="1"/>
  <c r="Y968" i="1"/>
  <c r="AG976" i="1"/>
  <c r="AF976" i="1"/>
  <c r="AH976" i="1"/>
  <c r="AG984" i="1"/>
  <c r="AF984" i="1"/>
  <c r="AH984" i="1"/>
  <c r="X992" i="1"/>
  <c r="AE992" i="1"/>
  <c r="AH992" i="1"/>
  <c r="AG1000" i="1"/>
  <c r="AE1000" i="1"/>
  <c r="Y1000" i="1"/>
  <c r="AG65" i="1"/>
  <c r="AE65" i="1"/>
  <c r="AF137" i="1"/>
  <c r="DV137" i="4"/>
  <c r="AG225" i="1"/>
  <c r="AE225" i="1"/>
  <c r="Y225" i="1"/>
  <c r="AH225" i="1"/>
  <c r="DV289" i="4"/>
  <c r="AF289" i="1"/>
  <c r="AF361" i="1"/>
  <c r="AH361" i="1"/>
  <c r="AG361" i="1"/>
  <c r="AE361" i="1"/>
  <c r="DV425" i="4"/>
  <c r="AE425" i="1"/>
  <c r="AH425" i="1"/>
  <c r="X425" i="1"/>
  <c r="DT433" i="4"/>
  <c r="AE433" i="1"/>
  <c r="Y433" i="1"/>
  <c r="AF457" i="1"/>
  <c r="DV457" i="4"/>
  <c r="AF505" i="1"/>
  <c r="DU505" i="4"/>
  <c r="AK505" i="1" s="1"/>
  <c r="AF513" i="1"/>
  <c r="Y513" i="1"/>
  <c r="DU513" i="4"/>
  <c r="AK513" i="1" s="1"/>
  <c r="X521" i="1"/>
  <c r="AG521" i="1"/>
  <c r="AF521" i="1"/>
  <c r="DU529" i="4"/>
  <c r="AK529" i="1" s="1"/>
  <c r="X529" i="1"/>
  <c r="AG529" i="1"/>
  <c r="AF529" i="1"/>
  <c r="AG537" i="1"/>
  <c r="AG545" i="1"/>
  <c r="AF545" i="1"/>
  <c r="AH553" i="1"/>
  <c r="AG561" i="1"/>
  <c r="AE561" i="1"/>
  <c r="AF561" i="1"/>
  <c r="DU561" i="4"/>
  <c r="AK561" i="1" s="1"/>
  <c r="X561" i="1"/>
  <c r="DU569" i="4"/>
  <c r="AK569" i="1" s="1"/>
  <c r="X569" i="1"/>
  <c r="AE569" i="1"/>
  <c r="AF569" i="1"/>
  <c r="AF577" i="1"/>
  <c r="DT577" i="4"/>
  <c r="X577" i="1"/>
  <c r="AH577" i="1"/>
  <c r="AF585" i="1"/>
  <c r="DV585" i="4"/>
  <c r="AH585" i="1"/>
  <c r="AH593" i="1"/>
  <c r="AF593" i="1"/>
  <c r="AF601" i="1"/>
  <c r="Y601" i="1"/>
  <c r="DT601" i="4"/>
  <c r="AH601" i="1"/>
  <c r="AE601" i="1"/>
  <c r="AH609" i="1"/>
  <c r="AG609" i="1"/>
  <c r="AE609" i="1"/>
  <c r="X617" i="1"/>
  <c r="AE617" i="1"/>
  <c r="AF617" i="1"/>
  <c r="AH617" i="1"/>
  <c r="AF625" i="1"/>
  <c r="X625" i="1"/>
  <c r="DT633" i="4"/>
  <c r="X633" i="1"/>
  <c r="AG633" i="1"/>
  <c r="AE633" i="1"/>
  <c r="AF633" i="1"/>
  <c r="Y633" i="1"/>
  <c r="AG641" i="1"/>
  <c r="AF641" i="1"/>
  <c r="DT641" i="4"/>
  <c r="X641" i="1"/>
  <c r="Y641" i="1"/>
  <c r="AH649" i="1"/>
  <c r="X649" i="1"/>
  <c r="AE649" i="1"/>
  <c r="AF649" i="1"/>
  <c r="AG657" i="1"/>
  <c r="AE657" i="1"/>
  <c r="DT657" i="4"/>
  <c r="X657" i="1"/>
  <c r="AG665" i="1"/>
  <c r="AE665" i="1"/>
  <c r="X665" i="1"/>
  <c r="AF673" i="1"/>
  <c r="AH673" i="1"/>
  <c r="AE681" i="1"/>
  <c r="AF681" i="1"/>
  <c r="Y681" i="1"/>
  <c r="DV681" i="4"/>
  <c r="X681" i="1"/>
  <c r="AH681" i="1"/>
  <c r="DU689" i="4"/>
  <c r="AK689" i="1" s="1"/>
  <c r="AF697" i="1"/>
  <c r="Y697" i="1"/>
  <c r="DT697" i="4"/>
  <c r="AE697" i="1"/>
  <c r="Y705" i="1"/>
  <c r="DU705" i="4"/>
  <c r="AK705" i="1" s="1"/>
  <c r="X705" i="1"/>
  <c r="AH705" i="1"/>
  <c r="AG705" i="1"/>
  <c r="AE705" i="1"/>
  <c r="X713" i="1"/>
  <c r="AG713" i="1"/>
  <c r="AE721" i="1"/>
  <c r="DU721" i="4"/>
  <c r="AK721" i="1" s="1"/>
  <c r="X721" i="1"/>
  <c r="AH721" i="1"/>
  <c r="DT729" i="4"/>
  <c r="AH729" i="1"/>
  <c r="AE729" i="1"/>
  <c r="Y729" i="1"/>
  <c r="DU737" i="4"/>
  <c r="AK737" i="1" s="1"/>
  <c r="X737" i="1"/>
  <c r="AG737" i="1"/>
  <c r="AE737" i="1"/>
  <c r="Y737" i="1"/>
  <c r="AF745" i="1"/>
  <c r="DT745" i="4"/>
  <c r="X745" i="1"/>
  <c r="AG745" i="1"/>
  <c r="AG753" i="1"/>
  <c r="AE753" i="1"/>
  <c r="AH761" i="1"/>
  <c r="DT761" i="4"/>
  <c r="AG761" i="1"/>
  <c r="AE761" i="1"/>
  <c r="DU769" i="4"/>
  <c r="AK769" i="1" s="1"/>
  <c r="AH769" i="1"/>
  <c r="DV777" i="4"/>
  <c r="X777" i="1"/>
  <c r="AH777" i="1"/>
  <c r="AG777" i="1"/>
  <c r="AE777" i="1"/>
  <c r="Y777" i="1"/>
  <c r="DT785" i="4"/>
  <c r="AH785" i="1"/>
  <c r="AG785" i="1"/>
  <c r="AF785" i="1"/>
  <c r="AG793" i="1"/>
  <c r="AF793" i="1"/>
  <c r="Y793" i="1"/>
  <c r="DU793" i="4"/>
  <c r="AK793" i="1" s="1"/>
  <c r="X793" i="1"/>
  <c r="AH793" i="1"/>
  <c r="AF801" i="1"/>
  <c r="DV801" i="4"/>
  <c r="AH801" i="1"/>
  <c r="AG809" i="1"/>
  <c r="AE809" i="1"/>
  <c r="Y809" i="1"/>
  <c r="DT809" i="4"/>
  <c r="X809" i="1"/>
  <c r="AH809" i="1"/>
  <c r="AF817" i="1"/>
  <c r="AH817" i="1"/>
  <c r="AG817" i="1"/>
  <c r="AE817" i="1"/>
  <c r="Y817" i="1"/>
  <c r="AF825" i="1"/>
  <c r="Y825" i="1"/>
  <c r="DT825" i="4"/>
  <c r="AH825" i="1"/>
  <c r="AF833" i="1"/>
  <c r="AG833" i="1"/>
  <c r="X833" i="1"/>
  <c r="AH833" i="1"/>
  <c r="X841" i="1"/>
  <c r="AG841" i="1"/>
  <c r="AF841" i="1"/>
  <c r="AF849" i="1"/>
  <c r="Y849" i="1"/>
  <c r="AG857" i="1"/>
  <c r="AE857" i="1"/>
  <c r="X857" i="1"/>
  <c r="AG865" i="1"/>
  <c r="AF865" i="1"/>
  <c r="AH865" i="1"/>
  <c r="AE873" i="1"/>
  <c r="AH873" i="1"/>
  <c r="AF881" i="1"/>
  <c r="DV881" i="4"/>
  <c r="AH881" i="1"/>
  <c r="Y889" i="1"/>
  <c r="DU889" i="4"/>
  <c r="AK889" i="1" s="1"/>
  <c r="AH889" i="1"/>
  <c r="AF889" i="1"/>
  <c r="AG889" i="1"/>
  <c r="Y897" i="1"/>
  <c r="DU897" i="4"/>
  <c r="AK897" i="1" s="1"/>
  <c r="X897" i="1"/>
  <c r="AH897" i="1"/>
  <c r="AG897" i="1"/>
  <c r="AE897" i="1"/>
  <c r="AG905" i="1"/>
  <c r="DV913" i="4"/>
  <c r="X913" i="1"/>
  <c r="AH913" i="1"/>
  <c r="Y913" i="1"/>
  <c r="AE913" i="1"/>
  <c r="Y921" i="1"/>
  <c r="AG921" i="1"/>
  <c r="X921" i="1"/>
  <c r="DU921" i="4"/>
  <c r="AK921" i="1" s="1"/>
  <c r="Y929" i="1"/>
  <c r="DU929" i="4"/>
  <c r="AK929" i="1" s="1"/>
  <c r="X929" i="1"/>
  <c r="AH929" i="1"/>
  <c r="AG929" i="1"/>
  <c r="AE929" i="1"/>
  <c r="AH937" i="1"/>
  <c r="DU937" i="4"/>
  <c r="AK937" i="1" s="1"/>
  <c r="AF937" i="1"/>
  <c r="AG945" i="1"/>
  <c r="AE945" i="1"/>
  <c r="AF945" i="1"/>
  <c r="X945" i="1"/>
  <c r="DU953" i="4"/>
  <c r="AK953" i="1" s="1"/>
  <c r="AH953" i="1"/>
  <c r="AG953" i="1"/>
  <c r="Y961" i="1"/>
  <c r="DU961" i="4"/>
  <c r="AK961" i="1" s="1"/>
  <c r="AG961" i="1"/>
  <c r="AF961" i="1"/>
  <c r="X961" i="1"/>
  <c r="X969" i="1"/>
  <c r="AH969" i="1"/>
  <c r="AF977" i="1"/>
  <c r="X977" i="1"/>
  <c r="AH977" i="1"/>
  <c r="DT977" i="4"/>
  <c r="AG977" i="1"/>
  <c r="Y985" i="1"/>
  <c r="X985" i="1"/>
  <c r="DT985" i="4"/>
  <c r="AG985" i="1"/>
  <c r="AE985" i="1"/>
  <c r="AG993" i="1"/>
  <c r="AF993" i="1"/>
  <c r="X993" i="1"/>
  <c r="AH993" i="1"/>
  <c r="AH175" i="1"/>
  <c r="X423" i="1"/>
  <c r="AE623" i="1"/>
  <c r="AF639" i="1"/>
  <c r="AH671" i="1"/>
  <c r="AH703" i="1"/>
  <c r="AH743" i="1"/>
  <c r="AF807" i="1"/>
  <c r="AG879" i="1"/>
  <c r="AE31" i="1"/>
  <c r="Y31" i="1"/>
  <c r="X47" i="1"/>
  <c r="AG63" i="1"/>
  <c r="Y63" i="1"/>
  <c r="AG95" i="1"/>
  <c r="AH119" i="1"/>
  <c r="AH135" i="1"/>
  <c r="AE151" i="1"/>
  <c r="AG167" i="1"/>
  <c r="X167" i="1"/>
  <c r="AF183" i="1"/>
  <c r="X199" i="1"/>
  <c r="AG215" i="1"/>
  <c r="AG247" i="1"/>
  <c r="Y263" i="1"/>
  <c r="AG335" i="1"/>
  <c r="Y383" i="1"/>
  <c r="AG383" i="1"/>
  <c r="AE399" i="1"/>
  <c r="Y399" i="1"/>
  <c r="AG415" i="1"/>
  <c r="X415" i="1"/>
  <c r="DU431" i="4"/>
  <c r="AK431" i="1" s="1"/>
  <c r="X463" i="1"/>
  <c r="AG463" i="1"/>
  <c r="AH495" i="1"/>
  <c r="AF511" i="1"/>
  <c r="AF535" i="1"/>
  <c r="AF551" i="1"/>
  <c r="DU583" i="4"/>
  <c r="AK583" i="1" s="1"/>
  <c r="DV679" i="4"/>
  <c r="AH711" i="1"/>
  <c r="AH735" i="1"/>
  <c r="AG783" i="1"/>
  <c r="AG871" i="1"/>
  <c r="Y887" i="1"/>
  <c r="AE903" i="1"/>
  <c r="X919" i="1"/>
  <c r="AH919" i="1"/>
  <c r="AG935" i="1"/>
  <c r="AE88" i="1"/>
  <c r="AG96" i="1"/>
  <c r="AE112" i="1"/>
  <c r="Y112" i="1"/>
  <c r="AE128" i="1"/>
  <c r="Y144" i="1"/>
  <c r="AE152" i="1"/>
  <c r="X208" i="1"/>
  <c r="AG208" i="1"/>
  <c r="X256" i="1"/>
  <c r="AF256" i="1"/>
  <c r="DT280" i="4"/>
  <c r="AH304" i="1"/>
  <c r="AE304" i="1"/>
  <c r="Y304" i="1"/>
  <c r="AG312" i="1"/>
  <c r="X392" i="1"/>
  <c r="AG392" i="1"/>
  <c r="X400" i="1"/>
  <c r="AG400" i="1"/>
  <c r="AH440" i="1"/>
  <c r="DU448" i="4"/>
  <c r="AK448" i="1" s="1"/>
  <c r="AH456" i="1"/>
  <c r="AE480" i="1"/>
  <c r="X480" i="1"/>
  <c r="X512" i="1"/>
  <c r="DU632" i="4"/>
  <c r="AK632" i="1" s="1"/>
  <c r="DT664" i="4"/>
  <c r="Y712" i="1"/>
  <c r="AF728" i="1"/>
  <c r="DT736" i="4"/>
  <c r="AF744" i="1"/>
  <c r="AF752" i="1"/>
  <c r="X768" i="1"/>
  <c r="AG768" i="1"/>
  <c r="AH784" i="1"/>
  <c r="AF808" i="1"/>
  <c r="X816" i="1"/>
  <c r="Y840" i="1"/>
  <c r="DT880" i="4"/>
  <c r="X896" i="1"/>
  <c r="X912" i="1"/>
  <c r="Y936" i="1"/>
  <c r="X976" i="1"/>
  <c r="AH25" i="1"/>
  <c r="AH97" i="1"/>
  <c r="AE113" i="1"/>
  <c r="Y113" i="1"/>
  <c r="DT129" i="4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Y409" i="1"/>
  <c r="AE409" i="1"/>
  <c r="AH457" i="1"/>
  <c r="AH473" i="1"/>
  <c r="AE473" i="1"/>
  <c r="Y505" i="1"/>
  <c r="Y521" i="1"/>
  <c r="X585" i="1"/>
  <c r="AG585" i="1"/>
  <c r="AG625" i="1"/>
  <c r="AH689" i="1"/>
  <c r="AE689" i="1"/>
  <c r="AG801" i="1"/>
  <c r="AE865" i="1"/>
  <c r="X881" i="1"/>
  <c r="AG881" i="1"/>
  <c r="AG913" i="1"/>
  <c r="AF929" i="1"/>
  <c r="AE961" i="1"/>
  <c r="DU190" i="4"/>
  <c r="AK190" i="1" s="1"/>
  <c r="AH198" i="1"/>
  <c r="X222" i="1"/>
  <c r="AE326" i="1"/>
  <c r="AF342" i="1"/>
  <c r="AF390" i="1"/>
  <c r="AH414" i="1"/>
  <c r="X414" i="1"/>
  <c r="AH478" i="1"/>
  <c r="DV510" i="4"/>
  <c r="DV518" i="4"/>
  <c r="Y542" i="1"/>
  <c r="DT566" i="4"/>
  <c r="DV598" i="4"/>
  <c r="DU694" i="4"/>
  <c r="AK694" i="1" s="1"/>
  <c r="DT710" i="4"/>
  <c r="AH710" i="1"/>
  <c r="AH750" i="1"/>
  <c r="AF774" i="1"/>
  <c r="DV814" i="4"/>
  <c r="AF830" i="1"/>
  <c r="X862" i="1"/>
  <c r="X910" i="1"/>
  <c r="X926" i="1"/>
  <c r="Y950" i="1"/>
  <c r="DV982" i="4"/>
  <c r="AF103" i="1"/>
  <c r="DU455" i="4"/>
  <c r="AK455" i="1" s="1"/>
  <c r="AH471" i="1"/>
  <c r="X487" i="1"/>
  <c r="AG503" i="1"/>
  <c r="X519" i="1"/>
  <c r="DU535" i="4"/>
  <c r="AK535" i="1" s="1"/>
  <c r="DV791" i="4"/>
  <c r="X863" i="1"/>
  <c r="AH975" i="1"/>
  <c r="X151" i="1"/>
  <c r="AE287" i="1"/>
  <c r="Y311" i="1"/>
  <c r="AH399" i="1"/>
  <c r="DT495" i="4"/>
  <c r="AG527" i="1"/>
  <c r="X575" i="1"/>
  <c r="AG591" i="1"/>
  <c r="Y591" i="1"/>
  <c r="DU623" i="4"/>
  <c r="AK623" i="1" s="1"/>
  <c r="AH639" i="1"/>
  <c r="DV703" i="4"/>
  <c r="DU807" i="4"/>
  <c r="AK807" i="1" s="1"/>
  <c r="AG919" i="1"/>
  <c r="Y951" i="1"/>
  <c r="AE967" i="1"/>
  <c r="X999" i="1"/>
  <c r="AE64" i="1"/>
  <c r="Y72" i="1"/>
  <c r="AH96" i="1"/>
  <c r="X120" i="1"/>
  <c r="Y128" i="1"/>
  <c r="AF128" i="1"/>
  <c r="AH160" i="1"/>
  <c r="AF232" i="1"/>
  <c r="Y232" i="1"/>
  <c r="DT256" i="4"/>
  <c r="AH256" i="1"/>
  <c r="AG272" i="1"/>
  <c r="DT304" i="4"/>
  <c r="AG336" i="1"/>
  <c r="Y336" i="1"/>
  <c r="X336" i="1"/>
  <c r="AH352" i="1"/>
  <c r="X376" i="1"/>
  <c r="AF392" i="1"/>
  <c r="DV408" i="4"/>
  <c r="AH416" i="1"/>
  <c r="DT416" i="4"/>
  <c r="AE432" i="1"/>
  <c r="Y440" i="1"/>
  <c r="AG488" i="1"/>
  <c r="AF496" i="1"/>
  <c r="X504" i="1"/>
  <c r="AG504" i="1"/>
  <c r="AF536" i="1"/>
  <c r="AH536" i="1"/>
  <c r="DU568" i="4"/>
  <c r="AK568" i="1" s="1"/>
  <c r="AF584" i="1"/>
  <c r="AF592" i="1"/>
  <c r="DV600" i="4"/>
  <c r="X616" i="1"/>
  <c r="X624" i="1"/>
  <c r="Y632" i="1"/>
  <c r="AG632" i="1"/>
  <c r="Y640" i="1"/>
  <c r="AH720" i="1"/>
  <c r="AE736" i="1"/>
  <c r="AH752" i="1"/>
  <c r="X760" i="1"/>
  <c r="AH760" i="1"/>
  <c r="AE768" i="1"/>
  <c r="AG776" i="1"/>
  <c r="Y784" i="1"/>
  <c r="DV784" i="4"/>
  <c r="X832" i="1"/>
  <c r="X840" i="1"/>
  <c r="AE856" i="1"/>
  <c r="Y856" i="1"/>
  <c r="AG864" i="1"/>
  <c r="Y904" i="1"/>
  <c r="AE912" i="1"/>
  <c r="AF928" i="1"/>
  <c r="Y952" i="1"/>
  <c r="DT960" i="4"/>
  <c r="Y960" i="1"/>
  <c r="X968" i="1"/>
  <c r="AE968" i="1"/>
  <c r="DT976" i="4"/>
  <c r="AH1000" i="1"/>
  <c r="AH63" i="1"/>
  <c r="X127" i="1"/>
  <c r="DT263" i="4"/>
  <c r="Y327" i="1"/>
  <c r="X153" i="1"/>
  <c r="AH305" i="1"/>
  <c r="Y353" i="1"/>
  <c r="Y369" i="1"/>
  <c r="AF369" i="1"/>
  <c r="AE369" i="1"/>
  <c r="AH449" i="1"/>
  <c r="AH465" i="1"/>
  <c r="AF489" i="1"/>
  <c r="AE553" i="1"/>
  <c r="Y649" i="1"/>
  <c r="DU665" i="4"/>
  <c r="AK665" i="1" s="1"/>
  <c r="AG697" i="1"/>
  <c r="X697" i="1"/>
  <c r="AE713" i="1"/>
  <c r="AF713" i="1"/>
  <c r="X729" i="1"/>
  <c r="AG729" i="1"/>
  <c r="Y761" i="1"/>
  <c r="AF777" i="1"/>
  <c r="X817" i="1"/>
  <c r="AE993" i="1"/>
  <c r="AG406" i="1"/>
  <c r="AH470" i="1"/>
  <c r="X478" i="1"/>
  <c r="AE646" i="1"/>
  <c r="X718" i="1"/>
  <c r="X734" i="1"/>
  <c r="AF734" i="1"/>
  <c r="X766" i="1"/>
  <c r="X774" i="1"/>
  <c r="AF790" i="1"/>
  <c r="AF822" i="1"/>
  <c r="AE862" i="1"/>
  <c r="DT870" i="4"/>
  <c r="AE918" i="1"/>
  <c r="AE942" i="1"/>
  <c r="AH942" i="1"/>
  <c r="X950" i="1"/>
  <c r="AF958" i="1"/>
  <c r="AG974" i="1"/>
  <c r="AF974" i="1"/>
  <c r="X998" i="1"/>
  <c r="AF151" i="1"/>
  <c r="AG191" i="1"/>
  <c r="AG223" i="1"/>
  <c r="Y255" i="1"/>
  <c r="AE351" i="1"/>
  <c r="Y367" i="1"/>
  <c r="AE383" i="1"/>
  <c r="DT383" i="4"/>
  <c r="AG447" i="1"/>
  <c r="AE535" i="1"/>
  <c r="AH647" i="1"/>
  <c r="AE743" i="1"/>
  <c r="Y799" i="1"/>
  <c r="DV831" i="4"/>
  <c r="AH847" i="1"/>
  <c r="AE863" i="1"/>
  <c r="AF879" i="1"/>
  <c r="AE879" i="1"/>
  <c r="AF927" i="1"/>
  <c r="X991" i="1"/>
  <c r="Y21" i="1"/>
  <c r="AH21" i="1"/>
  <c r="AE21" i="1"/>
  <c r="X53" i="1"/>
  <c r="AE85" i="1"/>
  <c r="AG47" i="1"/>
  <c r="AF47" i="1"/>
  <c r="AE159" i="1"/>
  <c r="AG175" i="1"/>
  <c r="AE199" i="1"/>
  <c r="AE215" i="1"/>
  <c r="AG231" i="1"/>
  <c r="Y279" i="1"/>
  <c r="X391" i="1"/>
  <c r="AE391" i="1"/>
  <c r="AF423" i="1"/>
  <c r="Y487" i="1"/>
  <c r="AG487" i="1"/>
  <c r="Y511" i="1"/>
  <c r="AF559" i="1"/>
  <c r="X591" i="1"/>
  <c r="AH607" i="1"/>
  <c r="AE607" i="1"/>
  <c r="AE671" i="1"/>
  <c r="AF671" i="1"/>
  <c r="Y719" i="1"/>
  <c r="AE735" i="1"/>
  <c r="AE775" i="1"/>
  <c r="Y775" i="1"/>
  <c r="AG791" i="1"/>
  <c r="AG807" i="1"/>
  <c r="AG823" i="1"/>
  <c r="Y855" i="1"/>
  <c r="AG855" i="1"/>
  <c r="AH871" i="1"/>
  <c r="Y935" i="1"/>
  <c r="DV951" i="4"/>
  <c r="X967" i="1"/>
  <c r="AF24" i="1"/>
  <c r="AH56" i="1"/>
  <c r="AG160" i="1"/>
  <c r="AF168" i="1"/>
  <c r="X192" i="1"/>
  <c r="AG192" i="1"/>
  <c r="DT208" i="4"/>
  <c r="AE280" i="1"/>
  <c r="AG304" i="1"/>
  <c r="AE312" i="1"/>
  <c r="AF312" i="1"/>
  <c r="DT360" i="4"/>
  <c r="AH376" i="1"/>
  <c r="AE376" i="1"/>
  <c r="DU440" i="4"/>
  <c r="AK440" i="1" s="1"/>
  <c r="AF456" i="1"/>
  <c r="AH480" i="1"/>
  <c r="AE488" i="1"/>
  <c r="DU496" i="4"/>
  <c r="AK496" i="1" s="1"/>
  <c r="AF520" i="1"/>
  <c r="Y536" i="1"/>
  <c r="DU536" i="4"/>
  <c r="AK536" i="1" s="1"/>
  <c r="AG544" i="1"/>
  <c r="DU544" i="4"/>
  <c r="AK544" i="1" s="1"/>
  <c r="Y568" i="1"/>
  <c r="X568" i="1"/>
  <c r="AF576" i="1"/>
  <c r="X584" i="1"/>
  <c r="X592" i="1"/>
  <c r="AG600" i="1"/>
  <c r="AF608" i="1"/>
  <c r="AH608" i="1"/>
  <c r="AG616" i="1"/>
  <c r="AF616" i="1"/>
  <c r="DU624" i="4"/>
  <c r="AK624" i="1" s="1"/>
  <c r="AG648" i="1"/>
  <c r="AF648" i="1"/>
  <c r="AF656" i="1"/>
  <c r="Y656" i="1"/>
  <c r="AG656" i="1"/>
  <c r="Y664" i="1"/>
  <c r="DU672" i="4"/>
  <c r="AK672" i="1" s="1"/>
  <c r="AF680" i="1"/>
  <c r="AG696" i="1"/>
  <c r="AF704" i="1"/>
  <c r="AF712" i="1"/>
  <c r="X720" i="1"/>
  <c r="X728" i="1"/>
  <c r="AH744" i="1"/>
  <c r="Y768" i="1"/>
  <c r="AF776" i="1"/>
  <c r="AH792" i="1"/>
  <c r="X800" i="1"/>
  <c r="AE816" i="1"/>
  <c r="Y816" i="1"/>
  <c r="X824" i="1"/>
  <c r="AG824" i="1"/>
  <c r="AH840" i="1"/>
  <c r="AH856" i="1"/>
  <c r="AF872" i="1"/>
  <c r="AE880" i="1"/>
  <c r="AH896" i="1"/>
  <c r="AH904" i="1"/>
  <c r="DT928" i="4"/>
  <c r="AH944" i="1"/>
  <c r="AE944" i="1"/>
  <c r="AG952" i="1"/>
  <c r="AE952" i="1"/>
  <c r="AF960" i="1"/>
  <c r="AH968" i="1"/>
  <c r="DT984" i="4"/>
  <c r="DT992" i="4"/>
  <c r="Y992" i="1"/>
  <c r="AG41" i="1"/>
  <c r="AE41" i="1"/>
  <c r="AF41" i="1"/>
  <c r="Y41" i="1"/>
  <c r="Y73" i="1"/>
  <c r="X73" i="1"/>
  <c r="AG73" i="1"/>
  <c r="AE73" i="1"/>
  <c r="AF73" i="1"/>
  <c r="Y97" i="1"/>
  <c r="X97" i="1"/>
  <c r="AG97" i="1"/>
  <c r="AG113" i="1"/>
  <c r="AF113" i="1"/>
  <c r="X129" i="1"/>
  <c r="AG129" i="1"/>
  <c r="AF129" i="1"/>
  <c r="AH145" i="1"/>
  <c r="AH177" i="1"/>
  <c r="DU177" i="4"/>
  <c r="AK177" i="1" s="1"/>
  <c r="AE177" i="1"/>
  <c r="Y193" i="1"/>
  <c r="AE193" i="1"/>
  <c r="AH193" i="1"/>
  <c r="AG193" i="1"/>
  <c r="X209" i="1"/>
  <c r="AG209" i="1"/>
  <c r="Y241" i="1"/>
  <c r="DU241" i="4"/>
  <c r="AK241" i="1" s="1"/>
  <c r="AE321" i="1"/>
  <c r="AH345" i="1"/>
  <c r="DT345" i="4"/>
  <c r="AG345" i="1"/>
  <c r="AE345" i="1"/>
  <c r="AH377" i="1"/>
  <c r="AG393" i="1"/>
  <c r="AH393" i="1"/>
  <c r="AH409" i="1"/>
  <c r="X409" i="1"/>
  <c r="AF425" i="1"/>
  <c r="AG441" i="1"/>
  <c r="AF441" i="1"/>
  <c r="X441" i="1"/>
  <c r="AG457" i="1"/>
  <c r="AE457" i="1"/>
  <c r="AG473" i="1"/>
  <c r="AF473" i="1"/>
  <c r="DT473" i="4"/>
  <c r="AF497" i="1"/>
  <c r="DU497" i="4"/>
  <c r="AK497" i="1" s="1"/>
  <c r="AE513" i="1"/>
  <c r="X513" i="1"/>
  <c r="AE529" i="1"/>
  <c r="DT545" i="4"/>
  <c r="X545" i="1"/>
  <c r="AE545" i="1"/>
  <c r="AG577" i="1"/>
  <c r="AE577" i="1"/>
  <c r="AG593" i="1"/>
  <c r="X593" i="1"/>
  <c r="AE641" i="1"/>
  <c r="Y665" i="1"/>
  <c r="AH665" i="1"/>
  <c r="AG681" i="1"/>
  <c r="Y713" i="1"/>
  <c r="DT713" i="4"/>
  <c r="AF729" i="1"/>
  <c r="AF761" i="1"/>
  <c r="X761" i="1"/>
  <c r="AE793" i="1"/>
  <c r="AE841" i="1"/>
  <c r="Y841" i="1"/>
  <c r="DV841" i="4"/>
  <c r="X865" i="1"/>
  <c r="AE881" i="1"/>
  <c r="AF897" i="1"/>
  <c r="Y945" i="1"/>
  <c r="AH961" i="1"/>
  <c r="AE977" i="1"/>
  <c r="AF588" i="1"/>
  <c r="X596" i="1"/>
  <c r="Y596" i="1"/>
  <c r="Y620" i="1"/>
  <c r="AH620" i="1"/>
  <c r="Y628" i="1"/>
  <c r="AH628" i="1"/>
  <c r="AF636" i="1"/>
  <c r="AH636" i="1"/>
  <c r="DU636" i="4"/>
  <c r="AK636" i="1" s="1"/>
  <c r="AG644" i="1"/>
  <c r="DU660" i="4"/>
  <c r="AK660" i="1" s="1"/>
  <c r="Y692" i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G876" i="1"/>
  <c r="AE884" i="1"/>
  <c r="Y884" i="1"/>
  <c r="AE892" i="1"/>
  <c r="X892" i="1"/>
  <c r="X916" i="1"/>
  <c r="AE916" i="1"/>
  <c r="AG948" i="1"/>
  <c r="AH956" i="1"/>
  <c r="Y956" i="1"/>
  <c r="AG964" i="1"/>
  <c r="AH964" i="1"/>
  <c r="Y996" i="1"/>
  <c r="AH996" i="1"/>
  <c r="AE996" i="1"/>
  <c r="AH67" i="1"/>
  <c r="X85" i="1"/>
  <c r="AF117" i="1"/>
  <c r="AG133" i="1"/>
  <c r="AG165" i="1"/>
  <c r="AF181" i="1"/>
  <c r="X197" i="1"/>
  <c r="AG197" i="1"/>
  <c r="Y229" i="1"/>
  <c r="AE285" i="1"/>
  <c r="AG301" i="1"/>
  <c r="DV397" i="4"/>
  <c r="AE405" i="1"/>
  <c r="AG437" i="1"/>
  <c r="AH453" i="1"/>
  <c r="AE453" i="1"/>
  <c r="AG469" i="1"/>
  <c r="DT517" i="4"/>
  <c r="AG541" i="1"/>
  <c r="AH541" i="1"/>
  <c r="AG557" i="1"/>
  <c r="AF573" i="1"/>
  <c r="Y621" i="1"/>
  <c r="AH621" i="1"/>
  <c r="DU653" i="4"/>
  <c r="AK653" i="1" s="1"/>
  <c r="AE669" i="1"/>
  <c r="X669" i="1"/>
  <c r="AG733" i="1"/>
  <c r="AF813" i="1"/>
  <c r="X829" i="1"/>
  <c r="DT845" i="4"/>
  <c r="Y877" i="1"/>
  <c r="AE909" i="1"/>
  <c r="AF925" i="1"/>
  <c r="DT941" i="4"/>
  <c r="X957" i="1"/>
  <c r="AH989" i="1"/>
  <c r="Y27" i="1"/>
  <c r="AG27" i="1"/>
  <c r="AF27" i="1"/>
  <c r="DT83" i="4"/>
  <c r="AH83" i="1"/>
  <c r="AF29" i="1"/>
  <c r="X125" i="1"/>
  <c r="AE141" i="1"/>
  <c r="Y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AE461" i="1"/>
  <c r="X477" i="1"/>
  <c r="AF493" i="1"/>
  <c r="DU525" i="4"/>
  <c r="AK525" i="1" s="1"/>
  <c r="X533" i="1"/>
  <c r="AF565" i="1"/>
  <c r="Y613" i="1"/>
  <c r="AH613" i="1"/>
  <c r="AE613" i="1"/>
  <c r="AG629" i="1"/>
  <c r="AF661" i="1"/>
  <c r="AH725" i="1"/>
  <c r="AE725" i="1"/>
  <c r="AH741" i="1"/>
  <c r="AG805" i="1"/>
  <c r="AF821" i="1"/>
  <c r="DU869" i="4"/>
  <c r="AK869" i="1" s="1"/>
  <c r="AE901" i="1"/>
  <c r="DU933" i="4"/>
  <c r="AK933" i="1" s="1"/>
  <c r="AE965" i="1"/>
  <c r="X22" i="1"/>
  <c r="AH38" i="1"/>
  <c r="X38" i="1"/>
  <c r="AH62" i="1"/>
  <c r="AH78" i="1"/>
  <c r="AH94" i="1"/>
  <c r="X118" i="1"/>
  <c r="AF118" i="1"/>
  <c r="AH150" i="1"/>
  <c r="AF158" i="1"/>
  <c r="AE166" i="1"/>
  <c r="AG174" i="1"/>
  <c r="AF182" i="1"/>
  <c r="X206" i="1"/>
  <c r="AG206" i="1"/>
  <c r="AE246" i="1"/>
  <c r="DU270" i="4"/>
  <c r="AK270" i="1" s="1"/>
  <c r="AE302" i="1"/>
  <c r="AH326" i="1"/>
  <c r="AE358" i="1"/>
  <c r="Y358" i="1"/>
  <c r="AF374" i="1"/>
  <c r="AH382" i="1"/>
  <c r="X390" i="1"/>
  <c r="AE390" i="1"/>
  <c r="DU398" i="4"/>
  <c r="AK398" i="1" s="1"/>
  <c r="Y406" i="1"/>
  <c r="AG422" i="1"/>
  <c r="AF430" i="1"/>
  <c r="AE478" i="1"/>
  <c r="AG486" i="1"/>
  <c r="AF494" i="1"/>
  <c r="DV502" i="4"/>
  <c r="Y534" i="1"/>
  <c r="AE534" i="1"/>
  <c r="AF542" i="1"/>
  <c r="DU550" i="4"/>
  <c r="AK550" i="1" s="1"/>
  <c r="Y614" i="1"/>
  <c r="AH670" i="1"/>
  <c r="AG678" i="1"/>
  <c r="AF686" i="1"/>
  <c r="AH718" i="1"/>
  <c r="DU734" i="4"/>
  <c r="AK734" i="1" s="1"/>
  <c r="AE742" i="1"/>
  <c r="AH782" i="1"/>
  <c r="Y790" i="1"/>
  <c r="AE798" i="1"/>
  <c r="Y798" i="1"/>
  <c r="X798" i="1"/>
  <c r="AG806" i="1"/>
  <c r="X806" i="1"/>
  <c r="AG822" i="1"/>
  <c r="DT830" i="4"/>
  <c r="X838" i="1"/>
  <c r="AG838" i="1"/>
  <c r="Y846" i="1"/>
  <c r="AF854" i="1"/>
  <c r="DU862" i="4"/>
  <c r="AK862" i="1" s="1"/>
  <c r="AF862" i="1"/>
  <c r="AE870" i="1"/>
  <c r="AF878" i="1"/>
  <c r="DT886" i="4"/>
  <c r="Y910" i="1"/>
  <c r="AH910" i="1"/>
  <c r="AE910" i="1"/>
  <c r="AF918" i="1"/>
  <c r="Y934" i="1"/>
  <c r="X942" i="1"/>
  <c r="AG942" i="1"/>
  <c r="X958" i="1"/>
  <c r="AH958" i="1"/>
  <c r="Y982" i="1"/>
  <c r="AE998" i="1"/>
  <c r="AG31" i="1"/>
  <c r="AF31" i="1"/>
  <c r="DV95" i="4"/>
  <c r="DU159" i="4"/>
  <c r="AK159" i="1" s="1"/>
  <c r="DT191" i="4"/>
  <c r="X207" i="1"/>
  <c r="AF207" i="1"/>
  <c r="AH287" i="1"/>
  <c r="X303" i="1"/>
  <c r="AF335" i="1"/>
  <c r="AH383" i="1"/>
  <c r="DT399" i="4"/>
  <c r="AE415" i="1"/>
  <c r="DT447" i="4"/>
  <c r="X511" i="1"/>
  <c r="AE511" i="1"/>
  <c r="X527" i="1"/>
  <c r="X559" i="1"/>
  <c r="AG575" i="1"/>
  <c r="AE599" i="1"/>
  <c r="DU615" i="4"/>
  <c r="AK615" i="1" s="1"/>
  <c r="Y631" i="1"/>
  <c r="AF631" i="1"/>
  <c r="AE663" i="1"/>
  <c r="Y663" i="1"/>
  <c r="AH663" i="1"/>
  <c r="AF679" i="1"/>
  <c r="AG679" i="1"/>
  <c r="AE679" i="1"/>
  <c r="DT695" i="4"/>
  <c r="AG695" i="1"/>
  <c r="DT711" i="4"/>
  <c r="AF743" i="1"/>
  <c r="Y759" i="1"/>
  <c r="AE823" i="1"/>
  <c r="Y823" i="1"/>
  <c r="DV903" i="4"/>
  <c r="X951" i="1"/>
  <c r="AG967" i="1"/>
  <c r="DU999" i="4"/>
  <c r="AK999" i="1" s="1"/>
  <c r="AE55" i="1"/>
  <c r="Y103" i="1"/>
  <c r="DV135" i="4"/>
  <c r="AF135" i="1"/>
  <c r="X263" i="1"/>
  <c r="AG279" i="1"/>
  <c r="AG295" i="1"/>
  <c r="Y359" i="1"/>
  <c r="Y375" i="1"/>
  <c r="AG375" i="1"/>
  <c r="AE471" i="1"/>
  <c r="AE487" i="1"/>
  <c r="AG535" i="1"/>
  <c r="AF567" i="1"/>
  <c r="AH583" i="1"/>
  <c r="AF583" i="1"/>
  <c r="AE655" i="1"/>
  <c r="X655" i="1"/>
  <c r="Y671" i="1"/>
  <c r="AG719" i="1"/>
  <c r="AF719" i="1"/>
  <c r="AE751" i="1"/>
  <c r="Y751" i="1"/>
  <c r="X751" i="1"/>
  <c r="AF767" i="1"/>
  <c r="AF783" i="1"/>
  <c r="DU783" i="4"/>
  <c r="AK783" i="1" s="1"/>
  <c r="AG799" i="1"/>
  <c r="AH799" i="1"/>
  <c r="X815" i="1"/>
  <c r="AH839" i="1"/>
  <c r="DU847" i="4"/>
  <c r="AK847" i="1" s="1"/>
  <c r="Y895" i="1"/>
  <c r="AE911" i="1"/>
  <c r="Y975" i="1"/>
  <c r="X40" i="1"/>
  <c r="DT64" i="4"/>
  <c r="AH64" i="1"/>
  <c r="AF72" i="1"/>
  <c r="AF104" i="1"/>
  <c r="AE120" i="1"/>
  <c r="AF200" i="1"/>
  <c r="AH208" i="1"/>
  <c r="AH216" i="1"/>
  <c r="AG240" i="1"/>
  <c r="AF240" i="1"/>
  <c r="AH288" i="1"/>
  <c r="AE288" i="1"/>
  <c r="AH296" i="1"/>
  <c r="X304" i="1"/>
  <c r="AF304" i="1"/>
  <c r="Y312" i="1"/>
  <c r="Y328" i="1"/>
  <c r="AH328" i="1"/>
  <c r="AG328" i="1"/>
  <c r="AE352" i="1"/>
  <c r="X352" i="1"/>
  <c r="AF368" i="1"/>
  <c r="AE400" i="1"/>
  <c r="Y400" i="1"/>
  <c r="AE408" i="1"/>
  <c r="X408" i="1"/>
  <c r="X496" i="1"/>
  <c r="AG552" i="1"/>
  <c r="Y600" i="1"/>
  <c r="AE624" i="1"/>
  <c r="AE640" i="1"/>
  <c r="AH648" i="1"/>
  <c r="AF664" i="1"/>
  <c r="AG704" i="1"/>
  <c r="AH712" i="1"/>
  <c r="AE720" i="1"/>
  <c r="Y720" i="1"/>
  <c r="AH736" i="1"/>
  <c r="Y776" i="1"/>
  <c r="X776" i="1"/>
  <c r="AF800" i="1"/>
  <c r="Y880" i="1"/>
  <c r="DT936" i="4"/>
  <c r="AE984" i="1"/>
  <c r="Y984" i="1"/>
  <c r="AG992" i="1"/>
  <c r="AF25" i="1"/>
  <c r="Y57" i="1"/>
  <c r="AG57" i="1"/>
  <c r="AE57" i="1"/>
  <c r="AG89" i="1"/>
  <c r="AE89" i="1"/>
  <c r="AF89" i="1"/>
  <c r="Y89" i="1"/>
  <c r="AG105" i="1"/>
  <c r="AF105" i="1"/>
  <c r="AF121" i="1"/>
  <c r="Y137" i="1"/>
  <c r="AH137" i="1"/>
  <c r="Y161" i="1"/>
  <c r="AH161" i="1"/>
  <c r="Y177" i="1"/>
  <c r="X193" i="1"/>
  <c r="AH257" i="1"/>
  <c r="AE257" i="1"/>
  <c r="Y321" i="1"/>
  <c r="AE337" i="1"/>
  <c r="DU353" i="4"/>
  <c r="AK353" i="1" s="1"/>
  <c r="DU369" i="4"/>
  <c r="AK369" i="1" s="1"/>
  <c r="AH385" i="1"/>
  <c r="AE385" i="1"/>
  <c r="Y385" i="1"/>
  <c r="X433" i="1"/>
  <c r="AG433" i="1"/>
  <c r="Y449" i="1"/>
  <c r="AE465" i="1"/>
  <c r="Y465" i="1"/>
  <c r="X465" i="1"/>
  <c r="AG481" i="1"/>
  <c r="AE481" i="1"/>
  <c r="AF481" i="1"/>
  <c r="X481" i="1"/>
  <c r="AG497" i="1"/>
  <c r="DV673" i="4"/>
  <c r="AH841" i="1"/>
  <c r="AF857" i="1"/>
  <c r="DU873" i="4"/>
  <c r="AK873" i="1" s="1"/>
  <c r="Y905" i="1"/>
  <c r="AH905" i="1"/>
  <c r="AE905" i="1"/>
  <c r="AG969" i="1"/>
  <c r="AE969" i="1"/>
  <c r="AE520" i="1"/>
  <c r="AH528" i="1"/>
  <c r="AG792" i="1"/>
  <c r="AG896" i="1"/>
  <c r="AG75" i="1"/>
  <c r="AG33" i="1"/>
  <c r="AE169" i="1"/>
  <c r="DU217" i="4"/>
  <c r="AK217" i="1" s="1"/>
  <c r="Y329" i="1"/>
  <c r="AG329" i="1"/>
  <c r="AF345" i="1"/>
  <c r="DT377" i="4"/>
  <c r="X753" i="1"/>
  <c r="AF913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G866" i="1"/>
  <c r="AF866" i="1"/>
  <c r="Y874" i="1"/>
  <c r="AG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DU380" i="4"/>
  <c r="AK380" i="1" s="1"/>
  <c r="AH412" i="1"/>
  <c r="AE412" i="1"/>
  <c r="X420" i="1"/>
  <c r="AG420" i="1"/>
  <c r="AF428" i="1"/>
  <c r="AH452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H700" i="1"/>
  <c r="AE700" i="1"/>
  <c r="X708" i="1"/>
  <c r="AG708" i="1"/>
  <c r="DV716" i="4"/>
  <c r="Y716" i="1"/>
  <c r="AH748" i="1"/>
  <c r="AE748" i="1"/>
  <c r="DU756" i="4"/>
  <c r="AK756" i="1" s="1"/>
  <c r="AG756" i="1"/>
  <c r="AG788" i="1"/>
  <c r="DU796" i="4"/>
  <c r="AK796" i="1" s="1"/>
  <c r="DU804" i="4"/>
  <c r="AK804" i="1" s="1"/>
  <c r="DU812" i="4"/>
  <c r="AK812" i="1" s="1"/>
  <c r="AE820" i="1"/>
  <c r="AF852" i="1"/>
  <c r="AH876" i="1"/>
  <c r="AF900" i="1"/>
  <c r="AG916" i="1"/>
  <c r="Y916" i="1"/>
  <c r="DT924" i="4"/>
  <c r="Y932" i="1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X213" i="1"/>
  <c r="AE213" i="1"/>
  <c r="Y245" i="1"/>
  <c r="AH261" i="1"/>
  <c r="AE261" i="1"/>
  <c r="AE365" i="1"/>
  <c r="Y365" i="1"/>
  <c r="AG373" i="1"/>
  <c r="AF381" i="1"/>
  <c r="AF557" i="1"/>
  <c r="AH605" i="1"/>
  <c r="AH669" i="1"/>
  <c r="DT677" i="4"/>
  <c r="DV693" i="4"/>
  <c r="Y741" i="1"/>
  <c r="AE773" i="1"/>
  <c r="X773" i="1"/>
  <c r="X821" i="1"/>
  <c r="AG821" i="1"/>
  <c r="Y821" i="1"/>
  <c r="AF853" i="1"/>
  <c r="AF869" i="1"/>
  <c r="X885" i="1"/>
  <c r="Y901" i="1"/>
  <c r="DU949" i="4"/>
  <c r="AK949" i="1" s="1"/>
  <c r="DU53" i="4"/>
  <c r="AK53" i="1" s="1"/>
  <c r="AH69" i="1"/>
  <c r="AE69" i="1"/>
  <c r="AF77" i="1"/>
  <c r="DU93" i="4"/>
  <c r="AK93" i="1" s="1"/>
  <c r="DT125" i="4"/>
  <c r="AH157" i="1"/>
  <c r="X173" i="1"/>
  <c r="AH189" i="1"/>
  <c r="AH221" i="1"/>
  <c r="DV333" i="4"/>
  <c r="AH445" i="1"/>
  <c r="AF501" i="1"/>
  <c r="AF525" i="1"/>
  <c r="AE581" i="1"/>
  <c r="AH581" i="1"/>
  <c r="X645" i="1"/>
  <c r="AH685" i="1"/>
  <c r="AE685" i="1"/>
  <c r="AH701" i="1"/>
  <c r="X765" i="1"/>
  <c r="AG765" i="1"/>
  <c r="AH781" i="1"/>
  <c r="AE797" i="1"/>
  <c r="AH845" i="1"/>
  <c r="X861" i="1"/>
  <c r="AE861" i="1"/>
  <c r="AG877" i="1"/>
  <c r="AF877" i="1"/>
  <c r="Y893" i="1"/>
  <c r="AG893" i="1"/>
  <c r="Y22" i="1"/>
  <c r="AG22" i="1"/>
  <c r="Y30" i="1"/>
  <c r="AG30" i="1"/>
  <c r="AG54" i="1"/>
  <c r="Y54" i="1"/>
  <c r="X78" i="1"/>
  <c r="X174" i="1"/>
  <c r="AF190" i="1"/>
  <c r="AG198" i="1"/>
  <c r="AH206" i="1"/>
  <c r="AE206" i="1"/>
  <c r="Y214" i="1"/>
  <c r="AF222" i="1"/>
  <c r="AG230" i="1"/>
  <c r="AE238" i="1"/>
  <c r="X238" i="1"/>
  <c r="AF254" i="1"/>
  <c r="DV262" i="4"/>
  <c r="AG302" i="1"/>
  <c r="AH334" i="1"/>
  <c r="AG358" i="1"/>
  <c r="AH358" i="1"/>
  <c r="AF366" i="1"/>
  <c r="AG414" i="1"/>
  <c r="AH446" i="1"/>
  <c r="Y454" i="1"/>
  <c r="AE454" i="1"/>
  <c r="AE486" i="1"/>
  <c r="Y486" i="1"/>
  <c r="AG494" i="1"/>
  <c r="AG518" i="1"/>
  <c r="AH526" i="1"/>
  <c r="DT542" i="4"/>
  <c r="AE550" i="1"/>
  <c r="Y550" i="1"/>
  <c r="AH582" i="1"/>
  <c r="AH598" i="1"/>
  <c r="X606" i="1"/>
  <c r="AF622" i="1"/>
  <c r="AG662" i="1"/>
  <c r="X670" i="1"/>
  <c r="Y678" i="1"/>
  <c r="AF678" i="1"/>
  <c r="Y726" i="1"/>
  <c r="AH726" i="1"/>
  <c r="AG734" i="1"/>
  <c r="AF750" i="1"/>
  <c r="AG758" i="1"/>
  <c r="AH758" i="1"/>
  <c r="AF766" i="1"/>
  <c r="AH774" i="1"/>
  <c r="AG790" i="1"/>
  <c r="AG798" i="1"/>
  <c r="Y806" i="1"/>
  <c r="AH822" i="1"/>
  <c r="Y838" i="1"/>
  <c r="X854" i="1"/>
  <c r="Y870" i="1"/>
  <c r="X878" i="1"/>
  <c r="X894" i="1"/>
  <c r="Y918" i="1"/>
  <c r="AG918" i="1"/>
  <c r="AG926" i="1"/>
  <c r="X934" i="1"/>
  <c r="AE958" i="1"/>
  <c r="AH990" i="1"/>
  <c r="AE39" i="1"/>
  <c r="DT71" i="4"/>
  <c r="AF95" i="1"/>
  <c r="AH95" i="1"/>
  <c r="DU119" i="4"/>
  <c r="AK119" i="1" s="1"/>
  <c r="X135" i="1"/>
  <c r="AE135" i="1"/>
  <c r="AF167" i="1"/>
  <c r="AH231" i="1"/>
  <c r="AE231" i="1"/>
  <c r="AH279" i="1"/>
  <c r="DT311" i="4"/>
  <c r="AF327" i="1"/>
  <c r="AH343" i="1"/>
  <c r="AE343" i="1"/>
  <c r="AF343" i="1"/>
  <c r="Y343" i="1"/>
  <c r="Y407" i="1"/>
  <c r="AG439" i="1"/>
  <c r="Y439" i="1"/>
  <c r="AH439" i="1"/>
  <c r="AF455" i="1"/>
  <c r="DU487" i="4"/>
  <c r="AK487" i="1" s="1"/>
  <c r="X503" i="1"/>
  <c r="AH519" i="1"/>
  <c r="Y535" i="1"/>
  <c r="X535" i="1"/>
  <c r="Y567" i="1"/>
  <c r="AH567" i="1"/>
  <c r="Y583" i="1"/>
  <c r="AE647" i="1"/>
  <c r="AG663" i="1"/>
  <c r="AE695" i="1"/>
  <c r="Y695" i="1"/>
  <c r="X695" i="1"/>
  <c r="AH727" i="1"/>
  <c r="X743" i="1"/>
  <c r="AG743" i="1"/>
  <c r="AH823" i="1"/>
  <c r="Y839" i="1"/>
  <c r="AG887" i="1"/>
  <c r="AF983" i="1"/>
  <c r="X87" i="1"/>
  <c r="AE87" i="1"/>
  <c r="AF87" i="1"/>
  <c r="DT127" i="4"/>
  <c r="AH143" i="1"/>
  <c r="Y175" i="1"/>
  <c r="AE223" i="1"/>
  <c r="DU239" i="4"/>
  <c r="AK239" i="1" s="1"/>
  <c r="AF239" i="1"/>
  <c r="DU271" i="4"/>
  <c r="AK271" i="1" s="1"/>
  <c r="AF287" i="1"/>
  <c r="X319" i="1"/>
  <c r="Y335" i="1"/>
  <c r="X383" i="1"/>
  <c r="AF415" i="1"/>
  <c r="AH447" i="1"/>
  <c r="AH463" i="1"/>
  <c r="AE463" i="1"/>
  <c r="AF479" i="1"/>
  <c r="Y479" i="1"/>
  <c r="AG479" i="1"/>
  <c r="DU559" i="4"/>
  <c r="AK559" i="1" s="1"/>
  <c r="DU591" i="4"/>
  <c r="AK591" i="1" s="1"/>
  <c r="Y607" i="1"/>
  <c r="AG639" i="1"/>
  <c r="AH655" i="1"/>
  <c r="AH687" i="1"/>
  <c r="AE687" i="1"/>
  <c r="AF687" i="1"/>
  <c r="Y687" i="1"/>
  <c r="X703" i="1"/>
  <c r="AG703" i="1"/>
  <c r="AH751" i="1"/>
  <c r="AE767" i="1"/>
  <c r="X767" i="1"/>
  <c r="AG847" i="1"/>
  <c r="AF863" i="1"/>
  <c r="Y879" i="1"/>
  <c r="AE895" i="1"/>
  <c r="AF895" i="1"/>
  <c r="X895" i="1"/>
  <c r="AH943" i="1"/>
  <c r="AE959" i="1"/>
  <c r="AF991" i="1"/>
  <c r="Y24" i="1"/>
  <c r="DV72" i="4"/>
  <c r="X112" i="1"/>
  <c r="AF112" i="1"/>
  <c r="AG152" i="1"/>
  <c r="AE160" i="1"/>
  <c r="Y160" i="1"/>
  <c r="X160" i="1"/>
  <c r="AE184" i="1"/>
  <c r="Y200" i="1"/>
  <c r="X200" i="1"/>
  <c r="AG200" i="1"/>
  <c r="AE232" i="1"/>
  <c r="AH264" i="1"/>
  <c r="AG344" i="1"/>
  <c r="Y408" i="1"/>
  <c r="AE416" i="1"/>
  <c r="X416" i="1"/>
  <c r="Y496" i="1"/>
  <c r="X520" i="1"/>
  <c r="AE584" i="1"/>
  <c r="Y608" i="1"/>
  <c r="X664" i="1"/>
  <c r="X696" i="1"/>
  <c r="AE696" i="1"/>
  <c r="AE760" i="1"/>
  <c r="X792" i="1"/>
  <c r="AG808" i="1"/>
  <c r="Y808" i="1"/>
  <c r="Y824" i="1"/>
  <c r="DU848" i="4"/>
  <c r="AK848" i="1" s="1"/>
  <c r="DT912" i="4"/>
  <c r="DT968" i="4"/>
  <c r="X984" i="1"/>
  <c r="AF21" i="1"/>
  <c r="X63" i="1"/>
  <c r="DV89" i="4"/>
  <c r="AH105" i="1"/>
  <c r="X121" i="1"/>
  <c r="AH121" i="1"/>
  <c r="AE121" i="1"/>
  <c r="AG137" i="1"/>
  <c r="AG153" i="1"/>
  <c r="AE153" i="1"/>
  <c r="AF169" i="1"/>
  <c r="DT185" i="4"/>
  <c r="AF185" i="1"/>
  <c r="AE201" i="1"/>
  <c r="AF201" i="1"/>
  <c r="Y201" i="1"/>
  <c r="AE217" i="1"/>
  <c r="Y217" i="1"/>
  <c r="Y273" i="1"/>
  <c r="AG297" i="1"/>
  <c r="AH297" i="1"/>
  <c r="AG313" i="1"/>
  <c r="Y313" i="1"/>
  <c r="AH313" i="1"/>
  <c r="AE329" i="1"/>
  <c r="AF329" i="1"/>
  <c r="X329" i="1"/>
  <c r="Y345" i="1"/>
  <c r="DT361" i="4"/>
  <c r="AG377" i="1"/>
  <c r="AF377" i="1"/>
  <c r="AF393" i="1"/>
  <c r="AF409" i="1"/>
  <c r="X457" i="1"/>
  <c r="DT489" i="4"/>
  <c r="AH505" i="1"/>
  <c r="AF537" i="1"/>
  <c r="DV553" i="4"/>
  <c r="AE585" i="1"/>
  <c r="X601" i="1"/>
  <c r="DT617" i="4"/>
  <c r="AH633" i="1"/>
  <c r="AG649" i="1"/>
  <c r="AF665" i="1"/>
  <c r="AH713" i="1"/>
  <c r="AH857" i="1"/>
  <c r="DT857" i="4"/>
  <c r="AF873" i="1"/>
  <c r="AF905" i="1"/>
  <c r="AG937" i="1"/>
  <c r="X95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44" i="1"/>
  <c r="AG452" i="1"/>
  <c r="AF524" i="1"/>
  <c r="X556" i="1"/>
  <c r="AE556" i="1"/>
  <c r="AG564" i="1"/>
  <c r="X588" i="1"/>
  <c r="AE612" i="1"/>
  <c r="DU628" i="4"/>
  <c r="AK628" i="1" s="1"/>
  <c r="AH652" i="1"/>
  <c r="AE652" i="1"/>
  <c r="Y652" i="1"/>
  <c r="DV708" i="4"/>
  <c r="DV724" i="4"/>
  <c r="AH740" i="1"/>
  <c r="AH756" i="1"/>
  <c r="AE764" i="1"/>
  <c r="X764" i="1"/>
  <c r="AF780" i="1"/>
  <c r="AG820" i="1"/>
  <c r="Y828" i="1"/>
  <c r="AH860" i="1"/>
  <c r="DT876" i="4"/>
  <c r="AH884" i="1"/>
  <c r="AF892" i="1"/>
  <c r="AG900" i="1"/>
  <c r="AH900" i="1"/>
  <c r="DT932" i="4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AH285" i="1"/>
  <c r="Y333" i="1"/>
  <c r="X333" i="1"/>
  <c r="DT381" i="4"/>
  <c r="AF397" i="1"/>
  <c r="AH413" i="1"/>
  <c r="AE413" i="1"/>
  <c r="AG621" i="1"/>
  <c r="AF717" i="1"/>
  <c r="Y845" i="1"/>
  <c r="X845" i="1"/>
  <c r="AH909" i="1"/>
  <c r="AH925" i="1"/>
  <c r="AG989" i="1"/>
  <c r="AF989" i="1"/>
  <c r="AE75" i="1"/>
  <c r="X75" i="1"/>
  <c r="AF107" i="1"/>
  <c r="DU147" i="4"/>
  <c r="AK147" i="1" s="1"/>
  <c r="AH61" i="1"/>
  <c r="Y125" i="1"/>
  <c r="AH197" i="1"/>
  <c r="AF213" i="1"/>
  <c r="AG357" i="1"/>
  <c r="AG421" i="1"/>
  <c r="AF421" i="1"/>
  <c r="Y469" i="1"/>
  <c r="X469" i="1"/>
  <c r="X501" i="1"/>
  <c r="Y501" i="1"/>
  <c r="AG613" i="1"/>
  <c r="DV629" i="4"/>
  <c r="AG661" i="1"/>
  <c r="Y677" i="1"/>
  <c r="AH677" i="1"/>
  <c r="AE677" i="1"/>
  <c r="AG693" i="1"/>
  <c r="X725" i="1"/>
  <c r="Y757" i="1"/>
  <c r="AH773" i="1"/>
  <c r="Y805" i="1"/>
  <c r="AE805" i="1"/>
  <c r="AG837" i="1"/>
  <c r="Y917" i="1"/>
  <c r="Y949" i="1"/>
  <c r="AE949" i="1"/>
  <c r="AH997" i="1"/>
  <c r="AH22" i="1"/>
  <c r="AE62" i="1"/>
  <c r="X62" i="1"/>
  <c r="AF78" i="1"/>
  <c r="DU86" i="4"/>
  <c r="AK86" i="1" s="1"/>
  <c r="AE126" i="1"/>
  <c r="X126" i="1"/>
  <c r="AG142" i="1"/>
  <c r="AF150" i="1"/>
  <c r="DT158" i="4"/>
  <c r="AE198" i="1"/>
  <c r="X198" i="1"/>
  <c r="X214" i="1"/>
  <c r="DU238" i="4"/>
  <c r="AK238" i="1" s="1"/>
  <c r="Y238" i="1"/>
  <c r="AG238" i="1"/>
  <c r="X246" i="1"/>
  <c r="AF246" i="1"/>
  <c r="AH278" i="1"/>
  <c r="AH286" i="1"/>
  <c r="AE286" i="1"/>
  <c r="AF302" i="1"/>
  <c r="X326" i="1"/>
  <c r="Y334" i="1"/>
  <c r="AH342" i="1"/>
  <c r="AH374" i="1"/>
  <c r="X406" i="1"/>
  <c r="AG430" i="1"/>
  <c r="AE446" i="1"/>
  <c r="AF462" i="1"/>
  <c r="Y510" i="1"/>
  <c r="AE518" i="1"/>
  <c r="X518" i="1"/>
  <c r="AE526" i="1"/>
  <c r="AG534" i="1"/>
  <c r="Y582" i="1"/>
  <c r="X614" i="1"/>
  <c r="AG614" i="1"/>
  <c r="Y622" i="1"/>
  <c r="AG630" i="1"/>
  <c r="DT662" i="4"/>
  <c r="DT670" i="4"/>
  <c r="AE710" i="1"/>
  <c r="Y710" i="1"/>
  <c r="AE718" i="1"/>
  <c r="Y718" i="1"/>
  <c r="AE734" i="1"/>
  <c r="AH742" i="1"/>
  <c r="Y758" i="1"/>
  <c r="AG782" i="1"/>
  <c r="AE854" i="1"/>
  <c r="AE894" i="1"/>
  <c r="AF910" i="1"/>
  <c r="Y958" i="1"/>
  <c r="AH23" i="1"/>
  <c r="Y87" i="1"/>
  <c r="AF127" i="1"/>
  <c r="AH255" i="1"/>
  <c r="AG271" i="1"/>
  <c r="Y271" i="1"/>
  <c r="AF303" i="1"/>
  <c r="Y415" i="1"/>
  <c r="AG431" i="1"/>
  <c r="Y447" i="1"/>
  <c r="AH479" i="1"/>
  <c r="AE527" i="1"/>
  <c r="AF543" i="1"/>
  <c r="Y559" i="1"/>
  <c r="DV575" i="4"/>
  <c r="DU607" i="4"/>
  <c r="AK607" i="1" s="1"/>
  <c r="AG735" i="1"/>
  <c r="AE783" i="1"/>
  <c r="AF935" i="1"/>
  <c r="Y167" i="1"/>
  <c r="AE183" i="1"/>
  <c r="Y215" i="1"/>
  <c r="AH327" i="1"/>
  <c r="AH375" i="1"/>
  <c r="AG407" i="1"/>
  <c r="X455" i="1"/>
  <c r="AG455" i="1"/>
  <c r="DU503" i="4"/>
  <c r="AK503" i="1" s="1"/>
  <c r="X551" i="1"/>
  <c r="AE567" i="1"/>
  <c r="AH631" i="1"/>
  <c r="AH879" i="1"/>
  <c r="AE999" i="1"/>
  <c r="AH48" i="1"/>
  <c r="X104" i="1"/>
  <c r="AG104" i="1"/>
  <c r="Y184" i="1"/>
  <c r="X232" i="1"/>
  <c r="Y240" i="1"/>
  <c r="X312" i="1"/>
  <c r="DT352" i="4"/>
  <c r="AF360" i="1"/>
  <c r="AE368" i="1"/>
  <c r="Y376" i="1"/>
  <c r="AH384" i="1"/>
  <c r="X440" i="1"/>
  <c r="AE440" i="1"/>
  <c r="AG464" i="1"/>
  <c r="DU576" i="4"/>
  <c r="AK576" i="1" s="1"/>
  <c r="AE688" i="1"/>
  <c r="Y704" i="1"/>
  <c r="AG784" i="1"/>
  <c r="DT840" i="4"/>
  <c r="Y896" i="1"/>
  <c r="DT896" i="4"/>
  <c r="AF912" i="1"/>
  <c r="AH47" i="1"/>
  <c r="X79" i="1"/>
  <c r="AG79" i="1"/>
  <c r="Y111" i="1"/>
  <c r="AE111" i="1"/>
  <c r="X143" i="1"/>
  <c r="X33" i="1"/>
  <c r="AG49" i="1"/>
  <c r="AF81" i="1"/>
  <c r="AH113" i="1"/>
  <c r="AF153" i="1"/>
  <c r="DU169" i="4"/>
  <c r="AK169" i="1" s="1"/>
  <c r="AG217" i="1"/>
  <c r="X217" i="1"/>
  <c r="AG249" i="1"/>
  <c r="Y289" i="1"/>
  <c r="X361" i="1"/>
  <c r="AE393" i="1"/>
  <c r="AH521" i="1"/>
  <c r="DU537" i="4"/>
  <c r="AK537" i="1" s="1"/>
  <c r="X553" i="1"/>
  <c r="AG601" i="1"/>
  <c r="AE745" i="1"/>
  <c r="Y969" i="1"/>
  <c r="AF803" i="1"/>
  <c r="DU819" i="4"/>
  <c r="AK819" i="1" s="1"/>
  <c r="AG915" i="1"/>
  <c r="AG995" i="1"/>
  <c r="DU173" i="4"/>
  <c r="AK173" i="1" s="1"/>
  <c r="AG333" i="1"/>
  <c r="AE445" i="1"/>
  <c r="AE230" i="1"/>
  <c r="Y230" i="1"/>
  <c r="AH270" i="1"/>
  <c r="AG270" i="1"/>
  <c r="AH281" i="1"/>
  <c r="AE353" i="1"/>
  <c r="AG385" i="1"/>
  <c r="X385" i="1"/>
  <c r="AF401" i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AH492" i="1"/>
  <c r="AE492" i="1"/>
  <c r="AF532" i="1"/>
  <c r="X548" i="1"/>
  <c r="AG548" i="1"/>
  <c r="X564" i="1"/>
  <c r="Y572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H836" i="1"/>
  <c r="AG844" i="1"/>
  <c r="AF860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Y301" i="1"/>
  <c r="AE373" i="1"/>
  <c r="Y373" i="1"/>
  <c r="AH429" i="1"/>
  <c r="DU485" i="4"/>
  <c r="AK485" i="1" s="1"/>
  <c r="X597" i="1"/>
  <c r="DT645" i="4"/>
  <c r="AH709" i="1"/>
  <c r="AE709" i="1"/>
  <c r="AG717" i="1"/>
  <c r="Y749" i="1"/>
  <c r="AE757" i="1"/>
  <c r="DV773" i="4"/>
  <c r="AE781" i="1"/>
  <c r="AG781" i="1"/>
  <c r="AF789" i="1"/>
  <c r="AH797" i="1"/>
  <c r="AF805" i="1"/>
  <c r="AE829" i="1"/>
  <c r="Y829" i="1"/>
  <c r="DU829" i="4"/>
  <c r="AK829" i="1" s="1"/>
  <c r="AH861" i="1"/>
  <c r="DV877" i="4"/>
  <c r="AG885" i="1"/>
  <c r="AF893" i="1"/>
  <c r="AG917" i="1"/>
  <c r="DU925" i="4"/>
  <c r="AK925" i="1" s="1"/>
  <c r="AE933" i="1"/>
  <c r="AG941" i="1"/>
  <c r="AH957" i="1"/>
  <c r="AG965" i="1"/>
  <c r="X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H653" i="1"/>
  <c r="X54" i="1"/>
  <c r="AE54" i="1"/>
  <c r="AG126" i="1"/>
  <c r="AF126" i="1"/>
  <c r="Y206" i="1"/>
  <c r="Y262" i="1"/>
  <c r="Y278" i="1"/>
  <c r="X358" i="1"/>
  <c r="X374" i="1"/>
  <c r="Y382" i="1"/>
  <c r="AG390" i="1"/>
  <c r="AG398" i="1"/>
  <c r="AF406" i="1"/>
  <c r="DU406" i="4"/>
  <c r="AK406" i="1" s="1"/>
  <c r="Y438" i="1"/>
  <c r="AF438" i="1"/>
  <c r="Y446" i="1"/>
  <c r="X486" i="1"/>
  <c r="X494" i="1"/>
  <c r="AE494" i="1"/>
  <c r="AH502" i="1"/>
  <c r="Y502" i="1"/>
  <c r="AH510" i="1"/>
  <c r="AH518" i="1"/>
  <c r="AG526" i="1"/>
  <c r="AF526" i="1"/>
  <c r="X526" i="1"/>
  <c r="AF534" i="1"/>
  <c r="AG542" i="1"/>
  <c r="AH550" i="1"/>
  <c r="AH558" i="1"/>
  <c r="AE558" i="1"/>
  <c r="AH566" i="1"/>
  <c r="X566" i="1"/>
  <c r="AG566" i="1"/>
  <c r="DT582" i="4"/>
  <c r="AH590" i="1"/>
  <c r="AG590" i="1"/>
  <c r="AF598" i="1"/>
  <c r="DT606" i="4"/>
  <c r="AE614" i="1"/>
  <c r="X622" i="1"/>
  <c r="AG622" i="1"/>
  <c r="AE622" i="1"/>
  <c r="Y630" i="1"/>
  <c r="Y638" i="1"/>
  <c r="X638" i="1"/>
  <c r="Y646" i="1"/>
  <c r="X646" i="1"/>
  <c r="AG654" i="1"/>
  <c r="AE654" i="1"/>
  <c r="AF654" i="1"/>
  <c r="Y654" i="1"/>
  <c r="X654" i="1"/>
  <c r="AE662" i="1"/>
  <c r="Y662" i="1"/>
  <c r="AH678" i="1"/>
  <c r="DT702" i="4"/>
  <c r="AG710" i="1"/>
  <c r="X710" i="1"/>
  <c r="AG718" i="1"/>
  <c r="AF718" i="1"/>
  <c r="AG726" i="1"/>
  <c r="AF726" i="1"/>
  <c r="DT726" i="4"/>
  <c r="DV742" i="4"/>
  <c r="X758" i="1"/>
  <c r="AG774" i="1"/>
  <c r="AE782" i="1"/>
  <c r="DT806" i="4"/>
  <c r="AH814" i="1"/>
  <c r="Y830" i="1"/>
  <c r="X830" i="1"/>
  <c r="AE830" i="1"/>
  <c r="AG846" i="1"/>
  <c r="AG854" i="1"/>
  <c r="AH854" i="1"/>
  <c r="AG862" i="1"/>
  <c r="AE878" i="1"/>
  <c r="AF886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Y53" i="1"/>
  <c r="AH53" i="1"/>
  <c r="AE53" i="1"/>
  <c r="AH109" i="1"/>
  <c r="X165" i="1"/>
  <c r="DU349" i="4"/>
  <c r="AK349" i="1" s="1"/>
  <c r="AG349" i="1"/>
  <c r="AF349" i="1"/>
  <c r="AH405" i="1"/>
  <c r="AF405" i="1"/>
  <c r="Y405" i="1"/>
  <c r="AF517" i="1"/>
  <c r="X589" i="1"/>
  <c r="Y701" i="1"/>
  <c r="AH46" i="1"/>
  <c r="DU46" i="4"/>
  <c r="AK46" i="1" s="1"/>
  <c r="X142" i="1"/>
  <c r="AE142" i="1"/>
  <c r="DU182" i="4"/>
  <c r="AK182" i="1" s="1"/>
  <c r="Y286" i="1"/>
  <c r="AG286" i="1"/>
  <c r="AF286" i="1"/>
  <c r="AG87" i="1"/>
  <c r="AE175" i="1"/>
  <c r="DV223" i="4"/>
  <c r="AH319" i="1"/>
  <c r="AE367" i="1"/>
  <c r="AH367" i="1"/>
  <c r="AF375" i="1"/>
  <c r="Y431" i="1"/>
  <c r="AE439" i="1"/>
  <c r="Y455" i="1"/>
  <c r="DU463" i="4"/>
  <c r="AK463" i="1" s="1"/>
  <c r="AF495" i="1"/>
  <c r="DV527" i="4"/>
  <c r="DU543" i="4"/>
  <c r="AK543" i="1" s="1"/>
  <c r="AH551" i="1"/>
  <c r="AE551" i="1"/>
  <c r="AH559" i="1"/>
  <c r="X567" i="1"/>
  <c r="AF575" i="1"/>
  <c r="AG583" i="1"/>
  <c r="AH591" i="1"/>
  <c r="AH623" i="1"/>
  <c r="AH679" i="1"/>
  <c r="AE703" i="1"/>
  <c r="AF711" i="1"/>
  <c r="Y743" i="1"/>
  <c r="AF751" i="1"/>
  <c r="AF759" i="1"/>
  <c r="AH783" i="1"/>
  <c r="AE807" i="1"/>
  <c r="AF831" i="1"/>
  <c r="Y847" i="1"/>
  <c r="AE855" i="1"/>
  <c r="X855" i="1"/>
  <c r="AH855" i="1"/>
  <c r="AE871" i="1"/>
  <c r="AF871" i="1"/>
  <c r="X887" i="1"/>
  <c r="AH895" i="1"/>
  <c r="AG895" i="1"/>
  <c r="AH903" i="1"/>
  <c r="DV919" i="4"/>
  <c r="AF951" i="1"/>
  <c r="AG959" i="1"/>
  <c r="Y967" i="1"/>
  <c r="Y983" i="1"/>
  <c r="DU983" i="4"/>
  <c r="AK983" i="1" s="1"/>
  <c r="AG991" i="1"/>
  <c r="Y991" i="1"/>
  <c r="AH999" i="1"/>
  <c r="DV77" i="4"/>
  <c r="AG77" i="1"/>
  <c r="AH125" i="1"/>
  <c r="DV181" i="4"/>
  <c r="AH253" i="1"/>
  <c r="AE309" i="1"/>
  <c r="AF309" i="1"/>
  <c r="Y309" i="1"/>
  <c r="AF357" i="1"/>
  <c r="X357" i="1"/>
  <c r="AE421" i="1"/>
  <c r="Y421" i="1"/>
  <c r="X421" i="1"/>
  <c r="AF477" i="1"/>
  <c r="AH533" i="1"/>
  <c r="AG533" i="1"/>
  <c r="AE533" i="1"/>
  <c r="Y533" i="1"/>
  <c r="DV573" i="4"/>
  <c r="Y669" i="1"/>
  <c r="AE78" i="1"/>
  <c r="Y78" i="1"/>
  <c r="AG118" i="1"/>
  <c r="DU118" i="4"/>
  <c r="AK118" i="1" s="1"/>
  <c r="X166" i="1"/>
  <c r="AG166" i="1"/>
  <c r="AF166" i="1"/>
  <c r="X254" i="1"/>
  <c r="AH254" i="1"/>
  <c r="Y310" i="1"/>
  <c r="AG310" i="1"/>
  <c r="AE310" i="1"/>
  <c r="Y79" i="1"/>
  <c r="AG159" i="1"/>
  <c r="AH263" i="1"/>
  <c r="DU303" i="4"/>
  <c r="AK303" i="1" s="1"/>
  <c r="DU343" i="4"/>
  <c r="AK343" i="1" s="1"/>
  <c r="AH104" i="1"/>
  <c r="AE240" i="1"/>
  <c r="X240" i="1"/>
  <c r="DV264" i="4"/>
  <c r="AF320" i="1"/>
  <c r="AF336" i="1"/>
  <c r="X368" i="1"/>
  <c r="Y432" i="1"/>
  <c r="AH432" i="1"/>
  <c r="AG456" i="1"/>
  <c r="X456" i="1"/>
  <c r="AF464" i="1"/>
  <c r="Y688" i="1"/>
  <c r="AE704" i="1"/>
  <c r="AG712" i="1"/>
  <c r="AF720" i="1"/>
  <c r="Y752" i="1"/>
  <c r="Y760" i="1"/>
  <c r="Y792" i="1"/>
  <c r="DU1000" i="4"/>
  <c r="AK1000" i="1" s="1"/>
  <c r="X21" i="1"/>
  <c r="AF141" i="1"/>
  <c r="X141" i="1"/>
  <c r="AG141" i="1"/>
  <c r="AE197" i="1"/>
  <c r="AF197" i="1"/>
  <c r="DU245" i="4"/>
  <c r="AK245" i="1" s="1"/>
  <c r="DT285" i="4"/>
  <c r="X397" i="1"/>
  <c r="AG397" i="1"/>
  <c r="Y581" i="1"/>
  <c r="X581" i="1"/>
  <c r="DU685" i="4"/>
  <c r="AK685" i="1" s="1"/>
  <c r="AF685" i="1"/>
  <c r="AF86" i="1"/>
  <c r="X134" i="1"/>
  <c r="AG134" i="1"/>
  <c r="AH174" i="1"/>
  <c r="AF174" i="1"/>
  <c r="Y294" i="1"/>
  <c r="AF294" i="1"/>
  <c r="AE23" i="1"/>
  <c r="AE63" i="1"/>
  <c r="X191" i="1"/>
  <c r="AF191" i="1"/>
  <c r="X215" i="1"/>
  <c r="AF215" i="1"/>
  <c r="AG255" i="1"/>
  <c r="AE335" i="1"/>
  <c r="AE136" i="1"/>
  <c r="Y168" i="1"/>
  <c r="AG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X356" i="1"/>
  <c r="AG364" i="1"/>
  <c r="AH396" i="1"/>
  <c r="AE396" i="1"/>
  <c r="Y404" i="1"/>
  <c r="AG404" i="1"/>
  <c r="X412" i="1"/>
  <c r="AF412" i="1"/>
  <c r="AG468" i="1"/>
  <c r="AF508" i="1"/>
  <c r="X540" i="1"/>
  <c r="Y548" i="1"/>
  <c r="DU556" i="4"/>
  <c r="AK556" i="1" s="1"/>
  <c r="DU588" i="4"/>
  <c r="AK588" i="1" s="1"/>
  <c r="DU612" i="4"/>
  <c r="AK612" i="1" s="1"/>
  <c r="AE668" i="1"/>
  <c r="AE692" i="1"/>
  <c r="X732" i="1"/>
  <c r="AH772" i="1"/>
  <c r="AF812" i="1"/>
  <c r="DU828" i="4"/>
  <c r="AK828" i="1" s="1"/>
  <c r="DU844" i="4"/>
  <c r="AK844" i="1" s="1"/>
  <c r="X852" i="1"/>
  <c r="AG852" i="1"/>
  <c r="AF876" i="1"/>
  <c r="AH892" i="1"/>
  <c r="DT908" i="4"/>
  <c r="AF948" i="1"/>
  <c r="AE964" i="1"/>
  <c r="AH980" i="1"/>
  <c r="AF53" i="1"/>
  <c r="DT69" i="4"/>
  <c r="DU165" i="4"/>
  <c r="AK165" i="1" s="1"/>
  <c r="AH309" i="1"/>
  <c r="AF325" i="1"/>
  <c r="AH421" i="1"/>
  <c r="X437" i="1"/>
  <c r="AF453" i="1"/>
  <c r="AE517" i="1"/>
  <c r="Y517" i="1"/>
  <c r="Y645" i="1"/>
  <c r="X677" i="1"/>
  <c r="AG789" i="1"/>
  <c r="X789" i="1"/>
  <c r="DV821" i="4"/>
  <c r="Y869" i="1"/>
  <c r="AH885" i="1"/>
  <c r="X901" i="1"/>
  <c r="X917" i="1"/>
  <c r="X933" i="1"/>
  <c r="AH29" i="1"/>
  <c r="Y61" i="1"/>
  <c r="AE77" i="1"/>
  <c r="X77" i="1"/>
  <c r="Y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DV733" i="4"/>
  <c r="AH813" i="1"/>
  <c r="AG861" i="1"/>
  <c r="AG909" i="1"/>
  <c r="DU989" i="4"/>
  <c r="AK989" i="1" s="1"/>
  <c r="AE46" i="1"/>
  <c r="AF70" i="1"/>
  <c r="AF142" i="1"/>
  <c r="DU150" i="4"/>
  <c r="AK150" i="1" s="1"/>
  <c r="DV214" i="4"/>
  <c r="AE222" i="1"/>
  <c r="AF238" i="1"/>
  <c r="DT254" i="4"/>
  <c r="AE262" i="1"/>
  <c r="AE318" i="1"/>
  <c r="Y318" i="1"/>
  <c r="AG326" i="1"/>
  <c r="AF334" i="1"/>
  <c r="AH350" i="1"/>
  <c r="AE350" i="1"/>
  <c r="Y350" i="1"/>
  <c r="Y390" i="1"/>
  <c r="X454" i="1"/>
  <c r="AG462" i="1"/>
  <c r="AF470" i="1"/>
  <c r="DT478" i="4"/>
  <c r="AE542" i="1"/>
  <c r="X574" i="1"/>
  <c r="AE582" i="1"/>
  <c r="X582" i="1"/>
  <c r="AH662" i="1"/>
  <c r="Y702" i="1"/>
  <c r="AH766" i="1"/>
  <c r="AE774" i="1"/>
  <c r="AG814" i="1"/>
  <c r="DV846" i="4"/>
  <c r="AH862" i="1"/>
  <c r="AF870" i="1"/>
  <c r="AG886" i="1"/>
  <c r="AF926" i="1"/>
  <c r="AH950" i="1"/>
  <c r="Y966" i="1"/>
  <c r="DU974" i="4"/>
  <c r="AK974" i="1" s="1"/>
  <c r="AE990" i="1"/>
  <c r="AH998" i="1"/>
  <c r="AE79" i="1"/>
  <c r="Y143" i="1"/>
  <c r="AE143" i="1"/>
  <c r="AH159" i="1"/>
  <c r="DU207" i="4"/>
  <c r="AK207" i="1" s="1"/>
  <c r="DU351" i="4"/>
  <c r="AK351" i="1" s="1"/>
  <c r="DU415" i="4"/>
  <c r="AK415" i="1" s="1"/>
  <c r="AE447" i="1"/>
  <c r="X447" i="1"/>
  <c r="AG543" i="1"/>
  <c r="X543" i="1"/>
  <c r="AF591" i="1"/>
  <c r="X639" i="1"/>
  <c r="AE639" i="1"/>
  <c r="DU671" i="4"/>
  <c r="AK671" i="1" s="1"/>
  <c r="AE815" i="1"/>
  <c r="AH967" i="1"/>
  <c r="AF37" i="1"/>
  <c r="AF23" i="1"/>
  <c r="DT55" i="4"/>
  <c r="AH151" i="1"/>
  <c r="AH167" i="1"/>
  <c r="AE167" i="1"/>
  <c r="AF247" i="1"/>
  <c r="AF263" i="1"/>
  <c r="X295" i="1"/>
  <c r="AF311" i="1"/>
  <c r="AH391" i="1"/>
  <c r="X407" i="1"/>
  <c r="AF439" i="1"/>
  <c r="AF471" i="1"/>
  <c r="AG519" i="1"/>
  <c r="AE519" i="1"/>
  <c r="AG599" i="1"/>
  <c r="X599" i="1"/>
  <c r="X615" i="1"/>
  <c r="DV663" i="4"/>
  <c r="X807" i="1"/>
  <c r="AE839" i="1"/>
  <c r="X839" i="1"/>
  <c r="DV911" i="4"/>
  <c r="AG64" i="1"/>
  <c r="DU96" i="4"/>
  <c r="AK96" i="1" s="1"/>
  <c r="Y176" i="1"/>
  <c r="AG176" i="1"/>
  <c r="AE224" i="1"/>
  <c r="X280" i="1"/>
  <c r="AH312" i="1"/>
  <c r="AH360" i="1"/>
  <c r="AF400" i="1"/>
  <c r="AG520" i="1"/>
  <c r="AE560" i="1"/>
  <c r="AG568" i="1"/>
  <c r="DU592" i="4"/>
  <c r="AK592" i="1" s="1"/>
  <c r="X632" i="1"/>
  <c r="X704" i="1"/>
  <c r="AG752" i="1"/>
  <c r="AE824" i="1"/>
  <c r="AG888" i="1"/>
  <c r="AG968" i="1"/>
  <c r="Y49" i="1"/>
  <c r="X49" i="1"/>
  <c r="AH49" i="1"/>
  <c r="AE49" i="1"/>
  <c r="AF65" i="1"/>
  <c r="X65" i="1"/>
  <c r="DV81" i="4"/>
  <c r="AF97" i="1"/>
  <c r="AF209" i="1"/>
  <c r="Y209" i="1"/>
  <c r="AH209" i="1"/>
  <c r="AF241" i="1"/>
  <c r="AF257" i="1"/>
  <c r="DU257" i="4"/>
  <c r="AK257" i="1" s="1"/>
  <c r="X289" i="1"/>
  <c r="AH289" i="1"/>
  <c r="X305" i="1"/>
  <c r="AF337" i="1"/>
  <c r="DU337" i="4"/>
  <c r="AK337" i="1" s="1"/>
  <c r="AF353" i="1"/>
  <c r="AF385" i="1"/>
  <c r="DT385" i="4"/>
  <c r="DU401" i="4"/>
  <c r="AK401" i="1" s="1"/>
  <c r="X401" i="1"/>
  <c r="AG417" i="1"/>
  <c r="AH433" i="1"/>
  <c r="AG465" i="1"/>
  <c r="AH497" i="1"/>
  <c r="AE497" i="1"/>
  <c r="Y529" i="1"/>
  <c r="AH529" i="1"/>
  <c r="AH545" i="1"/>
  <c r="Y561" i="1"/>
  <c r="AH561" i="1"/>
  <c r="Y577" i="1"/>
  <c r="AE593" i="1"/>
  <c r="DV625" i="4"/>
  <c r="AF657" i="1"/>
  <c r="AH657" i="1"/>
  <c r="Y673" i="1"/>
  <c r="X689" i="1"/>
  <c r="AG721" i="1"/>
  <c r="AF721" i="1"/>
  <c r="Y721" i="1"/>
  <c r="AF737" i="1"/>
  <c r="AF753" i="1"/>
  <c r="Y865" i="1"/>
  <c r="Y977" i="1"/>
  <c r="DV993" i="4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AE476" i="1"/>
  <c r="Y476" i="1"/>
  <c r="Y516" i="1"/>
  <c r="AG516" i="1"/>
  <c r="Y540" i="1"/>
  <c r="AF548" i="1"/>
  <c r="AG588" i="1"/>
  <c r="AG596" i="1"/>
  <c r="DU596" i="4"/>
  <c r="AK596" i="1" s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Y892" i="1"/>
  <c r="AG924" i="1"/>
  <c r="AH988" i="1"/>
  <c r="AE988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AF541" i="1"/>
  <c r="AE557" i="1"/>
  <c r="AF589" i="1"/>
  <c r="Y637" i="1"/>
  <c r="AH717" i="1"/>
  <c r="Y765" i="1"/>
  <c r="Y781" i="1"/>
  <c r="AH877" i="1"/>
  <c r="X893" i="1"/>
  <c r="DT973" i="4"/>
  <c r="Y989" i="1"/>
  <c r="AG229" i="1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949" i="1"/>
  <c r="AF30" i="1"/>
  <c r="X86" i="1"/>
  <c r="AE110" i="1"/>
  <c r="DU126" i="4"/>
  <c r="AK126" i="1" s="1"/>
  <c r="AE150" i="1"/>
  <c r="Y150" i="1"/>
  <c r="DU246" i="4"/>
  <c r="AK246" i="1" s="1"/>
  <c r="AE278" i="1"/>
  <c r="X334" i="1"/>
  <c r="AF358" i="1"/>
  <c r="AG374" i="1"/>
  <c r="Y398" i="1"/>
  <c r="AF414" i="1"/>
  <c r="AE422" i="1"/>
  <c r="AF454" i="1"/>
  <c r="X462" i="1"/>
  <c r="DV494" i="4"/>
  <c r="Y526" i="1"/>
  <c r="AF558" i="1"/>
  <c r="AG638" i="1"/>
  <c r="AF662" i="1"/>
  <c r="DU758" i="4"/>
  <c r="AK758" i="1" s="1"/>
  <c r="X782" i="1"/>
  <c r="AF782" i="1"/>
  <c r="AE790" i="1"/>
  <c r="AF806" i="1"/>
  <c r="AE814" i="1"/>
  <c r="Y902" i="1"/>
  <c r="AG902" i="1"/>
  <c r="DV950" i="4"/>
  <c r="X966" i="1"/>
  <c r="AE966" i="1"/>
  <c r="X61" i="1"/>
  <c r="X255" i="1"/>
  <c r="AE255" i="1"/>
  <c r="AF319" i="1"/>
  <c r="AF351" i="1"/>
  <c r="AF367" i="1"/>
  <c r="AH415" i="1"/>
  <c r="AE591" i="1"/>
  <c r="AH807" i="1"/>
  <c r="AH927" i="1"/>
  <c r="Y943" i="1"/>
  <c r="AH77" i="1"/>
  <c r="AH117" i="1"/>
  <c r="X39" i="1"/>
  <c r="X103" i="1"/>
  <c r="AE103" i="1"/>
  <c r="AG135" i="1"/>
  <c r="DV183" i="4"/>
  <c r="X247" i="1"/>
  <c r="AH407" i="1"/>
  <c r="Y551" i="1"/>
  <c r="AE935" i="1"/>
  <c r="AG951" i="1"/>
  <c r="AG983" i="1"/>
  <c r="AE40" i="1"/>
  <c r="Y40" i="1"/>
  <c r="AE56" i="1"/>
  <c r="AH88" i="1"/>
  <c r="Y96" i="1"/>
  <c r="AE104" i="1"/>
  <c r="AF136" i="1"/>
  <c r="Y152" i="1"/>
  <c r="Y248" i="1"/>
  <c r="AH272" i="1"/>
  <c r="X288" i="1"/>
  <c r="AH336" i="1"/>
  <c r="Y344" i="1"/>
  <c r="AF408" i="1"/>
  <c r="DU504" i="4"/>
  <c r="AK504" i="1" s="1"/>
  <c r="Y552" i="1"/>
  <c r="AF792" i="1"/>
  <c r="DU832" i="4"/>
  <c r="AK832" i="1" s="1"/>
  <c r="AE33" i="1"/>
  <c r="Y33" i="1"/>
  <c r="AH57" i="1"/>
  <c r="AE145" i="1"/>
  <c r="AG241" i="1"/>
  <c r="X345" i="1"/>
  <c r="X473" i="1"/>
  <c r="Y545" i="1"/>
  <c r="AF609" i="1"/>
  <c r="Y625" i="1"/>
  <c r="AH625" i="1"/>
  <c r="Y657" i="1"/>
  <c r="Y785" i="1"/>
  <c r="AG849" i="1"/>
  <c r="Y881" i="1"/>
  <c r="AE953" i="1"/>
  <c r="DU532" i="4"/>
  <c r="AK532" i="1" s="1"/>
  <c r="AF61" i="1"/>
  <c r="AF173" i="1"/>
  <c r="AE181" i="1"/>
  <c r="DT213" i="4"/>
  <c r="DT293" i="4"/>
  <c r="X325" i="1"/>
  <c r="AF433" i="1"/>
  <c r="Y457" i="1"/>
  <c r="X557" i="1"/>
  <c r="X629" i="1"/>
  <c r="AE74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G86" i="1"/>
  <c r="AE90" i="1"/>
  <c r="AF90" i="1"/>
  <c r="AG94" i="1"/>
  <c r="Y94" i="1"/>
  <c r="AG98" i="1"/>
  <c r="DU102" i="4"/>
  <c r="AK102" i="1" s="1"/>
  <c r="AE102" i="1"/>
  <c r="AF106" i="1"/>
  <c r="AF110" i="1"/>
  <c r="Y110" i="1"/>
  <c r="Y114" i="1"/>
  <c r="AF114" i="1"/>
  <c r="X114" i="1"/>
  <c r="AE122" i="1"/>
  <c r="X122" i="1"/>
  <c r="Y130" i="1"/>
  <c r="AE130" i="1"/>
  <c r="AE138" i="1"/>
  <c r="X146" i="1"/>
  <c r="X150" i="1"/>
  <c r="AE154" i="1"/>
  <c r="AH154" i="1"/>
  <c r="Y162" i="1"/>
  <c r="X162" i="1"/>
  <c r="DU166" i="4"/>
  <c r="AK166" i="1" s="1"/>
  <c r="AE170" i="1"/>
  <c r="X182" i="1"/>
  <c r="AE182" i="1"/>
  <c r="AH186" i="1"/>
  <c r="Y202" i="1"/>
  <c r="AF206" i="1"/>
  <c r="AF214" i="1"/>
  <c r="AG226" i="1"/>
  <c r="AG250" i="1"/>
  <c r="AG254" i="1"/>
  <c r="Y258" i="1"/>
  <c r="X262" i="1"/>
  <c r="AF274" i="1"/>
  <c r="AE274" i="1"/>
  <c r="X278" i="1"/>
  <c r="AG290" i="1"/>
  <c r="AE298" i="1"/>
  <c r="AG306" i="1"/>
  <c r="Y322" i="1"/>
  <c r="AH322" i="1"/>
  <c r="DV326" i="4"/>
  <c r="Y338" i="1"/>
  <c r="X338" i="1"/>
  <c r="AF338" i="1"/>
  <c r="DU342" i="4"/>
  <c r="AK342" i="1" s="1"/>
  <c r="Y342" i="1"/>
  <c r="AG350" i="1"/>
  <c r="AF354" i="1"/>
  <c r="AF370" i="1"/>
  <c r="DU370" i="4"/>
  <c r="AK370" i="1" s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F466" i="1"/>
  <c r="AE466" i="1"/>
  <c r="AG470" i="1"/>
  <c r="DU474" i="4"/>
  <c r="AK474" i="1" s="1"/>
  <c r="X482" i="1"/>
  <c r="Y498" i="1"/>
  <c r="AG502" i="1"/>
  <c r="AH506" i="1"/>
  <c r="X510" i="1"/>
  <c r="AE510" i="1"/>
  <c r="X522" i="1"/>
  <c r="X530" i="1"/>
  <c r="AH534" i="1"/>
  <c r="AE538" i="1"/>
  <c r="X538" i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H682" i="1"/>
  <c r="AF682" i="1"/>
  <c r="X690" i="1"/>
  <c r="AG698" i="1"/>
  <c r="DU698" i="4"/>
  <c r="AK698" i="1" s="1"/>
  <c r="AE706" i="1"/>
  <c r="AH714" i="1"/>
  <c r="AG714" i="1"/>
  <c r="Y722" i="1"/>
  <c r="X722" i="1"/>
  <c r="AE722" i="1"/>
  <c r="AH730" i="1"/>
  <c r="AG730" i="1"/>
  <c r="DU730" i="4"/>
  <c r="AK730" i="1" s="1"/>
  <c r="AH734" i="1"/>
  <c r="Y738" i="1"/>
  <c r="X746" i="1"/>
  <c r="AH746" i="1"/>
  <c r="X754" i="1"/>
  <c r="AF754" i="1"/>
  <c r="Y766" i="1"/>
  <c r="AG770" i="1"/>
  <c r="AH778" i="1"/>
  <c r="AE778" i="1"/>
  <c r="AG786" i="1"/>
  <c r="AF794" i="1"/>
  <c r="DT798" i="4"/>
  <c r="DU802" i="4"/>
  <c r="AK802" i="1" s="1"/>
  <c r="AH810" i="1"/>
  <c r="AF814" i="1"/>
  <c r="X818" i="1"/>
  <c r="AF818" i="1"/>
  <c r="Y822" i="1"/>
  <c r="Y834" i="1"/>
  <c r="AF846" i="1"/>
  <c r="X846" i="1"/>
  <c r="AG858" i="1"/>
  <c r="AE866" i="1"/>
  <c r="X866" i="1"/>
  <c r="AH870" i="1"/>
  <c r="DU874" i="4"/>
  <c r="AK874" i="1" s="1"/>
  <c r="DU882" i="4"/>
  <c r="AK882" i="1" s="1"/>
  <c r="AH890" i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AH954" i="1"/>
  <c r="DU958" i="4"/>
  <c r="AK958" i="1" s="1"/>
  <c r="AG962" i="1"/>
  <c r="X962" i="1"/>
  <c r="AF970" i="1"/>
  <c r="AE978" i="1"/>
  <c r="X982" i="1"/>
  <c r="DU998" i="4"/>
  <c r="AK998" i="1" s="1"/>
  <c r="X23" i="1"/>
  <c r="Y35" i="1"/>
  <c r="AE95" i="1"/>
  <c r="AG107" i="1"/>
  <c r="AE107" i="1"/>
  <c r="DU139" i="4"/>
  <c r="AK139" i="1" s="1"/>
  <c r="AH139" i="1"/>
  <c r="Y171" i="1"/>
  <c r="DT187" i="4"/>
  <c r="X203" i="1"/>
  <c r="AE327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AG727" i="1"/>
  <c r="DT747" i="4"/>
  <c r="X803" i="1"/>
  <c r="AE819" i="1"/>
  <c r="AH819" i="1"/>
  <c r="AH835" i="1"/>
  <c r="AF847" i="1"/>
  <c r="AH867" i="1"/>
  <c r="AE867" i="1"/>
  <c r="X891" i="1"/>
  <c r="AH907" i="1"/>
  <c r="X907" i="1"/>
  <c r="Y927" i="1"/>
  <c r="AG927" i="1"/>
  <c r="AH939" i="1"/>
  <c r="AH951" i="1"/>
  <c r="Y987" i="1"/>
  <c r="AH987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DT372" i="4"/>
  <c r="AF372" i="1"/>
  <c r="Y372" i="1"/>
  <c r="AE388" i="1"/>
  <c r="DU388" i="4"/>
  <c r="AK388" i="1" s="1"/>
  <c r="Y388" i="1"/>
  <c r="AH468" i="1"/>
  <c r="AF492" i="1"/>
  <c r="X492" i="1"/>
  <c r="DU508" i="4"/>
  <c r="AK508" i="1" s="1"/>
  <c r="AH508" i="1"/>
  <c r="Y528" i="1"/>
  <c r="AH540" i="1"/>
  <c r="AH556" i="1"/>
  <c r="AG556" i="1"/>
  <c r="X572" i="1"/>
  <c r="AG580" i="1"/>
  <c r="AE580" i="1"/>
  <c r="DU584" i="4"/>
  <c r="AK584" i="1" s="1"/>
  <c r="Y604" i="1"/>
  <c r="AE604" i="1"/>
  <c r="Y612" i="1"/>
  <c r="Y616" i="1"/>
  <c r="AF620" i="1"/>
  <c r="X620" i="1"/>
  <c r="AG620" i="1"/>
  <c r="AG636" i="1"/>
  <c r="AF640" i="1"/>
  <c r="Y644" i="1"/>
  <c r="X652" i="1"/>
  <c r="AH660" i="1"/>
  <c r="AE664" i="1"/>
  <c r="Y668" i="1"/>
  <c r="X676" i="1"/>
  <c r="Y684" i="1"/>
  <c r="AE684" i="1"/>
  <c r="AE708" i="1"/>
  <c r="AG716" i="1"/>
  <c r="AG720" i="1"/>
  <c r="DV732" i="4"/>
  <c r="AG732" i="1"/>
  <c r="AE740" i="1"/>
  <c r="DU772" i="4"/>
  <c r="AK772" i="1" s="1"/>
  <c r="Y788" i="1"/>
  <c r="X788" i="1"/>
  <c r="AH788" i="1"/>
  <c r="Y796" i="1"/>
  <c r="X804" i="1"/>
  <c r="Y812" i="1"/>
  <c r="AG812" i="1"/>
  <c r="Y820" i="1"/>
  <c r="X828" i="1"/>
  <c r="AE828" i="1"/>
  <c r="Y836" i="1"/>
  <c r="DU836" i="4"/>
  <c r="AK836" i="1" s="1"/>
  <c r="AE844" i="1"/>
  <c r="AH852" i="1"/>
  <c r="DU860" i="4"/>
  <c r="AK860" i="1" s="1"/>
  <c r="Y864" i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H31" i="1"/>
  <c r="AF51" i="1"/>
  <c r="AE51" i="1"/>
  <c r="AF67" i="1"/>
  <c r="X83" i="1"/>
  <c r="X111" i="1"/>
  <c r="AG111" i="1"/>
  <c r="AG143" i="1"/>
  <c r="Y183" i="1"/>
  <c r="AH195" i="1"/>
  <c r="AG195" i="1"/>
  <c r="AF211" i="1"/>
  <c r="X211" i="1"/>
  <c r="AE227" i="1"/>
  <c r="AF227" i="1"/>
  <c r="Y227" i="1"/>
  <c r="X227" i="1"/>
  <c r="AE239" i="1"/>
  <c r="AG239" i="1"/>
  <c r="AG275" i="1"/>
  <c r="AF275" i="1"/>
  <c r="AH275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H627" i="1"/>
  <c r="AG627" i="1"/>
  <c r="X627" i="1"/>
  <c r="Y639" i="1"/>
  <c r="AG659" i="1"/>
  <c r="AH659" i="1"/>
  <c r="Y731" i="1"/>
  <c r="AF731" i="1"/>
  <c r="AE763" i="1"/>
  <c r="AG763" i="1"/>
  <c r="Y771" i="1"/>
  <c r="AG771" i="1"/>
  <c r="X771" i="1"/>
  <c r="AG787" i="1"/>
  <c r="Y807" i="1"/>
  <c r="AH851" i="1"/>
  <c r="AG883" i="1"/>
  <c r="DV895" i="4"/>
  <c r="Y911" i="1"/>
  <c r="X923" i="1"/>
  <c r="AF955" i="1"/>
  <c r="Y971" i="1"/>
  <c r="X983" i="1"/>
  <c r="X20" i="1"/>
  <c r="AG20" i="1"/>
  <c r="AE20" i="1"/>
  <c r="AE36" i="1"/>
  <c r="X48" i="1"/>
  <c r="DV76" i="4"/>
  <c r="AF76" i="1"/>
  <c r="X76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DT176" i="4"/>
  <c r="Y196" i="1"/>
  <c r="AF196" i="1"/>
  <c r="AF204" i="1"/>
  <c r="AH204" i="1"/>
  <c r="Y256" i="1"/>
  <c r="AG268" i="1"/>
  <c r="Y284" i="1"/>
  <c r="AH284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Y81" i="1"/>
  <c r="AE81" i="1"/>
  <c r="AH89" i="1"/>
  <c r="X89" i="1"/>
  <c r="DT101" i="4"/>
  <c r="X113" i="1"/>
  <c r="AF125" i="1"/>
  <c r="X137" i="1"/>
  <c r="AE189" i="1"/>
  <c r="AH201" i="1"/>
  <c r="X221" i="1"/>
  <c r="AF233" i="1"/>
  <c r="X233" i="1"/>
  <c r="AE233" i="1"/>
  <c r="AF253" i="1"/>
  <c r="AE253" i="1"/>
  <c r="Y261" i="1"/>
  <c r="X273" i="1"/>
  <c r="AH273" i="1"/>
  <c r="AG273" i="1"/>
  <c r="AF281" i="1"/>
  <c r="Y281" i="1"/>
  <c r="DT301" i="4"/>
  <c r="AH301" i="1"/>
  <c r="DT309" i="4"/>
  <c r="AE317" i="1"/>
  <c r="AF317" i="1"/>
  <c r="AH329" i="1"/>
  <c r="AE341" i="1"/>
  <c r="Y341" i="1"/>
  <c r="AG341" i="1"/>
  <c r="AH353" i="1"/>
  <c r="X373" i="1"/>
  <c r="DT417" i="4"/>
  <c r="AF417" i="1"/>
  <c r="Y453" i="1"/>
  <c r="AG453" i="1"/>
  <c r="AG485" i="1"/>
  <c r="AF485" i="1"/>
  <c r="AF509" i="1"/>
  <c r="AH509" i="1"/>
  <c r="AE521" i="1"/>
  <c r="Y541" i="1"/>
  <c r="AG565" i="1"/>
  <c r="AH565" i="1"/>
  <c r="X565" i="1"/>
  <c r="Y565" i="1"/>
  <c r="AE565" i="1"/>
  <c r="AF621" i="1"/>
  <c r="AF677" i="1"/>
  <c r="AE701" i="1"/>
  <c r="AF701" i="1"/>
  <c r="X709" i="1"/>
  <c r="AE733" i="1"/>
  <c r="AF733" i="1"/>
  <c r="X733" i="1"/>
  <c r="Y745" i="1"/>
  <c r="AH745" i="1"/>
  <c r="DT757" i="4"/>
  <c r="AH765" i="1"/>
  <c r="AE765" i="1"/>
  <c r="Y789" i="1"/>
  <c r="AE833" i="1"/>
  <c r="Y833" i="1"/>
  <c r="AE845" i="1"/>
  <c r="Y857" i="1"/>
  <c r="X877" i="1"/>
  <c r="X889" i="1"/>
  <c r="DU909" i="4"/>
  <c r="AK909" i="1" s="1"/>
  <c r="Y941" i="1"/>
  <c r="Y965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AG40" i="1"/>
  <c r="Y44" i="1"/>
  <c r="AF64" i="1"/>
  <c r="AH76" i="1"/>
  <c r="Y92" i="1"/>
  <c r="AH92" i="1"/>
  <c r="AE96" i="1"/>
  <c r="AH124" i="1"/>
  <c r="AG156" i="1"/>
  <c r="Y156" i="1"/>
  <c r="DU172" i="4"/>
  <c r="AK172" i="1" s="1"/>
  <c r="Y172" i="1"/>
  <c r="AE180" i="1"/>
  <c r="DT188" i="4"/>
  <c r="X196" i="1"/>
  <c r="AE196" i="1"/>
  <c r="AG204" i="1"/>
  <c r="AH212" i="1"/>
  <c r="AE212" i="1"/>
  <c r="AF212" i="1"/>
  <c r="Y216" i="1"/>
  <c r="DT220" i="4"/>
  <c r="AH228" i="1"/>
  <c r="AF228" i="1"/>
  <c r="Y236" i="1"/>
  <c r="X244" i="1"/>
  <c r="AH244" i="1"/>
  <c r="AF244" i="1"/>
  <c r="DT252" i="4"/>
  <c r="AG256" i="1"/>
  <c r="AE260" i="1"/>
  <c r="AF260" i="1"/>
  <c r="AF268" i="1"/>
  <c r="AH276" i="1"/>
  <c r="X276" i="1"/>
  <c r="DU284" i="4"/>
  <c r="AK284" i="1" s="1"/>
  <c r="AE284" i="1"/>
  <c r="Y292" i="1"/>
  <c r="AH292" i="1"/>
  <c r="AE308" i="1"/>
  <c r="Y316" i="1"/>
  <c r="AH332" i="1"/>
  <c r="DU340" i="4"/>
  <c r="AK340" i="1" s="1"/>
  <c r="AH348" i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Y428" i="1"/>
  <c r="AG428" i="1"/>
  <c r="X432" i="1"/>
  <c r="AF436" i="1"/>
  <c r="AG436" i="1"/>
  <c r="Y452" i="1"/>
  <c r="DU464" i="4"/>
  <c r="AK464" i="1" s="1"/>
  <c r="AF468" i="1"/>
  <c r="DU476" i="4"/>
  <c r="AK476" i="1" s="1"/>
  <c r="DU484" i="4"/>
  <c r="AK484" i="1" s="1"/>
  <c r="AH484" i="1"/>
  <c r="Y492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32" i="1"/>
  <c r="DU548" i="4"/>
  <c r="AK548" i="1" s="1"/>
  <c r="Y556" i="1"/>
  <c r="AF564" i="1"/>
  <c r="DU564" i="4"/>
  <c r="AK564" i="1" s="1"/>
  <c r="AH572" i="1"/>
  <c r="AE572" i="1"/>
  <c r="DU580" i="4"/>
  <c r="AK580" i="1" s="1"/>
  <c r="AE588" i="1"/>
  <c r="Y588" i="1"/>
  <c r="AH596" i="1"/>
  <c r="DU620" i="4"/>
  <c r="AK620" i="1" s="1"/>
  <c r="AG628" i="1"/>
  <c r="Y636" i="1"/>
  <c r="DU644" i="4"/>
  <c r="AK644" i="1" s="1"/>
  <c r="Y648" i="1"/>
  <c r="AH668" i="1"/>
  <c r="X668" i="1"/>
  <c r="AF684" i="1"/>
  <c r="DV692" i="4"/>
  <c r="Y700" i="1"/>
  <c r="X700" i="1"/>
  <c r="AF700" i="1"/>
  <c r="AH708" i="1"/>
  <c r="AH716" i="1"/>
  <c r="AF724" i="1"/>
  <c r="X740" i="1"/>
  <c r="AG748" i="1"/>
  <c r="DV748" i="4"/>
  <c r="AE756" i="1"/>
  <c r="AF756" i="1"/>
  <c r="AG764" i="1"/>
  <c r="Y764" i="1"/>
  <c r="AF768" i="1"/>
  <c r="Y772" i="1"/>
  <c r="AH780" i="1"/>
  <c r="DT780" i="4"/>
  <c r="AE788" i="1"/>
  <c r="AH796" i="1"/>
  <c r="AG796" i="1"/>
  <c r="AE796" i="1"/>
  <c r="X796" i="1"/>
  <c r="AG804" i="1"/>
  <c r="AE804" i="1"/>
  <c r="Y804" i="1"/>
  <c r="AH812" i="1"/>
  <c r="DU820" i="4"/>
  <c r="AK820" i="1" s="1"/>
  <c r="AH828" i="1"/>
  <c r="AG836" i="1"/>
  <c r="AF836" i="1"/>
  <c r="AH844" i="1"/>
  <c r="AE852" i="1"/>
  <c r="AF856" i="1"/>
  <c r="AG860" i="1"/>
  <c r="AE860" i="1"/>
  <c r="X860" i="1"/>
  <c r="AG868" i="1"/>
  <c r="AF868" i="1"/>
  <c r="X884" i="1"/>
  <c r="AE888" i="1"/>
  <c r="Y888" i="1"/>
  <c r="X900" i="1"/>
  <c r="AE900" i="1"/>
  <c r="AH908" i="1"/>
  <c r="Y924" i="1"/>
  <c r="AH936" i="1"/>
  <c r="AH940" i="1"/>
  <c r="Y948" i="1"/>
  <c r="AG956" i="1"/>
  <c r="DT956" i="4"/>
  <c r="AG996" i="1"/>
  <c r="AF996" i="1"/>
  <c r="DV45" i="4"/>
  <c r="Y45" i="1"/>
  <c r="AG45" i="1"/>
  <c r="AG61" i="1"/>
  <c r="AG101" i="1"/>
  <c r="AE109" i="1"/>
  <c r="X109" i="1"/>
  <c r="AF109" i="1"/>
  <c r="DT117" i="4"/>
  <c r="X117" i="1"/>
  <c r="AG125" i="1"/>
  <c r="X133" i="1"/>
  <c r="AH133" i="1"/>
  <c r="AF149" i="1"/>
  <c r="Y165" i="1"/>
  <c r="AE165" i="1"/>
  <c r="AH181" i="1"/>
  <c r="AE229" i="1"/>
  <c r="X229" i="1"/>
  <c r="AE237" i="1"/>
  <c r="DU237" i="4"/>
  <c r="AK237" i="1" s="1"/>
  <c r="X237" i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H325" i="1"/>
  <c r="AG325" i="1"/>
  <c r="AF333" i="1"/>
  <c r="X341" i="1"/>
  <c r="X349" i="1"/>
  <c r="AE357" i="1"/>
  <c r="X365" i="1"/>
  <c r="AG365" i="1"/>
  <c r="X381" i="1"/>
  <c r="AH381" i="1"/>
  <c r="X389" i="1"/>
  <c r="AF389" i="1"/>
  <c r="X413" i="1"/>
  <c r="DU421" i="4"/>
  <c r="AK421" i="1" s="1"/>
  <c r="X429" i="1"/>
  <c r="AF429" i="1"/>
  <c r="DT437" i="4"/>
  <c r="DT453" i="4"/>
  <c r="X453" i="1"/>
  <c r="X461" i="1"/>
  <c r="AG461" i="1"/>
  <c r="AF461" i="1"/>
  <c r="DT469" i="4"/>
  <c r="AH485" i="1"/>
  <c r="Y485" i="1"/>
  <c r="DU493" i="4"/>
  <c r="AK493" i="1" s="1"/>
  <c r="X493" i="1"/>
  <c r="AH493" i="1"/>
  <c r="AE493" i="1"/>
  <c r="AH501" i="1"/>
  <c r="AE501" i="1"/>
  <c r="X509" i="1"/>
  <c r="AG509" i="1"/>
  <c r="AG517" i="1"/>
  <c r="X525" i="1"/>
  <c r="AH525" i="1"/>
  <c r="AF533" i="1"/>
  <c r="Y549" i="1"/>
  <c r="DU549" i="4"/>
  <c r="AK549" i="1" s="1"/>
  <c r="AH549" i="1"/>
  <c r="AG549" i="1"/>
  <c r="AE549" i="1"/>
  <c r="Y553" i="1"/>
  <c r="Y557" i="1"/>
  <c r="AH569" i="1"/>
  <c r="Y585" i="1"/>
  <c r="Y593" i="1"/>
  <c r="Y617" i="1"/>
  <c r="AG617" i="1"/>
  <c r="Y753" i="1"/>
  <c r="AH753" i="1"/>
  <c r="AF765" i="1"/>
  <c r="Y773" i="1"/>
  <c r="AF781" i="1"/>
  <c r="AE789" i="1"/>
  <c r="DU797" i="4"/>
  <c r="AK797" i="1" s="1"/>
  <c r="X797" i="1"/>
  <c r="AG797" i="1"/>
  <c r="X813" i="1"/>
  <c r="AG813" i="1"/>
  <c r="AE821" i="1"/>
  <c r="AF829" i="1"/>
  <c r="AF837" i="1"/>
  <c r="Y837" i="1"/>
  <c r="AG845" i="1"/>
  <c r="AE853" i="1"/>
  <c r="DT853" i="4"/>
  <c r="DU861" i="4"/>
  <c r="AK861" i="1" s="1"/>
  <c r="Y861" i="1"/>
  <c r="AG869" i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E957" i="1"/>
  <c r="DU957" i="4"/>
  <c r="AK957" i="1" s="1"/>
  <c r="X965" i="1"/>
  <c r="AH965" i="1"/>
  <c r="AF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AE915" i="1"/>
  <c r="X915" i="1"/>
  <c r="AF959" i="1"/>
  <c r="DV959" i="4"/>
  <c r="AG975" i="1"/>
  <c r="Y34" i="1"/>
  <c r="X34" i="1"/>
  <c r="AE34" i="1"/>
  <c r="AH50" i="1"/>
  <c r="Y50" i="1"/>
  <c r="Y146" i="1"/>
  <c r="AH162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AE414" i="1"/>
  <c r="DT450" i="4"/>
  <c r="AF502" i="1"/>
  <c r="AH522" i="1"/>
  <c r="X534" i="1"/>
  <c r="AG550" i="1"/>
  <c r="AH594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DV79" i="4"/>
  <c r="DU91" i="4"/>
  <c r="AK91" i="1" s="1"/>
  <c r="AE91" i="1"/>
  <c r="AF111" i="1"/>
  <c r="Y127" i="1"/>
  <c r="DU143" i="4"/>
  <c r="AK143" i="1" s="1"/>
  <c r="AF171" i="1"/>
  <c r="X171" i="1"/>
  <c r="AF187" i="1"/>
  <c r="X187" i="1"/>
  <c r="Y231" i="1"/>
  <c r="AH259" i="1"/>
  <c r="AE259" i="1"/>
  <c r="X259" i="1"/>
  <c r="AF259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AG523" i="1"/>
  <c r="Y539" i="1"/>
  <c r="AE539" i="1"/>
  <c r="Y555" i="1"/>
  <c r="AG635" i="1"/>
  <c r="AE635" i="1"/>
  <c r="AG647" i="1"/>
  <c r="DV647" i="4"/>
  <c r="Y647" i="1"/>
  <c r="X679" i="1"/>
  <c r="Y679" i="1"/>
  <c r="X727" i="1"/>
  <c r="AE739" i="1"/>
  <c r="DU767" i="4"/>
  <c r="AK767" i="1" s="1"/>
  <c r="Y767" i="1"/>
  <c r="X795" i="1"/>
  <c r="DU827" i="4"/>
  <c r="AK827" i="1" s="1"/>
  <c r="X867" i="1"/>
  <c r="AG911" i="1"/>
  <c r="AG923" i="1"/>
  <c r="AF943" i="1"/>
  <c r="AG955" i="1"/>
  <c r="AF20" i="1"/>
  <c r="X36" i="1"/>
  <c r="AH36" i="1"/>
  <c r="AF40" i="1"/>
  <c r="AG52" i="1"/>
  <c r="DV68" i="4"/>
  <c r="X68" i="1"/>
  <c r="AH72" i="1"/>
  <c r="AE72" i="1"/>
  <c r="AG84" i="1"/>
  <c r="Y100" i="1"/>
  <c r="AH100" i="1"/>
  <c r="AG100" i="1"/>
  <c r="DT100" i="4"/>
  <c r="Y104" i="1"/>
  <c r="AG112" i="1"/>
  <c r="AG116" i="1"/>
  <c r="AF120" i="1"/>
  <c r="AH140" i="1"/>
  <c r="X148" i="1"/>
  <c r="AH156" i="1"/>
  <c r="AE156" i="1"/>
  <c r="X156" i="1"/>
  <c r="AE172" i="1"/>
  <c r="AG180" i="1"/>
  <c r="AH188" i="1"/>
  <c r="AE188" i="1"/>
  <c r="AG196" i="1"/>
  <c r="AG216" i="1"/>
  <c r="X220" i="1"/>
  <c r="AG228" i="1"/>
  <c r="X236" i="1"/>
  <c r="DT244" i="4"/>
  <c r="AG244" i="1"/>
  <c r="X248" i="1"/>
  <c r="X252" i="1"/>
  <c r="X268" i="1"/>
  <c r="AE276" i="1"/>
  <c r="AG284" i="1"/>
  <c r="AE292" i="1"/>
  <c r="AG300" i="1"/>
  <c r="Y308" i="1"/>
  <c r="AH308" i="1"/>
  <c r="AF316" i="1"/>
  <c r="X344" i="1"/>
  <c r="AE348" i="1"/>
  <c r="AH356" i="1"/>
  <c r="AE356" i="1"/>
  <c r="X364" i="1"/>
  <c r="AG372" i="1"/>
  <c r="X380" i="1"/>
  <c r="AH388" i="1"/>
  <c r="X396" i="1"/>
  <c r="DV436" i="4"/>
  <c r="AG440" i="1"/>
  <c r="AH444" i="1"/>
  <c r="X444" i="1"/>
  <c r="DU452" i="4"/>
  <c r="AK452" i="1" s="1"/>
  <c r="X460" i="1"/>
  <c r="AF460" i="1"/>
  <c r="AE484" i="1"/>
  <c r="Y488" i="1"/>
  <c r="AE500" i="1"/>
  <c r="AH516" i="1"/>
  <c r="DU540" i="4"/>
  <c r="AK540" i="1" s="1"/>
  <c r="AH544" i="1"/>
  <c r="AH548" i="1"/>
  <c r="AH588" i="1"/>
  <c r="AF596" i="1"/>
  <c r="AF612" i="1"/>
  <c r="AG652" i="1"/>
  <c r="X660" i="1"/>
  <c r="AE660" i="1"/>
  <c r="AG700" i="1"/>
  <c r="Y708" i="1"/>
  <c r="AG724" i="1"/>
  <c r="AF748" i="1"/>
  <c r="AG800" i="1"/>
  <c r="AF804" i="1"/>
  <c r="Y852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110" i="1"/>
  <c r="AF122" i="1"/>
  <c r="AG122" i="1"/>
  <c r="AF130" i="1"/>
  <c r="AH130" i="1"/>
  <c r="AG138" i="1"/>
  <c r="X138" i="1"/>
  <c r="DV138" i="4"/>
  <c r="BT139" i="4" s="1"/>
  <c r="AH178" i="1"/>
  <c r="AE178" i="1"/>
  <c r="X178" i="1"/>
  <c r="AF178" i="1"/>
  <c r="AF186" i="1"/>
  <c r="DU194" i="4"/>
  <c r="AK194" i="1" s="1"/>
  <c r="Y194" i="1"/>
  <c r="DU206" i="4"/>
  <c r="AK206" i="1" s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G554" i="1"/>
  <c r="DT554" i="4"/>
  <c r="X554" i="1"/>
  <c r="Y554" i="1"/>
  <c r="AF570" i="1"/>
  <c r="DU574" i="4"/>
  <c r="AK574" i="1" s="1"/>
  <c r="Y586" i="1"/>
  <c r="AH586" i="1"/>
  <c r="AE586" i="1"/>
  <c r="X598" i="1"/>
  <c r="Y602" i="1"/>
  <c r="AE602" i="1"/>
  <c r="Y618" i="1"/>
  <c r="AH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DU746" i="4"/>
  <c r="AK746" i="1" s="1"/>
  <c r="AG754" i="1"/>
  <c r="Y762" i="1"/>
  <c r="Y774" i="1"/>
  <c r="X790" i="1"/>
  <c r="DU794" i="4"/>
  <c r="AK794" i="1" s="1"/>
  <c r="AE794" i="1"/>
  <c r="X794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X147" i="1"/>
  <c r="AF147" i="1"/>
  <c r="AE147" i="1"/>
  <c r="AG163" i="1"/>
  <c r="X163" i="1"/>
  <c r="AE179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AG283" i="1"/>
  <c r="AE283" i="1"/>
  <c r="Y295" i="1"/>
  <c r="DU307" i="4"/>
  <c r="AK307" i="1" s="1"/>
  <c r="X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DU403" i="4"/>
  <c r="AK403" i="1" s="1"/>
  <c r="AE427" i="1"/>
  <c r="AF427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AH547" i="1"/>
  <c r="X547" i="1"/>
  <c r="Y547" i="1"/>
  <c r="DU551" i="4"/>
  <c r="AK551" i="1" s="1"/>
  <c r="AH563" i="1"/>
  <c r="AE563" i="1"/>
  <c r="AF595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F823" i="1"/>
  <c r="DU859" i="4"/>
  <c r="AK859" i="1" s="1"/>
  <c r="AE859" i="1"/>
  <c r="Y875" i="1"/>
  <c r="AG875" i="1"/>
  <c r="AH891" i="1"/>
  <c r="Y903" i="1"/>
  <c r="AE927" i="1"/>
  <c r="X927" i="1"/>
  <c r="X935" i="1"/>
  <c r="AG947" i="1"/>
  <c r="X947" i="1"/>
  <c r="DV947" i="4"/>
  <c r="DU963" i="4"/>
  <c r="AK963" i="1" s="1"/>
  <c r="AG963" i="1"/>
  <c r="Y995" i="1"/>
  <c r="AE995" i="1"/>
  <c r="AG25" i="1"/>
  <c r="X29" i="1"/>
  <c r="Y29" i="1"/>
  <c r="AE29" i="1"/>
  <c r="AF49" i="1"/>
  <c r="DU49" i="4"/>
  <c r="AK49" i="1" s="1"/>
  <c r="AF57" i="1"/>
  <c r="AH65" i="1"/>
  <c r="Y65" i="1"/>
  <c r="AF69" i="1"/>
  <c r="AG69" i="1"/>
  <c r="AH73" i="1"/>
  <c r="AG93" i="1"/>
  <c r="X93" i="1"/>
  <c r="DU97" i="4"/>
  <c r="AK97" i="1" s="1"/>
  <c r="AE105" i="1"/>
  <c r="DT121" i="4"/>
  <c r="AE129" i="1"/>
  <c r="AE137" i="1"/>
  <c r="AH141" i="1"/>
  <c r="AF145" i="1"/>
  <c r="AH149" i="1"/>
  <c r="Y153" i="1"/>
  <c r="DT157" i="4"/>
  <c r="AF161" i="1"/>
  <c r="AH165" i="1"/>
  <c r="X169" i="1"/>
  <c r="AH185" i="1"/>
  <c r="AE185" i="1"/>
  <c r="X185" i="1"/>
  <c r="Y205" i="1"/>
  <c r="AH233" i="1"/>
  <c r="AG233" i="1"/>
  <c r="Y233" i="1"/>
  <c r="AH237" i="1"/>
  <c r="AG237" i="1"/>
  <c r="AH241" i="1"/>
  <c r="X241" i="1"/>
  <c r="AE245" i="1"/>
  <c r="DU249" i="4"/>
  <c r="AK249" i="1" s="1"/>
  <c r="Y253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E297" i="1"/>
  <c r="Y305" i="1"/>
  <c r="AF313" i="1"/>
  <c r="AE313" i="1"/>
  <c r="AG317" i="1"/>
  <c r="X321" i="1"/>
  <c r="AH321" i="1"/>
  <c r="AE325" i="1"/>
  <c r="DT329" i="4"/>
  <c r="AH337" i="1"/>
  <c r="AF341" i="1"/>
  <c r="Y349" i="1"/>
  <c r="AH365" i="1"/>
  <c r="AH369" i="1"/>
  <c r="AG369" i="1"/>
  <c r="X369" i="1"/>
  <c r="DT373" i="4"/>
  <c r="Y377" i="1"/>
  <c r="Y381" i="1"/>
  <c r="AG389" i="1"/>
  <c r="Y401" i="1"/>
  <c r="AH401" i="1"/>
  <c r="AE401" i="1"/>
  <c r="AG409" i="1"/>
  <c r="Y413" i="1"/>
  <c r="Y417" i="1"/>
  <c r="AH417" i="1"/>
  <c r="AE417" i="1"/>
  <c r="X417" i="1"/>
  <c r="AH437" i="1"/>
  <c r="AE437" i="1"/>
  <c r="AH441" i="1"/>
  <c r="X445" i="1"/>
  <c r="X449" i="1"/>
  <c r="AF449" i="1"/>
  <c r="DU449" i="4"/>
  <c r="AK449" i="1" s="1"/>
  <c r="AE449" i="1"/>
  <c r="AF465" i="1"/>
  <c r="DU465" i="4"/>
  <c r="AK465" i="1" s="1"/>
  <c r="AF469" i="1"/>
  <c r="Y481" i="1"/>
  <c r="AG489" i="1"/>
  <c r="Y493" i="1"/>
  <c r="X497" i="1"/>
  <c r="Y497" i="1"/>
  <c r="AG501" i="1"/>
  <c r="AG513" i="1"/>
  <c r="AH513" i="1"/>
  <c r="X517" i="1"/>
  <c r="AH537" i="1"/>
  <c r="DV557" i="4"/>
  <c r="DV565" i="4"/>
  <c r="AG573" i="1"/>
  <c r="AG581" i="1"/>
  <c r="AF581" i="1"/>
  <c r="Y589" i="1"/>
  <c r="AH589" i="1"/>
  <c r="AG597" i="1"/>
  <c r="DU597" i="4"/>
  <c r="AK597" i="1" s="1"/>
  <c r="AE605" i="1"/>
  <c r="AF605" i="1"/>
  <c r="DT613" i="4"/>
  <c r="X621" i="1"/>
  <c r="AF629" i="1"/>
  <c r="Y629" i="1"/>
  <c r="AG637" i="1"/>
  <c r="DV637" i="4"/>
  <c r="AF645" i="1"/>
  <c r="Y653" i="1"/>
  <c r="AG653" i="1"/>
  <c r="Y661" i="1"/>
  <c r="AE661" i="1"/>
  <c r="X661" i="1"/>
  <c r="AG669" i="1"/>
  <c r="AG677" i="1"/>
  <c r="X685" i="1"/>
  <c r="Y693" i="1"/>
  <c r="AF693" i="1"/>
  <c r="AE693" i="1"/>
  <c r="AH693" i="1"/>
  <c r="AG701" i="1"/>
  <c r="DV701" i="4"/>
  <c r="X701" i="1"/>
  <c r="AF709" i="1"/>
  <c r="DV709" i="4"/>
  <c r="DV717" i="4"/>
  <c r="X717" i="1"/>
  <c r="Y725" i="1"/>
  <c r="AE741" i="1"/>
  <c r="AF741" i="1"/>
  <c r="X749" i="1"/>
  <c r="AF749" i="1"/>
  <c r="AH749" i="1"/>
  <c r="AH757" i="1"/>
  <c r="AG757" i="1"/>
  <c r="AF757" i="1"/>
  <c r="AE769" i="1"/>
  <c r="AF769" i="1"/>
  <c r="AF773" i="1"/>
  <c r="X781" i="1"/>
  <c r="X805" i="1"/>
  <c r="AF809" i="1"/>
  <c r="AG825" i="1"/>
  <c r="AE825" i="1"/>
  <c r="X825" i="1"/>
  <c r="AH829" i="1"/>
  <c r="X837" i="1"/>
  <c r="DV837" i="4"/>
  <c r="X849" i="1"/>
  <c r="AE869" i="1"/>
  <c r="Y873" i="1"/>
  <c r="X873" i="1"/>
  <c r="AE889" i="1"/>
  <c r="DU905" i="4"/>
  <c r="AK905" i="1" s="1"/>
  <c r="AH917" i="1"/>
  <c r="DU945" i="4"/>
  <c r="AK945" i="1" s="1"/>
  <c r="Y953" i="1"/>
  <c r="AH985" i="1"/>
  <c r="AE989" i="1"/>
  <c r="AF2" i="1"/>
  <c r="X608" i="1"/>
  <c r="AH612" i="1"/>
  <c r="AF716" i="1"/>
  <c r="Y73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Y635" i="1"/>
  <c r="AG675" i="1"/>
  <c r="DU691" i="4"/>
  <c r="AK691" i="1" s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81" i="1"/>
  <c r="X297" i="1"/>
  <c r="X613" i="1"/>
  <c r="Y797" i="1"/>
  <c r="AH52" i="1"/>
  <c r="AE100" i="1"/>
  <c r="AF172" i="1"/>
  <c r="Y192" i="1"/>
  <c r="AF220" i="1"/>
  <c r="DU468" i="4"/>
  <c r="AK468" i="1" s="1"/>
  <c r="X472" i="1"/>
  <c r="X516" i="1"/>
  <c r="AH532" i="1"/>
  <c r="Y544" i="1"/>
  <c r="Y560" i="1"/>
  <c r="AH564" i="1"/>
  <c r="AG572" i="1"/>
  <c r="AH644" i="1"/>
  <c r="AF652" i="1"/>
  <c r="AF732" i="1"/>
  <c r="AF764" i="1"/>
  <c r="AH820" i="1"/>
  <c r="Y900" i="1"/>
  <c r="AF908" i="1"/>
  <c r="AE924" i="1"/>
  <c r="AH37" i="1"/>
  <c r="Y149" i="1"/>
  <c r="Y297" i="1"/>
  <c r="DV297" i="4"/>
  <c r="DV313" i="4"/>
  <c r="X541" i="1"/>
  <c r="X573" i="1"/>
  <c r="AE717" i="1"/>
  <c r="Y769" i="1"/>
  <c r="X869" i="1"/>
  <c r="AG873" i="1"/>
  <c r="AG38" i="1"/>
  <c r="X70" i="1"/>
  <c r="Y86" i="1"/>
  <c r="DU98" i="4"/>
  <c r="AK98" i="1" s="1"/>
  <c r="AF98" i="1"/>
  <c r="AH126" i="1"/>
  <c r="DT142" i="4"/>
  <c r="AH158" i="1"/>
  <c r="AH182" i="1"/>
  <c r="AF198" i="1"/>
  <c r="AE218" i="1"/>
  <c r="AG218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H570" i="1"/>
  <c r="AF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DV422" i="4"/>
  <c r="AG514" i="1"/>
  <c r="DT530" i="4"/>
  <c r="AG530" i="1"/>
  <c r="DV586" i="4"/>
  <c r="AF618" i="1"/>
  <c r="AG634" i="1"/>
  <c r="Y650" i="1"/>
  <c r="Y670" i="1"/>
  <c r="DU690" i="4"/>
  <c r="AK690" i="1" s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X418" i="1"/>
  <c r="AG418" i="1"/>
  <c r="AF446" i="1"/>
  <c r="AE462" i="1"/>
  <c r="AG478" i="1"/>
  <c r="AH494" i="1"/>
  <c r="DV522" i="4"/>
  <c r="Y522" i="1"/>
  <c r="AE566" i="1"/>
  <c r="AG582" i="1"/>
  <c r="Y598" i="1"/>
  <c r="AE598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AG55" i="1"/>
  <c r="AF79" i="1"/>
  <c r="AH91" i="1"/>
  <c r="X131" i="1"/>
  <c r="AG131" i="1"/>
  <c r="DU155" i="4"/>
  <c r="AK155" i="1" s="1"/>
  <c r="Y155" i="1"/>
  <c r="AE155" i="1"/>
  <c r="AH155" i="1"/>
  <c r="Y203" i="1"/>
  <c r="DU227" i="4"/>
  <c r="AK227" i="1" s="1"/>
  <c r="Y243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F647" i="1"/>
  <c r="AE675" i="1"/>
  <c r="DV699" i="4"/>
  <c r="X711" i="1"/>
  <c r="Y735" i="1"/>
  <c r="AF735" i="1"/>
  <c r="X783" i="1"/>
  <c r="AF839" i="1"/>
  <c r="X851" i="1"/>
  <c r="AF887" i="1"/>
  <c r="DV899" i="4"/>
  <c r="Y899" i="1"/>
  <c r="AE923" i="1"/>
  <c r="AH923" i="1"/>
  <c r="AH947" i="1"/>
  <c r="AF947" i="1"/>
  <c r="AH20" i="1"/>
  <c r="AE24" i="1"/>
  <c r="AG28" i="1"/>
  <c r="Y32" i="1"/>
  <c r="AF36" i="1"/>
  <c r="AE52" i="1"/>
  <c r="X56" i="1"/>
  <c r="AF88" i="1"/>
  <c r="AF92" i="1"/>
  <c r="AE92" i="1"/>
  <c r="AE116" i="1"/>
  <c r="X128" i="1"/>
  <c r="AF140" i="1"/>
  <c r="AG140" i="1"/>
  <c r="AF148" i="1"/>
  <c r="Y180" i="1"/>
  <c r="Y188" i="1"/>
  <c r="DT212" i="4"/>
  <c r="AF252" i="1"/>
  <c r="Y260" i="1"/>
  <c r="AG308" i="1"/>
  <c r="AE316" i="1"/>
  <c r="AH372" i="1"/>
  <c r="DU384" i="4"/>
  <c r="AK384" i="1" s="1"/>
  <c r="AF384" i="1"/>
  <c r="DU412" i="4"/>
  <c r="AK412" i="1" s="1"/>
  <c r="AE424" i="1"/>
  <c r="AE452" i="1"/>
  <c r="AG460" i="1"/>
  <c r="X484" i="1"/>
  <c r="AG484" i="1"/>
  <c r="AG492" i="1"/>
  <c r="AH504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Y210" i="1"/>
  <c r="AH210" i="1"/>
  <c r="AG210" i="1"/>
  <c r="X210" i="1"/>
  <c r="DU210" i="4"/>
  <c r="AK210" i="1" s="1"/>
  <c r="X226" i="1"/>
  <c r="AG242" i="1"/>
  <c r="AE242" i="1"/>
  <c r="X242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AG558" i="1"/>
  <c r="DU578" i="4"/>
  <c r="AK578" i="1" s="1"/>
  <c r="AF578" i="1"/>
  <c r="AF594" i="1"/>
  <c r="AG594" i="1"/>
  <c r="AH610" i="1"/>
  <c r="AE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DU938" i="4"/>
  <c r="AK938" i="1" s="1"/>
  <c r="AG954" i="1"/>
  <c r="AE954" i="1"/>
  <c r="X954" i="1"/>
  <c r="AF954" i="1"/>
  <c r="DT970" i="4"/>
  <c r="X986" i="1"/>
  <c r="AE27" i="1"/>
  <c r="AG35" i="1"/>
  <c r="AE35" i="1"/>
  <c r="AF35" i="1"/>
  <c r="AE47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AE139" i="1"/>
  <c r="X139" i="1"/>
  <c r="DU163" i="4"/>
  <c r="AK163" i="1" s="1"/>
  <c r="AG187" i="1"/>
  <c r="Y199" i="1"/>
  <c r="DU199" i="4"/>
  <c r="AK199" i="1" s="1"/>
  <c r="Y211" i="1"/>
  <c r="AF223" i="1"/>
  <c r="Y235" i="1"/>
  <c r="AG259" i="1"/>
  <c r="Y259" i="1"/>
  <c r="AE263" i="1"/>
  <c r="DT275" i="4"/>
  <c r="DU287" i="4"/>
  <c r="AK287" i="1" s="1"/>
  <c r="AG287" i="1"/>
  <c r="Y299" i="1"/>
  <c r="X299" i="1"/>
  <c r="AF299" i="1"/>
  <c r="AE299" i="1"/>
  <c r="DU335" i="4"/>
  <c r="AK335" i="1" s="1"/>
  <c r="X335" i="1"/>
  <c r="AE347" i="1"/>
  <c r="DU347" i="4"/>
  <c r="AK347" i="1" s="1"/>
  <c r="AF347" i="1"/>
  <c r="X347" i="1"/>
  <c r="DU359" i="4"/>
  <c r="AK359" i="1" s="1"/>
  <c r="AG371" i="1"/>
  <c r="AH395" i="1"/>
  <c r="AF395" i="1"/>
  <c r="AH419" i="1"/>
  <c r="AF419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79" i="1"/>
  <c r="X579" i="1"/>
  <c r="DU603" i="4"/>
  <c r="AK603" i="1" s="1"/>
  <c r="AH603" i="1"/>
  <c r="AE603" i="1"/>
  <c r="Y603" i="1"/>
  <c r="AE627" i="1"/>
  <c r="DU627" i="4"/>
  <c r="AK627" i="1" s="1"/>
  <c r="Y627" i="1"/>
  <c r="DV651" i="4"/>
  <c r="X651" i="1"/>
  <c r="AE651" i="1"/>
  <c r="X659" i="1"/>
  <c r="AE659" i="1"/>
  <c r="Y659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X963" i="1"/>
  <c r="AH971" i="1"/>
  <c r="X971" i="1"/>
  <c r="AE25" i="1"/>
  <c r="X25" i="1"/>
  <c r="AG29" i="1"/>
  <c r="AG53" i="1"/>
  <c r="AE61" i="1"/>
  <c r="X81" i="1"/>
  <c r="AG81" i="1"/>
  <c r="AH85" i="1"/>
  <c r="AH93" i="1"/>
  <c r="Y105" i="1"/>
  <c r="DT153" i="4"/>
  <c r="AH153" i="1"/>
  <c r="AH169" i="1"/>
  <c r="AE173" i="1"/>
  <c r="X177" i="1"/>
  <c r="Y181" i="1"/>
  <c r="Y185" i="1"/>
  <c r="AF193" i="1"/>
  <c r="AF205" i="1"/>
  <c r="AF217" i="1"/>
  <c r="AE249" i="1"/>
  <c r="AF249" i="1"/>
  <c r="AH265" i="1"/>
  <c r="AG305" i="1"/>
  <c r="AE305" i="1"/>
  <c r="X313" i="1"/>
  <c r="Y317" i="1"/>
  <c r="Y361" i="1"/>
  <c r="AG401" i="1"/>
  <c r="AG449" i="1"/>
  <c r="DT461" i="4"/>
  <c r="DT481" i="4"/>
  <c r="AH481" i="1"/>
  <c r="Y489" i="1"/>
  <c r="DU541" i="4"/>
  <c r="AK541" i="1" s="1"/>
  <c r="AH597" i="1"/>
  <c r="X605" i="1"/>
  <c r="AF613" i="1"/>
  <c r="DU669" i="4"/>
  <c r="AK669" i="1" s="1"/>
  <c r="Y685" i="1"/>
  <c r="AG685" i="1"/>
  <c r="AH697" i="1"/>
  <c r="Y717" i="1"/>
  <c r="AG725" i="1"/>
  <c r="AG741" i="1"/>
  <c r="DV749" i="4"/>
  <c r="AG749" i="1"/>
  <c r="DT753" i="4"/>
  <c r="X757" i="1"/>
  <c r="AH901" i="1"/>
  <c r="Y997" i="1"/>
  <c r="X327" i="1"/>
  <c r="DU631" i="4"/>
  <c r="AK631" i="1" s="1"/>
  <c r="Y959" i="1"/>
  <c r="AH168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X95" i="1"/>
  <c r="X223" i="1"/>
  <c r="X663" i="1"/>
  <c r="AH695" i="1"/>
  <c r="AG759" i="1"/>
  <c r="AF791" i="1"/>
  <c r="X879" i="1"/>
  <c r="AG32" i="1"/>
  <c r="AF216" i="1"/>
  <c r="AF248" i="1"/>
  <c r="DU43" i="4"/>
  <c r="AK43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AH54" i="1"/>
  <c r="DV54" i="4"/>
  <c r="AG62" i="1"/>
  <c r="AH70" i="1"/>
  <c r="AE86" i="1"/>
  <c r="X102" i="1"/>
  <c r="AH134" i="1"/>
  <c r="Y142" i="1"/>
  <c r="AE158" i="1"/>
  <c r="Y158" i="1"/>
  <c r="DU174" i="4"/>
  <c r="AK174" i="1" s="1"/>
  <c r="AG182" i="1"/>
  <c r="AG190" i="1"/>
  <c r="Y198" i="1"/>
  <c r="AG214" i="1"/>
  <c r="AH238" i="1"/>
  <c r="AH262" i="1"/>
  <c r="Y270" i="1"/>
  <c r="AG278" i="1"/>
  <c r="X286" i="1"/>
  <c r="AH294" i="1"/>
  <c r="AH318" i="1"/>
  <c r="AG334" i="1"/>
  <c r="AG342" i="1"/>
  <c r="AE342" i="1"/>
  <c r="X366" i="1"/>
  <c r="Y374" i="1"/>
  <c r="DU382" i="4"/>
  <c r="AK382" i="1" s="1"/>
  <c r="AE382" i="1"/>
  <c r="AE398" i="1"/>
  <c r="DU430" i="4"/>
  <c r="AK430" i="1" s="1"/>
  <c r="AE438" i="1"/>
  <c r="X438" i="1"/>
  <c r="AH438" i="1"/>
  <c r="AE470" i="1"/>
  <c r="AF486" i="1"/>
  <c r="DT534" i="4"/>
  <c r="AF550" i="1"/>
  <c r="X558" i="1"/>
  <c r="AE590" i="1"/>
  <c r="AG606" i="1"/>
  <c r="AE638" i="1"/>
  <c r="AH654" i="1"/>
  <c r="AF694" i="1"/>
  <c r="AH694" i="1"/>
  <c r="X702" i="1"/>
  <c r="AE702" i="1"/>
  <c r="AF742" i="1"/>
  <c r="AG750" i="1"/>
  <c r="AG766" i="1"/>
  <c r="AH790" i="1"/>
  <c r="DU838" i="4"/>
  <c r="AK838" i="1" s="1"/>
  <c r="AG878" i="1"/>
  <c r="AH886" i="1"/>
  <c r="DV894" i="4"/>
  <c r="X902" i="1"/>
  <c r="DU918" i="4"/>
  <c r="AK918" i="1" s="1"/>
  <c r="AF950" i="1"/>
  <c r="AH966" i="1"/>
  <c r="AH982" i="1"/>
  <c r="AG189" i="1"/>
  <c r="Y56" i="1"/>
  <c r="AH400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AG540" i="1"/>
  <c r="DU365" i="4"/>
  <c r="AK365" i="1" s="1"/>
  <c r="AE469" i="1"/>
  <c r="AF22" i="1"/>
  <c r="AE70" i="1"/>
  <c r="AH102" i="1"/>
  <c r="X470" i="1"/>
  <c r="Y478" i="1"/>
  <c r="X502" i="1"/>
  <c r="AH638" i="1"/>
  <c r="AF670" i="1"/>
  <c r="DU678" i="4"/>
  <c r="AK678" i="1" s="1"/>
  <c r="AF838" i="1"/>
  <c r="AG870" i="1"/>
  <c r="AE902" i="1"/>
  <c r="X31" i="1"/>
  <c r="X71" i="1"/>
  <c r="Y47" i="1"/>
  <c r="AG367" i="1"/>
  <c r="X735" i="1"/>
  <c r="AH775" i="1"/>
  <c r="X224" i="1"/>
  <c r="AE338" i="1"/>
  <c r="DT570" i="4"/>
  <c r="AE754" i="1"/>
  <c r="Y826" i="1"/>
  <c r="X882" i="1"/>
  <c r="AG994" i="1"/>
  <c r="AG307" i="1"/>
  <c r="AH451" i="1"/>
  <c r="AE459" i="1"/>
  <c r="AG699" i="1"/>
  <c r="X899" i="1"/>
  <c r="DU230" i="4"/>
  <c r="AK230" i="1" s="1"/>
  <c r="AH271" i="1"/>
  <c r="Y126" i="1"/>
  <c r="X542" i="1"/>
  <c r="DT57" i="4"/>
  <c r="Y129" i="1"/>
  <c r="AH217" i="1"/>
  <c r="X249" i="1"/>
  <c r="AE149" i="1"/>
  <c r="DT233" i="4"/>
  <c r="Y249" i="1"/>
  <c r="AG381" i="1"/>
  <c r="AE637" i="1"/>
  <c r="DT197" i="4"/>
  <c r="AF587" i="1"/>
  <c r="AG646" i="1"/>
  <c r="Y886" i="1"/>
  <c r="DU567" i="4"/>
  <c r="AK567" i="1" s="1"/>
  <c r="Y287" i="1"/>
  <c r="AE423" i="1"/>
  <c r="AE719" i="1"/>
  <c r="X823" i="1"/>
  <c r="AF63" i="1"/>
  <c r="Y191" i="1"/>
  <c r="AG687" i="1"/>
  <c r="AH183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X471" i="1"/>
  <c r="AF515" i="1"/>
  <c r="AF547" i="1"/>
  <c r="AH675" i="1"/>
  <c r="AG795" i="1"/>
  <c r="Y883" i="1"/>
  <c r="AF911" i="1"/>
  <c r="AH931" i="1"/>
  <c r="X956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DU314" i="4"/>
  <c r="AK314" i="1" s="1"/>
  <c r="AF322" i="1"/>
  <c r="AF346" i="1"/>
  <c r="X354" i="1"/>
  <c r="Y370" i="1"/>
  <c r="AH370" i="1"/>
  <c r="X378" i="1"/>
  <c r="AE386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51" i="1"/>
  <c r="Y55" i="1"/>
  <c r="DU59" i="4"/>
  <c r="AK59" i="1" s="1"/>
  <c r="X67" i="1"/>
  <c r="X91" i="1"/>
  <c r="AF11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Y93" i="1"/>
  <c r="AH229" i="1"/>
  <c r="AH194" i="1"/>
  <c r="AH298" i="1"/>
  <c r="X458" i="1"/>
  <c r="X490" i="1"/>
  <c r="AE530" i="1"/>
  <c r="DU594" i="4"/>
  <c r="AK594" i="1" s="1"/>
  <c r="X698" i="1"/>
  <c r="AE770" i="1"/>
  <c r="AG930" i="1"/>
  <c r="X994" i="1"/>
  <c r="AH35" i="1"/>
  <c r="AF143" i="1"/>
  <c r="X687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418" i="1"/>
  <c r="DT122" i="4"/>
  <c r="X194" i="1"/>
  <c r="Y282" i="1"/>
  <c r="AE282" i="1"/>
  <c r="Y450" i="1"/>
  <c r="Y538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138" i="4" l="1"/>
  <c r="BT702" i="4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BT785" i="4" s="1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4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BT664" i="4" s="1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0" i="4" s="1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BT976" i="4" s="1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8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4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BT263" i="4" s="1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49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BT638" i="4" s="1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BT351" i="4" s="1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1" i="4" s="1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5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92" i="4" l="1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436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457" i="4"/>
  <c r="BT908" i="4"/>
  <c r="BT792" i="4"/>
  <c r="BT420" i="4"/>
  <c r="BT52" i="4"/>
  <c r="BT725" i="4"/>
  <c r="BT972" i="4"/>
  <c r="BT682" i="4"/>
  <c r="BT838" i="4"/>
  <c r="BT694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217" i="4"/>
  <c r="BT932" i="4"/>
  <c r="BT700" i="4"/>
  <c r="BT896" i="4"/>
  <c r="BT866" i="4"/>
  <c r="BT184" i="4"/>
  <c r="BT499" i="4"/>
  <c r="BT994" i="4"/>
  <c r="BT599" i="4"/>
  <c r="BT423" i="4"/>
  <c r="BT834" i="4"/>
  <c r="BT747" i="4"/>
  <c r="BT477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802" i="4"/>
  <c r="BT572" i="4"/>
  <c r="BT249" i="4"/>
  <c r="BT309" i="4"/>
  <c r="BT900" i="4"/>
  <c r="BT426" i="4"/>
  <c r="BT876" i="4"/>
  <c r="BT693" i="4"/>
  <c r="BT728" i="4"/>
  <c r="BT82" i="4"/>
  <c r="BT455" i="4"/>
  <c r="BT85" i="4"/>
  <c r="BT744" i="4"/>
  <c r="BT293" i="4"/>
  <c r="BT884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704" i="4"/>
  <c r="BT586" i="4"/>
  <c r="BT912" i="4"/>
  <c r="BT819" i="4"/>
  <c r="BT458" i="4"/>
  <c r="BT554" i="4"/>
  <c r="BT329" i="4"/>
  <c r="BT495" i="4"/>
  <c r="BT290" i="4"/>
  <c r="BT980" i="4"/>
  <c r="BT741" i="4"/>
  <c r="BT743" i="4"/>
  <c r="BT77" i="4"/>
  <c r="BT701" i="4"/>
  <c r="BT750" i="4"/>
  <c r="BT604" i="4"/>
  <c r="BT116" i="4"/>
  <c r="BT260" i="4"/>
  <c r="BT565" i="4"/>
  <c r="BT997" i="4"/>
  <c r="BT339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503" i="4"/>
  <c r="BT914" i="4"/>
  <c r="BT626" i="4"/>
  <c r="BT652" i="4"/>
  <c r="BT162" i="4"/>
  <c r="BT709" i="4"/>
  <c r="BT948" i="4"/>
  <c r="BT815" i="4"/>
  <c r="BT878" i="4"/>
  <c r="BT69" i="4"/>
  <c r="BT752" i="4"/>
  <c r="BT224" i="4"/>
  <c r="BT325" i="4"/>
  <c r="BT232" i="4"/>
  <c r="BT726" i="4"/>
  <c r="BT659" i="4"/>
  <c r="BT778" i="4"/>
  <c r="BT847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631" i="4"/>
  <c r="BT674" i="4"/>
  <c r="BT427" i="4"/>
  <c r="BT409" i="4"/>
  <c r="BT406" i="4"/>
  <c r="BT594" i="4"/>
  <c r="BT306" i="4"/>
  <c r="BT988" i="4"/>
  <c r="BT667" i="4"/>
  <c r="BT519" i="4"/>
  <c r="BT952" i="4"/>
  <c r="BT920" i="4"/>
  <c r="BT437" i="4"/>
  <c r="BT137" i="4"/>
  <c r="BT80" i="4"/>
  <c r="BT996" i="4"/>
  <c r="BT916" i="4"/>
  <c r="BT680" i="4"/>
  <c r="BT540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968" i="4"/>
  <c r="BT576" i="4"/>
  <c r="BT55" i="4"/>
  <c r="BT832" i="4"/>
  <c r="BT467" i="4"/>
  <c r="BT511" i="4"/>
  <c r="BT774" i="4"/>
  <c r="BT587" i="4"/>
  <c r="BT96" i="4"/>
  <c r="BT523" i="4"/>
  <c r="BT892" i="4"/>
  <c r="BT940" i="4"/>
  <c r="BT553" i="4"/>
  <c r="BT265" i="4"/>
  <c r="BT443" i="4"/>
  <c r="BT201" i="4"/>
  <c r="BT960" i="4"/>
  <c r="BT391" i="4"/>
  <c r="BT601" i="4"/>
  <c r="BT46" i="4"/>
  <c r="BT643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401" i="4"/>
  <c r="BT414" i="4"/>
  <c r="BT760" i="4"/>
  <c r="BT675" i="4"/>
  <c r="BT89" i="4"/>
  <c r="BT983" i="4"/>
  <c r="BT733" i="4"/>
  <c r="BT956" i="4"/>
  <c r="BT136" i="4"/>
  <c r="BT48" i="4"/>
  <c r="BT717" i="4"/>
  <c r="BT822" i="4"/>
  <c r="BT314" i="4"/>
  <c r="BT777" i="4"/>
  <c r="BT215" i="4"/>
  <c r="BT558" i="4"/>
  <c r="BT345" i="4"/>
  <c r="BT566" i="4"/>
  <c r="BT487" i="4"/>
  <c r="BT842" i="4"/>
  <c r="BT710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780" i="1" l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Y11" i="1" l="1"/>
  <c r="X11" i="1"/>
  <c r="AG11" i="1"/>
  <c r="AF11" i="1"/>
  <c r="AH11" i="1"/>
  <c r="AE11" i="1"/>
  <c r="AE5" i="1"/>
  <c r="AE4" i="1"/>
  <c r="X2" i="1"/>
  <c r="AH2" i="1"/>
  <c r="AI2" i="1" s="1"/>
  <c r="N12" i="4"/>
  <c r="Y12" i="1" l="1"/>
  <c r="AH12" i="1"/>
  <c r="AG12" i="1"/>
  <c r="AE12" i="1"/>
  <c r="AF12" i="1"/>
  <c r="X12" i="1"/>
  <c r="AE6" i="1"/>
  <c r="N13" i="4"/>
  <c r="X13" i="1" l="1"/>
  <c r="AG13" i="1"/>
  <c r="AF13" i="1"/>
  <c r="AE13" i="1"/>
  <c r="Y13" i="1"/>
  <c r="AH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H14" i="1" l="1"/>
  <c r="X14" i="1"/>
  <c r="AF14" i="1"/>
  <c r="Y14" i="1"/>
  <c r="AG14" i="1"/>
  <c r="AE14" i="1"/>
  <c r="AE9" i="1"/>
  <c r="AE8" i="1"/>
  <c r="N15" i="4"/>
  <c r="AG15" i="1" l="1"/>
  <c r="Y15" i="1"/>
  <c r="AH15" i="1"/>
  <c r="X15" i="1"/>
  <c r="AE15" i="1"/>
  <c r="AF15" i="1"/>
  <c r="AE10" i="1"/>
  <c r="N16" i="4"/>
  <c r="AF16" i="1" l="1"/>
  <c r="Y16" i="1"/>
  <c r="AH16" i="1"/>
  <c r="AG16" i="1"/>
  <c r="AE16" i="1"/>
  <c r="X16" i="1"/>
  <c r="N17" i="4"/>
  <c r="AH17" i="1" l="1"/>
  <c r="X17" i="1"/>
  <c r="AE17" i="1"/>
  <c r="AF17" i="1"/>
  <c r="AG17" i="1"/>
  <c r="Y17" i="1"/>
  <c r="N18" i="4"/>
  <c r="N19" i="4"/>
  <c r="G27" i="28"/>
  <c r="AG19" i="1" l="1"/>
  <c r="AE19" i="1"/>
  <c r="Y19" i="1"/>
  <c r="AH19" i="1"/>
  <c r="X19" i="1"/>
  <c r="AE18" i="1"/>
  <c r="AF18" i="1"/>
  <c r="Y18" i="1"/>
  <c r="AH18" i="1"/>
  <c r="X18" i="1"/>
  <c r="AG18" i="1"/>
  <c r="AF19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0" i="4" l="1"/>
  <c r="BT42" i="4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1" i="4" s="1"/>
  <c r="DV30" i="4"/>
  <c r="DV22" i="4"/>
  <c r="DU39" i="4"/>
  <c r="DT36" i="4"/>
  <c r="DU31" i="4"/>
  <c r="DT28" i="4"/>
  <c r="DU23" i="4"/>
  <c r="DU15" i="4"/>
  <c r="DT12" i="4"/>
  <c r="DV33" i="4"/>
  <c r="BT34" i="4" s="1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24" i="4"/>
  <c r="BT30" i="4"/>
  <c r="BT31" i="4"/>
  <c r="BT26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3" i="4"/>
  <c r="DP3" i="4"/>
  <c r="DQ3" i="4"/>
  <c r="DW3" i="4"/>
  <c r="DV4" i="4"/>
  <c r="DP4" i="4"/>
  <c r="DQ4" i="4"/>
  <c r="DT4" i="4"/>
  <c r="DU4" i="4"/>
  <c r="AK4" i="1" s="1"/>
  <c r="DW4" i="4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BT7" i="4"/>
  <c r="DU8" i="4"/>
  <c r="AK8" i="1" s="1"/>
  <c r="AL9" i="1" s="1"/>
  <c r="DT8" i="4"/>
  <c r="DV7" i="4"/>
  <c r="BT8" i="4" s="1"/>
  <c r="DV5" i="4"/>
  <c r="DV3" i="4"/>
  <c r="BT4" i="4" s="1"/>
  <c r="DU7" i="4"/>
  <c r="AK7" i="1" s="1"/>
  <c r="AL7" i="1" s="1"/>
  <c r="DU5" i="4"/>
  <c r="AK5" i="1" s="1"/>
  <c r="AL5" i="1" s="1"/>
  <c r="DU3" i="4"/>
  <c r="AK3" i="1" s="1"/>
  <c r="AL3" i="1" s="1"/>
  <c r="BT10" i="4" l="1"/>
  <c r="BT9" i="4"/>
  <c r="BT6" i="4"/>
  <c r="BT5" i="4"/>
  <c r="AL6" i="1"/>
  <c r="AL4" i="1"/>
  <c r="AL8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<sst xmlns="http://schemas.openxmlformats.org/spreadsheetml/2006/main" count="321" uniqueCount="305">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</sst>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18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42291.250127314815</c:v>
                </c:pt>
                <c:pt idx="1">
                  <c:v>42291.500127314815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42291.250127314815</c:v>
                </c:pt>
                <c:pt idx="1">
                  <c:v>42291.500127314815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37464"/>
        <c:axId val="307339032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37072"/>
        <c:axId val="307337856"/>
      </c:scatterChart>
      <c:valAx>
        <c:axId val="307337464"/>
        <c:scaling>
          <c:orientation val="minMax"/>
          <c:max val="42291.500127314815"/>
          <c:min val="42291.25012731481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339032"/>
        <c:crosses val="autoZero"/>
        <c:crossBetween val="midCat"/>
        <c:majorUnit val="4.1666666666666664E-2"/>
      </c:valAx>
      <c:valAx>
        <c:axId val="307339032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337464"/>
        <c:crosses val="autoZero"/>
        <c:crossBetween val="midCat"/>
        <c:majorUnit val="3"/>
        <c:minorUnit val="1"/>
      </c:valAx>
      <c:valAx>
        <c:axId val="307337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7337072"/>
        <c:crosses val="max"/>
        <c:crossBetween val="midCat"/>
      </c:valAx>
      <c:valAx>
        <c:axId val="3073370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07337856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42291.250127314815</c:v>
                </c:pt>
                <c:pt idx="1">
                  <c:v>42291.500127314815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38248"/>
        <c:axId val="307336680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40600"/>
        <c:axId val="307340208"/>
      </c:scatterChart>
      <c:valAx>
        <c:axId val="307338248"/>
        <c:scaling>
          <c:orientation val="minMax"/>
          <c:max val="42291.500127314815"/>
          <c:min val="42291.25012731481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336680"/>
        <c:crossesAt val="-0.30000000000000004"/>
        <c:crossBetween val="midCat"/>
        <c:majorUnit val="4.1666666666666664E-2"/>
      </c:valAx>
      <c:valAx>
        <c:axId val="30733668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338248"/>
        <c:crosses val="autoZero"/>
        <c:crossBetween val="midCat"/>
        <c:majorUnit val="5.000000000000001E-2"/>
      </c:valAx>
      <c:valAx>
        <c:axId val="3073402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7340600"/>
        <c:crosses val="max"/>
        <c:crossBetween val="midCat"/>
      </c:valAx>
      <c:valAx>
        <c:axId val="307340600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0734020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181" priority="3238" stopIfTrue="1" operator="equal">
      <formula>TRUE</formula>
    </cfRule>
  </conditionalFormatting>
  <conditionalFormatting sqref="CT1002:CT1004">
    <cfRule type="cellIs" dxfId="180" priority="3199" operator="equal">
      <formula>TRUE</formula>
    </cfRule>
    <cfRule type="cellIs" dxfId="179" priority="3200" operator="equal">
      <formula>TRUE</formula>
    </cfRule>
  </conditionalFormatting>
  <conditionalFormatting sqref="CL1002:CM1004">
    <cfRule type="cellIs" dxfId="178" priority="2652" stopIfTrue="1" operator="equal">
      <formula>TRUE</formula>
    </cfRule>
  </conditionalFormatting>
  <conditionalFormatting sqref="CO1002:CO1004">
    <cfRule type="cellIs" dxfId="177" priority="2645" stopIfTrue="1" operator="equal">
      <formula>TRUE</formula>
    </cfRule>
  </conditionalFormatting>
  <conditionalFormatting sqref="CL1001:CM1001 CO1001">
    <cfRule type="cellIs" dxfId="176" priority="2644" stopIfTrue="1" operator="equal">
      <formula>TRUE</formula>
    </cfRule>
  </conditionalFormatting>
  <conditionalFormatting sqref="CN1001:CN1004">
    <cfRule type="cellIs" dxfId="175" priority="2615" stopIfTrue="1" operator="equal">
      <formula>TRUE</formula>
    </cfRule>
  </conditionalFormatting>
  <conditionalFormatting sqref="CR1001:CR1004">
    <cfRule type="cellIs" dxfId="174" priority="1369" stopIfTrue="1" operator="equal">
      <formula>TRUE</formula>
    </cfRule>
  </conditionalFormatting>
  <conditionalFormatting sqref="CQ1001:CQ1004">
    <cfRule type="cellIs" dxfId="173" priority="1362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2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189"/>
    </row>
    <row r="13" spans="1:9" x14ac:dyDescent="0.25">
      <c r="C13" s="175"/>
      <c r="I13" s="18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1">
    <sortCondition descending="1" ref="A2:A21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31" workbookViewId="0">
      <selection activeCell="C53" sqref="C53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>IF(ISNUMBER(Sensor_Glucose),IF(P_Language=1, 1*Sensor_Glucose/18,1*Sensor_Glucose),NA())</f>
        <v>#N/A</v>
      </c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s="189" t="e">
        <f>IF(ISBLANK(Meter_Glucose),NA(),IF(P_Language=1, 1*Meter_Glucose/18,1*Meter_Glucose))</f>
        <v>#N/A</v>
      </c>
      <c r="W2" s="185" t="e">
        <f t="shared" ref="W2:W65" si="2">IF(ISBLANK(Time_accepted),NA(),1*Time_accepted)</f>
        <v>#N/A</v>
      </c>
      <c r="X2" s="16" t="e">
        <f t="shared" ref="X2:X65" si="3">IF(ISNUMBER(Glc_Bolus_To_Use),1,NA())</f>
        <v>#N/A</v>
      </c>
      <c r="Y2" t="e">
        <f t="shared" ref="Y2:Y65" si="4">IF(Calibrate,1,NA())</f>
        <v>#N/A</v>
      </c>
      <c r="AA2" s="59"/>
      <c r="AB2" s="189" t="e">
        <f t="shared" ref="AB2:AB65" si="5">IF(ISBLANK(Chart_Aceta_Dose_Time),NA(),10)</f>
        <v>#N/A</v>
      </c>
      <c r="AD2" s="185" t="e">
        <f t="shared" ref="AD2:AD65" si="6">IF(ISBLANK(Time_accepted),NA(),1*Time_accepted)</f>
        <v>#N/A</v>
      </c>
      <c r="AE2" s="16" t="e">
        <f t="shared" ref="AE2:AE65" si="7">IF(ISNUMBER(P_con),(1*P_con/1000),NA())</f>
        <v>#N/A</v>
      </c>
      <c r="AF2" s="16" t="e">
        <f t="shared" ref="AF2:AF65" si="8">IF(ISNUMBER(I_con),1*I_con/1000,NA())</f>
        <v>#N/A</v>
      </c>
      <c r="AG2" s="16" t="e">
        <f t="shared" ref="AG2:AG65" si="9">IF(ISNUMBER(D_con),1*D_con/1000,NA())</f>
        <v>#N/A</v>
      </c>
      <c r="AH2" t="e">
        <f t="shared" ref="AH2:AH65" si="10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1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>IF(ISNUMBER(Sensor_Glucose),IF(P_Language=1, 1*Sensor_Glucose/18,1*Sensor_Glucose),NA())</f>
        <v>#N/A</v>
      </c>
      <c r="T3" s="185" t="e">
        <f t="shared" si="0"/>
        <v>#N/A</v>
      </c>
      <c r="U3" s="185" t="e">
        <f t="shared" si="1"/>
        <v>#N/A</v>
      </c>
      <c r="V3" s="189" t="e">
        <f>IF(ISBLANK(Meter_Glucose),NA(),IF(P_Language=1, 1*Meter_Glucose/18,1*Meter_Glucose))</f>
        <v>#N/A</v>
      </c>
      <c r="W3" s="185" t="e">
        <f t="shared" si="2"/>
        <v>#N/A</v>
      </c>
      <c r="X3" s="16" t="e">
        <f t="shared" si="3"/>
        <v>#N/A</v>
      </c>
      <c r="Y3" s="189" t="e">
        <f t="shared" si="4"/>
        <v>#N/A</v>
      </c>
      <c r="AA3" s="59"/>
      <c r="AB3" s="189" t="e">
        <f t="shared" si="5"/>
        <v>#N/A</v>
      </c>
      <c r="AD3" s="185" t="e">
        <f t="shared" si="6"/>
        <v>#N/A</v>
      </c>
      <c r="AE3" s="16" t="e">
        <f t="shared" si="7"/>
        <v>#N/A</v>
      </c>
      <c r="AF3" s="16" t="e">
        <f t="shared" si="8"/>
        <v>#N/A</v>
      </c>
      <c r="AG3" s="16" t="e">
        <f t="shared" si="9"/>
        <v>#N/A</v>
      </c>
      <c r="AH3" s="175" t="e">
        <f t="shared" si="10"/>
        <v>#N/A</v>
      </c>
      <c r="AI3" s="175" t="e">
        <f>AH3-AH2</f>
        <v>#N/A</v>
      </c>
      <c r="AJ3" s="175" t="e">
        <f t="shared" ref="AJ3:AJ66" si="12">AD4-AD3</f>
        <v>#N/A</v>
      </c>
      <c r="AK3" s="175" t="e">
        <f t="shared" si="11"/>
        <v>#N/A</v>
      </c>
      <c r="AL3" s="175" t="e">
        <f>AK3-AK2</f>
        <v>#N/A</v>
      </c>
      <c r="AM3" s="175" t="e">
        <f t="shared" ref="AM3:AM66" si="13">AD4-AD3</f>
        <v>#N/A</v>
      </c>
    </row>
    <row r="4" spans="1:39" ht="14.1" customHeight="1" x14ac:dyDescent="0.25">
      <c r="S4" s="189" t="e">
        <f>IF(ISNUMBER(Sensor_Glucose),IF(P_Language=1, 1*Sensor_Glucose/18,1*Sensor_Glucose),NA())</f>
        <v>#N/A</v>
      </c>
      <c r="T4" s="185" t="e">
        <f t="shared" si="0"/>
        <v>#N/A</v>
      </c>
      <c r="U4" s="185" t="e">
        <f t="shared" si="1"/>
        <v>#N/A</v>
      </c>
      <c r="V4" s="189" t="e">
        <f>IF(ISBLANK(Meter_Glucose),NA(),IF(P_Language=1, 1*Meter_Glucose/18,1*Meter_Glucose))</f>
        <v>#N/A</v>
      </c>
      <c r="W4" s="185" t="e">
        <f t="shared" si="2"/>
        <v>#N/A</v>
      </c>
      <c r="X4" s="16" t="e">
        <f t="shared" si="3"/>
        <v>#N/A</v>
      </c>
      <c r="Y4" s="189" t="e">
        <f t="shared" si="4"/>
        <v>#N/A</v>
      </c>
      <c r="AA4" s="59"/>
      <c r="AB4" s="189" t="e">
        <f t="shared" si="5"/>
        <v>#N/A</v>
      </c>
      <c r="AD4" s="185" t="e">
        <f t="shared" si="6"/>
        <v>#N/A</v>
      </c>
      <c r="AE4" s="16" t="e">
        <f t="shared" si="7"/>
        <v>#N/A</v>
      </c>
      <c r="AF4" s="16" t="e">
        <f t="shared" si="8"/>
        <v>#N/A</v>
      </c>
      <c r="AG4" s="16" t="e">
        <f t="shared" si="9"/>
        <v>#N/A</v>
      </c>
      <c r="AH4" s="175" t="e">
        <f t="shared" si="10"/>
        <v>#N/A</v>
      </c>
      <c r="AI4" s="175" t="e">
        <f t="shared" ref="AI4:AI67" si="14">AH4-AH3</f>
        <v>#N/A</v>
      </c>
      <c r="AJ4" s="175" t="e">
        <f t="shared" si="12"/>
        <v>#N/A</v>
      </c>
      <c r="AK4" s="175" t="e">
        <f t="shared" si="11"/>
        <v>#N/A</v>
      </c>
      <c r="AL4" s="175" t="e">
        <f t="shared" ref="AL4:AL67" si="15">AK4-AK3</f>
        <v>#N/A</v>
      </c>
      <c r="AM4" s="175" t="e">
        <f t="shared" si="13"/>
        <v>#N/A</v>
      </c>
    </row>
    <row r="5" spans="1:39" ht="14.1" customHeight="1" x14ac:dyDescent="0.25">
      <c r="S5" s="189" t="e">
        <f>IF(ISNUMBER(Sensor_Glucose),IF(P_Language=1, 1*Sensor_Glucose/18,1*Sensor_Glucose),NA())</f>
        <v>#N/A</v>
      </c>
      <c r="T5" s="185" t="e">
        <f t="shared" si="0"/>
        <v>#N/A</v>
      </c>
      <c r="U5" s="185" t="e">
        <f t="shared" si="1"/>
        <v>#N/A</v>
      </c>
      <c r="V5" s="189" t="e">
        <f>IF(ISBLANK(Meter_Glucose),NA(),IF(P_Language=1, 1*Meter_Glucose/18,1*Meter_Glucose))</f>
        <v>#N/A</v>
      </c>
      <c r="W5" s="185" t="e">
        <f t="shared" si="2"/>
        <v>#N/A</v>
      </c>
      <c r="X5" s="16" t="e">
        <f t="shared" si="3"/>
        <v>#N/A</v>
      </c>
      <c r="Y5" s="189" t="e">
        <f t="shared" si="4"/>
        <v>#N/A</v>
      </c>
      <c r="AA5" s="59"/>
      <c r="AB5" s="189" t="e">
        <f t="shared" si="5"/>
        <v>#N/A</v>
      </c>
      <c r="AD5" s="185" t="e">
        <f t="shared" si="6"/>
        <v>#N/A</v>
      </c>
      <c r="AE5" s="16" t="e">
        <f t="shared" si="7"/>
        <v>#N/A</v>
      </c>
      <c r="AF5" s="16" t="e">
        <f t="shared" si="8"/>
        <v>#N/A</v>
      </c>
      <c r="AG5" s="16" t="e">
        <f t="shared" si="9"/>
        <v>#N/A</v>
      </c>
      <c r="AH5" s="175" t="e">
        <f t="shared" si="10"/>
        <v>#N/A</v>
      </c>
      <c r="AI5" s="175" t="e">
        <f t="shared" si="14"/>
        <v>#N/A</v>
      </c>
      <c r="AJ5" s="175" t="e">
        <f t="shared" si="12"/>
        <v>#N/A</v>
      </c>
      <c r="AK5" s="175" t="e">
        <f t="shared" si="11"/>
        <v>#N/A</v>
      </c>
      <c r="AL5" s="175" t="e">
        <f t="shared" si="15"/>
        <v>#N/A</v>
      </c>
      <c r="AM5" s="175" t="e">
        <f t="shared" si="13"/>
        <v>#N/A</v>
      </c>
    </row>
    <row r="6" spans="1:39" ht="14.1" customHeight="1" x14ac:dyDescent="0.25">
      <c r="S6" s="189" t="e">
        <f>IF(ISNUMBER(Sensor_Glucose),IF(P_Language=1, 1*Sensor_Glucose/18,1*Sensor_Glucose),NA())</f>
        <v>#N/A</v>
      </c>
      <c r="T6" s="185" t="e">
        <f t="shared" si="0"/>
        <v>#N/A</v>
      </c>
      <c r="U6" s="185" t="e">
        <f t="shared" si="1"/>
        <v>#N/A</v>
      </c>
      <c r="V6" s="189" t="e">
        <f>IF(ISBLANK(Meter_Glucose),NA(),IF(P_Language=1, 1*Meter_Glucose/18,1*Meter_Glucose))</f>
        <v>#N/A</v>
      </c>
      <c r="W6" s="185" t="e">
        <f t="shared" si="2"/>
        <v>#N/A</v>
      </c>
      <c r="X6" s="16" t="e">
        <f t="shared" si="3"/>
        <v>#N/A</v>
      </c>
      <c r="Y6" s="189" t="e">
        <f t="shared" si="4"/>
        <v>#N/A</v>
      </c>
      <c r="AA6" s="59"/>
      <c r="AB6" s="189" t="e">
        <f t="shared" si="5"/>
        <v>#N/A</v>
      </c>
      <c r="AD6" s="185" t="e">
        <f t="shared" si="6"/>
        <v>#N/A</v>
      </c>
      <c r="AE6" s="16" t="e">
        <f t="shared" si="7"/>
        <v>#N/A</v>
      </c>
      <c r="AF6" s="16" t="e">
        <f t="shared" si="8"/>
        <v>#N/A</v>
      </c>
      <c r="AG6" s="16" t="e">
        <f t="shared" si="9"/>
        <v>#N/A</v>
      </c>
      <c r="AH6" s="175" t="e">
        <f t="shared" si="10"/>
        <v>#N/A</v>
      </c>
      <c r="AI6" s="175" t="e">
        <f t="shared" si="14"/>
        <v>#N/A</v>
      </c>
      <c r="AJ6" s="175" t="e">
        <f t="shared" si="12"/>
        <v>#N/A</v>
      </c>
      <c r="AK6" s="175" t="e">
        <f t="shared" si="11"/>
        <v>#N/A</v>
      </c>
      <c r="AL6" s="175" t="e">
        <f t="shared" si="15"/>
        <v>#N/A</v>
      </c>
      <c r="AM6" s="175" t="e">
        <f t="shared" si="13"/>
        <v>#N/A</v>
      </c>
    </row>
    <row r="7" spans="1:39" ht="14.1" customHeight="1" x14ac:dyDescent="0.25">
      <c r="S7" s="189" t="e">
        <f>IF(ISNUMBER(Sensor_Glucose),IF(P_Language=1, 1*Sensor_Glucose/18,1*Sensor_Glucose),NA())</f>
        <v>#N/A</v>
      </c>
      <c r="T7" s="185" t="e">
        <f t="shared" si="0"/>
        <v>#N/A</v>
      </c>
      <c r="U7" s="185" t="e">
        <f t="shared" si="1"/>
        <v>#N/A</v>
      </c>
      <c r="V7" s="189" t="e">
        <f>IF(ISBLANK(Meter_Glucose),NA(),IF(P_Language=1, 1*Meter_Glucose/18,1*Meter_Glucose))</f>
        <v>#N/A</v>
      </c>
      <c r="W7" s="185" t="e">
        <f t="shared" si="2"/>
        <v>#N/A</v>
      </c>
      <c r="X7" s="16" t="e">
        <f t="shared" si="3"/>
        <v>#N/A</v>
      </c>
      <c r="Y7" s="189" t="e">
        <f t="shared" si="4"/>
        <v>#N/A</v>
      </c>
      <c r="AA7" s="59"/>
      <c r="AB7" s="189" t="e">
        <f t="shared" si="5"/>
        <v>#N/A</v>
      </c>
      <c r="AD7" s="185" t="e">
        <f t="shared" si="6"/>
        <v>#N/A</v>
      </c>
      <c r="AE7" s="16" t="e">
        <f t="shared" si="7"/>
        <v>#N/A</v>
      </c>
      <c r="AF7" s="16" t="e">
        <f t="shared" si="8"/>
        <v>#N/A</v>
      </c>
      <c r="AG7" s="16" t="e">
        <f t="shared" si="9"/>
        <v>#N/A</v>
      </c>
      <c r="AH7" s="175" t="e">
        <f t="shared" si="10"/>
        <v>#N/A</v>
      </c>
      <c r="AI7" s="175" t="e">
        <f t="shared" si="14"/>
        <v>#N/A</v>
      </c>
      <c r="AJ7" s="175" t="e">
        <f t="shared" si="12"/>
        <v>#N/A</v>
      </c>
      <c r="AK7" s="175" t="e">
        <f t="shared" si="11"/>
        <v>#N/A</v>
      </c>
      <c r="AL7" s="175" t="e">
        <f t="shared" si="15"/>
        <v>#N/A</v>
      </c>
      <c r="AM7" s="175" t="e">
        <f t="shared" si="13"/>
        <v>#N/A</v>
      </c>
    </row>
    <row r="8" spans="1:39" ht="13.5" customHeight="1" x14ac:dyDescent="0.25">
      <c r="S8" s="189" t="e">
        <f>IF(ISNUMBER(Sensor_Glucose),IF(P_Language=1, 1*Sensor_Glucose/18,1*Sensor_Glucose),NA())</f>
        <v>#N/A</v>
      </c>
      <c r="T8" s="185" t="e">
        <f t="shared" si="0"/>
        <v>#N/A</v>
      </c>
      <c r="U8" s="185" t="e">
        <f t="shared" si="1"/>
        <v>#N/A</v>
      </c>
      <c r="V8" s="189" t="e">
        <f>IF(ISBLANK(Meter_Glucose),NA(),IF(P_Language=1, 1*Meter_Glucose/18,1*Meter_Glucose))</f>
        <v>#N/A</v>
      </c>
      <c r="W8" s="185" t="e">
        <f t="shared" si="2"/>
        <v>#N/A</v>
      </c>
      <c r="X8" s="16" t="e">
        <f t="shared" si="3"/>
        <v>#N/A</v>
      </c>
      <c r="Y8" s="189" t="e">
        <f t="shared" si="4"/>
        <v>#N/A</v>
      </c>
      <c r="AA8" s="59"/>
      <c r="AB8" s="189" t="e">
        <f t="shared" si="5"/>
        <v>#N/A</v>
      </c>
      <c r="AD8" s="185" t="e">
        <f t="shared" si="6"/>
        <v>#N/A</v>
      </c>
      <c r="AE8" s="16" t="e">
        <f t="shared" si="7"/>
        <v>#N/A</v>
      </c>
      <c r="AF8" s="16" t="e">
        <f t="shared" si="8"/>
        <v>#N/A</v>
      </c>
      <c r="AG8" s="16" t="e">
        <f t="shared" si="9"/>
        <v>#N/A</v>
      </c>
      <c r="AH8" s="175" t="e">
        <f t="shared" si="10"/>
        <v>#N/A</v>
      </c>
      <c r="AI8" s="175" t="e">
        <f t="shared" si="14"/>
        <v>#N/A</v>
      </c>
      <c r="AJ8" s="175" t="e">
        <f t="shared" si="12"/>
        <v>#N/A</v>
      </c>
      <c r="AK8" s="175" t="e">
        <f t="shared" si="11"/>
        <v>#N/A</v>
      </c>
      <c r="AL8" s="175" t="e">
        <f t="shared" si="15"/>
        <v>#N/A</v>
      </c>
      <c r="AM8" s="175" t="e">
        <f t="shared" si="13"/>
        <v>#N/A</v>
      </c>
    </row>
    <row r="9" spans="1:39" ht="13.5" customHeight="1" x14ac:dyDescent="0.25">
      <c r="S9" s="189" t="e">
        <f>IF(ISNUMBER(Sensor_Glucose),IF(P_Language=1, 1*Sensor_Glucose/18,1*Sensor_Glucose),NA())</f>
        <v>#N/A</v>
      </c>
      <c r="T9" s="185" t="e">
        <f t="shared" si="0"/>
        <v>#N/A</v>
      </c>
      <c r="U9" s="185" t="e">
        <f t="shared" si="1"/>
        <v>#N/A</v>
      </c>
      <c r="V9" s="189" t="e">
        <f>IF(ISBLANK(Meter_Glucose),NA(),IF(P_Language=1, 1*Meter_Glucose/18,1*Meter_Glucose))</f>
        <v>#N/A</v>
      </c>
      <c r="W9" s="185" t="e">
        <f t="shared" si="2"/>
        <v>#N/A</v>
      </c>
      <c r="X9" s="16" t="e">
        <f t="shared" si="3"/>
        <v>#N/A</v>
      </c>
      <c r="Y9" s="189" t="e">
        <f t="shared" si="4"/>
        <v>#N/A</v>
      </c>
      <c r="AA9" s="59"/>
      <c r="AB9" s="189" t="e">
        <f t="shared" si="5"/>
        <v>#N/A</v>
      </c>
      <c r="AD9" s="185" t="e">
        <f t="shared" si="6"/>
        <v>#N/A</v>
      </c>
      <c r="AE9" s="16" t="e">
        <f t="shared" si="7"/>
        <v>#N/A</v>
      </c>
      <c r="AF9" s="16" t="e">
        <f t="shared" si="8"/>
        <v>#N/A</v>
      </c>
      <c r="AG9" s="16" t="e">
        <f t="shared" si="9"/>
        <v>#N/A</v>
      </c>
      <c r="AH9" s="175" t="e">
        <f t="shared" si="10"/>
        <v>#N/A</v>
      </c>
      <c r="AI9" s="175" t="e">
        <f t="shared" si="14"/>
        <v>#N/A</v>
      </c>
      <c r="AJ9" s="175" t="e">
        <f t="shared" si="12"/>
        <v>#N/A</v>
      </c>
      <c r="AK9" s="175" t="e">
        <f t="shared" si="11"/>
        <v>#N/A</v>
      </c>
      <c r="AL9" s="175" t="e">
        <f t="shared" si="15"/>
        <v>#N/A</v>
      </c>
      <c r="AM9" s="175" t="e">
        <f t="shared" si="13"/>
        <v>#N/A</v>
      </c>
    </row>
    <row r="10" spans="1:39" ht="14.25" customHeight="1" x14ac:dyDescent="0.25">
      <c r="S10" s="189" t="e">
        <f>IF(ISNUMBER(Sensor_Glucose),IF(P_Language=1, 1*Sensor_Glucose/18,1*Sensor_Glucose),NA())</f>
        <v>#N/A</v>
      </c>
      <c r="T10" s="185" t="e">
        <f t="shared" si="0"/>
        <v>#N/A</v>
      </c>
      <c r="U10" s="185" t="e">
        <f t="shared" si="1"/>
        <v>#N/A</v>
      </c>
      <c r="V10" s="189" t="e">
        <f>IF(ISBLANK(Meter_Glucose),NA(),IF(P_Language=1, 1*Meter_Glucose/18,1*Meter_Glucose))</f>
        <v>#N/A</v>
      </c>
      <c r="W10" s="185" t="e">
        <f t="shared" si="2"/>
        <v>#N/A</v>
      </c>
      <c r="X10" s="16" t="e">
        <f t="shared" si="3"/>
        <v>#N/A</v>
      </c>
      <c r="Y10" s="189" t="e">
        <f t="shared" si="4"/>
        <v>#N/A</v>
      </c>
      <c r="AA10" s="59"/>
      <c r="AB10" s="189" t="e">
        <f t="shared" si="5"/>
        <v>#N/A</v>
      </c>
      <c r="AD10" s="185" t="e">
        <f t="shared" si="6"/>
        <v>#N/A</v>
      </c>
      <c r="AE10" s="16" t="e">
        <f t="shared" si="7"/>
        <v>#N/A</v>
      </c>
      <c r="AF10" s="16" t="e">
        <f t="shared" si="8"/>
        <v>#N/A</v>
      </c>
      <c r="AG10" s="16" t="e">
        <f t="shared" si="9"/>
        <v>#N/A</v>
      </c>
      <c r="AH10" s="175" t="e">
        <f t="shared" si="10"/>
        <v>#N/A</v>
      </c>
      <c r="AI10" s="175" t="e">
        <f t="shared" si="14"/>
        <v>#N/A</v>
      </c>
      <c r="AJ10" s="175" t="e">
        <f t="shared" si="12"/>
        <v>#N/A</v>
      </c>
      <c r="AK10" s="175" t="e">
        <f t="shared" si="11"/>
        <v>#N/A</v>
      </c>
      <c r="AL10" s="175" t="e">
        <f t="shared" si="15"/>
        <v>#N/A</v>
      </c>
      <c r="AM10" s="175" t="e">
        <f t="shared" si="13"/>
        <v>#N/A</v>
      </c>
    </row>
    <row r="11" spans="1:39" ht="14.25" customHeight="1" x14ac:dyDescent="0.25">
      <c r="S11" s="189" t="e">
        <f>IF(ISNUMBER(Sensor_Glucose),IF(P_Language=1, 1*Sensor_Glucose/18,1*Sensor_Glucose),NA())</f>
        <v>#N/A</v>
      </c>
      <c r="T11" s="185" t="e">
        <f t="shared" si="0"/>
        <v>#N/A</v>
      </c>
      <c r="U11" s="185" t="e">
        <f t="shared" si="1"/>
        <v>#N/A</v>
      </c>
      <c r="V11" s="189" t="e">
        <f>IF(ISBLANK(Meter_Glucose),NA(),IF(P_Language=1, 1*Meter_Glucose/18,1*Meter_Glucose))</f>
        <v>#N/A</v>
      </c>
      <c r="W11" s="185" t="e">
        <f t="shared" si="2"/>
        <v>#N/A</v>
      </c>
      <c r="X11" s="16" t="e">
        <f t="shared" si="3"/>
        <v>#N/A</v>
      </c>
      <c r="Y11" s="189" t="e">
        <f t="shared" si="4"/>
        <v>#N/A</v>
      </c>
      <c r="AA11" s="59"/>
      <c r="AB11" s="189" t="e">
        <f t="shared" si="5"/>
        <v>#N/A</v>
      </c>
      <c r="AD11" s="185" t="e">
        <f t="shared" si="6"/>
        <v>#N/A</v>
      </c>
      <c r="AE11" s="16" t="e">
        <f t="shared" si="7"/>
        <v>#N/A</v>
      </c>
      <c r="AF11" s="16" t="e">
        <f t="shared" si="8"/>
        <v>#N/A</v>
      </c>
      <c r="AG11" s="16" t="e">
        <f t="shared" si="9"/>
        <v>#N/A</v>
      </c>
      <c r="AH11" s="175" t="e">
        <f t="shared" si="10"/>
        <v>#N/A</v>
      </c>
      <c r="AI11" s="175" t="e">
        <f t="shared" si="14"/>
        <v>#N/A</v>
      </c>
      <c r="AJ11" s="175" t="e">
        <f t="shared" si="12"/>
        <v>#N/A</v>
      </c>
      <c r="AK11" s="175" t="e">
        <f t="shared" si="11"/>
        <v>#N/A</v>
      </c>
      <c r="AL11" s="175" t="e">
        <f t="shared" si="15"/>
        <v>#N/A</v>
      </c>
      <c r="AM11" s="175" t="e">
        <f t="shared" si="13"/>
        <v>#N/A</v>
      </c>
    </row>
    <row r="12" spans="1:39" ht="15.75" customHeight="1" x14ac:dyDescent="0.25">
      <c r="S12" s="189" t="e">
        <f>IF(ISNUMBER(Sensor_Glucose),IF(P_Language=1, 1*Sensor_Glucose/18,1*Sensor_Glucose),NA())</f>
        <v>#N/A</v>
      </c>
      <c r="T12" s="185" t="e">
        <f t="shared" si="0"/>
        <v>#N/A</v>
      </c>
      <c r="U12" s="185" t="e">
        <f t="shared" si="1"/>
        <v>#N/A</v>
      </c>
      <c r="V12" s="189" t="e">
        <f>IF(ISBLANK(Meter_Glucose),NA(),IF(P_Language=1, 1*Meter_Glucose/18,1*Meter_Glucose))</f>
        <v>#N/A</v>
      </c>
      <c r="W12" s="185" t="e">
        <f t="shared" si="2"/>
        <v>#N/A</v>
      </c>
      <c r="X12" s="16" t="e">
        <f t="shared" si="3"/>
        <v>#N/A</v>
      </c>
      <c r="Y12" s="189" t="e">
        <f t="shared" si="4"/>
        <v>#N/A</v>
      </c>
      <c r="AA12" s="59"/>
      <c r="AB12" s="189" t="e">
        <f t="shared" si="5"/>
        <v>#N/A</v>
      </c>
      <c r="AD12" s="185" t="e">
        <f t="shared" si="6"/>
        <v>#N/A</v>
      </c>
      <c r="AE12" s="16" t="e">
        <f t="shared" si="7"/>
        <v>#N/A</v>
      </c>
      <c r="AF12" s="16" t="e">
        <f t="shared" si="8"/>
        <v>#N/A</v>
      </c>
      <c r="AG12" s="16" t="e">
        <f t="shared" si="9"/>
        <v>#N/A</v>
      </c>
      <c r="AH12" s="175" t="e">
        <f t="shared" si="10"/>
        <v>#N/A</v>
      </c>
      <c r="AI12" s="175" t="e">
        <f t="shared" si="14"/>
        <v>#N/A</v>
      </c>
      <c r="AJ12" s="175" t="e">
        <f t="shared" si="12"/>
        <v>#N/A</v>
      </c>
      <c r="AK12" s="175" t="e">
        <f t="shared" si="11"/>
        <v>#N/A</v>
      </c>
      <c r="AL12" s="175" t="e">
        <f t="shared" si="15"/>
        <v>#N/A</v>
      </c>
      <c r="AM12" s="175" t="e">
        <f t="shared" si="13"/>
        <v>#N/A</v>
      </c>
    </row>
    <row r="13" spans="1:39" ht="12.75" customHeight="1" x14ac:dyDescent="0.25">
      <c r="S13" s="189" t="e">
        <f>IF(ISNUMBER(Sensor_Glucose),IF(P_Language=1, 1*Sensor_Glucose/18,1*Sensor_Glucose),NA())</f>
        <v>#N/A</v>
      </c>
      <c r="T13" s="185" t="e">
        <f t="shared" si="0"/>
        <v>#N/A</v>
      </c>
      <c r="U13" s="185" t="e">
        <f t="shared" si="1"/>
        <v>#N/A</v>
      </c>
      <c r="V13" s="189" t="e">
        <f>IF(ISBLANK(Meter_Glucose),NA(),IF(P_Language=1, 1*Meter_Glucose/18,1*Meter_Glucose))</f>
        <v>#N/A</v>
      </c>
      <c r="W13" s="185" t="e">
        <f t="shared" si="2"/>
        <v>#N/A</v>
      </c>
      <c r="X13" s="16" t="e">
        <f t="shared" si="3"/>
        <v>#N/A</v>
      </c>
      <c r="Y13" s="189" t="e">
        <f t="shared" si="4"/>
        <v>#N/A</v>
      </c>
      <c r="AA13" s="59"/>
      <c r="AB13" s="189" t="e">
        <f t="shared" si="5"/>
        <v>#N/A</v>
      </c>
      <c r="AD13" s="185" t="e">
        <f t="shared" si="6"/>
        <v>#N/A</v>
      </c>
      <c r="AE13" s="16" t="e">
        <f t="shared" si="7"/>
        <v>#N/A</v>
      </c>
      <c r="AF13" s="16" t="e">
        <f t="shared" si="8"/>
        <v>#N/A</v>
      </c>
      <c r="AG13" s="16" t="e">
        <f t="shared" si="9"/>
        <v>#N/A</v>
      </c>
      <c r="AH13" s="175" t="e">
        <f t="shared" si="10"/>
        <v>#N/A</v>
      </c>
      <c r="AI13" s="175" t="e">
        <f t="shared" si="14"/>
        <v>#N/A</v>
      </c>
      <c r="AJ13" s="175" t="e">
        <f t="shared" si="12"/>
        <v>#N/A</v>
      </c>
      <c r="AK13" s="175" t="e">
        <f t="shared" si="11"/>
        <v>#N/A</v>
      </c>
      <c r="AL13" s="175" t="e">
        <f t="shared" si="15"/>
        <v>#N/A</v>
      </c>
      <c r="AM13" s="175" t="e">
        <f t="shared" si="13"/>
        <v>#N/A</v>
      </c>
    </row>
    <row r="14" spans="1:39" x14ac:dyDescent="0.25">
      <c r="S14" s="189" t="e">
        <f>IF(ISNUMBER(Sensor_Glucose),IF(P_Language=1, 1*Sensor_Glucose/18,1*Sensor_Glucose),NA())</f>
        <v>#N/A</v>
      </c>
      <c r="T14" s="185" t="e">
        <f t="shared" si="0"/>
        <v>#N/A</v>
      </c>
      <c r="U14" s="185" t="e">
        <f t="shared" si="1"/>
        <v>#N/A</v>
      </c>
      <c r="V14" s="189" t="e">
        <f>IF(ISBLANK(Meter_Glucose),NA(),IF(P_Language=1, 1*Meter_Glucose/18,1*Meter_Glucose))</f>
        <v>#N/A</v>
      </c>
      <c r="W14" s="185" t="e">
        <f t="shared" si="2"/>
        <v>#N/A</v>
      </c>
      <c r="X14" s="16" t="e">
        <f t="shared" si="3"/>
        <v>#N/A</v>
      </c>
      <c r="Y14" s="189" t="e">
        <f t="shared" si="4"/>
        <v>#N/A</v>
      </c>
      <c r="AA14" s="59"/>
      <c r="AB14" s="189" t="e">
        <f t="shared" si="5"/>
        <v>#N/A</v>
      </c>
      <c r="AD14" s="185" t="e">
        <f t="shared" si="6"/>
        <v>#N/A</v>
      </c>
      <c r="AE14" s="16" t="e">
        <f t="shared" si="7"/>
        <v>#N/A</v>
      </c>
      <c r="AF14" s="16" t="e">
        <f t="shared" si="8"/>
        <v>#N/A</v>
      </c>
      <c r="AG14" s="16" t="e">
        <f t="shared" si="9"/>
        <v>#N/A</v>
      </c>
      <c r="AH14" s="175" t="e">
        <f t="shared" si="10"/>
        <v>#N/A</v>
      </c>
      <c r="AI14" s="175" t="e">
        <f t="shared" si="14"/>
        <v>#N/A</v>
      </c>
      <c r="AJ14" s="175" t="e">
        <f t="shared" si="12"/>
        <v>#N/A</v>
      </c>
      <c r="AK14" s="175" t="e">
        <f t="shared" si="11"/>
        <v>#N/A</v>
      </c>
      <c r="AL14" s="175" t="e">
        <f t="shared" si="15"/>
        <v>#N/A</v>
      </c>
      <c r="AM14" s="175" t="e">
        <f t="shared" si="13"/>
        <v>#N/A</v>
      </c>
    </row>
    <row r="15" spans="1:39" x14ac:dyDescent="0.25">
      <c r="A15" t="s">
        <v>265</v>
      </c>
      <c r="S15" s="189" t="e">
        <f>IF(ISNUMBER(Sensor_Glucose),IF(P_Language=1, 1*Sensor_Glucose/18,1*Sensor_Glucose),NA())</f>
        <v>#N/A</v>
      </c>
      <c r="T15" s="185" t="e">
        <f t="shared" si="0"/>
        <v>#N/A</v>
      </c>
      <c r="U15" s="185" t="e">
        <f t="shared" si="1"/>
        <v>#N/A</v>
      </c>
      <c r="V15" s="189" t="e">
        <f>IF(ISBLANK(Meter_Glucose),NA(),IF(P_Language=1, 1*Meter_Glucose/18,1*Meter_Glucose))</f>
        <v>#N/A</v>
      </c>
      <c r="W15" s="185" t="e">
        <f t="shared" si="2"/>
        <v>#N/A</v>
      </c>
      <c r="X15" s="16" t="e">
        <f t="shared" si="3"/>
        <v>#N/A</v>
      </c>
      <c r="Y15" s="189" t="e">
        <f t="shared" si="4"/>
        <v>#N/A</v>
      </c>
      <c r="AA15" s="59"/>
      <c r="AB15" s="189" t="e">
        <f t="shared" si="5"/>
        <v>#N/A</v>
      </c>
      <c r="AD15" s="185" t="e">
        <f t="shared" si="6"/>
        <v>#N/A</v>
      </c>
      <c r="AE15" s="16" t="e">
        <f t="shared" si="7"/>
        <v>#N/A</v>
      </c>
      <c r="AF15" s="16" t="e">
        <f t="shared" si="8"/>
        <v>#N/A</v>
      </c>
      <c r="AG15" s="16" t="e">
        <f t="shared" si="9"/>
        <v>#N/A</v>
      </c>
      <c r="AH15" s="175" t="e">
        <f t="shared" si="10"/>
        <v>#N/A</v>
      </c>
      <c r="AI15" s="175" t="e">
        <f t="shared" si="14"/>
        <v>#N/A</v>
      </c>
      <c r="AJ15" s="175" t="e">
        <f t="shared" si="12"/>
        <v>#N/A</v>
      </c>
      <c r="AK15" s="175" t="e">
        <f t="shared" si="11"/>
        <v>#N/A</v>
      </c>
      <c r="AL15" s="175" t="e">
        <f t="shared" si="15"/>
        <v>#N/A</v>
      </c>
      <c r="AM15" s="175" t="e">
        <f t="shared" si="13"/>
        <v>#N/A</v>
      </c>
    </row>
    <row r="16" spans="1:39" x14ac:dyDescent="0.25">
      <c r="S16" s="189" t="e">
        <f>IF(ISNUMBER(Sensor_Glucose),IF(P_Language=1, 1*Sensor_Glucose/18,1*Sensor_Glucose),NA())</f>
        <v>#N/A</v>
      </c>
      <c r="T16" s="185" t="e">
        <f t="shared" si="0"/>
        <v>#N/A</v>
      </c>
      <c r="U16" s="185" t="e">
        <f t="shared" si="1"/>
        <v>#N/A</v>
      </c>
      <c r="V16" s="189" t="e">
        <f>IF(ISBLANK(Meter_Glucose),NA(),IF(P_Language=1, 1*Meter_Glucose/18,1*Meter_Glucose))</f>
        <v>#N/A</v>
      </c>
      <c r="W16" s="185" t="e">
        <f t="shared" si="2"/>
        <v>#N/A</v>
      </c>
      <c r="X16" s="16" t="e">
        <f t="shared" si="3"/>
        <v>#N/A</v>
      </c>
      <c r="Y16" s="189" t="e">
        <f t="shared" si="4"/>
        <v>#N/A</v>
      </c>
      <c r="AA16" s="59"/>
      <c r="AB16" s="189" t="e">
        <f t="shared" si="5"/>
        <v>#N/A</v>
      </c>
      <c r="AD16" s="185" t="e">
        <f t="shared" si="6"/>
        <v>#N/A</v>
      </c>
      <c r="AE16" s="16" t="e">
        <f t="shared" si="7"/>
        <v>#N/A</v>
      </c>
      <c r="AF16" s="16" t="e">
        <f t="shared" si="8"/>
        <v>#N/A</v>
      </c>
      <c r="AG16" s="16" t="e">
        <f t="shared" si="9"/>
        <v>#N/A</v>
      </c>
      <c r="AH16" s="175" t="e">
        <f t="shared" si="10"/>
        <v>#N/A</v>
      </c>
      <c r="AI16" s="175" t="e">
        <f t="shared" si="14"/>
        <v>#N/A</v>
      </c>
      <c r="AJ16" s="175" t="e">
        <f t="shared" si="12"/>
        <v>#N/A</v>
      </c>
      <c r="AK16" s="175" t="e">
        <f t="shared" si="11"/>
        <v>#N/A</v>
      </c>
      <c r="AL16" s="175" t="e">
        <f t="shared" si="15"/>
        <v>#N/A</v>
      </c>
      <c r="AM16" s="175" t="e">
        <f t="shared" si="13"/>
        <v>#N/A</v>
      </c>
    </row>
    <row r="17" spans="2:39" x14ac:dyDescent="0.25">
      <c r="S17" s="189" t="e">
        <f>IF(ISNUMBER(Sensor_Glucose),IF(P_Language=1, 1*Sensor_Glucose/18,1*Sensor_Glucose),NA())</f>
        <v>#N/A</v>
      </c>
      <c r="T17" s="185" t="e">
        <f t="shared" si="0"/>
        <v>#N/A</v>
      </c>
      <c r="U17" s="185" t="e">
        <f t="shared" si="1"/>
        <v>#N/A</v>
      </c>
      <c r="V17" s="189" t="e">
        <f>IF(ISBLANK(Meter_Glucose),NA(),IF(P_Language=1, 1*Meter_Glucose/18,1*Meter_Glucose))</f>
        <v>#N/A</v>
      </c>
      <c r="W17" s="185" t="e">
        <f t="shared" si="2"/>
        <v>#N/A</v>
      </c>
      <c r="X17" s="16" t="e">
        <f t="shared" si="3"/>
        <v>#N/A</v>
      </c>
      <c r="Y17" s="189" t="e">
        <f t="shared" si="4"/>
        <v>#N/A</v>
      </c>
      <c r="AA17" s="59"/>
      <c r="AB17" s="189" t="e">
        <f t="shared" si="5"/>
        <v>#N/A</v>
      </c>
      <c r="AD17" s="185" t="e">
        <f t="shared" si="6"/>
        <v>#N/A</v>
      </c>
      <c r="AE17" s="16" t="e">
        <f t="shared" si="7"/>
        <v>#N/A</v>
      </c>
      <c r="AF17" s="16" t="e">
        <f t="shared" si="8"/>
        <v>#N/A</v>
      </c>
      <c r="AG17" s="16" t="e">
        <f t="shared" si="9"/>
        <v>#N/A</v>
      </c>
      <c r="AH17" s="175" t="e">
        <f t="shared" si="10"/>
        <v>#N/A</v>
      </c>
      <c r="AI17" s="175" t="e">
        <f t="shared" si="14"/>
        <v>#N/A</v>
      </c>
      <c r="AJ17" s="175" t="e">
        <f t="shared" si="12"/>
        <v>#N/A</v>
      </c>
      <c r="AK17" s="175" t="e">
        <f t="shared" si="11"/>
        <v>#N/A</v>
      </c>
      <c r="AL17" s="175" t="e">
        <f t="shared" si="15"/>
        <v>#N/A</v>
      </c>
      <c r="AM17" s="175" t="e">
        <f t="shared" si="13"/>
        <v>#N/A</v>
      </c>
    </row>
    <row r="18" spans="2:39" x14ac:dyDescent="0.25">
      <c r="B18" s="186"/>
      <c r="C18" s="186"/>
      <c r="D18" s="186"/>
      <c r="E18" s="186"/>
      <c r="F18" s="186"/>
      <c r="S18" s="189" t="e">
        <f>IF(ISNUMBER(Sensor_Glucose),IF(P_Language=1, 1*Sensor_Glucose/18,1*Sensor_Glucose),NA())</f>
        <v>#N/A</v>
      </c>
      <c r="T18" s="185" t="e">
        <f t="shared" si="0"/>
        <v>#N/A</v>
      </c>
      <c r="U18" s="185" t="e">
        <f t="shared" si="1"/>
        <v>#N/A</v>
      </c>
      <c r="V18" s="189" t="e">
        <f>IF(ISBLANK(Meter_Glucose),NA(),IF(P_Language=1, 1*Meter_Glucose/18,1*Meter_Glucose))</f>
        <v>#N/A</v>
      </c>
      <c r="W18" s="185" t="e">
        <f t="shared" si="2"/>
        <v>#N/A</v>
      </c>
      <c r="X18" s="16" t="e">
        <f t="shared" si="3"/>
        <v>#N/A</v>
      </c>
      <c r="Y18" s="189" t="e">
        <f t="shared" si="4"/>
        <v>#N/A</v>
      </c>
      <c r="AA18" s="59"/>
      <c r="AB18" s="189" t="e">
        <f t="shared" si="5"/>
        <v>#N/A</v>
      </c>
      <c r="AD18" s="185" t="e">
        <f t="shared" si="6"/>
        <v>#N/A</v>
      </c>
      <c r="AE18" s="16" t="e">
        <f t="shared" si="7"/>
        <v>#N/A</v>
      </c>
      <c r="AF18" s="16" t="e">
        <f t="shared" si="8"/>
        <v>#N/A</v>
      </c>
      <c r="AG18" s="16" t="e">
        <f t="shared" si="9"/>
        <v>#N/A</v>
      </c>
      <c r="AH18" s="175" t="e">
        <f t="shared" si="10"/>
        <v>#N/A</v>
      </c>
      <c r="AI18" s="175" t="e">
        <f t="shared" si="14"/>
        <v>#N/A</v>
      </c>
      <c r="AJ18" s="175" t="e">
        <f t="shared" si="12"/>
        <v>#N/A</v>
      </c>
      <c r="AK18" s="175" t="e">
        <f t="shared" si="11"/>
        <v>#N/A</v>
      </c>
      <c r="AL18" s="175" t="e">
        <f t="shared" si="15"/>
        <v>#N/A</v>
      </c>
      <c r="AM18" s="175" t="e">
        <f t="shared" si="13"/>
        <v>#N/A</v>
      </c>
    </row>
    <row r="19" spans="2:39" x14ac:dyDescent="0.25">
      <c r="B19" s="186"/>
      <c r="F19" s="186"/>
      <c r="S19" s="189" t="e">
        <f>IF(ISNUMBER(Sensor_Glucose),IF(P_Language=1, 1*Sensor_Glucose/18,1*Sensor_Glucose),NA())</f>
        <v>#N/A</v>
      </c>
      <c r="T19" s="185" t="e">
        <f t="shared" si="0"/>
        <v>#N/A</v>
      </c>
      <c r="U19" s="185" t="e">
        <f t="shared" si="1"/>
        <v>#N/A</v>
      </c>
      <c r="V19" s="189" t="e">
        <f>IF(ISBLANK(Meter_Glucose),NA(),IF(P_Language=1, 1*Meter_Glucose/18,1*Meter_Glucose))</f>
        <v>#N/A</v>
      </c>
      <c r="W19" s="185" t="e">
        <f t="shared" si="2"/>
        <v>#N/A</v>
      </c>
      <c r="X19" s="16" t="e">
        <f t="shared" si="3"/>
        <v>#N/A</v>
      </c>
      <c r="Y19" s="189" t="e">
        <f t="shared" si="4"/>
        <v>#N/A</v>
      </c>
      <c r="AA19" s="59"/>
      <c r="AB19" s="189" t="e">
        <f t="shared" si="5"/>
        <v>#N/A</v>
      </c>
      <c r="AD19" s="185" t="e">
        <f t="shared" si="6"/>
        <v>#N/A</v>
      </c>
      <c r="AE19" s="16" t="e">
        <f t="shared" si="7"/>
        <v>#N/A</v>
      </c>
      <c r="AF19" s="16" t="e">
        <f t="shared" si="8"/>
        <v>#N/A</v>
      </c>
      <c r="AG19" s="16" t="e">
        <f t="shared" si="9"/>
        <v>#N/A</v>
      </c>
      <c r="AH19" s="175" t="e">
        <f t="shared" si="10"/>
        <v>#N/A</v>
      </c>
      <c r="AI19" s="175" t="e">
        <f t="shared" si="14"/>
        <v>#N/A</v>
      </c>
      <c r="AJ19" s="175" t="e">
        <f t="shared" si="12"/>
        <v>#N/A</v>
      </c>
      <c r="AK19" s="175" t="e">
        <f t="shared" si="11"/>
        <v>#N/A</v>
      </c>
      <c r="AL19" s="175" t="e">
        <f t="shared" si="15"/>
        <v>#N/A</v>
      </c>
      <c r="AM19" s="175" t="e">
        <f t="shared" si="13"/>
        <v>#N/A</v>
      </c>
    </row>
    <row r="20" spans="2:39" x14ac:dyDescent="0.25">
      <c r="B20" s="186"/>
      <c r="F20" s="186"/>
      <c r="S20" s="189" t="e">
        <f>IF(ISNUMBER(Sensor_Glucose),IF(P_Language=1, 1*Sensor_Glucose/18,1*Sensor_Glucose),NA())</f>
        <v>#N/A</v>
      </c>
      <c r="T20" s="185" t="e">
        <f t="shared" si="0"/>
        <v>#N/A</v>
      </c>
      <c r="U20" s="185" t="e">
        <f t="shared" si="1"/>
        <v>#N/A</v>
      </c>
      <c r="V20" s="189" t="e">
        <f>IF(ISBLANK(Meter_Glucose),NA(),IF(P_Language=1, 1*Meter_Glucose/18,1*Meter_Glucose))</f>
        <v>#N/A</v>
      </c>
      <c r="W20" s="185" t="e">
        <f t="shared" si="2"/>
        <v>#N/A</v>
      </c>
      <c r="X20" s="16" t="e">
        <f t="shared" si="3"/>
        <v>#N/A</v>
      </c>
      <c r="Y20" s="189" t="e">
        <f t="shared" si="4"/>
        <v>#N/A</v>
      </c>
      <c r="AA20" s="59"/>
      <c r="AB20" s="189" t="e">
        <f t="shared" si="5"/>
        <v>#N/A</v>
      </c>
      <c r="AD20" s="185" t="e">
        <f t="shared" si="6"/>
        <v>#N/A</v>
      </c>
      <c r="AE20" s="16" t="e">
        <f t="shared" si="7"/>
        <v>#N/A</v>
      </c>
      <c r="AF20" s="16" t="e">
        <f t="shared" si="8"/>
        <v>#N/A</v>
      </c>
      <c r="AG20" s="16" t="e">
        <f t="shared" si="9"/>
        <v>#N/A</v>
      </c>
      <c r="AH20" s="175" t="e">
        <f t="shared" si="10"/>
        <v>#N/A</v>
      </c>
      <c r="AI20" s="175" t="e">
        <f t="shared" si="14"/>
        <v>#N/A</v>
      </c>
      <c r="AJ20" s="175" t="e">
        <f t="shared" si="12"/>
        <v>#N/A</v>
      </c>
      <c r="AK20" s="175" t="e">
        <f t="shared" si="11"/>
        <v>#N/A</v>
      </c>
      <c r="AL20" s="175" t="e">
        <f t="shared" si="15"/>
        <v>#N/A</v>
      </c>
      <c r="AM20" s="175" t="e">
        <f t="shared" si="13"/>
        <v>#N/A</v>
      </c>
    </row>
    <row r="21" spans="2:39" x14ac:dyDescent="0.25">
      <c r="B21" s="186"/>
      <c r="F21" s="186"/>
      <c r="S21" s="189" t="e">
        <f>IF(ISNUMBER(Sensor_Glucose),IF(P_Language=1, 1*Sensor_Glucose/18,1*Sensor_Glucose),NA())</f>
        <v>#N/A</v>
      </c>
      <c r="T21" s="185" t="e">
        <f t="shared" si="0"/>
        <v>#N/A</v>
      </c>
      <c r="U21" s="185" t="e">
        <f t="shared" si="1"/>
        <v>#N/A</v>
      </c>
      <c r="V21" s="189" t="e">
        <f>IF(ISBLANK(Meter_Glucose),NA(),IF(P_Language=1, 1*Meter_Glucose/18,1*Meter_Glucose))</f>
        <v>#N/A</v>
      </c>
      <c r="W21" s="185" t="e">
        <f t="shared" si="2"/>
        <v>#N/A</v>
      </c>
      <c r="X21" s="16" t="e">
        <f t="shared" si="3"/>
        <v>#N/A</v>
      </c>
      <c r="Y21" s="189" t="e">
        <f t="shared" si="4"/>
        <v>#N/A</v>
      </c>
      <c r="AA21" s="59"/>
      <c r="AB21" s="189" t="e">
        <f t="shared" si="5"/>
        <v>#N/A</v>
      </c>
      <c r="AD21" s="185" t="e">
        <f t="shared" si="6"/>
        <v>#N/A</v>
      </c>
      <c r="AE21" s="16" t="e">
        <f t="shared" si="7"/>
        <v>#N/A</v>
      </c>
      <c r="AF21" s="16" t="e">
        <f t="shared" si="8"/>
        <v>#N/A</v>
      </c>
      <c r="AG21" s="16" t="e">
        <f t="shared" si="9"/>
        <v>#N/A</v>
      </c>
      <c r="AH21" s="175" t="e">
        <f t="shared" si="10"/>
        <v>#N/A</v>
      </c>
      <c r="AI21" s="175" t="e">
        <f t="shared" si="14"/>
        <v>#N/A</v>
      </c>
      <c r="AJ21" s="175" t="e">
        <f t="shared" si="12"/>
        <v>#N/A</v>
      </c>
      <c r="AK21" s="175" t="e">
        <f t="shared" si="11"/>
        <v>#N/A</v>
      </c>
      <c r="AL21" s="175" t="e">
        <f t="shared" si="15"/>
        <v>#N/A</v>
      </c>
      <c r="AM21" s="175" t="e">
        <f t="shared" si="13"/>
        <v>#N/A</v>
      </c>
    </row>
    <row r="22" spans="2:39" x14ac:dyDescent="0.25">
      <c r="B22" s="186"/>
      <c r="F22" s="186"/>
      <c r="S22" s="189" t="e">
        <f>IF(ISNUMBER(Sensor_Glucose),IF(P_Language=1, 1*Sensor_Glucose/18,1*Sensor_Glucose),NA())</f>
        <v>#N/A</v>
      </c>
      <c r="T22" s="185" t="e">
        <f t="shared" si="0"/>
        <v>#N/A</v>
      </c>
      <c r="U22" s="185" t="e">
        <f t="shared" si="1"/>
        <v>#N/A</v>
      </c>
      <c r="V22" s="189" t="e">
        <f>IF(ISBLANK(Meter_Glucose),NA(),IF(P_Language=1, 1*Meter_Glucose/18,1*Meter_Glucose))</f>
        <v>#N/A</v>
      </c>
      <c r="W22" s="185" t="e">
        <f t="shared" si="2"/>
        <v>#N/A</v>
      </c>
      <c r="X22" s="16" t="e">
        <f t="shared" si="3"/>
        <v>#N/A</v>
      </c>
      <c r="Y22" s="189" t="e">
        <f t="shared" si="4"/>
        <v>#N/A</v>
      </c>
      <c r="AA22" s="59"/>
      <c r="AB22" s="189" t="e">
        <f t="shared" si="5"/>
        <v>#N/A</v>
      </c>
      <c r="AD22" s="185" t="e">
        <f t="shared" si="6"/>
        <v>#N/A</v>
      </c>
      <c r="AE22" s="16" t="e">
        <f t="shared" si="7"/>
        <v>#N/A</v>
      </c>
      <c r="AF22" s="16" t="e">
        <f t="shared" si="8"/>
        <v>#N/A</v>
      </c>
      <c r="AG22" s="16" t="e">
        <f t="shared" si="9"/>
        <v>#N/A</v>
      </c>
      <c r="AH22" s="175" t="e">
        <f t="shared" si="10"/>
        <v>#N/A</v>
      </c>
      <c r="AI22" s="175" t="e">
        <f t="shared" si="14"/>
        <v>#N/A</v>
      </c>
      <c r="AJ22" s="175" t="e">
        <f t="shared" si="12"/>
        <v>#N/A</v>
      </c>
      <c r="AK22" s="175" t="e">
        <f t="shared" si="11"/>
        <v>#N/A</v>
      </c>
      <c r="AL22" s="175" t="e">
        <f t="shared" si="15"/>
        <v>#N/A</v>
      </c>
      <c r="AM22" s="175" t="e">
        <f t="shared" si="13"/>
        <v>#N/A</v>
      </c>
    </row>
    <row r="23" spans="2:39" x14ac:dyDescent="0.25">
      <c r="B23" s="186"/>
      <c r="F23" s="186"/>
      <c r="S23" s="189" t="e">
        <f>IF(ISNUMBER(Sensor_Glucose),IF(P_Language=1, 1*Sensor_Glucose/18,1*Sensor_Glucose),NA())</f>
        <v>#N/A</v>
      </c>
      <c r="T23" s="185" t="e">
        <f t="shared" si="0"/>
        <v>#N/A</v>
      </c>
      <c r="U23" s="185" t="e">
        <f t="shared" si="1"/>
        <v>#N/A</v>
      </c>
      <c r="V23" s="189" t="e">
        <f>IF(ISBLANK(Meter_Glucose),NA(),IF(P_Language=1, 1*Meter_Glucose/18,1*Meter_Glucose))</f>
        <v>#N/A</v>
      </c>
      <c r="W23" s="185" t="e">
        <f t="shared" si="2"/>
        <v>#N/A</v>
      </c>
      <c r="X23" s="16" t="e">
        <f t="shared" si="3"/>
        <v>#N/A</v>
      </c>
      <c r="Y23" s="189" t="e">
        <f t="shared" si="4"/>
        <v>#N/A</v>
      </c>
      <c r="AA23" s="59"/>
      <c r="AB23" s="189" t="e">
        <f t="shared" si="5"/>
        <v>#N/A</v>
      </c>
      <c r="AD23" s="185" t="e">
        <f t="shared" si="6"/>
        <v>#N/A</v>
      </c>
      <c r="AE23" s="16" t="e">
        <f t="shared" si="7"/>
        <v>#N/A</v>
      </c>
      <c r="AF23" s="16" t="e">
        <f t="shared" si="8"/>
        <v>#N/A</v>
      </c>
      <c r="AG23" s="16" t="e">
        <f t="shared" si="9"/>
        <v>#N/A</v>
      </c>
      <c r="AH23" s="175" t="e">
        <f t="shared" si="10"/>
        <v>#N/A</v>
      </c>
      <c r="AI23" s="175" t="e">
        <f t="shared" si="14"/>
        <v>#N/A</v>
      </c>
      <c r="AJ23" s="175" t="e">
        <f t="shared" si="12"/>
        <v>#N/A</v>
      </c>
      <c r="AK23" s="175" t="e">
        <f t="shared" si="11"/>
        <v>#N/A</v>
      </c>
      <c r="AL23" s="175" t="e">
        <f t="shared" si="15"/>
        <v>#N/A</v>
      </c>
      <c r="AM23" s="175" t="e">
        <f t="shared" si="13"/>
        <v>#N/A</v>
      </c>
    </row>
    <row r="24" spans="2:39" x14ac:dyDescent="0.25">
      <c r="B24" s="186"/>
      <c r="F24" s="186"/>
      <c r="S24" s="189" t="e">
        <f>IF(ISNUMBER(Sensor_Glucose),IF(P_Language=1, 1*Sensor_Glucose/18,1*Sensor_Glucose),NA())</f>
        <v>#N/A</v>
      </c>
      <c r="T24" s="185" t="e">
        <f t="shared" si="0"/>
        <v>#N/A</v>
      </c>
      <c r="U24" s="185" t="e">
        <f t="shared" si="1"/>
        <v>#N/A</v>
      </c>
      <c r="V24" s="189" t="e">
        <f>IF(ISBLANK(Meter_Glucose),NA(),IF(P_Language=1, 1*Meter_Glucose/18,1*Meter_Glucose))</f>
        <v>#N/A</v>
      </c>
      <c r="W24" s="185" t="e">
        <f t="shared" si="2"/>
        <v>#N/A</v>
      </c>
      <c r="X24" s="16" t="e">
        <f t="shared" si="3"/>
        <v>#N/A</v>
      </c>
      <c r="Y24" s="189" t="e">
        <f t="shared" si="4"/>
        <v>#N/A</v>
      </c>
      <c r="AA24" s="59"/>
      <c r="AB24" s="189" t="e">
        <f t="shared" si="5"/>
        <v>#N/A</v>
      </c>
      <c r="AD24" s="185" t="e">
        <f t="shared" si="6"/>
        <v>#N/A</v>
      </c>
      <c r="AE24" s="16" t="e">
        <f t="shared" si="7"/>
        <v>#N/A</v>
      </c>
      <c r="AF24" s="16" t="e">
        <f t="shared" si="8"/>
        <v>#N/A</v>
      </c>
      <c r="AG24" s="16" t="e">
        <f t="shared" si="9"/>
        <v>#N/A</v>
      </c>
      <c r="AH24" s="175" t="e">
        <f t="shared" si="10"/>
        <v>#N/A</v>
      </c>
      <c r="AI24" s="175" t="e">
        <f t="shared" si="14"/>
        <v>#N/A</v>
      </c>
      <c r="AJ24" s="175" t="e">
        <f t="shared" si="12"/>
        <v>#N/A</v>
      </c>
      <c r="AK24" s="175" t="e">
        <f t="shared" si="11"/>
        <v>#N/A</v>
      </c>
      <c r="AL24" s="175" t="e">
        <f t="shared" si="15"/>
        <v>#N/A</v>
      </c>
      <c r="AM24" s="175" t="e">
        <f t="shared" si="13"/>
        <v>#N/A</v>
      </c>
    </row>
    <row r="25" spans="2:39" x14ac:dyDescent="0.25">
      <c r="B25" s="186"/>
      <c r="F25" s="186"/>
      <c r="S25" s="189" t="e">
        <f>IF(ISNUMBER(Sensor_Glucose),IF(P_Language=1, 1*Sensor_Glucose/18,1*Sensor_Glucose),NA())</f>
        <v>#N/A</v>
      </c>
      <c r="T25" s="185" t="e">
        <f t="shared" si="0"/>
        <v>#N/A</v>
      </c>
      <c r="U25" s="185" t="e">
        <f t="shared" si="1"/>
        <v>#N/A</v>
      </c>
      <c r="V25" s="189" t="e">
        <f>IF(ISBLANK(Meter_Glucose),NA(),IF(P_Language=1, 1*Meter_Glucose/18,1*Meter_Glucose))</f>
        <v>#N/A</v>
      </c>
      <c r="W25" s="185" t="e">
        <f t="shared" si="2"/>
        <v>#N/A</v>
      </c>
      <c r="X25" s="16" t="e">
        <f t="shared" si="3"/>
        <v>#N/A</v>
      </c>
      <c r="Y25" s="189" t="e">
        <f t="shared" si="4"/>
        <v>#N/A</v>
      </c>
      <c r="AA25" s="59"/>
      <c r="AB25" s="189" t="e">
        <f t="shared" si="5"/>
        <v>#N/A</v>
      </c>
      <c r="AD25" s="185" t="e">
        <f t="shared" si="6"/>
        <v>#N/A</v>
      </c>
      <c r="AE25" s="16" t="e">
        <f t="shared" si="7"/>
        <v>#N/A</v>
      </c>
      <c r="AF25" s="16" t="e">
        <f t="shared" si="8"/>
        <v>#N/A</v>
      </c>
      <c r="AG25" s="16" t="e">
        <f t="shared" si="9"/>
        <v>#N/A</v>
      </c>
      <c r="AH25" s="175" t="e">
        <f t="shared" si="10"/>
        <v>#N/A</v>
      </c>
      <c r="AI25" s="175" t="e">
        <f t="shared" si="14"/>
        <v>#N/A</v>
      </c>
      <c r="AJ25" s="175" t="e">
        <f t="shared" si="12"/>
        <v>#N/A</v>
      </c>
      <c r="AK25" s="175" t="e">
        <f t="shared" si="11"/>
        <v>#N/A</v>
      </c>
      <c r="AL25" s="175" t="e">
        <f t="shared" si="15"/>
        <v>#N/A</v>
      </c>
      <c r="AM25" s="175" t="e">
        <f t="shared" si="13"/>
        <v>#N/A</v>
      </c>
    </row>
    <row r="26" spans="2:39" x14ac:dyDescent="0.25">
      <c r="B26" s="186"/>
      <c r="F26" s="186"/>
      <c r="S26" s="189" t="e">
        <f>IF(ISNUMBER(Sensor_Glucose),IF(P_Language=1, 1*Sensor_Glucose/18,1*Sensor_Glucose),NA())</f>
        <v>#N/A</v>
      </c>
      <c r="T26" s="185" t="e">
        <f t="shared" si="0"/>
        <v>#N/A</v>
      </c>
      <c r="U26" s="185" t="e">
        <f t="shared" si="1"/>
        <v>#N/A</v>
      </c>
      <c r="V26" s="189" t="e">
        <f>IF(ISBLANK(Meter_Glucose),NA(),IF(P_Language=1, 1*Meter_Glucose/18,1*Meter_Glucose))</f>
        <v>#N/A</v>
      </c>
      <c r="W26" s="185" t="e">
        <f t="shared" si="2"/>
        <v>#N/A</v>
      </c>
      <c r="X26" s="16" t="e">
        <f t="shared" si="3"/>
        <v>#N/A</v>
      </c>
      <c r="Y26" s="189" t="e">
        <f t="shared" si="4"/>
        <v>#N/A</v>
      </c>
      <c r="AA26" s="59"/>
      <c r="AB26" s="189" t="e">
        <f t="shared" si="5"/>
        <v>#N/A</v>
      </c>
      <c r="AD26" s="185" t="e">
        <f t="shared" si="6"/>
        <v>#N/A</v>
      </c>
      <c r="AE26" s="16" t="e">
        <f t="shared" si="7"/>
        <v>#N/A</v>
      </c>
      <c r="AF26" s="16" t="e">
        <f t="shared" si="8"/>
        <v>#N/A</v>
      </c>
      <c r="AG26" s="16" t="e">
        <f t="shared" si="9"/>
        <v>#N/A</v>
      </c>
      <c r="AH26" s="175" t="e">
        <f t="shared" si="10"/>
        <v>#N/A</v>
      </c>
      <c r="AI26" s="175" t="e">
        <f t="shared" si="14"/>
        <v>#N/A</v>
      </c>
      <c r="AJ26" s="175" t="e">
        <f t="shared" si="12"/>
        <v>#N/A</v>
      </c>
      <c r="AK26" s="175" t="e">
        <f t="shared" si="11"/>
        <v>#N/A</v>
      </c>
      <c r="AL26" s="175" t="e">
        <f t="shared" si="15"/>
        <v>#N/A</v>
      </c>
      <c r="AM26" s="175" t="e">
        <f t="shared" si="13"/>
        <v>#N/A</v>
      </c>
    </row>
    <row r="27" spans="2:39" x14ac:dyDescent="0.25">
      <c r="B27" s="186"/>
      <c r="F27" s="186"/>
      <c r="S27" s="189" t="e">
        <f>IF(ISNUMBER(Sensor_Glucose),IF(P_Language=1, 1*Sensor_Glucose/18,1*Sensor_Glucose),NA())</f>
        <v>#N/A</v>
      </c>
      <c r="T27" s="185" t="e">
        <f t="shared" si="0"/>
        <v>#N/A</v>
      </c>
      <c r="U27" s="185" t="e">
        <f t="shared" si="1"/>
        <v>#N/A</v>
      </c>
      <c r="V27" s="189" t="e">
        <f>IF(ISBLANK(Meter_Glucose),NA(),IF(P_Language=1, 1*Meter_Glucose/18,1*Meter_Glucose))</f>
        <v>#N/A</v>
      </c>
      <c r="W27" s="185" t="e">
        <f t="shared" si="2"/>
        <v>#N/A</v>
      </c>
      <c r="X27" s="16" t="e">
        <f t="shared" si="3"/>
        <v>#N/A</v>
      </c>
      <c r="Y27" s="189" t="e">
        <f t="shared" si="4"/>
        <v>#N/A</v>
      </c>
      <c r="AA27" s="59"/>
      <c r="AB27" s="189" t="e">
        <f t="shared" si="5"/>
        <v>#N/A</v>
      </c>
      <c r="AD27" s="185" t="e">
        <f t="shared" si="6"/>
        <v>#N/A</v>
      </c>
      <c r="AE27" s="16" t="e">
        <f t="shared" si="7"/>
        <v>#N/A</v>
      </c>
      <c r="AF27" s="16" t="e">
        <f t="shared" si="8"/>
        <v>#N/A</v>
      </c>
      <c r="AG27" s="16" t="e">
        <f t="shared" si="9"/>
        <v>#N/A</v>
      </c>
      <c r="AH27" s="175" t="e">
        <f t="shared" si="10"/>
        <v>#N/A</v>
      </c>
      <c r="AI27" s="175" t="e">
        <f t="shared" si="14"/>
        <v>#N/A</v>
      </c>
      <c r="AJ27" s="175" t="e">
        <f t="shared" si="12"/>
        <v>#N/A</v>
      </c>
      <c r="AK27" s="175" t="e">
        <f t="shared" si="11"/>
        <v>#N/A</v>
      </c>
      <c r="AL27" s="175" t="e">
        <f t="shared" si="15"/>
        <v>#N/A</v>
      </c>
      <c r="AM27" s="175" t="e">
        <f t="shared" si="13"/>
        <v>#N/A</v>
      </c>
    </row>
    <row r="28" spans="2:39" x14ac:dyDescent="0.25">
      <c r="B28" s="186"/>
      <c r="C28" s="186"/>
      <c r="D28" s="186"/>
      <c r="E28" s="186"/>
      <c r="F28" s="186"/>
      <c r="S28" s="189" t="e">
        <f>IF(ISNUMBER(Sensor_Glucose),IF(P_Language=1, 1*Sensor_Glucose/18,1*Sensor_Glucose),NA())</f>
        <v>#N/A</v>
      </c>
      <c r="T28" s="185" t="e">
        <f t="shared" si="0"/>
        <v>#N/A</v>
      </c>
      <c r="U28" s="185" t="e">
        <f t="shared" si="1"/>
        <v>#N/A</v>
      </c>
      <c r="V28" s="189" t="e">
        <f>IF(ISBLANK(Meter_Glucose),NA(),IF(P_Language=1, 1*Meter_Glucose/18,1*Meter_Glucose))</f>
        <v>#N/A</v>
      </c>
      <c r="W28" s="185" t="e">
        <f t="shared" si="2"/>
        <v>#N/A</v>
      </c>
      <c r="X28" s="16" t="e">
        <f t="shared" si="3"/>
        <v>#N/A</v>
      </c>
      <c r="Y28" s="189" t="e">
        <f t="shared" si="4"/>
        <v>#N/A</v>
      </c>
      <c r="AA28" s="59"/>
      <c r="AB28" s="189" t="e">
        <f t="shared" si="5"/>
        <v>#N/A</v>
      </c>
      <c r="AD28" s="185" t="e">
        <f t="shared" si="6"/>
        <v>#N/A</v>
      </c>
      <c r="AE28" s="16" t="e">
        <f t="shared" si="7"/>
        <v>#N/A</v>
      </c>
      <c r="AF28" s="16" t="e">
        <f t="shared" si="8"/>
        <v>#N/A</v>
      </c>
      <c r="AG28" s="16" t="e">
        <f t="shared" si="9"/>
        <v>#N/A</v>
      </c>
      <c r="AH28" s="175" t="e">
        <f t="shared" si="10"/>
        <v>#N/A</v>
      </c>
      <c r="AI28" s="175" t="e">
        <f t="shared" si="14"/>
        <v>#N/A</v>
      </c>
      <c r="AJ28" s="175" t="e">
        <f t="shared" si="12"/>
        <v>#N/A</v>
      </c>
      <c r="AK28" s="175" t="e">
        <f t="shared" si="11"/>
        <v>#N/A</v>
      </c>
      <c r="AL28" s="175" t="e">
        <f t="shared" si="15"/>
        <v>#N/A</v>
      </c>
      <c r="AM28" s="175" t="e">
        <f t="shared" si="13"/>
        <v>#N/A</v>
      </c>
    </row>
    <row r="29" spans="2:39" ht="15.75" x14ac:dyDescent="0.25">
      <c r="C29" s="187" t="s">
        <v>106</v>
      </c>
      <c r="D29" s="188"/>
      <c r="E29" s="186"/>
      <c r="S29" s="189" t="e">
        <f>IF(ISNUMBER(Sensor_Glucose),IF(P_Language=1, 1*Sensor_Glucose/18,1*Sensor_Glucose),NA())</f>
        <v>#N/A</v>
      </c>
      <c r="T29" s="185" t="e">
        <f t="shared" si="0"/>
        <v>#N/A</v>
      </c>
      <c r="U29" s="185" t="e">
        <f t="shared" si="1"/>
        <v>#N/A</v>
      </c>
      <c r="V29" s="189" t="e">
        <f>IF(ISBLANK(Meter_Glucose),NA(),IF(P_Language=1, 1*Meter_Glucose/18,1*Meter_Glucose))</f>
        <v>#N/A</v>
      </c>
      <c r="W29" s="185" t="e">
        <f t="shared" si="2"/>
        <v>#N/A</v>
      </c>
      <c r="X29" s="16" t="e">
        <f t="shared" si="3"/>
        <v>#N/A</v>
      </c>
      <c r="Y29" s="189" t="e">
        <f t="shared" si="4"/>
        <v>#N/A</v>
      </c>
      <c r="AA29" s="59"/>
      <c r="AB29" s="189" t="e">
        <f t="shared" si="5"/>
        <v>#N/A</v>
      </c>
      <c r="AD29" s="185" t="e">
        <f t="shared" si="6"/>
        <v>#N/A</v>
      </c>
      <c r="AE29" s="16" t="e">
        <f t="shared" si="7"/>
        <v>#N/A</v>
      </c>
      <c r="AF29" s="16" t="e">
        <f t="shared" si="8"/>
        <v>#N/A</v>
      </c>
      <c r="AG29" s="16" t="e">
        <f t="shared" si="9"/>
        <v>#N/A</v>
      </c>
      <c r="AH29" s="175" t="e">
        <f t="shared" si="10"/>
        <v>#N/A</v>
      </c>
      <c r="AI29" s="175" t="e">
        <f t="shared" si="14"/>
        <v>#N/A</v>
      </c>
      <c r="AJ29" s="175" t="e">
        <f t="shared" si="12"/>
        <v>#N/A</v>
      </c>
      <c r="AK29" s="175" t="e">
        <f t="shared" si="11"/>
        <v>#N/A</v>
      </c>
      <c r="AL29" s="175" t="e">
        <f t="shared" si="15"/>
        <v>#N/A</v>
      </c>
      <c r="AM29" s="175" t="e">
        <f t="shared" si="13"/>
        <v>#N/A</v>
      </c>
    </row>
    <row r="30" spans="2:39" ht="15.75" x14ac:dyDescent="0.25">
      <c r="C30" s="187" t="s">
        <v>107</v>
      </c>
      <c r="D30" s="188"/>
      <c r="E30" s="186"/>
      <c r="S30" s="189" t="e">
        <f>IF(ISNUMBER(Sensor_Glucose),IF(P_Language=1, 1*Sensor_Glucose/18,1*Sensor_Glucose),NA())</f>
        <v>#N/A</v>
      </c>
      <c r="T30" s="185" t="e">
        <f t="shared" si="0"/>
        <v>#N/A</v>
      </c>
      <c r="U30" s="185" t="e">
        <f t="shared" si="1"/>
        <v>#N/A</v>
      </c>
      <c r="V30" s="189" t="e">
        <f>IF(ISBLANK(Meter_Glucose),NA(),IF(P_Language=1, 1*Meter_Glucose/18,1*Meter_Glucose))</f>
        <v>#N/A</v>
      </c>
      <c r="W30" s="185" t="e">
        <f t="shared" si="2"/>
        <v>#N/A</v>
      </c>
      <c r="X30" s="16" t="e">
        <f t="shared" si="3"/>
        <v>#N/A</v>
      </c>
      <c r="Y30" s="189" t="e">
        <f t="shared" si="4"/>
        <v>#N/A</v>
      </c>
      <c r="AA30" s="59"/>
      <c r="AB30" s="189" t="e">
        <f t="shared" si="5"/>
        <v>#N/A</v>
      </c>
      <c r="AD30" s="185" t="e">
        <f t="shared" si="6"/>
        <v>#N/A</v>
      </c>
      <c r="AE30" s="16" t="e">
        <f t="shared" si="7"/>
        <v>#N/A</v>
      </c>
      <c r="AF30" s="16" t="e">
        <f t="shared" si="8"/>
        <v>#N/A</v>
      </c>
      <c r="AG30" s="16" t="e">
        <f t="shared" si="9"/>
        <v>#N/A</v>
      </c>
      <c r="AH30" s="175" t="e">
        <f t="shared" si="10"/>
        <v>#N/A</v>
      </c>
      <c r="AI30" s="175" t="e">
        <f t="shared" si="14"/>
        <v>#N/A</v>
      </c>
      <c r="AJ30" s="175" t="e">
        <f t="shared" si="12"/>
        <v>#N/A</v>
      </c>
      <c r="AK30" s="175" t="e">
        <f t="shared" si="11"/>
        <v>#N/A</v>
      </c>
      <c r="AL30" s="175" t="e">
        <f t="shared" si="15"/>
        <v>#N/A</v>
      </c>
      <c r="AM30" s="175" t="e">
        <f t="shared" si="13"/>
        <v>#N/A</v>
      </c>
    </row>
    <row r="31" spans="2:39" x14ac:dyDescent="0.25">
      <c r="C31" s="186"/>
      <c r="D31" s="186"/>
      <c r="E31" s="186"/>
      <c r="S31" s="189" t="e">
        <f>IF(ISNUMBER(Sensor_Glucose),IF(P_Language=1, 1*Sensor_Glucose/18,1*Sensor_Glucose),NA())</f>
        <v>#N/A</v>
      </c>
      <c r="T31" s="185" t="e">
        <f t="shared" si="0"/>
        <v>#N/A</v>
      </c>
      <c r="U31" s="185" t="e">
        <f t="shared" si="1"/>
        <v>#N/A</v>
      </c>
      <c r="V31" s="189" t="e">
        <f>IF(ISBLANK(Meter_Glucose),NA(),IF(P_Language=1, 1*Meter_Glucose/18,1*Meter_Glucose))</f>
        <v>#N/A</v>
      </c>
      <c r="W31" s="185" t="e">
        <f t="shared" si="2"/>
        <v>#N/A</v>
      </c>
      <c r="X31" s="16" t="e">
        <f t="shared" si="3"/>
        <v>#N/A</v>
      </c>
      <c r="Y31" s="189" t="e">
        <f t="shared" si="4"/>
        <v>#N/A</v>
      </c>
      <c r="AA31" s="59"/>
      <c r="AB31" s="189" t="e">
        <f t="shared" si="5"/>
        <v>#N/A</v>
      </c>
      <c r="AD31" s="185" t="e">
        <f t="shared" si="6"/>
        <v>#N/A</v>
      </c>
      <c r="AE31" s="16" t="e">
        <f t="shared" si="7"/>
        <v>#N/A</v>
      </c>
      <c r="AF31" s="16" t="e">
        <f t="shared" si="8"/>
        <v>#N/A</v>
      </c>
      <c r="AG31" s="16" t="e">
        <f t="shared" si="9"/>
        <v>#N/A</v>
      </c>
      <c r="AH31" s="175" t="e">
        <f t="shared" si="10"/>
        <v>#N/A</v>
      </c>
      <c r="AI31" s="175" t="e">
        <f t="shared" si="14"/>
        <v>#N/A</v>
      </c>
      <c r="AJ31" s="175" t="e">
        <f t="shared" si="12"/>
        <v>#N/A</v>
      </c>
      <c r="AK31" s="175" t="e">
        <f t="shared" si="11"/>
        <v>#N/A</v>
      </c>
      <c r="AL31" s="175" t="e">
        <f t="shared" si="15"/>
        <v>#N/A</v>
      </c>
      <c r="AM31" s="175" t="e">
        <f t="shared" si="13"/>
        <v>#N/A</v>
      </c>
    </row>
    <row r="32" spans="2:39" x14ac:dyDescent="0.25">
      <c r="C32" s="186" t="s">
        <v>54</v>
      </c>
      <c r="D32" s="204">
        <v>42291.250127314815</v>
      </c>
      <c r="E32" s="186"/>
      <c r="S32" s="189" t="e">
        <f>IF(ISNUMBER(Sensor_Glucose),IF(P_Language=1, 1*Sensor_Glucose/18,1*Sensor_Glucose),NA())</f>
        <v>#N/A</v>
      </c>
      <c r="T32" s="185" t="e">
        <f t="shared" si="0"/>
        <v>#N/A</v>
      </c>
      <c r="U32" s="185" t="e">
        <f t="shared" si="1"/>
        <v>#N/A</v>
      </c>
      <c r="V32" s="189" t="e">
        <f>IF(ISBLANK(Meter_Glucose),NA(),IF(P_Language=1, 1*Meter_Glucose/18,1*Meter_Glucose))</f>
        <v>#N/A</v>
      </c>
      <c r="W32" s="185" t="e">
        <f t="shared" si="2"/>
        <v>#N/A</v>
      </c>
      <c r="X32" s="16" t="e">
        <f t="shared" si="3"/>
        <v>#N/A</v>
      </c>
      <c r="Y32" s="189" t="e">
        <f t="shared" si="4"/>
        <v>#N/A</v>
      </c>
      <c r="AA32" s="59"/>
      <c r="AB32" s="189" t="e">
        <f t="shared" si="5"/>
        <v>#N/A</v>
      </c>
      <c r="AD32" s="185" t="e">
        <f t="shared" si="6"/>
        <v>#N/A</v>
      </c>
      <c r="AE32" s="16" t="e">
        <f t="shared" si="7"/>
        <v>#N/A</v>
      </c>
      <c r="AF32" s="16" t="e">
        <f t="shared" si="8"/>
        <v>#N/A</v>
      </c>
      <c r="AG32" s="16" t="e">
        <f t="shared" si="9"/>
        <v>#N/A</v>
      </c>
      <c r="AH32" s="175" t="e">
        <f t="shared" si="10"/>
        <v>#N/A</v>
      </c>
      <c r="AI32" s="175" t="e">
        <f t="shared" si="14"/>
        <v>#N/A</v>
      </c>
      <c r="AJ32" s="175" t="e">
        <f t="shared" si="12"/>
        <v>#N/A</v>
      </c>
      <c r="AK32" s="175" t="e">
        <f t="shared" si="11"/>
        <v>#N/A</v>
      </c>
      <c r="AL32" s="175" t="e">
        <f t="shared" si="15"/>
        <v>#N/A</v>
      </c>
      <c r="AM32" s="175" t="e">
        <f t="shared" si="13"/>
        <v>#N/A</v>
      </c>
    </row>
    <row r="33" spans="3:39" x14ac:dyDescent="0.25">
      <c r="C33" s="186" t="s">
        <v>236</v>
      </c>
      <c r="D33" s="204">
        <v>42291.500127314815</v>
      </c>
      <c r="E33" s="186"/>
      <c r="S33" s="189" t="e">
        <f>IF(ISNUMBER(Sensor_Glucose),IF(P_Language=1, 1*Sensor_Glucose/18,1*Sensor_Glucose),NA())</f>
        <v>#N/A</v>
      </c>
      <c r="T33" s="185" t="e">
        <f t="shared" si="0"/>
        <v>#N/A</v>
      </c>
      <c r="U33" s="185" t="e">
        <f t="shared" si="1"/>
        <v>#N/A</v>
      </c>
      <c r="V33" s="189" t="e">
        <f>IF(ISBLANK(Meter_Glucose),NA(),IF(P_Language=1, 1*Meter_Glucose/18,1*Meter_Glucose))</f>
        <v>#N/A</v>
      </c>
      <c r="W33" s="185" t="e">
        <f t="shared" si="2"/>
        <v>#N/A</v>
      </c>
      <c r="X33" s="16" t="e">
        <f t="shared" si="3"/>
        <v>#N/A</v>
      </c>
      <c r="Y33" s="189" t="e">
        <f t="shared" si="4"/>
        <v>#N/A</v>
      </c>
      <c r="AA33" s="59"/>
      <c r="AB33" s="189" t="e">
        <f t="shared" si="5"/>
        <v>#N/A</v>
      </c>
      <c r="AD33" s="185" t="e">
        <f t="shared" si="6"/>
        <v>#N/A</v>
      </c>
      <c r="AE33" s="16" t="e">
        <f t="shared" si="7"/>
        <v>#N/A</v>
      </c>
      <c r="AF33" s="16" t="e">
        <f t="shared" si="8"/>
        <v>#N/A</v>
      </c>
      <c r="AG33" s="16" t="e">
        <f t="shared" si="9"/>
        <v>#N/A</v>
      </c>
      <c r="AH33" s="175" t="e">
        <f t="shared" si="10"/>
        <v>#N/A</v>
      </c>
      <c r="AI33" s="175" t="e">
        <f t="shared" si="14"/>
        <v>#N/A</v>
      </c>
      <c r="AJ33" s="175" t="e">
        <f t="shared" si="12"/>
        <v>#N/A</v>
      </c>
      <c r="AK33" s="175" t="e">
        <f t="shared" si="11"/>
        <v>#N/A</v>
      </c>
      <c r="AL33" s="175" t="e">
        <f t="shared" si="15"/>
        <v>#N/A</v>
      </c>
      <c r="AM33" s="175" t="e">
        <f t="shared" si="13"/>
        <v>#N/A</v>
      </c>
    </row>
    <row r="34" spans="3:39" x14ac:dyDescent="0.25">
      <c r="C34" s="186"/>
      <c r="D34" s="186"/>
      <c r="E34" s="186"/>
      <c r="S34" s="189" t="e">
        <f>IF(ISNUMBER(Sensor_Glucose),IF(P_Language=1, 1*Sensor_Glucose/18,1*Sensor_Glucose),NA())</f>
        <v>#N/A</v>
      </c>
      <c r="T34" s="185" t="e">
        <f t="shared" si="0"/>
        <v>#N/A</v>
      </c>
      <c r="U34" s="185" t="e">
        <f t="shared" si="1"/>
        <v>#N/A</v>
      </c>
      <c r="V34" s="189" t="e">
        <f>IF(ISBLANK(Meter_Glucose),NA(),IF(P_Language=1, 1*Meter_Glucose/18,1*Meter_Glucose))</f>
        <v>#N/A</v>
      </c>
      <c r="W34" s="185" t="e">
        <f t="shared" si="2"/>
        <v>#N/A</v>
      </c>
      <c r="X34" s="16" t="e">
        <f t="shared" si="3"/>
        <v>#N/A</v>
      </c>
      <c r="Y34" s="189" t="e">
        <f t="shared" si="4"/>
        <v>#N/A</v>
      </c>
      <c r="AA34" s="59"/>
      <c r="AB34" s="189" t="e">
        <f t="shared" si="5"/>
        <v>#N/A</v>
      </c>
      <c r="AD34" s="185" t="e">
        <f t="shared" si="6"/>
        <v>#N/A</v>
      </c>
      <c r="AE34" s="16" t="e">
        <f t="shared" si="7"/>
        <v>#N/A</v>
      </c>
      <c r="AF34" s="16" t="e">
        <f t="shared" si="8"/>
        <v>#N/A</v>
      </c>
      <c r="AG34" s="16" t="e">
        <f t="shared" si="9"/>
        <v>#N/A</v>
      </c>
      <c r="AH34" s="175" t="e">
        <f t="shared" si="10"/>
        <v>#N/A</v>
      </c>
      <c r="AI34" s="175" t="e">
        <f t="shared" si="14"/>
        <v>#N/A</v>
      </c>
      <c r="AJ34" s="175" t="e">
        <f t="shared" si="12"/>
        <v>#N/A</v>
      </c>
      <c r="AK34" s="175" t="e">
        <f t="shared" si="11"/>
        <v>#N/A</v>
      </c>
      <c r="AL34" s="175" t="e">
        <f t="shared" si="15"/>
        <v>#N/A</v>
      </c>
      <c r="AM34" s="175" t="e">
        <f t="shared" si="13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>IF(ISNUMBER(Sensor_Glucose),IF(P_Language=1, 1*Sensor_Glucose/18,1*Sensor_Glucose),NA())</f>
        <v>#N/A</v>
      </c>
      <c r="T35" s="185" t="e">
        <f t="shared" si="0"/>
        <v>#N/A</v>
      </c>
      <c r="U35" s="185" t="e">
        <f t="shared" si="1"/>
        <v>#N/A</v>
      </c>
      <c r="V35" s="189" t="e">
        <f>IF(ISBLANK(Meter_Glucose),NA(),IF(P_Language=1, 1*Meter_Glucose/18,1*Meter_Glucose))</f>
        <v>#N/A</v>
      </c>
      <c r="W35" s="185" t="e">
        <f t="shared" si="2"/>
        <v>#N/A</v>
      </c>
      <c r="X35" s="16" t="e">
        <f t="shared" si="3"/>
        <v>#N/A</v>
      </c>
      <c r="Y35" s="189" t="e">
        <f t="shared" si="4"/>
        <v>#N/A</v>
      </c>
      <c r="AA35" s="59"/>
      <c r="AB35" s="189" t="e">
        <f t="shared" si="5"/>
        <v>#N/A</v>
      </c>
      <c r="AD35" s="185" t="e">
        <f t="shared" si="6"/>
        <v>#N/A</v>
      </c>
      <c r="AE35" s="16" t="e">
        <f t="shared" si="7"/>
        <v>#N/A</v>
      </c>
      <c r="AF35" s="16" t="e">
        <f t="shared" si="8"/>
        <v>#N/A</v>
      </c>
      <c r="AG35" s="16" t="e">
        <f t="shared" si="9"/>
        <v>#N/A</v>
      </c>
      <c r="AH35" s="175" t="e">
        <f t="shared" si="10"/>
        <v>#N/A</v>
      </c>
      <c r="AI35" s="175" t="e">
        <f t="shared" si="14"/>
        <v>#N/A</v>
      </c>
      <c r="AJ35" s="175" t="e">
        <f t="shared" si="12"/>
        <v>#N/A</v>
      </c>
      <c r="AK35" s="175" t="e">
        <f t="shared" si="11"/>
        <v>#N/A</v>
      </c>
      <c r="AL35" s="175" t="e">
        <f t="shared" si="15"/>
        <v>#N/A</v>
      </c>
      <c r="AM35" s="175" t="e">
        <f t="shared" si="13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>IF(ISNUMBER(Sensor_Glucose),IF(P_Language=1, 1*Sensor_Glucose/18,1*Sensor_Glucose),NA())</f>
        <v>#N/A</v>
      </c>
      <c r="T36" s="185" t="e">
        <f t="shared" si="0"/>
        <v>#N/A</v>
      </c>
      <c r="U36" s="185" t="e">
        <f t="shared" si="1"/>
        <v>#N/A</v>
      </c>
      <c r="V36" s="189" t="e">
        <f>IF(ISBLANK(Meter_Glucose),NA(),IF(P_Language=1, 1*Meter_Glucose/18,1*Meter_Glucose))</f>
        <v>#N/A</v>
      </c>
      <c r="W36" s="185" t="e">
        <f t="shared" si="2"/>
        <v>#N/A</v>
      </c>
      <c r="X36" s="16" t="e">
        <f t="shared" si="3"/>
        <v>#N/A</v>
      </c>
      <c r="Y36" s="189" t="e">
        <f t="shared" si="4"/>
        <v>#N/A</v>
      </c>
      <c r="AA36" s="59"/>
      <c r="AB36" s="189" t="e">
        <f t="shared" si="5"/>
        <v>#N/A</v>
      </c>
      <c r="AD36" s="185" t="e">
        <f t="shared" si="6"/>
        <v>#N/A</v>
      </c>
      <c r="AE36" s="16" t="e">
        <f t="shared" si="7"/>
        <v>#N/A</v>
      </c>
      <c r="AF36" s="16" t="e">
        <f t="shared" si="8"/>
        <v>#N/A</v>
      </c>
      <c r="AG36" s="16" t="e">
        <f t="shared" si="9"/>
        <v>#N/A</v>
      </c>
      <c r="AH36" s="175" t="e">
        <f t="shared" si="10"/>
        <v>#N/A</v>
      </c>
      <c r="AI36" s="175" t="e">
        <f t="shared" si="14"/>
        <v>#N/A</v>
      </c>
      <c r="AJ36" s="175" t="e">
        <f t="shared" si="12"/>
        <v>#N/A</v>
      </c>
      <c r="AK36" s="175" t="e">
        <f t="shared" si="11"/>
        <v>#N/A</v>
      </c>
      <c r="AL36" s="175" t="e">
        <f t="shared" si="15"/>
        <v>#N/A</v>
      </c>
      <c r="AM36" s="175" t="e">
        <f t="shared" si="13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>IF(ISNUMBER(Sensor_Glucose),IF(P_Language=1, 1*Sensor_Glucose/18,1*Sensor_Glucose),NA())</f>
        <v>#N/A</v>
      </c>
      <c r="T37" s="185" t="e">
        <f t="shared" si="0"/>
        <v>#N/A</v>
      </c>
      <c r="U37" s="185" t="e">
        <f t="shared" si="1"/>
        <v>#N/A</v>
      </c>
      <c r="V37" s="189" t="e">
        <f>IF(ISBLANK(Meter_Glucose),NA(),IF(P_Language=1, 1*Meter_Glucose/18,1*Meter_Glucose))</f>
        <v>#N/A</v>
      </c>
      <c r="W37" s="185" t="e">
        <f t="shared" si="2"/>
        <v>#N/A</v>
      </c>
      <c r="X37" s="16" t="e">
        <f t="shared" si="3"/>
        <v>#N/A</v>
      </c>
      <c r="Y37" s="189" t="e">
        <f t="shared" si="4"/>
        <v>#N/A</v>
      </c>
      <c r="AA37" s="59"/>
      <c r="AB37" s="189" t="e">
        <f t="shared" si="5"/>
        <v>#N/A</v>
      </c>
      <c r="AD37" s="185" t="e">
        <f t="shared" si="6"/>
        <v>#N/A</v>
      </c>
      <c r="AE37" s="16" t="e">
        <f t="shared" si="7"/>
        <v>#N/A</v>
      </c>
      <c r="AF37" s="16" t="e">
        <f t="shared" si="8"/>
        <v>#N/A</v>
      </c>
      <c r="AG37" s="16" t="e">
        <f t="shared" si="9"/>
        <v>#N/A</v>
      </c>
      <c r="AH37" s="175" t="e">
        <f t="shared" si="10"/>
        <v>#N/A</v>
      </c>
      <c r="AI37" s="175" t="e">
        <f t="shared" si="14"/>
        <v>#N/A</v>
      </c>
      <c r="AJ37" s="175" t="e">
        <f t="shared" si="12"/>
        <v>#N/A</v>
      </c>
      <c r="AK37" s="175" t="e">
        <f t="shared" si="11"/>
        <v>#N/A</v>
      </c>
      <c r="AL37" s="175" t="e">
        <f t="shared" si="15"/>
        <v>#N/A</v>
      </c>
      <c r="AM37" s="175" t="e">
        <f t="shared" si="13"/>
        <v>#N/A</v>
      </c>
    </row>
    <row r="38" spans="3:39" x14ac:dyDescent="0.25">
      <c r="S38" s="189" t="e">
        <f>IF(ISNUMBER(Sensor_Glucose),IF(P_Language=1, 1*Sensor_Glucose/18,1*Sensor_Glucose),NA())</f>
        <v>#N/A</v>
      </c>
      <c r="T38" s="185" t="e">
        <f t="shared" si="0"/>
        <v>#N/A</v>
      </c>
      <c r="U38" s="185" t="e">
        <f t="shared" si="1"/>
        <v>#N/A</v>
      </c>
      <c r="V38" s="189" t="e">
        <f>IF(ISBLANK(Meter_Glucose),NA(),IF(P_Language=1, 1*Meter_Glucose/18,1*Meter_Glucose))</f>
        <v>#N/A</v>
      </c>
      <c r="W38" s="185" t="e">
        <f t="shared" si="2"/>
        <v>#N/A</v>
      </c>
      <c r="X38" s="16" t="e">
        <f t="shared" si="3"/>
        <v>#N/A</v>
      </c>
      <c r="Y38" s="189" t="e">
        <f t="shared" si="4"/>
        <v>#N/A</v>
      </c>
      <c r="AA38" s="59"/>
      <c r="AB38" s="189" t="e">
        <f t="shared" si="5"/>
        <v>#N/A</v>
      </c>
      <c r="AD38" s="185" t="e">
        <f t="shared" si="6"/>
        <v>#N/A</v>
      </c>
      <c r="AE38" s="16" t="e">
        <f t="shared" si="7"/>
        <v>#N/A</v>
      </c>
      <c r="AF38" s="16" t="e">
        <f t="shared" si="8"/>
        <v>#N/A</v>
      </c>
      <c r="AG38" s="16" t="e">
        <f t="shared" si="9"/>
        <v>#N/A</v>
      </c>
      <c r="AH38" s="175" t="e">
        <f t="shared" si="10"/>
        <v>#N/A</v>
      </c>
      <c r="AI38" s="175" t="e">
        <f t="shared" si="14"/>
        <v>#N/A</v>
      </c>
      <c r="AJ38" s="175" t="e">
        <f t="shared" si="12"/>
        <v>#N/A</v>
      </c>
      <c r="AK38" s="175" t="e">
        <f t="shared" si="11"/>
        <v>#N/A</v>
      </c>
      <c r="AL38" s="175" t="e">
        <f t="shared" si="15"/>
        <v>#N/A</v>
      </c>
      <c r="AM38" s="175" t="e">
        <f t="shared" si="13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>IF(ISNUMBER(Sensor_Glucose),IF(P_Language=1, 1*Sensor_Glucose/18,1*Sensor_Glucose),NA())</f>
        <v>#N/A</v>
      </c>
      <c r="T39" s="185" t="e">
        <f t="shared" si="0"/>
        <v>#N/A</v>
      </c>
      <c r="U39" s="185" t="e">
        <f t="shared" si="1"/>
        <v>#N/A</v>
      </c>
      <c r="V39" s="189" t="e">
        <f>IF(ISBLANK(Meter_Glucose),NA(),IF(P_Language=1, 1*Meter_Glucose/18,1*Meter_Glucose))</f>
        <v>#N/A</v>
      </c>
      <c r="W39" s="185" t="e">
        <f t="shared" si="2"/>
        <v>#N/A</v>
      </c>
      <c r="X39" s="16" t="e">
        <f t="shared" si="3"/>
        <v>#N/A</v>
      </c>
      <c r="Y39" s="189" t="e">
        <f t="shared" si="4"/>
        <v>#N/A</v>
      </c>
      <c r="AA39" s="59"/>
      <c r="AB39" s="189" t="e">
        <f t="shared" si="5"/>
        <v>#N/A</v>
      </c>
      <c r="AD39" s="185" t="e">
        <f t="shared" si="6"/>
        <v>#N/A</v>
      </c>
      <c r="AE39" s="16" t="e">
        <f t="shared" si="7"/>
        <v>#N/A</v>
      </c>
      <c r="AF39" s="16" t="e">
        <f t="shared" si="8"/>
        <v>#N/A</v>
      </c>
      <c r="AG39" s="16" t="e">
        <f t="shared" si="9"/>
        <v>#N/A</v>
      </c>
      <c r="AH39" s="175" t="e">
        <f t="shared" si="10"/>
        <v>#N/A</v>
      </c>
      <c r="AI39" s="175" t="e">
        <f t="shared" si="14"/>
        <v>#N/A</v>
      </c>
      <c r="AJ39" s="175" t="e">
        <f t="shared" si="12"/>
        <v>#N/A</v>
      </c>
      <c r="AK39" s="175" t="e">
        <f t="shared" si="11"/>
        <v>#N/A</v>
      </c>
      <c r="AL39" s="175" t="e">
        <f t="shared" si="15"/>
        <v>#N/A</v>
      </c>
      <c r="AM39" s="175" t="e">
        <f t="shared" si="13"/>
        <v>#N/A</v>
      </c>
    </row>
    <row r="40" spans="3:39" x14ac:dyDescent="0.25">
      <c r="S40" s="189" t="e">
        <f>IF(ISNUMBER(Sensor_Glucose),IF(P_Language=1, 1*Sensor_Glucose/18,1*Sensor_Glucose),NA())</f>
        <v>#N/A</v>
      </c>
      <c r="T40" s="185" t="e">
        <f t="shared" si="0"/>
        <v>#N/A</v>
      </c>
      <c r="U40" s="185" t="e">
        <f t="shared" si="1"/>
        <v>#N/A</v>
      </c>
      <c r="V40" s="189" t="e">
        <f>IF(ISBLANK(Meter_Glucose),NA(),IF(P_Language=1, 1*Meter_Glucose/18,1*Meter_Glucose))</f>
        <v>#N/A</v>
      </c>
      <c r="W40" s="185" t="e">
        <f t="shared" si="2"/>
        <v>#N/A</v>
      </c>
      <c r="X40" s="16" t="e">
        <f t="shared" si="3"/>
        <v>#N/A</v>
      </c>
      <c r="Y40" s="189" t="e">
        <f t="shared" si="4"/>
        <v>#N/A</v>
      </c>
      <c r="AA40" s="59"/>
      <c r="AB40" s="189" t="e">
        <f t="shared" si="5"/>
        <v>#N/A</v>
      </c>
      <c r="AD40" s="185" t="e">
        <f t="shared" si="6"/>
        <v>#N/A</v>
      </c>
      <c r="AE40" s="16" t="e">
        <f t="shared" si="7"/>
        <v>#N/A</v>
      </c>
      <c r="AF40" s="16" t="e">
        <f t="shared" si="8"/>
        <v>#N/A</v>
      </c>
      <c r="AG40" s="16" t="e">
        <f t="shared" si="9"/>
        <v>#N/A</v>
      </c>
      <c r="AH40" s="175" t="e">
        <f t="shared" si="10"/>
        <v>#N/A</v>
      </c>
      <c r="AI40" s="175" t="e">
        <f t="shared" si="14"/>
        <v>#N/A</v>
      </c>
      <c r="AJ40" s="175" t="e">
        <f t="shared" si="12"/>
        <v>#N/A</v>
      </c>
      <c r="AK40" s="175" t="e">
        <f t="shared" si="11"/>
        <v>#N/A</v>
      </c>
      <c r="AL40" s="175" t="e">
        <f t="shared" si="15"/>
        <v>#N/A</v>
      </c>
      <c r="AM40" s="175" t="e">
        <f t="shared" si="13"/>
        <v>#N/A</v>
      </c>
    </row>
    <row r="41" spans="3:39" x14ac:dyDescent="0.25">
      <c r="S41" s="189" t="e">
        <f>IF(ISNUMBER(Sensor_Glucose),IF(P_Language=1, 1*Sensor_Glucose/18,1*Sensor_Glucose),NA())</f>
        <v>#N/A</v>
      </c>
      <c r="T41" s="185" t="e">
        <f t="shared" si="0"/>
        <v>#N/A</v>
      </c>
      <c r="U41" s="185" t="e">
        <f t="shared" si="1"/>
        <v>#N/A</v>
      </c>
      <c r="V41" s="189" t="e">
        <f>IF(ISBLANK(Meter_Glucose),NA(),IF(P_Language=1, 1*Meter_Glucose/18,1*Meter_Glucose))</f>
        <v>#N/A</v>
      </c>
      <c r="W41" s="185" t="e">
        <f t="shared" si="2"/>
        <v>#N/A</v>
      </c>
      <c r="X41" s="16" t="e">
        <f t="shared" si="3"/>
        <v>#N/A</v>
      </c>
      <c r="Y41" s="189" t="e">
        <f t="shared" si="4"/>
        <v>#N/A</v>
      </c>
      <c r="AA41" s="59"/>
      <c r="AB41" s="189" t="e">
        <f t="shared" si="5"/>
        <v>#N/A</v>
      </c>
      <c r="AD41" s="185" t="e">
        <f t="shared" si="6"/>
        <v>#N/A</v>
      </c>
      <c r="AE41" s="16" t="e">
        <f t="shared" si="7"/>
        <v>#N/A</v>
      </c>
      <c r="AF41" s="16" t="e">
        <f t="shared" si="8"/>
        <v>#N/A</v>
      </c>
      <c r="AG41" s="16" t="e">
        <f t="shared" si="9"/>
        <v>#N/A</v>
      </c>
      <c r="AH41" s="175" t="e">
        <f t="shared" si="10"/>
        <v>#N/A</v>
      </c>
      <c r="AI41" s="175" t="e">
        <f t="shared" si="14"/>
        <v>#N/A</v>
      </c>
      <c r="AJ41" s="175" t="e">
        <f t="shared" si="12"/>
        <v>#N/A</v>
      </c>
      <c r="AK41" s="175" t="e">
        <f t="shared" si="11"/>
        <v>#N/A</v>
      </c>
      <c r="AL41" s="175" t="e">
        <f t="shared" si="15"/>
        <v>#N/A</v>
      </c>
      <c r="AM41" s="175" t="e">
        <f t="shared" si="13"/>
        <v>#N/A</v>
      </c>
    </row>
    <row r="42" spans="3:39" x14ac:dyDescent="0.25">
      <c r="S42" s="189" t="e">
        <f>IF(ISNUMBER(Sensor_Glucose),IF(P_Language=1, 1*Sensor_Glucose/18,1*Sensor_Glucose),NA())</f>
        <v>#N/A</v>
      </c>
      <c r="T42" s="185" t="e">
        <f t="shared" si="0"/>
        <v>#N/A</v>
      </c>
      <c r="U42" s="185" t="e">
        <f t="shared" si="1"/>
        <v>#N/A</v>
      </c>
      <c r="V42" s="189" t="e">
        <f>IF(ISBLANK(Meter_Glucose),NA(),IF(P_Language=1, 1*Meter_Glucose/18,1*Meter_Glucose))</f>
        <v>#N/A</v>
      </c>
      <c r="W42" s="185" t="e">
        <f t="shared" si="2"/>
        <v>#N/A</v>
      </c>
      <c r="X42" s="16" t="e">
        <f t="shared" si="3"/>
        <v>#N/A</v>
      </c>
      <c r="Y42" s="189" t="e">
        <f t="shared" si="4"/>
        <v>#N/A</v>
      </c>
      <c r="AA42" s="59"/>
      <c r="AB42" s="189" t="e">
        <f t="shared" si="5"/>
        <v>#N/A</v>
      </c>
      <c r="AD42" s="185" t="e">
        <f t="shared" si="6"/>
        <v>#N/A</v>
      </c>
      <c r="AE42" s="16" t="e">
        <f t="shared" si="7"/>
        <v>#N/A</v>
      </c>
      <c r="AF42" s="16" t="e">
        <f t="shared" si="8"/>
        <v>#N/A</v>
      </c>
      <c r="AG42" s="16" t="e">
        <f t="shared" si="9"/>
        <v>#N/A</v>
      </c>
      <c r="AH42" s="175" t="e">
        <f t="shared" si="10"/>
        <v>#N/A</v>
      </c>
      <c r="AI42" s="175" t="e">
        <f t="shared" si="14"/>
        <v>#N/A</v>
      </c>
      <c r="AJ42" s="175" t="e">
        <f t="shared" si="12"/>
        <v>#N/A</v>
      </c>
      <c r="AK42" s="175" t="e">
        <f t="shared" si="11"/>
        <v>#N/A</v>
      </c>
      <c r="AL42" s="175" t="e">
        <f t="shared" si="15"/>
        <v>#N/A</v>
      </c>
      <c r="AM42" s="175" t="e">
        <f t="shared" si="13"/>
        <v>#N/A</v>
      </c>
    </row>
    <row r="43" spans="3:39" x14ac:dyDescent="0.25">
      <c r="S43" s="189" t="e">
        <f>IF(ISNUMBER(Sensor_Glucose),IF(P_Language=1, 1*Sensor_Glucose/18,1*Sensor_Glucose),NA())</f>
        <v>#N/A</v>
      </c>
      <c r="T43" s="185" t="e">
        <f t="shared" si="0"/>
        <v>#N/A</v>
      </c>
      <c r="U43" s="185" t="e">
        <f t="shared" si="1"/>
        <v>#N/A</v>
      </c>
      <c r="V43" s="189" t="e">
        <f>IF(ISBLANK(Meter_Glucose),NA(),IF(P_Language=1, 1*Meter_Glucose/18,1*Meter_Glucose))</f>
        <v>#N/A</v>
      </c>
      <c r="W43" s="185" t="e">
        <f t="shared" si="2"/>
        <v>#N/A</v>
      </c>
      <c r="X43" s="16" t="e">
        <f t="shared" si="3"/>
        <v>#N/A</v>
      </c>
      <c r="Y43" s="189" t="e">
        <f t="shared" si="4"/>
        <v>#N/A</v>
      </c>
      <c r="AA43" s="59"/>
      <c r="AB43" s="189" t="e">
        <f t="shared" si="5"/>
        <v>#N/A</v>
      </c>
      <c r="AD43" s="185" t="e">
        <f t="shared" si="6"/>
        <v>#N/A</v>
      </c>
      <c r="AE43" s="16" t="e">
        <f t="shared" si="7"/>
        <v>#N/A</v>
      </c>
      <c r="AF43" s="16" t="e">
        <f t="shared" si="8"/>
        <v>#N/A</v>
      </c>
      <c r="AG43" s="16" t="e">
        <f t="shared" si="9"/>
        <v>#N/A</v>
      </c>
      <c r="AH43" s="175" t="e">
        <f t="shared" si="10"/>
        <v>#N/A</v>
      </c>
      <c r="AI43" s="175" t="e">
        <f t="shared" si="14"/>
        <v>#N/A</v>
      </c>
      <c r="AJ43" s="175" t="e">
        <f t="shared" si="12"/>
        <v>#N/A</v>
      </c>
      <c r="AK43" s="175" t="e">
        <f t="shared" si="11"/>
        <v>#N/A</v>
      </c>
      <c r="AL43" s="175" t="e">
        <f t="shared" si="15"/>
        <v>#N/A</v>
      </c>
      <c r="AM43" s="175" t="e">
        <f t="shared" si="13"/>
        <v>#N/A</v>
      </c>
    </row>
    <row r="44" spans="3:39" x14ac:dyDescent="0.25">
      <c r="S44" s="189" t="e">
        <f>IF(ISNUMBER(Sensor_Glucose),IF(P_Language=1, 1*Sensor_Glucose/18,1*Sensor_Glucose),NA())</f>
        <v>#N/A</v>
      </c>
      <c r="T44" s="185" t="e">
        <f t="shared" si="0"/>
        <v>#N/A</v>
      </c>
      <c r="U44" s="185" t="e">
        <f t="shared" si="1"/>
        <v>#N/A</v>
      </c>
      <c r="V44" s="189" t="e">
        <f>IF(ISBLANK(Meter_Glucose),NA(),IF(P_Language=1, 1*Meter_Glucose/18,1*Meter_Glucose))</f>
        <v>#N/A</v>
      </c>
      <c r="W44" s="185" t="e">
        <f t="shared" si="2"/>
        <v>#N/A</v>
      </c>
      <c r="X44" s="16" t="e">
        <f t="shared" si="3"/>
        <v>#N/A</v>
      </c>
      <c r="Y44" s="189" t="e">
        <f t="shared" si="4"/>
        <v>#N/A</v>
      </c>
      <c r="AA44" s="59"/>
      <c r="AB44" s="189" t="e">
        <f t="shared" si="5"/>
        <v>#N/A</v>
      </c>
      <c r="AD44" s="185" t="e">
        <f t="shared" si="6"/>
        <v>#N/A</v>
      </c>
      <c r="AE44" s="16" t="e">
        <f t="shared" si="7"/>
        <v>#N/A</v>
      </c>
      <c r="AF44" s="16" t="e">
        <f t="shared" si="8"/>
        <v>#N/A</v>
      </c>
      <c r="AG44" s="16" t="e">
        <f t="shared" si="9"/>
        <v>#N/A</v>
      </c>
      <c r="AH44" s="175" t="e">
        <f t="shared" si="10"/>
        <v>#N/A</v>
      </c>
      <c r="AI44" s="175" t="e">
        <f t="shared" si="14"/>
        <v>#N/A</v>
      </c>
      <c r="AJ44" s="175" t="e">
        <f t="shared" si="12"/>
        <v>#N/A</v>
      </c>
      <c r="AK44" s="175" t="e">
        <f t="shared" si="11"/>
        <v>#N/A</v>
      </c>
      <c r="AL44" s="175" t="e">
        <f t="shared" si="15"/>
        <v>#N/A</v>
      </c>
      <c r="AM44" s="175" t="e">
        <f t="shared" si="13"/>
        <v>#N/A</v>
      </c>
    </row>
    <row r="45" spans="3:39" x14ac:dyDescent="0.25">
      <c r="S45" s="189" t="e">
        <f>IF(ISNUMBER(Sensor_Glucose),IF(P_Language=1, 1*Sensor_Glucose/18,1*Sensor_Glucose),NA())</f>
        <v>#N/A</v>
      </c>
      <c r="T45" s="185" t="e">
        <f t="shared" si="0"/>
        <v>#N/A</v>
      </c>
      <c r="U45" s="185" t="e">
        <f t="shared" si="1"/>
        <v>#N/A</v>
      </c>
      <c r="V45" s="189" t="e">
        <f>IF(ISBLANK(Meter_Glucose),NA(),IF(P_Language=1, 1*Meter_Glucose/18,1*Meter_Glucose))</f>
        <v>#N/A</v>
      </c>
      <c r="W45" s="185" t="e">
        <f t="shared" si="2"/>
        <v>#N/A</v>
      </c>
      <c r="X45" s="16" t="e">
        <f t="shared" si="3"/>
        <v>#N/A</v>
      </c>
      <c r="Y45" s="189" t="e">
        <f t="shared" si="4"/>
        <v>#N/A</v>
      </c>
      <c r="AA45" s="59"/>
      <c r="AB45" s="189" t="e">
        <f t="shared" si="5"/>
        <v>#N/A</v>
      </c>
      <c r="AD45" s="185" t="e">
        <f t="shared" si="6"/>
        <v>#N/A</v>
      </c>
      <c r="AE45" s="16" t="e">
        <f t="shared" si="7"/>
        <v>#N/A</v>
      </c>
      <c r="AF45" s="16" t="e">
        <f t="shared" si="8"/>
        <v>#N/A</v>
      </c>
      <c r="AG45" s="16" t="e">
        <f t="shared" si="9"/>
        <v>#N/A</v>
      </c>
      <c r="AH45" s="175" t="e">
        <f t="shared" si="10"/>
        <v>#N/A</v>
      </c>
      <c r="AI45" s="175" t="e">
        <f t="shared" si="14"/>
        <v>#N/A</v>
      </c>
      <c r="AJ45" s="175" t="e">
        <f t="shared" si="12"/>
        <v>#N/A</v>
      </c>
      <c r="AK45" s="175" t="e">
        <f t="shared" si="11"/>
        <v>#N/A</v>
      </c>
      <c r="AL45" s="175" t="e">
        <f t="shared" si="15"/>
        <v>#N/A</v>
      </c>
      <c r="AM45" s="175" t="e">
        <f t="shared" si="13"/>
        <v>#N/A</v>
      </c>
    </row>
    <row r="46" spans="3:39" x14ac:dyDescent="0.25">
      <c r="S46" s="189" t="e">
        <f>IF(ISNUMBER(Sensor_Glucose),IF(P_Language=1, 1*Sensor_Glucose/18,1*Sensor_Glucose),NA())</f>
        <v>#N/A</v>
      </c>
      <c r="T46" s="185" t="e">
        <f t="shared" si="0"/>
        <v>#N/A</v>
      </c>
      <c r="U46" s="185" t="e">
        <f t="shared" si="1"/>
        <v>#N/A</v>
      </c>
      <c r="V46" s="189" t="e">
        <f>IF(ISBLANK(Meter_Glucose),NA(),IF(P_Language=1, 1*Meter_Glucose/18,1*Meter_Glucose))</f>
        <v>#N/A</v>
      </c>
      <c r="W46" s="185" t="e">
        <f t="shared" si="2"/>
        <v>#N/A</v>
      </c>
      <c r="X46" s="16" t="e">
        <f t="shared" si="3"/>
        <v>#N/A</v>
      </c>
      <c r="Y46" s="189" t="e">
        <f t="shared" si="4"/>
        <v>#N/A</v>
      </c>
      <c r="AA46" s="59"/>
      <c r="AB46" s="189" t="e">
        <f t="shared" si="5"/>
        <v>#N/A</v>
      </c>
      <c r="AD46" s="185" t="e">
        <f t="shared" si="6"/>
        <v>#N/A</v>
      </c>
      <c r="AE46" s="16" t="e">
        <f t="shared" si="7"/>
        <v>#N/A</v>
      </c>
      <c r="AF46" s="16" t="e">
        <f t="shared" si="8"/>
        <v>#N/A</v>
      </c>
      <c r="AG46" s="16" t="e">
        <f t="shared" si="9"/>
        <v>#N/A</v>
      </c>
      <c r="AH46" s="175" t="e">
        <f t="shared" si="10"/>
        <v>#N/A</v>
      </c>
      <c r="AI46" s="175" t="e">
        <f t="shared" si="14"/>
        <v>#N/A</v>
      </c>
      <c r="AJ46" s="175" t="e">
        <f t="shared" si="12"/>
        <v>#N/A</v>
      </c>
      <c r="AK46" s="175" t="e">
        <f t="shared" si="11"/>
        <v>#N/A</v>
      </c>
      <c r="AL46" s="175" t="e">
        <f t="shared" si="15"/>
        <v>#N/A</v>
      </c>
      <c r="AM46" s="175" t="e">
        <f t="shared" si="13"/>
        <v>#N/A</v>
      </c>
    </row>
    <row r="47" spans="3:39" x14ac:dyDescent="0.25">
      <c r="S47" s="189" t="e">
        <f>IF(ISNUMBER(Sensor_Glucose),IF(P_Language=1, 1*Sensor_Glucose/18,1*Sensor_Glucose),NA())</f>
        <v>#N/A</v>
      </c>
      <c r="T47" s="185" t="e">
        <f t="shared" si="0"/>
        <v>#N/A</v>
      </c>
      <c r="U47" s="185" t="e">
        <f t="shared" si="1"/>
        <v>#N/A</v>
      </c>
      <c r="V47" s="189" t="e">
        <f>IF(ISBLANK(Meter_Glucose),NA(),IF(P_Language=1, 1*Meter_Glucose/18,1*Meter_Glucose))</f>
        <v>#N/A</v>
      </c>
      <c r="W47" s="185" t="e">
        <f t="shared" si="2"/>
        <v>#N/A</v>
      </c>
      <c r="X47" s="16" t="e">
        <f t="shared" si="3"/>
        <v>#N/A</v>
      </c>
      <c r="Y47" s="189" t="e">
        <f t="shared" si="4"/>
        <v>#N/A</v>
      </c>
      <c r="AA47" s="59"/>
      <c r="AB47" s="189" t="e">
        <f t="shared" si="5"/>
        <v>#N/A</v>
      </c>
      <c r="AD47" s="185" t="e">
        <f t="shared" si="6"/>
        <v>#N/A</v>
      </c>
      <c r="AE47" s="16" t="e">
        <f t="shared" si="7"/>
        <v>#N/A</v>
      </c>
      <c r="AF47" s="16" t="e">
        <f t="shared" si="8"/>
        <v>#N/A</v>
      </c>
      <c r="AG47" s="16" t="e">
        <f t="shared" si="9"/>
        <v>#N/A</v>
      </c>
      <c r="AH47" s="175" t="e">
        <f t="shared" si="10"/>
        <v>#N/A</v>
      </c>
      <c r="AI47" s="175" t="e">
        <f t="shared" si="14"/>
        <v>#N/A</v>
      </c>
      <c r="AJ47" s="175" t="e">
        <f t="shared" si="12"/>
        <v>#N/A</v>
      </c>
      <c r="AK47" s="175" t="e">
        <f t="shared" si="11"/>
        <v>#N/A</v>
      </c>
      <c r="AL47" s="175" t="e">
        <f t="shared" si="15"/>
        <v>#N/A</v>
      </c>
      <c r="AM47" s="175" t="e">
        <f t="shared" si="13"/>
        <v>#N/A</v>
      </c>
    </row>
    <row r="48" spans="3:39" x14ac:dyDescent="0.25">
      <c r="S48" s="189" t="e">
        <f>IF(ISNUMBER(Sensor_Glucose),IF(P_Language=1, 1*Sensor_Glucose/18,1*Sensor_Glucose),NA())</f>
        <v>#N/A</v>
      </c>
      <c r="T48" s="185" t="e">
        <f t="shared" si="0"/>
        <v>#N/A</v>
      </c>
      <c r="U48" s="185" t="e">
        <f t="shared" si="1"/>
        <v>#N/A</v>
      </c>
      <c r="V48" s="189" t="e">
        <f>IF(ISBLANK(Meter_Glucose),NA(),IF(P_Language=1, 1*Meter_Glucose/18,1*Meter_Glucose))</f>
        <v>#N/A</v>
      </c>
      <c r="W48" s="185" t="e">
        <f t="shared" si="2"/>
        <v>#N/A</v>
      </c>
      <c r="X48" s="16" t="e">
        <f t="shared" si="3"/>
        <v>#N/A</v>
      </c>
      <c r="Y48" s="189" t="e">
        <f t="shared" si="4"/>
        <v>#N/A</v>
      </c>
      <c r="AA48" s="59"/>
      <c r="AB48" s="189" t="e">
        <f t="shared" si="5"/>
        <v>#N/A</v>
      </c>
      <c r="AD48" s="185" t="e">
        <f t="shared" si="6"/>
        <v>#N/A</v>
      </c>
      <c r="AE48" s="16" t="e">
        <f t="shared" si="7"/>
        <v>#N/A</v>
      </c>
      <c r="AF48" s="16" t="e">
        <f t="shared" si="8"/>
        <v>#N/A</v>
      </c>
      <c r="AG48" s="16" t="e">
        <f t="shared" si="9"/>
        <v>#N/A</v>
      </c>
      <c r="AH48" s="175" t="e">
        <f t="shared" si="10"/>
        <v>#N/A</v>
      </c>
      <c r="AI48" s="175" t="e">
        <f t="shared" si="14"/>
        <v>#N/A</v>
      </c>
      <c r="AJ48" s="175" t="e">
        <f t="shared" si="12"/>
        <v>#N/A</v>
      </c>
      <c r="AK48" s="175" t="e">
        <f t="shared" si="11"/>
        <v>#N/A</v>
      </c>
      <c r="AL48" s="175" t="e">
        <f t="shared" si="15"/>
        <v>#N/A</v>
      </c>
      <c r="AM48" s="175" t="e">
        <f t="shared" si="13"/>
        <v>#N/A</v>
      </c>
    </row>
    <row r="49" spans="19:39" x14ac:dyDescent="0.25">
      <c r="S49" s="189" t="e">
        <f>IF(ISNUMBER(Sensor_Glucose),IF(P_Language=1, 1*Sensor_Glucose/18,1*Sensor_Glucose),NA())</f>
        <v>#N/A</v>
      </c>
      <c r="T49" s="185" t="e">
        <f t="shared" si="0"/>
        <v>#N/A</v>
      </c>
      <c r="U49" s="185" t="e">
        <f t="shared" si="1"/>
        <v>#N/A</v>
      </c>
      <c r="V49" s="189" t="e">
        <f>IF(ISBLANK(Meter_Glucose),NA(),IF(P_Language=1, 1*Meter_Glucose/18,1*Meter_Glucose))</f>
        <v>#N/A</v>
      </c>
      <c r="W49" s="185" t="e">
        <f t="shared" si="2"/>
        <v>#N/A</v>
      </c>
      <c r="X49" s="16" t="e">
        <f t="shared" si="3"/>
        <v>#N/A</v>
      </c>
      <c r="Y49" s="189" t="e">
        <f t="shared" si="4"/>
        <v>#N/A</v>
      </c>
      <c r="AA49" s="59"/>
      <c r="AB49" s="189" t="e">
        <f t="shared" si="5"/>
        <v>#N/A</v>
      </c>
      <c r="AD49" s="185" t="e">
        <f t="shared" si="6"/>
        <v>#N/A</v>
      </c>
      <c r="AE49" s="16" t="e">
        <f t="shared" si="7"/>
        <v>#N/A</v>
      </c>
      <c r="AF49" s="16" t="e">
        <f t="shared" si="8"/>
        <v>#N/A</v>
      </c>
      <c r="AG49" s="16" t="e">
        <f t="shared" si="9"/>
        <v>#N/A</v>
      </c>
      <c r="AH49" s="175" t="e">
        <f t="shared" si="10"/>
        <v>#N/A</v>
      </c>
      <c r="AI49" s="175" t="e">
        <f t="shared" si="14"/>
        <v>#N/A</v>
      </c>
      <c r="AJ49" s="175" t="e">
        <f t="shared" si="12"/>
        <v>#N/A</v>
      </c>
      <c r="AK49" s="175" t="e">
        <f t="shared" si="11"/>
        <v>#N/A</v>
      </c>
      <c r="AL49" s="175" t="e">
        <f t="shared" si="15"/>
        <v>#N/A</v>
      </c>
      <c r="AM49" s="175" t="e">
        <f t="shared" si="13"/>
        <v>#N/A</v>
      </c>
    </row>
    <row r="50" spans="19:39" x14ac:dyDescent="0.25">
      <c r="S50" s="189" t="e">
        <f>IF(ISNUMBER(Sensor_Glucose),IF(P_Language=1, 1*Sensor_Glucose/18,1*Sensor_Glucose),NA())</f>
        <v>#N/A</v>
      </c>
      <c r="T50" s="185" t="e">
        <f t="shared" si="0"/>
        <v>#N/A</v>
      </c>
      <c r="U50" s="185" t="e">
        <f t="shared" si="1"/>
        <v>#N/A</v>
      </c>
      <c r="V50" s="189" t="e">
        <f>IF(ISBLANK(Meter_Glucose),NA(),IF(P_Language=1, 1*Meter_Glucose/18,1*Meter_Glucose))</f>
        <v>#N/A</v>
      </c>
      <c r="W50" s="185" t="e">
        <f t="shared" si="2"/>
        <v>#N/A</v>
      </c>
      <c r="X50" s="16" t="e">
        <f t="shared" si="3"/>
        <v>#N/A</v>
      </c>
      <c r="Y50" s="189" t="e">
        <f t="shared" si="4"/>
        <v>#N/A</v>
      </c>
      <c r="AA50" s="59"/>
      <c r="AB50" s="189" t="e">
        <f t="shared" si="5"/>
        <v>#N/A</v>
      </c>
      <c r="AD50" s="185" t="e">
        <f t="shared" si="6"/>
        <v>#N/A</v>
      </c>
      <c r="AE50" s="16" t="e">
        <f t="shared" si="7"/>
        <v>#N/A</v>
      </c>
      <c r="AF50" s="16" t="e">
        <f t="shared" si="8"/>
        <v>#N/A</v>
      </c>
      <c r="AG50" s="16" t="e">
        <f t="shared" si="9"/>
        <v>#N/A</v>
      </c>
      <c r="AH50" s="175" t="e">
        <f t="shared" si="10"/>
        <v>#N/A</v>
      </c>
      <c r="AI50" s="175" t="e">
        <f t="shared" si="14"/>
        <v>#N/A</v>
      </c>
      <c r="AJ50" s="175" t="e">
        <f t="shared" si="12"/>
        <v>#N/A</v>
      </c>
      <c r="AK50" s="175" t="e">
        <f t="shared" si="11"/>
        <v>#N/A</v>
      </c>
      <c r="AL50" s="175" t="e">
        <f t="shared" si="15"/>
        <v>#N/A</v>
      </c>
      <c r="AM50" s="175" t="e">
        <f t="shared" si="13"/>
        <v>#N/A</v>
      </c>
    </row>
    <row r="51" spans="19:39" x14ac:dyDescent="0.25">
      <c r="S51" s="189" t="e">
        <f>IF(ISNUMBER(Sensor_Glucose),IF(P_Language=1, 1*Sensor_Glucose/18,1*Sensor_Glucose),NA())</f>
        <v>#N/A</v>
      </c>
      <c r="T51" s="185" t="e">
        <f t="shared" si="0"/>
        <v>#N/A</v>
      </c>
      <c r="U51" s="185" t="e">
        <f t="shared" si="1"/>
        <v>#N/A</v>
      </c>
      <c r="V51" s="189" t="e">
        <f>IF(ISBLANK(Meter_Glucose),NA(),IF(P_Language=1, 1*Meter_Glucose/18,1*Meter_Glucose))</f>
        <v>#N/A</v>
      </c>
      <c r="W51" s="185" t="e">
        <f t="shared" si="2"/>
        <v>#N/A</v>
      </c>
      <c r="X51" s="16" t="e">
        <f t="shared" si="3"/>
        <v>#N/A</v>
      </c>
      <c r="Y51" s="189" t="e">
        <f t="shared" si="4"/>
        <v>#N/A</v>
      </c>
      <c r="AA51" s="59"/>
      <c r="AB51" s="189" t="e">
        <f t="shared" si="5"/>
        <v>#N/A</v>
      </c>
      <c r="AD51" s="185" t="e">
        <f t="shared" si="6"/>
        <v>#N/A</v>
      </c>
      <c r="AE51" s="16" t="e">
        <f t="shared" si="7"/>
        <v>#N/A</v>
      </c>
      <c r="AF51" s="16" t="e">
        <f t="shared" si="8"/>
        <v>#N/A</v>
      </c>
      <c r="AG51" s="16" t="e">
        <f t="shared" si="9"/>
        <v>#N/A</v>
      </c>
      <c r="AH51" s="175" t="e">
        <f t="shared" si="10"/>
        <v>#N/A</v>
      </c>
      <c r="AI51" s="175" t="e">
        <f t="shared" si="14"/>
        <v>#N/A</v>
      </c>
      <c r="AJ51" s="175" t="e">
        <f t="shared" si="12"/>
        <v>#N/A</v>
      </c>
      <c r="AK51" s="175" t="e">
        <f t="shared" si="11"/>
        <v>#N/A</v>
      </c>
      <c r="AL51" s="175" t="e">
        <f t="shared" si="15"/>
        <v>#N/A</v>
      </c>
      <c r="AM51" s="175" t="e">
        <f t="shared" si="13"/>
        <v>#N/A</v>
      </c>
    </row>
    <row r="52" spans="19:39" x14ac:dyDescent="0.25">
      <c r="S52" s="189" t="e">
        <f>IF(ISNUMBER(Sensor_Glucose),IF(P_Language=1, 1*Sensor_Glucose/18,1*Sensor_Glucose),NA())</f>
        <v>#N/A</v>
      </c>
      <c r="T52" s="185" t="e">
        <f t="shared" si="0"/>
        <v>#N/A</v>
      </c>
      <c r="U52" s="185" t="e">
        <f t="shared" si="1"/>
        <v>#N/A</v>
      </c>
      <c r="V52" s="189" t="e">
        <f>IF(ISBLANK(Meter_Glucose),NA(),IF(P_Language=1, 1*Meter_Glucose/18,1*Meter_Glucose))</f>
        <v>#N/A</v>
      </c>
      <c r="W52" s="185" t="e">
        <f t="shared" si="2"/>
        <v>#N/A</v>
      </c>
      <c r="X52" s="16" t="e">
        <f t="shared" si="3"/>
        <v>#N/A</v>
      </c>
      <c r="Y52" s="189" t="e">
        <f t="shared" si="4"/>
        <v>#N/A</v>
      </c>
      <c r="AA52" s="59"/>
      <c r="AB52" s="189" t="e">
        <f t="shared" si="5"/>
        <v>#N/A</v>
      </c>
      <c r="AD52" s="185" t="e">
        <f t="shared" si="6"/>
        <v>#N/A</v>
      </c>
      <c r="AE52" s="16" t="e">
        <f t="shared" si="7"/>
        <v>#N/A</v>
      </c>
      <c r="AF52" s="16" t="e">
        <f t="shared" si="8"/>
        <v>#N/A</v>
      </c>
      <c r="AG52" s="16" t="e">
        <f t="shared" si="9"/>
        <v>#N/A</v>
      </c>
      <c r="AH52" s="175" t="e">
        <f t="shared" si="10"/>
        <v>#N/A</v>
      </c>
      <c r="AI52" s="175" t="e">
        <f t="shared" si="14"/>
        <v>#N/A</v>
      </c>
      <c r="AJ52" s="175" t="e">
        <f t="shared" si="12"/>
        <v>#N/A</v>
      </c>
      <c r="AK52" s="175" t="e">
        <f t="shared" si="11"/>
        <v>#N/A</v>
      </c>
      <c r="AL52" s="175" t="e">
        <f t="shared" si="15"/>
        <v>#N/A</v>
      </c>
      <c r="AM52" s="175" t="e">
        <f t="shared" si="13"/>
        <v>#N/A</v>
      </c>
    </row>
    <row r="53" spans="19:39" x14ac:dyDescent="0.25">
      <c r="S53" s="189" t="e">
        <f>IF(ISNUMBER(Sensor_Glucose),IF(P_Language=1, 1*Sensor_Glucose/18,1*Sensor_Glucose),NA())</f>
        <v>#N/A</v>
      </c>
      <c r="T53" s="185" t="e">
        <f t="shared" si="0"/>
        <v>#N/A</v>
      </c>
      <c r="U53" s="185" t="e">
        <f t="shared" si="1"/>
        <v>#N/A</v>
      </c>
      <c r="V53" s="189" t="e">
        <f>IF(ISBLANK(Meter_Glucose),NA(),IF(P_Language=1, 1*Meter_Glucose/18,1*Meter_Glucose))</f>
        <v>#N/A</v>
      </c>
      <c r="W53" s="185" t="e">
        <f t="shared" si="2"/>
        <v>#N/A</v>
      </c>
      <c r="X53" s="16" t="e">
        <f t="shared" si="3"/>
        <v>#N/A</v>
      </c>
      <c r="Y53" s="189" t="e">
        <f t="shared" si="4"/>
        <v>#N/A</v>
      </c>
      <c r="AA53" s="59"/>
      <c r="AB53" s="189" t="e">
        <f t="shared" si="5"/>
        <v>#N/A</v>
      </c>
      <c r="AD53" s="185" t="e">
        <f t="shared" si="6"/>
        <v>#N/A</v>
      </c>
      <c r="AE53" s="16" t="e">
        <f t="shared" si="7"/>
        <v>#N/A</v>
      </c>
      <c r="AF53" s="16" t="e">
        <f t="shared" si="8"/>
        <v>#N/A</v>
      </c>
      <c r="AG53" s="16" t="e">
        <f t="shared" si="9"/>
        <v>#N/A</v>
      </c>
      <c r="AH53" s="175" t="e">
        <f t="shared" si="10"/>
        <v>#N/A</v>
      </c>
      <c r="AI53" s="175" t="e">
        <f t="shared" si="14"/>
        <v>#N/A</v>
      </c>
      <c r="AJ53" s="175" t="e">
        <f t="shared" si="12"/>
        <v>#N/A</v>
      </c>
      <c r="AK53" s="175" t="e">
        <f t="shared" si="11"/>
        <v>#N/A</v>
      </c>
      <c r="AL53" s="175" t="e">
        <f t="shared" si="15"/>
        <v>#N/A</v>
      </c>
      <c r="AM53" s="175" t="e">
        <f t="shared" si="13"/>
        <v>#N/A</v>
      </c>
    </row>
    <row r="54" spans="19:39" x14ac:dyDescent="0.25">
      <c r="S54" s="189" t="e">
        <f>IF(ISNUMBER(Sensor_Glucose),IF(P_Language=1, 1*Sensor_Glucose/18,1*Sensor_Glucose),NA())</f>
        <v>#N/A</v>
      </c>
      <c r="T54" s="185" t="e">
        <f t="shared" si="0"/>
        <v>#N/A</v>
      </c>
      <c r="U54" s="185" t="e">
        <f t="shared" si="1"/>
        <v>#N/A</v>
      </c>
      <c r="V54" s="189" t="e">
        <f>IF(ISBLANK(Meter_Glucose),NA(),IF(P_Language=1, 1*Meter_Glucose/18,1*Meter_Glucose))</f>
        <v>#N/A</v>
      </c>
      <c r="W54" s="185" t="e">
        <f t="shared" si="2"/>
        <v>#N/A</v>
      </c>
      <c r="X54" s="16" t="e">
        <f t="shared" si="3"/>
        <v>#N/A</v>
      </c>
      <c r="Y54" s="189" t="e">
        <f t="shared" si="4"/>
        <v>#N/A</v>
      </c>
      <c r="AA54" s="59"/>
      <c r="AB54" s="189" t="e">
        <f t="shared" si="5"/>
        <v>#N/A</v>
      </c>
      <c r="AD54" s="185" t="e">
        <f t="shared" si="6"/>
        <v>#N/A</v>
      </c>
      <c r="AE54" s="16" t="e">
        <f t="shared" si="7"/>
        <v>#N/A</v>
      </c>
      <c r="AF54" s="16" t="e">
        <f t="shared" si="8"/>
        <v>#N/A</v>
      </c>
      <c r="AG54" s="16" t="e">
        <f t="shared" si="9"/>
        <v>#N/A</v>
      </c>
      <c r="AH54" s="175" t="e">
        <f t="shared" si="10"/>
        <v>#N/A</v>
      </c>
      <c r="AI54" s="175" t="e">
        <f t="shared" si="14"/>
        <v>#N/A</v>
      </c>
      <c r="AJ54" s="175" t="e">
        <f t="shared" si="12"/>
        <v>#N/A</v>
      </c>
      <c r="AK54" s="175" t="e">
        <f t="shared" si="11"/>
        <v>#N/A</v>
      </c>
      <c r="AL54" s="175" t="e">
        <f t="shared" si="15"/>
        <v>#N/A</v>
      </c>
      <c r="AM54" s="175" t="e">
        <f t="shared" si="13"/>
        <v>#N/A</v>
      </c>
    </row>
    <row r="55" spans="19:39" x14ac:dyDescent="0.25">
      <c r="S55" s="189" t="e">
        <f>IF(ISNUMBER(Sensor_Glucose),IF(P_Language=1, 1*Sensor_Glucose/18,1*Sensor_Glucose),NA())</f>
        <v>#N/A</v>
      </c>
      <c r="T55" s="185" t="e">
        <f t="shared" si="0"/>
        <v>#N/A</v>
      </c>
      <c r="U55" s="185" t="e">
        <f t="shared" si="1"/>
        <v>#N/A</v>
      </c>
      <c r="V55" s="189" t="e">
        <f>IF(ISBLANK(Meter_Glucose),NA(),IF(P_Language=1, 1*Meter_Glucose/18,1*Meter_Glucose))</f>
        <v>#N/A</v>
      </c>
      <c r="W55" s="185" t="e">
        <f t="shared" si="2"/>
        <v>#N/A</v>
      </c>
      <c r="X55" s="16" t="e">
        <f t="shared" si="3"/>
        <v>#N/A</v>
      </c>
      <c r="Y55" s="189" t="e">
        <f t="shared" si="4"/>
        <v>#N/A</v>
      </c>
      <c r="AA55" s="59"/>
      <c r="AB55" s="189" t="e">
        <f t="shared" si="5"/>
        <v>#N/A</v>
      </c>
      <c r="AD55" s="185" t="e">
        <f t="shared" si="6"/>
        <v>#N/A</v>
      </c>
      <c r="AE55" s="16" t="e">
        <f t="shared" si="7"/>
        <v>#N/A</v>
      </c>
      <c r="AF55" s="16" t="e">
        <f t="shared" si="8"/>
        <v>#N/A</v>
      </c>
      <c r="AG55" s="16" t="e">
        <f t="shared" si="9"/>
        <v>#N/A</v>
      </c>
      <c r="AH55" s="175" t="e">
        <f t="shared" si="10"/>
        <v>#N/A</v>
      </c>
      <c r="AI55" s="175" t="e">
        <f t="shared" si="14"/>
        <v>#N/A</v>
      </c>
      <c r="AJ55" s="175" t="e">
        <f t="shared" si="12"/>
        <v>#N/A</v>
      </c>
      <c r="AK55" s="175" t="e">
        <f t="shared" si="11"/>
        <v>#N/A</v>
      </c>
      <c r="AL55" s="175" t="e">
        <f t="shared" si="15"/>
        <v>#N/A</v>
      </c>
      <c r="AM55" s="175" t="e">
        <f t="shared" si="13"/>
        <v>#N/A</v>
      </c>
    </row>
    <row r="56" spans="19:39" x14ac:dyDescent="0.25">
      <c r="S56" s="189" t="e">
        <f>IF(ISNUMBER(Sensor_Glucose),IF(P_Language=1, 1*Sensor_Glucose/18,1*Sensor_Glucose),NA())</f>
        <v>#N/A</v>
      </c>
      <c r="T56" s="185" t="e">
        <f t="shared" si="0"/>
        <v>#N/A</v>
      </c>
      <c r="U56" s="185" t="e">
        <f t="shared" si="1"/>
        <v>#N/A</v>
      </c>
      <c r="V56" s="189" t="e">
        <f>IF(ISBLANK(Meter_Glucose),NA(),IF(P_Language=1, 1*Meter_Glucose/18,1*Meter_Glucose))</f>
        <v>#N/A</v>
      </c>
      <c r="W56" s="185" t="e">
        <f t="shared" si="2"/>
        <v>#N/A</v>
      </c>
      <c r="X56" s="16" t="e">
        <f t="shared" si="3"/>
        <v>#N/A</v>
      </c>
      <c r="Y56" s="189" t="e">
        <f t="shared" si="4"/>
        <v>#N/A</v>
      </c>
      <c r="AA56" s="59"/>
      <c r="AB56" s="189" t="e">
        <f t="shared" si="5"/>
        <v>#N/A</v>
      </c>
      <c r="AD56" s="185" t="e">
        <f t="shared" si="6"/>
        <v>#N/A</v>
      </c>
      <c r="AE56" s="16" t="e">
        <f t="shared" si="7"/>
        <v>#N/A</v>
      </c>
      <c r="AF56" s="16" t="e">
        <f t="shared" si="8"/>
        <v>#N/A</v>
      </c>
      <c r="AG56" s="16" t="e">
        <f t="shared" si="9"/>
        <v>#N/A</v>
      </c>
      <c r="AH56" s="175" t="e">
        <f t="shared" si="10"/>
        <v>#N/A</v>
      </c>
      <c r="AI56" s="175" t="e">
        <f t="shared" si="14"/>
        <v>#N/A</v>
      </c>
      <c r="AJ56" s="175" t="e">
        <f t="shared" si="12"/>
        <v>#N/A</v>
      </c>
      <c r="AK56" s="175" t="e">
        <f t="shared" si="11"/>
        <v>#N/A</v>
      </c>
      <c r="AL56" s="175" t="e">
        <f t="shared" si="15"/>
        <v>#N/A</v>
      </c>
      <c r="AM56" s="175" t="e">
        <f t="shared" si="13"/>
        <v>#N/A</v>
      </c>
    </row>
    <row r="57" spans="19:39" x14ac:dyDescent="0.25">
      <c r="S57" s="189" t="e">
        <f>IF(ISNUMBER(Sensor_Glucose),IF(P_Language=1, 1*Sensor_Glucose/18,1*Sensor_Glucose),NA())</f>
        <v>#N/A</v>
      </c>
      <c r="T57" s="185" t="e">
        <f t="shared" si="0"/>
        <v>#N/A</v>
      </c>
      <c r="U57" s="185" t="e">
        <f t="shared" si="1"/>
        <v>#N/A</v>
      </c>
      <c r="V57" s="189" t="e">
        <f>IF(ISBLANK(Meter_Glucose),NA(),IF(P_Language=1, 1*Meter_Glucose/18,1*Meter_Glucose))</f>
        <v>#N/A</v>
      </c>
      <c r="W57" s="185" t="e">
        <f t="shared" si="2"/>
        <v>#N/A</v>
      </c>
      <c r="X57" s="16" t="e">
        <f t="shared" si="3"/>
        <v>#N/A</v>
      </c>
      <c r="Y57" s="189" t="e">
        <f t="shared" si="4"/>
        <v>#N/A</v>
      </c>
      <c r="AA57" s="59"/>
      <c r="AB57" s="189" t="e">
        <f t="shared" si="5"/>
        <v>#N/A</v>
      </c>
      <c r="AD57" s="185" t="e">
        <f t="shared" si="6"/>
        <v>#N/A</v>
      </c>
      <c r="AE57" s="16" t="e">
        <f t="shared" si="7"/>
        <v>#N/A</v>
      </c>
      <c r="AF57" s="16" t="e">
        <f t="shared" si="8"/>
        <v>#N/A</v>
      </c>
      <c r="AG57" s="16" t="e">
        <f t="shared" si="9"/>
        <v>#N/A</v>
      </c>
      <c r="AH57" s="175" t="e">
        <f t="shared" si="10"/>
        <v>#N/A</v>
      </c>
      <c r="AI57" s="175" t="e">
        <f t="shared" si="14"/>
        <v>#N/A</v>
      </c>
      <c r="AJ57" s="175" t="e">
        <f t="shared" si="12"/>
        <v>#N/A</v>
      </c>
      <c r="AK57" s="175" t="e">
        <f t="shared" si="11"/>
        <v>#N/A</v>
      </c>
      <c r="AL57" s="175" t="e">
        <f t="shared" si="15"/>
        <v>#N/A</v>
      </c>
      <c r="AM57" s="175" t="e">
        <f t="shared" si="13"/>
        <v>#N/A</v>
      </c>
    </row>
    <row r="58" spans="19:39" x14ac:dyDescent="0.25">
      <c r="S58" s="189" t="e">
        <f>IF(ISNUMBER(Sensor_Glucose),IF(P_Language=1, 1*Sensor_Glucose/18,1*Sensor_Glucose),NA())</f>
        <v>#N/A</v>
      </c>
      <c r="T58" s="185" t="e">
        <f t="shared" si="0"/>
        <v>#N/A</v>
      </c>
      <c r="U58" s="185" t="e">
        <f t="shared" si="1"/>
        <v>#N/A</v>
      </c>
      <c r="V58" s="189" t="e">
        <f>IF(ISBLANK(Meter_Glucose),NA(),IF(P_Language=1, 1*Meter_Glucose/18,1*Meter_Glucose))</f>
        <v>#N/A</v>
      </c>
      <c r="W58" s="185" t="e">
        <f t="shared" si="2"/>
        <v>#N/A</v>
      </c>
      <c r="X58" s="16" t="e">
        <f t="shared" si="3"/>
        <v>#N/A</v>
      </c>
      <c r="Y58" s="189" t="e">
        <f t="shared" si="4"/>
        <v>#N/A</v>
      </c>
      <c r="AA58" s="59"/>
      <c r="AB58" s="189" t="e">
        <f t="shared" si="5"/>
        <v>#N/A</v>
      </c>
      <c r="AD58" s="185" t="e">
        <f t="shared" si="6"/>
        <v>#N/A</v>
      </c>
      <c r="AE58" s="16" t="e">
        <f t="shared" si="7"/>
        <v>#N/A</v>
      </c>
      <c r="AF58" s="16" t="e">
        <f t="shared" si="8"/>
        <v>#N/A</v>
      </c>
      <c r="AG58" s="16" t="e">
        <f t="shared" si="9"/>
        <v>#N/A</v>
      </c>
      <c r="AH58" s="175" t="e">
        <f t="shared" si="10"/>
        <v>#N/A</v>
      </c>
      <c r="AI58" s="175" t="e">
        <f t="shared" si="14"/>
        <v>#N/A</v>
      </c>
      <c r="AJ58" s="175" t="e">
        <f t="shared" si="12"/>
        <v>#N/A</v>
      </c>
      <c r="AK58" s="175" t="e">
        <f t="shared" si="11"/>
        <v>#N/A</v>
      </c>
      <c r="AL58" s="175" t="e">
        <f t="shared" si="15"/>
        <v>#N/A</v>
      </c>
      <c r="AM58" s="175" t="e">
        <f t="shared" si="13"/>
        <v>#N/A</v>
      </c>
    </row>
    <row r="59" spans="19:39" x14ac:dyDescent="0.25">
      <c r="S59" s="189" t="e">
        <f>IF(ISNUMBER(Sensor_Glucose),IF(P_Language=1, 1*Sensor_Glucose/18,1*Sensor_Glucose),NA())</f>
        <v>#N/A</v>
      </c>
      <c r="T59" s="185" t="e">
        <f t="shared" si="0"/>
        <v>#N/A</v>
      </c>
      <c r="U59" s="185" t="e">
        <f t="shared" si="1"/>
        <v>#N/A</v>
      </c>
      <c r="V59" s="189" t="e">
        <f>IF(ISBLANK(Meter_Glucose),NA(),IF(P_Language=1, 1*Meter_Glucose/18,1*Meter_Glucose))</f>
        <v>#N/A</v>
      </c>
      <c r="W59" s="185" t="e">
        <f t="shared" si="2"/>
        <v>#N/A</v>
      </c>
      <c r="X59" s="16" t="e">
        <f t="shared" si="3"/>
        <v>#N/A</v>
      </c>
      <c r="Y59" s="189" t="e">
        <f t="shared" si="4"/>
        <v>#N/A</v>
      </c>
      <c r="AA59" s="59"/>
      <c r="AB59" s="189" t="e">
        <f t="shared" si="5"/>
        <v>#N/A</v>
      </c>
      <c r="AD59" s="185" t="e">
        <f t="shared" si="6"/>
        <v>#N/A</v>
      </c>
      <c r="AE59" s="16" t="e">
        <f t="shared" si="7"/>
        <v>#N/A</v>
      </c>
      <c r="AF59" s="16" t="e">
        <f t="shared" si="8"/>
        <v>#N/A</v>
      </c>
      <c r="AG59" s="16" t="e">
        <f t="shared" si="9"/>
        <v>#N/A</v>
      </c>
      <c r="AH59" s="175" t="e">
        <f t="shared" si="10"/>
        <v>#N/A</v>
      </c>
      <c r="AI59" s="175" t="e">
        <f t="shared" si="14"/>
        <v>#N/A</v>
      </c>
      <c r="AJ59" s="175" t="e">
        <f t="shared" si="12"/>
        <v>#N/A</v>
      </c>
      <c r="AK59" s="175" t="e">
        <f t="shared" si="11"/>
        <v>#N/A</v>
      </c>
      <c r="AL59" s="175" t="e">
        <f t="shared" si="15"/>
        <v>#N/A</v>
      </c>
      <c r="AM59" s="175" t="e">
        <f t="shared" si="13"/>
        <v>#N/A</v>
      </c>
    </row>
    <row r="60" spans="19:39" x14ac:dyDescent="0.25">
      <c r="S60" s="189" t="e">
        <f>IF(ISNUMBER(Sensor_Glucose),IF(P_Language=1, 1*Sensor_Glucose/18,1*Sensor_Glucose),NA())</f>
        <v>#N/A</v>
      </c>
      <c r="T60" s="185" t="e">
        <f t="shared" si="0"/>
        <v>#N/A</v>
      </c>
      <c r="U60" s="185" t="e">
        <f t="shared" si="1"/>
        <v>#N/A</v>
      </c>
      <c r="V60" s="189" t="e">
        <f>IF(ISBLANK(Meter_Glucose),NA(),IF(P_Language=1, 1*Meter_Glucose/18,1*Meter_Glucose))</f>
        <v>#N/A</v>
      </c>
      <c r="W60" s="185" t="e">
        <f t="shared" si="2"/>
        <v>#N/A</v>
      </c>
      <c r="X60" s="16" t="e">
        <f t="shared" si="3"/>
        <v>#N/A</v>
      </c>
      <c r="Y60" s="189" t="e">
        <f t="shared" si="4"/>
        <v>#N/A</v>
      </c>
      <c r="AA60" s="59"/>
      <c r="AB60" s="189" t="e">
        <f t="shared" si="5"/>
        <v>#N/A</v>
      </c>
      <c r="AD60" s="185" t="e">
        <f t="shared" si="6"/>
        <v>#N/A</v>
      </c>
      <c r="AE60" s="16" t="e">
        <f t="shared" si="7"/>
        <v>#N/A</v>
      </c>
      <c r="AF60" s="16" t="e">
        <f t="shared" si="8"/>
        <v>#N/A</v>
      </c>
      <c r="AG60" s="16" t="e">
        <f t="shared" si="9"/>
        <v>#N/A</v>
      </c>
      <c r="AH60" s="175" t="e">
        <f t="shared" si="10"/>
        <v>#N/A</v>
      </c>
      <c r="AI60" s="175" t="e">
        <f t="shared" si="14"/>
        <v>#N/A</v>
      </c>
      <c r="AJ60" s="175" t="e">
        <f t="shared" si="12"/>
        <v>#N/A</v>
      </c>
      <c r="AK60" s="175" t="e">
        <f t="shared" si="11"/>
        <v>#N/A</v>
      </c>
      <c r="AL60" s="175" t="e">
        <f t="shared" si="15"/>
        <v>#N/A</v>
      </c>
      <c r="AM60" s="175" t="e">
        <f t="shared" si="13"/>
        <v>#N/A</v>
      </c>
    </row>
    <row r="61" spans="19:39" x14ac:dyDescent="0.25">
      <c r="S61" s="189" t="e">
        <f>IF(ISNUMBER(Sensor_Glucose),IF(P_Language=1, 1*Sensor_Glucose/18,1*Sensor_Glucose),NA())</f>
        <v>#N/A</v>
      </c>
      <c r="T61" s="185" t="e">
        <f t="shared" si="0"/>
        <v>#N/A</v>
      </c>
      <c r="U61" s="185" t="e">
        <f t="shared" si="1"/>
        <v>#N/A</v>
      </c>
      <c r="V61" s="189" t="e">
        <f>IF(ISBLANK(Meter_Glucose),NA(),IF(P_Language=1, 1*Meter_Glucose/18,1*Meter_Glucose))</f>
        <v>#N/A</v>
      </c>
      <c r="W61" s="185" t="e">
        <f t="shared" si="2"/>
        <v>#N/A</v>
      </c>
      <c r="X61" s="16" t="e">
        <f t="shared" si="3"/>
        <v>#N/A</v>
      </c>
      <c r="Y61" s="189" t="e">
        <f t="shared" si="4"/>
        <v>#N/A</v>
      </c>
      <c r="AA61" s="59"/>
      <c r="AB61" s="189" t="e">
        <f t="shared" si="5"/>
        <v>#N/A</v>
      </c>
      <c r="AD61" s="185" t="e">
        <f t="shared" si="6"/>
        <v>#N/A</v>
      </c>
      <c r="AE61" s="16" t="e">
        <f t="shared" si="7"/>
        <v>#N/A</v>
      </c>
      <c r="AF61" s="16" t="e">
        <f t="shared" si="8"/>
        <v>#N/A</v>
      </c>
      <c r="AG61" s="16" t="e">
        <f t="shared" si="9"/>
        <v>#N/A</v>
      </c>
      <c r="AH61" s="175" t="e">
        <f t="shared" si="10"/>
        <v>#N/A</v>
      </c>
      <c r="AI61" s="175" t="e">
        <f t="shared" si="14"/>
        <v>#N/A</v>
      </c>
      <c r="AJ61" s="175" t="e">
        <f t="shared" si="12"/>
        <v>#N/A</v>
      </c>
      <c r="AK61" s="175" t="e">
        <f t="shared" si="11"/>
        <v>#N/A</v>
      </c>
      <c r="AL61" s="175" t="e">
        <f t="shared" si="15"/>
        <v>#N/A</v>
      </c>
      <c r="AM61" s="175" t="e">
        <f t="shared" si="13"/>
        <v>#N/A</v>
      </c>
    </row>
    <row r="62" spans="19:39" x14ac:dyDescent="0.25">
      <c r="S62" s="189" t="e">
        <f>IF(ISNUMBER(Sensor_Glucose),IF(P_Language=1, 1*Sensor_Glucose/18,1*Sensor_Glucose),NA())</f>
        <v>#N/A</v>
      </c>
      <c r="T62" s="185" t="e">
        <f t="shared" si="0"/>
        <v>#N/A</v>
      </c>
      <c r="U62" s="185" t="e">
        <f t="shared" si="1"/>
        <v>#N/A</v>
      </c>
      <c r="V62" s="189" t="e">
        <f>IF(ISBLANK(Meter_Glucose),NA(),IF(P_Language=1, 1*Meter_Glucose/18,1*Meter_Glucose))</f>
        <v>#N/A</v>
      </c>
      <c r="W62" s="185" t="e">
        <f t="shared" si="2"/>
        <v>#N/A</v>
      </c>
      <c r="X62" s="16" t="e">
        <f t="shared" si="3"/>
        <v>#N/A</v>
      </c>
      <c r="Y62" s="189" t="e">
        <f t="shared" si="4"/>
        <v>#N/A</v>
      </c>
      <c r="AA62" s="59"/>
      <c r="AB62" s="189" t="e">
        <f t="shared" si="5"/>
        <v>#N/A</v>
      </c>
      <c r="AD62" s="185" t="e">
        <f t="shared" si="6"/>
        <v>#N/A</v>
      </c>
      <c r="AE62" s="16" t="e">
        <f t="shared" si="7"/>
        <v>#N/A</v>
      </c>
      <c r="AF62" s="16" t="e">
        <f t="shared" si="8"/>
        <v>#N/A</v>
      </c>
      <c r="AG62" s="16" t="e">
        <f t="shared" si="9"/>
        <v>#N/A</v>
      </c>
      <c r="AH62" s="175" t="e">
        <f t="shared" si="10"/>
        <v>#N/A</v>
      </c>
      <c r="AI62" s="175" t="e">
        <f t="shared" si="14"/>
        <v>#N/A</v>
      </c>
      <c r="AJ62" s="175" t="e">
        <f t="shared" si="12"/>
        <v>#N/A</v>
      </c>
      <c r="AK62" s="175" t="e">
        <f t="shared" si="11"/>
        <v>#N/A</v>
      </c>
      <c r="AL62" s="175" t="e">
        <f t="shared" si="15"/>
        <v>#N/A</v>
      </c>
      <c r="AM62" s="175" t="e">
        <f t="shared" si="13"/>
        <v>#N/A</v>
      </c>
    </row>
    <row r="63" spans="19:39" x14ac:dyDescent="0.25">
      <c r="S63" s="189" t="e">
        <f>IF(ISNUMBER(Sensor_Glucose),IF(P_Language=1, 1*Sensor_Glucose/18,1*Sensor_Glucose),NA())</f>
        <v>#N/A</v>
      </c>
      <c r="T63" s="185" t="e">
        <f t="shared" si="0"/>
        <v>#N/A</v>
      </c>
      <c r="U63" s="185" t="e">
        <f t="shared" si="1"/>
        <v>#N/A</v>
      </c>
      <c r="V63" s="189" t="e">
        <f>IF(ISBLANK(Meter_Glucose),NA(),IF(P_Language=1, 1*Meter_Glucose/18,1*Meter_Glucose))</f>
        <v>#N/A</v>
      </c>
      <c r="W63" s="185" t="e">
        <f t="shared" si="2"/>
        <v>#N/A</v>
      </c>
      <c r="X63" s="16" t="e">
        <f t="shared" si="3"/>
        <v>#N/A</v>
      </c>
      <c r="Y63" s="189" t="e">
        <f t="shared" si="4"/>
        <v>#N/A</v>
      </c>
      <c r="AA63" s="59"/>
      <c r="AB63" s="189" t="e">
        <f t="shared" si="5"/>
        <v>#N/A</v>
      </c>
      <c r="AD63" s="185" t="e">
        <f t="shared" si="6"/>
        <v>#N/A</v>
      </c>
      <c r="AE63" s="16" t="e">
        <f t="shared" si="7"/>
        <v>#N/A</v>
      </c>
      <c r="AF63" s="16" t="e">
        <f t="shared" si="8"/>
        <v>#N/A</v>
      </c>
      <c r="AG63" s="16" t="e">
        <f t="shared" si="9"/>
        <v>#N/A</v>
      </c>
      <c r="AH63" s="175" t="e">
        <f t="shared" si="10"/>
        <v>#N/A</v>
      </c>
      <c r="AI63" s="175" t="e">
        <f t="shared" si="14"/>
        <v>#N/A</v>
      </c>
      <c r="AJ63" s="175" t="e">
        <f t="shared" si="12"/>
        <v>#N/A</v>
      </c>
      <c r="AK63" s="175" t="e">
        <f t="shared" si="11"/>
        <v>#N/A</v>
      </c>
      <c r="AL63" s="175" t="e">
        <f t="shared" si="15"/>
        <v>#N/A</v>
      </c>
      <c r="AM63" s="175" t="e">
        <f t="shared" si="13"/>
        <v>#N/A</v>
      </c>
    </row>
    <row r="64" spans="19:39" x14ac:dyDescent="0.25">
      <c r="S64" s="189" t="e">
        <f>IF(ISNUMBER(Sensor_Glucose),IF(P_Language=1, 1*Sensor_Glucose/18,1*Sensor_Glucose),NA())</f>
        <v>#N/A</v>
      </c>
      <c r="T64" s="185" t="e">
        <f t="shared" si="0"/>
        <v>#N/A</v>
      </c>
      <c r="U64" s="185" t="e">
        <f t="shared" si="1"/>
        <v>#N/A</v>
      </c>
      <c r="V64" s="189" t="e">
        <f>IF(ISBLANK(Meter_Glucose),NA(),IF(P_Language=1, 1*Meter_Glucose/18,1*Meter_Glucose))</f>
        <v>#N/A</v>
      </c>
      <c r="W64" s="185" t="e">
        <f t="shared" si="2"/>
        <v>#N/A</v>
      </c>
      <c r="X64" s="16" t="e">
        <f t="shared" si="3"/>
        <v>#N/A</v>
      </c>
      <c r="Y64" s="189" t="e">
        <f t="shared" si="4"/>
        <v>#N/A</v>
      </c>
      <c r="AA64" s="59"/>
      <c r="AB64" s="189" t="e">
        <f t="shared" si="5"/>
        <v>#N/A</v>
      </c>
      <c r="AD64" s="185" t="e">
        <f t="shared" si="6"/>
        <v>#N/A</v>
      </c>
      <c r="AE64" s="16" t="e">
        <f t="shared" si="7"/>
        <v>#N/A</v>
      </c>
      <c r="AF64" s="16" t="e">
        <f t="shared" si="8"/>
        <v>#N/A</v>
      </c>
      <c r="AG64" s="16" t="e">
        <f t="shared" si="9"/>
        <v>#N/A</v>
      </c>
      <c r="AH64" s="175" t="e">
        <f t="shared" si="10"/>
        <v>#N/A</v>
      </c>
      <c r="AI64" s="175" t="e">
        <f t="shared" si="14"/>
        <v>#N/A</v>
      </c>
      <c r="AJ64" s="175" t="e">
        <f t="shared" si="12"/>
        <v>#N/A</v>
      </c>
      <c r="AK64" s="175" t="e">
        <f t="shared" si="11"/>
        <v>#N/A</v>
      </c>
      <c r="AL64" s="175" t="e">
        <f t="shared" si="15"/>
        <v>#N/A</v>
      </c>
      <c r="AM64" s="175" t="e">
        <f t="shared" si="13"/>
        <v>#N/A</v>
      </c>
    </row>
    <row r="65" spans="19:39" x14ac:dyDescent="0.25">
      <c r="S65" s="189" t="e">
        <f>IF(ISNUMBER(Sensor_Glucose),IF(P_Language=1, 1*Sensor_Glucose/18,1*Sensor_Glucose),NA())</f>
        <v>#N/A</v>
      </c>
      <c r="T65" s="185" t="e">
        <f t="shared" si="0"/>
        <v>#N/A</v>
      </c>
      <c r="U65" s="185" t="e">
        <f t="shared" si="1"/>
        <v>#N/A</v>
      </c>
      <c r="V65" s="189" t="e">
        <f>IF(ISBLANK(Meter_Glucose),NA(),IF(P_Language=1, 1*Meter_Glucose/18,1*Meter_Glucose))</f>
        <v>#N/A</v>
      </c>
      <c r="W65" s="185" t="e">
        <f t="shared" si="2"/>
        <v>#N/A</v>
      </c>
      <c r="X65" s="16" t="e">
        <f t="shared" si="3"/>
        <v>#N/A</v>
      </c>
      <c r="Y65" s="189" t="e">
        <f t="shared" si="4"/>
        <v>#N/A</v>
      </c>
      <c r="AA65" s="59"/>
      <c r="AB65" s="189" t="e">
        <f t="shared" si="5"/>
        <v>#N/A</v>
      </c>
      <c r="AD65" s="185" t="e">
        <f t="shared" si="6"/>
        <v>#N/A</v>
      </c>
      <c r="AE65" s="16" t="e">
        <f t="shared" si="7"/>
        <v>#N/A</v>
      </c>
      <c r="AF65" s="16" t="e">
        <f t="shared" si="8"/>
        <v>#N/A</v>
      </c>
      <c r="AG65" s="16" t="e">
        <f t="shared" si="9"/>
        <v>#N/A</v>
      </c>
      <c r="AH65" s="175" t="e">
        <f t="shared" si="10"/>
        <v>#N/A</v>
      </c>
      <c r="AI65" s="175" t="e">
        <f t="shared" si="14"/>
        <v>#N/A</v>
      </c>
      <c r="AJ65" s="175" t="e">
        <f t="shared" si="12"/>
        <v>#N/A</v>
      </c>
      <c r="AK65" s="175" t="e">
        <f t="shared" si="11"/>
        <v>#N/A</v>
      </c>
      <c r="AL65" s="175" t="e">
        <f t="shared" si="15"/>
        <v>#N/A</v>
      </c>
      <c r="AM65" s="175" t="e">
        <f t="shared" si="13"/>
        <v>#N/A</v>
      </c>
    </row>
    <row r="66" spans="19:39" x14ac:dyDescent="0.25">
      <c r="S66" s="189" t="e">
        <f>IF(ISNUMBER(Sensor_Glucose),IF(P_Language=1, 1*Sensor_Glucose/18,1*Sensor_Glucose),NA())</f>
        <v>#N/A</v>
      </c>
      <c r="T66" s="185" t="e">
        <f t="shared" ref="T66:T129" si="16">IF(ISBLANK(Sensor_Time),NA(),1*Sensor_Time)</f>
        <v>#N/A</v>
      </c>
      <c r="U66" s="185" t="e">
        <f t="shared" ref="U66:U129" si="17">IF(ISBLANK(Meter_Time),NA(),1*Meter_Time)</f>
        <v>#N/A</v>
      </c>
      <c r="V66" s="189" t="e">
        <f>IF(ISBLANK(Meter_Glucose),NA(),IF(P_Language=1, 1*Meter_Glucose/18,1*Meter_Glucose))</f>
        <v>#N/A</v>
      </c>
      <c r="W66" s="185" t="e">
        <f t="shared" ref="W66:W129" si="18">IF(ISBLANK(Time_accepted),NA(),1*Time_accepted)</f>
        <v>#N/A</v>
      </c>
      <c r="X66" s="16" t="e">
        <f t="shared" ref="X66:X129" si="19">IF(ISNUMBER(Glc_Bolus_To_Use),1,NA())</f>
        <v>#N/A</v>
      </c>
      <c r="Y66" s="189" t="e">
        <f t="shared" ref="Y66:Y129" si="20">IF(Calibrate,1,NA())</f>
        <v>#N/A</v>
      </c>
      <c r="AA66" s="59"/>
      <c r="AB66" s="189" t="e">
        <f t="shared" ref="AB66:AB129" si="21">IF(ISBLANK(Chart_Aceta_Dose_Time),NA(),10)</f>
        <v>#N/A</v>
      </c>
      <c r="AD66" s="185" t="e">
        <f t="shared" ref="AD66:AD129" si="22">IF(ISBLANK(Time_accepted),NA(),1*Time_accepted)</f>
        <v>#N/A</v>
      </c>
      <c r="AE66" s="16" t="e">
        <f t="shared" ref="AE66:AE129" si="23">IF(ISNUMBER(P_con),(1*P_con/1000),NA())</f>
        <v>#N/A</v>
      </c>
      <c r="AF66" s="16" t="e">
        <f t="shared" ref="AF66:AF129" si="24">IF(ISNUMBER(I_con),1*I_con/1000,NA())</f>
        <v>#N/A</v>
      </c>
      <c r="AG66" s="16" t="e">
        <f t="shared" ref="AG66:AG129" si="25">IF(ISNUMBER(D_con),1*D_con/1000,NA())</f>
        <v>#N/A</v>
      </c>
      <c r="AH66" s="175" t="e">
        <f t="shared" ref="AH66:AH129" si="26">IF(ISNUMBER(PID_Rate),1*PID_Rate,NA())</f>
        <v>#N/A</v>
      </c>
      <c r="AI66" s="175" t="e">
        <f t="shared" si="14"/>
        <v>#N/A</v>
      </c>
      <c r="AJ66" s="175" t="e">
        <f t="shared" si="12"/>
        <v>#N/A</v>
      </c>
      <c r="AK66" s="175" t="e">
        <f t="shared" ref="AK66:AK129" si="27">IF(ISNUMBER(Ins_U_kg_hr_Rate),Ins_U_kg_hr_Rate*1,NA())</f>
        <v>#N/A</v>
      </c>
      <c r="AL66" s="175" t="e">
        <f t="shared" si="15"/>
        <v>#N/A</v>
      </c>
      <c r="AM66" s="175" t="e">
        <f t="shared" si="13"/>
        <v>#N/A</v>
      </c>
    </row>
    <row r="67" spans="19:39" x14ac:dyDescent="0.25">
      <c r="S67" s="189" t="e">
        <f>IF(ISNUMBER(Sensor_Glucose),IF(P_Language=1, 1*Sensor_Glucose/18,1*Sensor_Glucose),NA())</f>
        <v>#N/A</v>
      </c>
      <c r="T67" s="185" t="e">
        <f t="shared" si="16"/>
        <v>#N/A</v>
      </c>
      <c r="U67" s="185" t="e">
        <f t="shared" si="17"/>
        <v>#N/A</v>
      </c>
      <c r="V67" s="189" t="e">
        <f>IF(ISBLANK(Meter_Glucose),NA(),IF(P_Language=1, 1*Meter_Glucose/18,1*Meter_Glucose))</f>
        <v>#N/A</v>
      </c>
      <c r="W67" s="185" t="e">
        <f t="shared" si="18"/>
        <v>#N/A</v>
      </c>
      <c r="X67" s="16" t="e">
        <f t="shared" si="19"/>
        <v>#N/A</v>
      </c>
      <c r="Y67" s="189" t="e">
        <f t="shared" si="20"/>
        <v>#N/A</v>
      </c>
      <c r="AA67" s="59"/>
      <c r="AB67" s="189" t="e">
        <f t="shared" si="21"/>
        <v>#N/A</v>
      </c>
      <c r="AD67" s="185" t="e">
        <f t="shared" si="22"/>
        <v>#N/A</v>
      </c>
      <c r="AE67" s="16" t="e">
        <f t="shared" si="23"/>
        <v>#N/A</v>
      </c>
      <c r="AF67" s="16" t="e">
        <f t="shared" si="24"/>
        <v>#N/A</v>
      </c>
      <c r="AG67" s="16" t="e">
        <f t="shared" si="25"/>
        <v>#N/A</v>
      </c>
      <c r="AH67" s="175" t="e">
        <f t="shared" si="26"/>
        <v>#N/A</v>
      </c>
      <c r="AI67" s="175" t="e">
        <f t="shared" si="14"/>
        <v>#N/A</v>
      </c>
      <c r="AJ67" s="175" t="e">
        <f t="shared" ref="AJ67:AJ130" si="28">AD68-AD67</f>
        <v>#N/A</v>
      </c>
      <c r="AK67" s="175" t="e">
        <f t="shared" si="27"/>
        <v>#N/A</v>
      </c>
      <c r="AL67" s="175" t="e">
        <f t="shared" si="15"/>
        <v>#N/A</v>
      </c>
      <c r="AM67" s="175" t="e">
        <f t="shared" ref="AM67:AM130" si="29">AD68-AD67</f>
        <v>#N/A</v>
      </c>
    </row>
    <row r="68" spans="19:39" x14ac:dyDescent="0.25">
      <c r="S68" s="189" t="e">
        <f>IF(ISNUMBER(Sensor_Glucose),IF(P_Language=1, 1*Sensor_Glucose/18,1*Sensor_Glucose),NA())</f>
        <v>#N/A</v>
      </c>
      <c r="T68" s="185" t="e">
        <f t="shared" si="16"/>
        <v>#N/A</v>
      </c>
      <c r="U68" s="185" t="e">
        <f t="shared" si="17"/>
        <v>#N/A</v>
      </c>
      <c r="V68" s="189" t="e">
        <f>IF(ISBLANK(Meter_Glucose),NA(),IF(P_Language=1, 1*Meter_Glucose/18,1*Meter_Glucose))</f>
        <v>#N/A</v>
      </c>
      <c r="W68" s="185" t="e">
        <f t="shared" si="18"/>
        <v>#N/A</v>
      </c>
      <c r="X68" s="16" t="e">
        <f t="shared" si="19"/>
        <v>#N/A</v>
      </c>
      <c r="Y68" s="189" t="e">
        <f t="shared" si="20"/>
        <v>#N/A</v>
      </c>
      <c r="AA68" s="59"/>
      <c r="AB68" s="189" t="e">
        <f t="shared" si="21"/>
        <v>#N/A</v>
      </c>
      <c r="AD68" s="185" t="e">
        <f t="shared" si="22"/>
        <v>#N/A</v>
      </c>
      <c r="AE68" s="16" t="e">
        <f t="shared" si="23"/>
        <v>#N/A</v>
      </c>
      <c r="AF68" s="16" t="e">
        <f t="shared" si="24"/>
        <v>#N/A</v>
      </c>
      <c r="AG68" s="16" t="e">
        <f t="shared" si="25"/>
        <v>#N/A</v>
      </c>
      <c r="AH68" s="175" t="e">
        <f t="shared" si="26"/>
        <v>#N/A</v>
      </c>
      <c r="AI68" s="175" t="e">
        <f t="shared" ref="AI68:AI131" si="30">AH68-AH67</f>
        <v>#N/A</v>
      </c>
      <c r="AJ68" s="175" t="e">
        <f t="shared" si="28"/>
        <v>#N/A</v>
      </c>
      <c r="AK68" s="175" t="e">
        <f t="shared" si="27"/>
        <v>#N/A</v>
      </c>
      <c r="AL68" s="175" t="e">
        <f t="shared" ref="AL68:AL131" si="31">AK68-AK67</f>
        <v>#N/A</v>
      </c>
      <c r="AM68" s="175" t="e">
        <f t="shared" si="29"/>
        <v>#N/A</v>
      </c>
    </row>
    <row r="69" spans="19:39" x14ac:dyDescent="0.25">
      <c r="S69" s="189" t="e">
        <f>IF(ISNUMBER(Sensor_Glucose),IF(P_Language=1, 1*Sensor_Glucose/18,1*Sensor_Glucose),NA())</f>
        <v>#N/A</v>
      </c>
      <c r="T69" s="185" t="e">
        <f t="shared" si="16"/>
        <v>#N/A</v>
      </c>
      <c r="U69" s="185" t="e">
        <f t="shared" si="17"/>
        <v>#N/A</v>
      </c>
      <c r="V69" s="189" t="e">
        <f>IF(ISBLANK(Meter_Glucose),NA(),IF(P_Language=1, 1*Meter_Glucose/18,1*Meter_Glucose))</f>
        <v>#N/A</v>
      </c>
      <c r="W69" s="185" t="e">
        <f t="shared" si="18"/>
        <v>#N/A</v>
      </c>
      <c r="X69" s="16" t="e">
        <f t="shared" si="19"/>
        <v>#N/A</v>
      </c>
      <c r="Y69" s="189" t="e">
        <f t="shared" si="20"/>
        <v>#N/A</v>
      </c>
      <c r="AA69" s="59"/>
      <c r="AB69" s="189" t="e">
        <f t="shared" si="21"/>
        <v>#N/A</v>
      </c>
      <c r="AD69" s="185" t="e">
        <f t="shared" si="22"/>
        <v>#N/A</v>
      </c>
      <c r="AE69" s="16" t="e">
        <f t="shared" si="23"/>
        <v>#N/A</v>
      </c>
      <c r="AF69" s="16" t="e">
        <f t="shared" si="24"/>
        <v>#N/A</v>
      </c>
      <c r="AG69" s="16" t="e">
        <f t="shared" si="25"/>
        <v>#N/A</v>
      </c>
      <c r="AH69" s="175" t="e">
        <f t="shared" si="26"/>
        <v>#N/A</v>
      </c>
      <c r="AI69" s="175" t="e">
        <f t="shared" si="30"/>
        <v>#N/A</v>
      </c>
      <c r="AJ69" s="175" t="e">
        <f t="shared" si="28"/>
        <v>#N/A</v>
      </c>
      <c r="AK69" s="175" t="e">
        <f t="shared" si="27"/>
        <v>#N/A</v>
      </c>
      <c r="AL69" s="175" t="e">
        <f t="shared" si="31"/>
        <v>#N/A</v>
      </c>
      <c r="AM69" s="175" t="e">
        <f t="shared" si="29"/>
        <v>#N/A</v>
      </c>
    </row>
    <row r="70" spans="19:39" x14ac:dyDescent="0.25">
      <c r="S70" s="189" t="e">
        <f>IF(ISNUMBER(Sensor_Glucose),IF(P_Language=1, 1*Sensor_Glucose/18,1*Sensor_Glucose),NA())</f>
        <v>#N/A</v>
      </c>
      <c r="T70" s="185" t="e">
        <f t="shared" si="16"/>
        <v>#N/A</v>
      </c>
      <c r="U70" s="185" t="e">
        <f t="shared" si="17"/>
        <v>#N/A</v>
      </c>
      <c r="V70" s="189" t="e">
        <f>IF(ISBLANK(Meter_Glucose),NA(),IF(P_Language=1, 1*Meter_Glucose/18,1*Meter_Glucose))</f>
        <v>#N/A</v>
      </c>
      <c r="W70" s="185" t="e">
        <f t="shared" si="18"/>
        <v>#N/A</v>
      </c>
      <c r="X70" s="16" t="e">
        <f t="shared" si="19"/>
        <v>#N/A</v>
      </c>
      <c r="Y70" s="189" t="e">
        <f t="shared" si="20"/>
        <v>#N/A</v>
      </c>
      <c r="AA70" s="59"/>
      <c r="AB70" s="189" t="e">
        <f t="shared" si="21"/>
        <v>#N/A</v>
      </c>
      <c r="AD70" s="185" t="e">
        <f t="shared" si="22"/>
        <v>#N/A</v>
      </c>
      <c r="AE70" s="16" t="e">
        <f t="shared" si="23"/>
        <v>#N/A</v>
      </c>
      <c r="AF70" s="16" t="e">
        <f t="shared" si="24"/>
        <v>#N/A</v>
      </c>
      <c r="AG70" s="16" t="e">
        <f t="shared" si="25"/>
        <v>#N/A</v>
      </c>
      <c r="AH70" s="175" t="e">
        <f t="shared" si="26"/>
        <v>#N/A</v>
      </c>
      <c r="AI70" s="175" t="e">
        <f t="shared" si="30"/>
        <v>#N/A</v>
      </c>
      <c r="AJ70" s="175" t="e">
        <f t="shared" si="28"/>
        <v>#N/A</v>
      </c>
      <c r="AK70" s="175" t="e">
        <f t="shared" si="27"/>
        <v>#N/A</v>
      </c>
      <c r="AL70" s="175" t="e">
        <f t="shared" si="31"/>
        <v>#N/A</v>
      </c>
      <c r="AM70" s="175" t="e">
        <f t="shared" si="29"/>
        <v>#N/A</v>
      </c>
    </row>
    <row r="71" spans="19:39" x14ac:dyDescent="0.25">
      <c r="S71" s="189" t="e">
        <f>IF(ISNUMBER(Sensor_Glucose),IF(P_Language=1, 1*Sensor_Glucose/18,1*Sensor_Glucose),NA())</f>
        <v>#N/A</v>
      </c>
      <c r="T71" s="185" t="e">
        <f t="shared" si="16"/>
        <v>#N/A</v>
      </c>
      <c r="U71" s="185" t="e">
        <f t="shared" si="17"/>
        <v>#N/A</v>
      </c>
      <c r="V71" s="189" t="e">
        <f>IF(ISBLANK(Meter_Glucose),NA(),IF(P_Language=1, 1*Meter_Glucose/18,1*Meter_Glucose))</f>
        <v>#N/A</v>
      </c>
      <c r="W71" s="185" t="e">
        <f t="shared" si="18"/>
        <v>#N/A</v>
      </c>
      <c r="X71" s="16" t="e">
        <f t="shared" si="19"/>
        <v>#N/A</v>
      </c>
      <c r="Y71" s="189" t="e">
        <f t="shared" si="20"/>
        <v>#N/A</v>
      </c>
      <c r="AA71" s="59"/>
      <c r="AB71" s="189" t="e">
        <f t="shared" si="21"/>
        <v>#N/A</v>
      </c>
      <c r="AD71" s="185" t="e">
        <f t="shared" si="22"/>
        <v>#N/A</v>
      </c>
      <c r="AE71" s="16" t="e">
        <f t="shared" si="23"/>
        <v>#N/A</v>
      </c>
      <c r="AF71" s="16" t="e">
        <f t="shared" si="24"/>
        <v>#N/A</v>
      </c>
      <c r="AG71" s="16" t="e">
        <f t="shared" si="25"/>
        <v>#N/A</v>
      </c>
      <c r="AH71" s="175" t="e">
        <f t="shared" si="26"/>
        <v>#N/A</v>
      </c>
      <c r="AI71" s="175" t="e">
        <f t="shared" si="30"/>
        <v>#N/A</v>
      </c>
      <c r="AJ71" s="175" t="e">
        <f t="shared" si="28"/>
        <v>#N/A</v>
      </c>
      <c r="AK71" s="175" t="e">
        <f t="shared" si="27"/>
        <v>#N/A</v>
      </c>
      <c r="AL71" s="175" t="e">
        <f t="shared" si="31"/>
        <v>#N/A</v>
      </c>
      <c r="AM71" s="175" t="e">
        <f t="shared" si="29"/>
        <v>#N/A</v>
      </c>
    </row>
    <row r="72" spans="19:39" x14ac:dyDescent="0.25">
      <c r="S72" s="189" t="e">
        <f>IF(ISNUMBER(Sensor_Glucose),IF(P_Language=1, 1*Sensor_Glucose/18,1*Sensor_Glucose),NA())</f>
        <v>#N/A</v>
      </c>
      <c r="T72" s="185" t="e">
        <f t="shared" si="16"/>
        <v>#N/A</v>
      </c>
      <c r="U72" s="185" t="e">
        <f t="shared" si="17"/>
        <v>#N/A</v>
      </c>
      <c r="V72" s="189" t="e">
        <f>IF(ISBLANK(Meter_Glucose),NA(),IF(P_Language=1, 1*Meter_Glucose/18,1*Meter_Glucose))</f>
        <v>#N/A</v>
      </c>
      <c r="W72" s="185" t="e">
        <f t="shared" si="18"/>
        <v>#N/A</v>
      </c>
      <c r="X72" s="16" t="e">
        <f t="shared" si="19"/>
        <v>#N/A</v>
      </c>
      <c r="Y72" s="189" t="e">
        <f t="shared" si="20"/>
        <v>#N/A</v>
      </c>
      <c r="AA72" s="59"/>
      <c r="AB72" s="189" t="e">
        <f t="shared" si="21"/>
        <v>#N/A</v>
      </c>
      <c r="AD72" s="185" t="e">
        <f t="shared" si="22"/>
        <v>#N/A</v>
      </c>
      <c r="AE72" s="16" t="e">
        <f t="shared" si="23"/>
        <v>#N/A</v>
      </c>
      <c r="AF72" s="16" t="e">
        <f t="shared" si="24"/>
        <v>#N/A</v>
      </c>
      <c r="AG72" s="16" t="e">
        <f t="shared" si="25"/>
        <v>#N/A</v>
      </c>
      <c r="AH72" s="175" t="e">
        <f t="shared" si="26"/>
        <v>#N/A</v>
      </c>
      <c r="AI72" s="175" t="e">
        <f t="shared" si="30"/>
        <v>#N/A</v>
      </c>
      <c r="AJ72" s="175" t="e">
        <f t="shared" si="28"/>
        <v>#N/A</v>
      </c>
      <c r="AK72" s="175" t="e">
        <f t="shared" si="27"/>
        <v>#N/A</v>
      </c>
      <c r="AL72" s="175" t="e">
        <f t="shared" si="31"/>
        <v>#N/A</v>
      </c>
      <c r="AM72" s="175" t="e">
        <f t="shared" si="29"/>
        <v>#N/A</v>
      </c>
    </row>
    <row r="73" spans="19:39" x14ac:dyDescent="0.25">
      <c r="S73" s="189" t="e">
        <f>IF(ISNUMBER(Sensor_Glucose),IF(P_Language=1, 1*Sensor_Glucose/18,1*Sensor_Glucose),NA())</f>
        <v>#N/A</v>
      </c>
      <c r="T73" s="185" t="e">
        <f t="shared" si="16"/>
        <v>#N/A</v>
      </c>
      <c r="U73" s="185" t="e">
        <f t="shared" si="17"/>
        <v>#N/A</v>
      </c>
      <c r="V73" s="189" t="e">
        <f>IF(ISBLANK(Meter_Glucose),NA(),IF(P_Language=1, 1*Meter_Glucose/18,1*Meter_Glucose))</f>
        <v>#N/A</v>
      </c>
      <c r="W73" s="185" t="e">
        <f t="shared" si="18"/>
        <v>#N/A</v>
      </c>
      <c r="X73" s="16" t="e">
        <f t="shared" si="19"/>
        <v>#N/A</v>
      </c>
      <c r="Y73" s="189" t="e">
        <f t="shared" si="20"/>
        <v>#N/A</v>
      </c>
      <c r="AA73" s="59"/>
      <c r="AB73" s="189" t="e">
        <f t="shared" si="21"/>
        <v>#N/A</v>
      </c>
      <c r="AD73" s="185" t="e">
        <f t="shared" si="22"/>
        <v>#N/A</v>
      </c>
      <c r="AE73" s="16" t="e">
        <f t="shared" si="23"/>
        <v>#N/A</v>
      </c>
      <c r="AF73" s="16" t="e">
        <f t="shared" si="24"/>
        <v>#N/A</v>
      </c>
      <c r="AG73" s="16" t="e">
        <f t="shared" si="25"/>
        <v>#N/A</v>
      </c>
      <c r="AH73" s="175" t="e">
        <f t="shared" si="26"/>
        <v>#N/A</v>
      </c>
      <c r="AI73" s="175" t="e">
        <f t="shared" si="30"/>
        <v>#N/A</v>
      </c>
      <c r="AJ73" s="175" t="e">
        <f t="shared" si="28"/>
        <v>#N/A</v>
      </c>
      <c r="AK73" s="175" t="e">
        <f t="shared" si="27"/>
        <v>#N/A</v>
      </c>
      <c r="AL73" s="175" t="e">
        <f t="shared" si="31"/>
        <v>#N/A</v>
      </c>
      <c r="AM73" s="175" t="e">
        <f t="shared" si="29"/>
        <v>#N/A</v>
      </c>
    </row>
    <row r="74" spans="19:39" x14ac:dyDescent="0.25">
      <c r="S74" s="189" t="e">
        <f>IF(ISNUMBER(Sensor_Glucose),IF(P_Language=1, 1*Sensor_Glucose/18,1*Sensor_Glucose),NA())</f>
        <v>#N/A</v>
      </c>
      <c r="T74" s="185" t="e">
        <f t="shared" si="16"/>
        <v>#N/A</v>
      </c>
      <c r="U74" s="185" t="e">
        <f t="shared" si="17"/>
        <v>#N/A</v>
      </c>
      <c r="V74" s="189" t="e">
        <f>IF(ISBLANK(Meter_Glucose),NA(),IF(P_Language=1, 1*Meter_Glucose/18,1*Meter_Glucose))</f>
        <v>#N/A</v>
      </c>
      <c r="W74" s="185" t="e">
        <f t="shared" si="18"/>
        <v>#N/A</v>
      </c>
      <c r="X74" s="16" t="e">
        <f t="shared" si="19"/>
        <v>#N/A</v>
      </c>
      <c r="Y74" s="189" t="e">
        <f t="shared" si="20"/>
        <v>#N/A</v>
      </c>
      <c r="AA74" s="59"/>
      <c r="AB74" s="189" t="e">
        <f t="shared" si="21"/>
        <v>#N/A</v>
      </c>
      <c r="AD74" s="185" t="e">
        <f t="shared" si="22"/>
        <v>#N/A</v>
      </c>
      <c r="AE74" s="16" t="e">
        <f t="shared" si="23"/>
        <v>#N/A</v>
      </c>
      <c r="AF74" s="16" t="e">
        <f t="shared" si="24"/>
        <v>#N/A</v>
      </c>
      <c r="AG74" s="16" t="e">
        <f t="shared" si="25"/>
        <v>#N/A</v>
      </c>
      <c r="AH74" s="175" t="e">
        <f t="shared" si="26"/>
        <v>#N/A</v>
      </c>
      <c r="AI74" s="175" t="e">
        <f t="shared" si="30"/>
        <v>#N/A</v>
      </c>
      <c r="AJ74" s="175" t="e">
        <f t="shared" si="28"/>
        <v>#N/A</v>
      </c>
      <c r="AK74" s="175" t="e">
        <f t="shared" si="27"/>
        <v>#N/A</v>
      </c>
      <c r="AL74" s="175" t="e">
        <f t="shared" si="31"/>
        <v>#N/A</v>
      </c>
      <c r="AM74" s="175" t="e">
        <f t="shared" si="29"/>
        <v>#N/A</v>
      </c>
    </row>
    <row r="75" spans="19:39" x14ac:dyDescent="0.25">
      <c r="S75" s="189" t="e">
        <f>IF(ISNUMBER(Sensor_Glucose),IF(P_Language=1, 1*Sensor_Glucose/18,1*Sensor_Glucose),NA())</f>
        <v>#N/A</v>
      </c>
      <c r="T75" s="185" t="e">
        <f t="shared" si="16"/>
        <v>#N/A</v>
      </c>
      <c r="U75" s="185" t="e">
        <f t="shared" si="17"/>
        <v>#N/A</v>
      </c>
      <c r="V75" s="189" t="e">
        <f>IF(ISBLANK(Meter_Glucose),NA(),IF(P_Language=1, 1*Meter_Glucose/18,1*Meter_Glucose))</f>
        <v>#N/A</v>
      </c>
      <c r="W75" s="185" t="e">
        <f t="shared" si="18"/>
        <v>#N/A</v>
      </c>
      <c r="X75" s="16" t="e">
        <f t="shared" si="19"/>
        <v>#N/A</v>
      </c>
      <c r="Y75" s="189" t="e">
        <f t="shared" si="20"/>
        <v>#N/A</v>
      </c>
      <c r="AA75" s="59"/>
      <c r="AB75" s="189" t="e">
        <f t="shared" si="21"/>
        <v>#N/A</v>
      </c>
      <c r="AD75" s="185" t="e">
        <f t="shared" si="22"/>
        <v>#N/A</v>
      </c>
      <c r="AE75" s="16" t="e">
        <f t="shared" si="23"/>
        <v>#N/A</v>
      </c>
      <c r="AF75" s="16" t="e">
        <f t="shared" si="24"/>
        <v>#N/A</v>
      </c>
      <c r="AG75" s="16" t="e">
        <f t="shared" si="25"/>
        <v>#N/A</v>
      </c>
      <c r="AH75" s="175" t="e">
        <f t="shared" si="26"/>
        <v>#N/A</v>
      </c>
      <c r="AI75" s="175" t="e">
        <f t="shared" si="30"/>
        <v>#N/A</v>
      </c>
      <c r="AJ75" s="175" t="e">
        <f t="shared" si="28"/>
        <v>#N/A</v>
      </c>
      <c r="AK75" s="175" t="e">
        <f t="shared" si="27"/>
        <v>#N/A</v>
      </c>
      <c r="AL75" s="175" t="e">
        <f t="shared" si="31"/>
        <v>#N/A</v>
      </c>
      <c r="AM75" s="175" t="e">
        <f t="shared" si="29"/>
        <v>#N/A</v>
      </c>
    </row>
    <row r="76" spans="19:39" x14ac:dyDescent="0.25">
      <c r="S76" s="189" t="e">
        <f>IF(ISNUMBER(Sensor_Glucose),IF(P_Language=1, 1*Sensor_Glucose/18,1*Sensor_Glucose),NA())</f>
        <v>#N/A</v>
      </c>
      <c r="T76" s="185" t="e">
        <f t="shared" si="16"/>
        <v>#N/A</v>
      </c>
      <c r="U76" s="185" t="e">
        <f t="shared" si="17"/>
        <v>#N/A</v>
      </c>
      <c r="V76" s="189" t="e">
        <f>IF(ISBLANK(Meter_Glucose),NA(),IF(P_Language=1, 1*Meter_Glucose/18,1*Meter_Glucose))</f>
        <v>#N/A</v>
      </c>
      <c r="W76" s="185" t="e">
        <f t="shared" si="18"/>
        <v>#N/A</v>
      </c>
      <c r="X76" s="16" t="e">
        <f t="shared" si="19"/>
        <v>#N/A</v>
      </c>
      <c r="Y76" s="189" t="e">
        <f t="shared" si="20"/>
        <v>#N/A</v>
      </c>
      <c r="AA76" s="59"/>
      <c r="AB76" s="189" t="e">
        <f t="shared" si="21"/>
        <v>#N/A</v>
      </c>
      <c r="AD76" s="185" t="e">
        <f t="shared" si="22"/>
        <v>#N/A</v>
      </c>
      <c r="AE76" s="16" t="e">
        <f t="shared" si="23"/>
        <v>#N/A</v>
      </c>
      <c r="AF76" s="16" t="e">
        <f t="shared" si="24"/>
        <v>#N/A</v>
      </c>
      <c r="AG76" s="16" t="e">
        <f t="shared" si="25"/>
        <v>#N/A</v>
      </c>
      <c r="AH76" s="175" t="e">
        <f t="shared" si="26"/>
        <v>#N/A</v>
      </c>
      <c r="AI76" s="175" t="e">
        <f t="shared" si="30"/>
        <v>#N/A</v>
      </c>
      <c r="AJ76" s="175" t="e">
        <f t="shared" si="28"/>
        <v>#N/A</v>
      </c>
      <c r="AK76" s="175" t="e">
        <f t="shared" si="27"/>
        <v>#N/A</v>
      </c>
      <c r="AL76" s="175" t="e">
        <f t="shared" si="31"/>
        <v>#N/A</v>
      </c>
      <c r="AM76" s="175" t="e">
        <f t="shared" si="29"/>
        <v>#N/A</v>
      </c>
    </row>
    <row r="77" spans="19:39" x14ac:dyDescent="0.25">
      <c r="S77" s="189" t="e">
        <f>IF(ISNUMBER(Sensor_Glucose),IF(P_Language=1, 1*Sensor_Glucose/18,1*Sensor_Glucose),NA())</f>
        <v>#N/A</v>
      </c>
      <c r="T77" s="185" t="e">
        <f t="shared" si="16"/>
        <v>#N/A</v>
      </c>
      <c r="U77" s="185" t="e">
        <f t="shared" si="17"/>
        <v>#N/A</v>
      </c>
      <c r="V77" s="189" t="e">
        <f>IF(ISBLANK(Meter_Glucose),NA(),IF(P_Language=1, 1*Meter_Glucose/18,1*Meter_Glucose))</f>
        <v>#N/A</v>
      </c>
      <c r="W77" s="185" t="e">
        <f t="shared" si="18"/>
        <v>#N/A</v>
      </c>
      <c r="X77" s="16" t="e">
        <f t="shared" si="19"/>
        <v>#N/A</v>
      </c>
      <c r="Y77" s="189" t="e">
        <f t="shared" si="20"/>
        <v>#N/A</v>
      </c>
      <c r="AA77" s="59"/>
      <c r="AB77" s="189" t="e">
        <f t="shared" si="21"/>
        <v>#N/A</v>
      </c>
      <c r="AD77" s="185" t="e">
        <f t="shared" si="22"/>
        <v>#N/A</v>
      </c>
      <c r="AE77" s="16" t="e">
        <f t="shared" si="23"/>
        <v>#N/A</v>
      </c>
      <c r="AF77" s="16" t="e">
        <f t="shared" si="24"/>
        <v>#N/A</v>
      </c>
      <c r="AG77" s="16" t="e">
        <f t="shared" si="25"/>
        <v>#N/A</v>
      </c>
      <c r="AH77" s="175" t="e">
        <f t="shared" si="26"/>
        <v>#N/A</v>
      </c>
      <c r="AI77" s="175" t="e">
        <f t="shared" si="30"/>
        <v>#N/A</v>
      </c>
      <c r="AJ77" s="175" t="e">
        <f t="shared" si="28"/>
        <v>#N/A</v>
      </c>
      <c r="AK77" s="175" t="e">
        <f t="shared" si="27"/>
        <v>#N/A</v>
      </c>
      <c r="AL77" s="175" t="e">
        <f t="shared" si="31"/>
        <v>#N/A</v>
      </c>
      <c r="AM77" s="175" t="e">
        <f t="shared" si="29"/>
        <v>#N/A</v>
      </c>
    </row>
    <row r="78" spans="19:39" x14ac:dyDescent="0.25">
      <c r="S78" s="189" t="e">
        <f>IF(ISNUMBER(Sensor_Glucose),IF(P_Language=1, 1*Sensor_Glucose/18,1*Sensor_Glucose),NA())</f>
        <v>#N/A</v>
      </c>
      <c r="T78" s="185" t="e">
        <f t="shared" si="16"/>
        <v>#N/A</v>
      </c>
      <c r="U78" s="185" t="e">
        <f t="shared" si="17"/>
        <v>#N/A</v>
      </c>
      <c r="V78" s="189" t="e">
        <f>IF(ISBLANK(Meter_Glucose),NA(),IF(P_Language=1, 1*Meter_Glucose/18,1*Meter_Glucose))</f>
        <v>#N/A</v>
      </c>
      <c r="W78" s="185" t="e">
        <f t="shared" si="18"/>
        <v>#N/A</v>
      </c>
      <c r="X78" s="16" t="e">
        <f t="shared" si="19"/>
        <v>#N/A</v>
      </c>
      <c r="Y78" s="189" t="e">
        <f t="shared" si="20"/>
        <v>#N/A</v>
      </c>
      <c r="AA78" s="59"/>
      <c r="AB78" s="189" t="e">
        <f t="shared" si="21"/>
        <v>#N/A</v>
      </c>
      <c r="AD78" s="185" t="e">
        <f t="shared" si="22"/>
        <v>#N/A</v>
      </c>
      <c r="AE78" s="16" t="e">
        <f t="shared" si="23"/>
        <v>#N/A</v>
      </c>
      <c r="AF78" s="16" t="e">
        <f t="shared" si="24"/>
        <v>#N/A</v>
      </c>
      <c r="AG78" s="16" t="e">
        <f t="shared" si="25"/>
        <v>#N/A</v>
      </c>
      <c r="AH78" s="175" t="e">
        <f t="shared" si="26"/>
        <v>#N/A</v>
      </c>
      <c r="AI78" s="175" t="e">
        <f t="shared" si="30"/>
        <v>#N/A</v>
      </c>
      <c r="AJ78" s="175" t="e">
        <f t="shared" si="28"/>
        <v>#N/A</v>
      </c>
      <c r="AK78" s="175" t="e">
        <f t="shared" si="27"/>
        <v>#N/A</v>
      </c>
      <c r="AL78" s="175" t="e">
        <f t="shared" si="31"/>
        <v>#N/A</v>
      </c>
      <c r="AM78" s="175" t="e">
        <f t="shared" si="29"/>
        <v>#N/A</v>
      </c>
    </row>
    <row r="79" spans="19:39" x14ac:dyDescent="0.25">
      <c r="S79" s="189" t="e">
        <f>IF(ISNUMBER(Sensor_Glucose),IF(P_Language=1, 1*Sensor_Glucose/18,1*Sensor_Glucose),NA())</f>
        <v>#N/A</v>
      </c>
      <c r="T79" s="185" t="e">
        <f t="shared" si="16"/>
        <v>#N/A</v>
      </c>
      <c r="U79" s="185" t="e">
        <f t="shared" si="17"/>
        <v>#N/A</v>
      </c>
      <c r="V79" s="189" t="e">
        <f>IF(ISBLANK(Meter_Glucose),NA(),IF(P_Language=1, 1*Meter_Glucose/18,1*Meter_Glucose))</f>
        <v>#N/A</v>
      </c>
      <c r="W79" s="185" t="e">
        <f t="shared" si="18"/>
        <v>#N/A</v>
      </c>
      <c r="X79" s="16" t="e">
        <f t="shared" si="19"/>
        <v>#N/A</v>
      </c>
      <c r="Y79" s="189" t="e">
        <f t="shared" si="20"/>
        <v>#N/A</v>
      </c>
      <c r="AA79" s="59"/>
      <c r="AB79" s="189" t="e">
        <f t="shared" si="21"/>
        <v>#N/A</v>
      </c>
      <c r="AD79" s="185" t="e">
        <f t="shared" si="22"/>
        <v>#N/A</v>
      </c>
      <c r="AE79" s="16" t="e">
        <f t="shared" si="23"/>
        <v>#N/A</v>
      </c>
      <c r="AF79" s="16" t="e">
        <f t="shared" si="24"/>
        <v>#N/A</v>
      </c>
      <c r="AG79" s="16" t="e">
        <f t="shared" si="25"/>
        <v>#N/A</v>
      </c>
      <c r="AH79" s="175" t="e">
        <f t="shared" si="26"/>
        <v>#N/A</v>
      </c>
      <c r="AI79" s="175" t="e">
        <f t="shared" si="30"/>
        <v>#N/A</v>
      </c>
      <c r="AJ79" s="175" t="e">
        <f t="shared" si="28"/>
        <v>#N/A</v>
      </c>
      <c r="AK79" s="175" t="e">
        <f t="shared" si="27"/>
        <v>#N/A</v>
      </c>
      <c r="AL79" s="175" t="e">
        <f t="shared" si="31"/>
        <v>#N/A</v>
      </c>
      <c r="AM79" s="175" t="e">
        <f t="shared" si="29"/>
        <v>#N/A</v>
      </c>
    </row>
    <row r="80" spans="19:39" x14ac:dyDescent="0.25">
      <c r="S80" s="189" t="e">
        <f>IF(ISNUMBER(Sensor_Glucose),IF(P_Language=1, 1*Sensor_Glucose/18,1*Sensor_Glucose),NA())</f>
        <v>#N/A</v>
      </c>
      <c r="T80" s="185" t="e">
        <f t="shared" si="16"/>
        <v>#N/A</v>
      </c>
      <c r="U80" s="185" t="e">
        <f t="shared" si="17"/>
        <v>#N/A</v>
      </c>
      <c r="V80" s="189" t="e">
        <f>IF(ISBLANK(Meter_Glucose),NA(),IF(P_Language=1, 1*Meter_Glucose/18,1*Meter_Glucose))</f>
        <v>#N/A</v>
      </c>
      <c r="W80" s="185" t="e">
        <f t="shared" si="18"/>
        <v>#N/A</v>
      </c>
      <c r="X80" s="16" t="e">
        <f t="shared" si="19"/>
        <v>#N/A</v>
      </c>
      <c r="Y80" s="189" t="e">
        <f t="shared" si="20"/>
        <v>#N/A</v>
      </c>
      <c r="AA80" s="59"/>
      <c r="AB80" s="189" t="e">
        <f t="shared" si="21"/>
        <v>#N/A</v>
      </c>
      <c r="AD80" s="185" t="e">
        <f t="shared" si="22"/>
        <v>#N/A</v>
      </c>
      <c r="AE80" s="16" t="e">
        <f t="shared" si="23"/>
        <v>#N/A</v>
      </c>
      <c r="AF80" s="16" t="e">
        <f t="shared" si="24"/>
        <v>#N/A</v>
      </c>
      <c r="AG80" s="16" t="e">
        <f t="shared" si="25"/>
        <v>#N/A</v>
      </c>
      <c r="AH80" s="175" t="e">
        <f t="shared" si="26"/>
        <v>#N/A</v>
      </c>
      <c r="AI80" s="175" t="e">
        <f t="shared" si="30"/>
        <v>#N/A</v>
      </c>
      <c r="AJ80" s="175" t="e">
        <f t="shared" si="28"/>
        <v>#N/A</v>
      </c>
      <c r="AK80" s="175" t="e">
        <f t="shared" si="27"/>
        <v>#N/A</v>
      </c>
      <c r="AL80" s="175" t="e">
        <f t="shared" si="31"/>
        <v>#N/A</v>
      </c>
      <c r="AM80" s="175" t="e">
        <f t="shared" si="29"/>
        <v>#N/A</v>
      </c>
    </row>
    <row r="81" spans="19:39" x14ac:dyDescent="0.25">
      <c r="S81" s="189" t="e">
        <f>IF(ISNUMBER(Sensor_Glucose),IF(P_Language=1, 1*Sensor_Glucose/18,1*Sensor_Glucose),NA())</f>
        <v>#N/A</v>
      </c>
      <c r="T81" s="185" t="e">
        <f t="shared" si="16"/>
        <v>#N/A</v>
      </c>
      <c r="U81" s="185" t="e">
        <f t="shared" si="17"/>
        <v>#N/A</v>
      </c>
      <c r="V81" s="189" t="e">
        <f>IF(ISBLANK(Meter_Glucose),NA(),IF(P_Language=1, 1*Meter_Glucose/18,1*Meter_Glucose))</f>
        <v>#N/A</v>
      </c>
      <c r="W81" s="185" t="e">
        <f t="shared" si="18"/>
        <v>#N/A</v>
      </c>
      <c r="X81" s="16" t="e">
        <f t="shared" si="19"/>
        <v>#N/A</v>
      </c>
      <c r="Y81" s="189" t="e">
        <f t="shared" si="20"/>
        <v>#N/A</v>
      </c>
      <c r="AA81" s="59"/>
      <c r="AB81" s="189" t="e">
        <f t="shared" si="21"/>
        <v>#N/A</v>
      </c>
      <c r="AD81" s="185" t="e">
        <f t="shared" si="22"/>
        <v>#N/A</v>
      </c>
      <c r="AE81" s="16" t="e">
        <f t="shared" si="23"/>
        <v>#N/A</v>
      </c>
      <c r="AF81" s="16" t="e">
        <f t="shared" si="24"/>
        <v>#N/A</v>
      </c>
      <c r="AG81" s="16" t="e">
        <f t="shared" si="25"/>
        <v>#N/A</v>
      </c>
      <c r="AH81" s="175" t="e">
        <f t="shared" si="26"/>
        <v>#N/A</v>
      </c>
      <c r="AI81" s="175" t="e">
        <f t="shared" si="30"/>
        <v>#N/A</v>
      </c>
      <c r="AJ81" s="175" t="e">
        <f t="shared" si="28"/>
        <v>#N/A</v>
      </c>
      <c r="AK81" s="175" t="e">
        <f t="shared" si="27"/>
        <v>#N/A</v>
      </c>
      <c r="AL81" s="175" t="e">
        <f t="shared" si="31"/>
        <v>#N/A</v>
      </c>
      <c r="AM81" s="175" t="e">
        <f t="shared" si="29"/>
        <v>#N/A</v>
      </c>
    </row>
    <row r="82" spans="19:39" x14ac:dyDescent="0.25">
      <c r="S82" s="189" t="e">
        <f>IF(ISNUMBER(Sensor_Glucose),IF(P_Language=1, 1*Sensor_Glucose/18,1*Sensor_Glucose),NA())</f>
        <v>#N/A</v>
      </c>
      <c r="T82" s="185" t="e">
        <f t="shared" si="16"/>
        <v>#N/A</v>
      </c>
      <c r="U82" s="185" t="e">
        <f t="shared" si="17"/>
        <v>#N/A</v>
      </c>
      <c r="V82" s="189" t="e">
        <f>IF(ISBLANK(Meter_Glucose),NA(),IF(P_Language=1, 1*Meter_Glucose/18,1*Meter_Glucose))</f>
        <v>#N/A</v>
      </c>
      <c r="W82" s="185" t="e">
        <f t="shared" si="18"/>
        <v>#N/A</v>
      </c>
      <c r="X82" s="16" t="e">
        <f t="shared" si="19"/>
        <v>#N/A</v>
      </c>
      <c r="Y82" s="189" t="e">
        <f t="shared" si="20"/>
        <v>#N/A</v>
      </c>
      <c r="AA82" s="59"/>
      <c r="AB82" s="189" t="e">
        <f t="shared" si="21"/>
        <v>#N/A</v>
      </c>
      <c r="AD82" s="185" t="e">
        <f t="shared" si="22"/>
        <v>#N/A</v>
      </c>
      <c r="AE82" s="16" t="e">
        <f t="shared" si="23"/>
        <v>#N/A</v>
      </c>
      <c r="AF82" s="16" t="e">
        <f t="shared" si="24"/>
        <v>#N/A</v>
      </c>
      <c r="AG82" s="16" t="e">
        <f t="shared" si="25"/>
        <v>#N/A</v>
      </c>
      <c r="AH82" s="175" t="e">
        <f t="shared" si="26"/>
        <v>#N/A</v>
      </c>
      <c r="AI82" s="175" t="e">
        <f t="shared" si="30"/>
        <v>#N/A</v>
      </c>
      <c r="AJ82" s="175" t="e">
        <f t="shared" si="28"/>
        <v>#N/A</v>
      </c>
      <c r="AK82" s="175" t="e">
        <f t="shared" si="27"/>
        <v>#N/A</v>
      </c>
      <c r="AL82" s="175" t="e">
        <f t="shared" si="31"/>
        <v>#N/A</v>
      </c>
      <c r="AM82" s="175" t="e">
        <f t="shared" si="29"/>
        <v>#N/A</v>
      </c>
    </row>
    <row r="83" spans="19:39" x14ac:dyDescent="0.25">
      <c r="S83" s="189" t="e">
        <f>IF(ISNUMBER(Sensor_Glucose),IF(P_Language=1, 1*Sensor_Glucose/18,1*Sensor_Glucose),NA())</f>
        <v>#N/A</v>
      </c>
      <c r="T83" s="185" t="e">
        <f t="shared" si="16"/>
        <v>#N/A</v>
      </c>
      <c r="U83" s="185" t="e">
        <f t="shared" si="17"/>
        <v>#N/A</v>
      </c>
      <c r="V83" s="189" t="e">
        <f>IF(ISBLANK(Meter_Glucose),NA(),IF(P_Language=1, 1*Meter_Glucose/18,1*Meter_Glucose))</f>
        <v>#N/A</v>
      </c>
      <c r="W83" s="185" t="e">
        <f t="shared" si="18"/>
        <v>#N/A</v>
      </c>
      <c r="X83" s="16" t="e">
        <f t="shared" si="19"/>
        <v>#N/A</v>
      </c>
      <c r="Y83" s="189" t="e">
        <f t="shared" si="20"/>
        <v>#N/A</v>
      </c>
      <c r="AA83" s="59"/>
      <c r="AB83" s="189" t="e">
        <f t="shared" si="21"/>
        <v>#N/A</v>
      </c>
      <c r="AD83" s="185" t="e">
        <f t="shared" si="22"/>
        <v>#N/A</v>
      </c>
      <c r="AE83" s="16" t="e">
        <f t="shared" si="23"/>
        <v>#N/A</v>
      </c>
      <c r="AF83" s="16" t="e">
        <f t="shared" si="24"/>
        <v>#N/A</v>
      </c>
      <c r="AG83" s="16" t="e">
        <f t="shared" si="25"/>
        <v>#N/A</v>
      </c>
      <c r="AH83" s="175" t="e">
        <f t="shared" si="26"/>
        <v>#N/A</v>
      </c>
      <c r="AI83" s="175" t="e">
        <f t="shared" si="30"/>
        <v>#N/A</v>
      </c>
      <c r="AJ83" s="175" t="e">
        <f t="shared" si="28"/>
        <v>#N/A</v>
      </c>
      <c r="AK83" s="175" t="e">
        <f t="shared" si="27"/>
        <v>#N/A</v>
      </c>
      <c r="AL83" s="175" t="e">
        <f t="shared" si="31"/>
        <v>#N/A</v>
      </c>
      <c r="AM83" s="175" t="e">
        <f t="shared" si="29"/>
        <v>#N/A</v>
      </c>
    </row>
    <row r="84" spans="19:39" x14ac:dyDescent="0.25">
      <c r="S84" s="189" t="e">
        <f>IF(ISNUMBER(Sensor_Glucose),IF(P_Language=1, 1*Sensor_Glucose/18,1*Sensor_Glucose),NA())</f>
        <v>#N/A</v>
      </c>
      <c r="T84" s="185" t="e">
        <f t="shared" si="16"/>
        <v>#N/A</v>
      </c>
      <c r="U84" s="185" t="e">
        <f t="shared" si="17"/>
        <v>#N/A</v>
      </c>
      <c r="V84" s="189" t="e">
        <f>IF(ISBLANK(Meter_Glucose),NA(),IF(P_Language=1, 1*Meter_Glucose/18,1*Meter_Glucose))</f>
        <v>#N/A</v>
      </c>
      <c r="W84" s="185" t="e">
        <f t="shared" si="18"/>
        <v>#N/A</v>
      </c>
      <c r="X84" s="16" t="e">
        <f t="shared" si="19"/>
        <v>#N/A</v>
      </c>
      <c r="Y84" s="189" t="e">
        <f t="shared" si="20"/>
        <v>#N/A</v>
      </c>
      <c r="AA84" s="59"/>
      <c r="AB84" s="189" t="e">
        <f t="shared" si="21"/>
        <v>#N/A</v>
      </c>
      <c r="AD84" s="185" t="e">
        <f t="shared" si="22"/>
        <v>#N/A</v>
      </c>
      <c r="AE84" s="16" t="e">
        <f t="shared" si="23"/>
        <v>#N/A</v>
      </c>
      <c r="AF84" s="16" t="e">
        <f t="shared" si="24"/>
        <v>#N/A</v>
      </c>
      <c r="AG84" s="16" t="e">
        <f t="shared" si="25"/>
        <v>#N/A</v>
      </c>
      <c r="AH84" s="175" t="e">
        <f t="shared" si="26"/>
        <v>#N/A</v>
      </c>
      <c r="AI84" s="175" t="e">
        <f t="shared" si="30"/>
        <v>#N/A</v>
      </c>
      <c r="AJ84" s="175" t="e">
        <f t="shared" si="28"/>
        <v>#N/A</v>
      </c>
      <c r="AK84" s="175" t="e">
        <f t="shared" si="27"/>
        <v>#N/A</v>
      </c>
      <c r="AL84" s="175" t="e">
        <f t="shared" si="31"/>
        <v>#N/A</v>
      </c>
      <c r="AM84" s="175" t="e">
        <f t="shared" si="29"/>
        <v>#N/A</v>
      </c>
    </row>
    <row r="85" spans="19:39" x14ac:dyDescent="0.25">
      <c r="S85" s="189" t="e">
        <f>IF(ISNUMBER(Sensor_Glucose),IF(P_Language=1, 1*Sensor_Glucose/18,1*Sensor_Glucose),NA())</f>
        <v>#N/A</v>
      </c>
      <c r="T85" s="185" t="e">
        <f t="shared" si="16"/>
        <v>#N/A</v>
      </c>
      <c r="U85" s="185" t="e">
        <f t="shared" si="17"/>
        <v>#N/A</v>
      </c>
      <c r="V85" s="189" t="e">
        <f>IF(ISBLANK(Meter_Glucose),NA(),IF(P_Language=1, 1*Meter_Glucose/18,1*Meter_Glucose))</f>
        <v>#N/A</v>
      </c>
      <c r="W85" s="185" t="e">
        <f t="shared" si="18"/>
        <v>#N/A</v>
      </c>
      <c r="X85" s="16" t="e">
        <f t="shared" si="19"/>
        <v>#N/A</v>
      </c>
      <c r="Y85" s="189" t="e">
        <f t="shared" si="20"/>
        <v>#N/A</v>
      </c>
      <c r="AA85" s="59"/>
      <c r="AB85" s="189" t="e">
        <f t="shared" si="21"/>
        <v>#N/A</v>
      </c>
      <c r="AD85" s="185" t="e">
        <f t="shared" si="22"/>
        <v>#N/A</v>
      </c>
      <c r="AE85" s="16" t="e">
        <f t="shared" si="23"/>
        <v>#N/A</v>
      </c>
      <c r="AF85" s="16" t="e">
        <f t="shared" si="24"/>
        <v>#N/A</v>
      </c>
      <c r="AG85" s="16" t="e">
        <f t="shared" si="25"/>
        <v>#N/A</v>
      </c>
      <c r="AH85" s="175" t="e">
        <f t="shared" si="26"/>
        <v>#N/A</v>
      </c>
      <c r="AI85" s="175" t="e">
        <f t="shared" si="30"/>
        <v>#N/A</v>
      </c>
      <c r="AJ85" s="175" t="e">
        <f t="shared" si="28"/>
        <v>#N/A</v>
      </c>
      <c r="AK85" s="175" t="e">
        <f t="shared" si="27"/>
        <v>#N/A</v>
      </c>
      <c r="AL85" s="175" t="e">
        <f t="shared" si="31"/>
        <v>#N/A</v>
      </c>
      <c r="AM85" s="175" t="e">
        <f t="shared" si="29"/>
        <v>#N/A</v>
      </c>
    </row>
    <row r="86" spans="19:39" x14ac:dyDescent="0.25">
      <c r="S86" s="189" t="e">
        <f>IF(ISNUMBER(Sensor_Glucose),IF(P_Language=1, 1*Sensor_Glucose/18,1*Sensor_Glucose),NA())</f>
        <v>#N/A</v>
      </c>
      <c r="T86" s="185" t="e">
        <f t="shared" si="16"/>
        <v>#N/A</v>
      </c>
      <c r="U86" s="185" t="e">
        <f t="shared" si="17"/>
        <v>#N/A</v>
      </c>
      <c r="V86" s="189" t="e">
        <f>IF(ISBLANK(Meter_Glucose),NA(),IF(P_Language=1, 1*Meter_Glucose/18,1*Meter_Glucose))</f>
        <v>#N/A</v>
      </c>
      <c r="W86" s="185" t="e">
        <f t="shared" si="18"/>
        <v>#N/A</v>
      </c>
      <c r="X86" s="16" t="e">
        <f t="shared" si="19"/>
        <v>#N/A</v>
      </c>
      <c r="Y86" s="189" t="e">
        <f t="shared" si="20"/>
        <v>#N/A</v>
      </c>
      <c r="AA86" s="59"/>
      <c r="AB86" s="189" t="e">
        <f t="shared" si="21"/>
        <v>#N/A</v>
      </c>
      <c r="AD86" s="185" t="e">
        <f t="shared" si="22"/>
        <v>#N/A</v>
      </c>
      <c r="AE86" s="16" t="e">
        <f t="shared" si="23"/>
        <v>#N/A</v>
      </c>
      <c r="AF86" s="16" t="e">
        <f t="shared" si="24"/>
        <v>#N/A</v>
      </c>
      <c r="AG86" s="16" t="e">
        <f t="shared" si="25"/>
        <v>#N/A</v>
      </c>
      <c r="AH86" s="175" t="e">
        <f t="shared" si="26"/>
        <v>#N/A</v>
      </c>
      <c r="AI86" s="175" t="e">
        <f t="shared" si="30"/>
        <v>#N/A</v>
      </c>
      <c r="AJ86" s="175" t="e">
        <f t="shared" si="28"/>
        <v>#N/A</v>
      </c>
      <c r="AK86" s="175" t="e">
        <f t="shared" si="27"/>
        <v>#N/A</v>
      </c>
      <c r="AL86" s="175" t="e">
        <f t="shared" si="31"/>
        <v>#N/A</v>
      </c>
      <c r="AM86" s="175" t="e">
        <f t="shared" si="29"/>
        <v>#N/A</v>
      </c>
    </row>
    <row r="87" spans="19:39" x14ac:dyDescent="0.25">
      <c r="S87" s="189" t="e">
        <f>IF(ISNUMBER(Sensor_Glucose),IF(P_Language=1, 1*Sensor_Glucose/18,1*Sensor_Glucose),NA())</f>
        <v>#N/A</v>
      </c>
      <c r="T87" s="185" t="e">
        <f t="shared" si="16"/>
        <v>#N/A</v>
      </c>
      <c r="U87" s="185" t="e">
        <f t="shared" si="17"/>
        <v>#N/A</v>
      </c>
      <c r="V87" s="189" t="e">
        <f>IF(ISBLANK(Meter_Glucose),NA(),IF(P_Language=1, 1*Meter_Glucose/18,1*Meter_Glucose))</f>
        <v>#N/A</v>
      </c>
      <c r="W87" s="185" t="e">
        <f t="shared" si="18"/>
        <v>#N/A</v>
      </c>
      <c r="X87" s="16" t="e">
        <f t="shared" si="19"/>
        <v>#N/A</v>
      </c>
      <c r="Y87" s="189" t="e">
        <f t="shared" si="20"/>
        <v>#N/A</v>
      </c>
      <c r="AA87" s="59"/>
      <c r="AB87" s="189" t="e">
        <f t="shared" si="21"/>
        <v>#N/A</v>
      </c>
      <c r="AD87" s="185" t="e">
        <f t="shared" si="22"/>
        <v>#N/A</v>
      </c>
      <c r="AE87" s="16" t="e">
        <f t="shared" si="23"/>
        <v>#N/A</v>
      </c>
      <c r="AF87" s="16" t="e">
        <f t="shared" si="24"/>
        <v>#N/A</v>
      </c>
      <c r="AG87" s="16" t="e">
        <f t="shared" si="25"/>
        <v>#N/A</v>
      </c>
      <c r="AH87" s="175" t="e">
        <f t="shared" si="26"/>
        <v>#N/A</v>
      </c>
      <c r="AI87" s="175" t="e">
        <f t="shared" si="30"/>
        <v>#N/A</v>
      </c>
      <c r="AJ87" s="175" t="e">
        <f t="shared" si="28"/>
        <v>#N/A</v>
      </c>
      <c r="AK87" s="175" t="e">
        <f t="shared" si="27"/>
        <v>#N/A</v>
      </c>
      <c r="AL87" s="175" t="e">
        <f t="shared" si="31"/>
        <v>#N/A</v>
      </c>
      <c r="AM87" s="175" t="e">
        <f t="shared" si="29"/>
        <v>#N/A</v>
      </c>
    </row>
    <row r="88" spans="19:39" x14ac:dyDescent="0.25">
      <c r="S88" s="189" t="e">
        <f>IF(ISNUMBER(Sensor_Glucose),IF(P_Language=1, 1*Sensor_Glucose/18,1*Sensor_Glucose),NA())</f>
        <v>#N/A</v>
      </c>
      <c r="T88" s="185" t="e">
        <f t="shared" si="16"/>
        <v>#N/A</v>
      </c>
      <c r="U88" s="185" t="e">
        <f t="shared" si="17"/>
        <v>#N/A</v>
      </c>
      <c r="V88" s="189" t="e">
        <f>IF(ISBLANK(Meter_Glucose),NA(),IF(P_Language=1, 1*Meter_Glucose/18,1*Meter_Glucose))</f>
        <v>#N/A</v>
      </c>
      <c r="W88" s="185" t="e">
        <f t="shared" si="18"/>
        <v>#N/A</v>
      </c>
      <c r="X88" s="16" t="e">
        <f t="shared" si="19"/>
        <v>#N/A</v>
      </c>
      <c r="Y88" s="189" t="e">
        <f t="shared" si="20"/>
        <v>#N/A</v>
      </c>
      <c r="AA88" s="59"/>
      <c r="AB88" s="189" t="e">
        <f t="shared" si="21"/>
        <v>#N/A</v>
      </c>
      <c r="AD88" s="185" t="e">
        <f t="shared" si="22"/>
        <v>#N/A</v>
      </c>
      <c r="AE88" s="16" t="e">
        <f t="shared" si="23"/>
        <v>#N/A</v>
      </c>
      <c r="AF88" s="16" t="e">
        <f t="shared" si="24"/>
        <v>#N/A</v>
      </c>
      <c r="AG88" s="16" t="e">
        <f t="shared" si="25"/>
        <v>#N/A</v>
      </c>
      <c r="AH88" s="175" t="e">
        <f t="shared" si="26"/>
        <v>#N/A</v>
      </c>
      <c r="AI88" s="175" t="e">
        <f t="shared" si="30"/>
        <v>#N/A</v>
      </c>
      <c r="AJ88" s="175" t="e">
        <f t="shared" si="28"/>
        <v>#N/A</v>
      </c>
      <c r="AK88" s="175" t="e">
        <f t="shared" si="27"/>
        <v>#N/A</v>
      </c>
      <c r="AL88" s="175" t="e">
        <f t="shared" si="31"/>
        <v>#N/A</v>
      </c>
      <c r="AM88" s="175" t="e">
        <f t="shared" si="29"/>
        <v>#N/A</v>
      </c>
    </row>
    <row r="89" spans="19:39" x14ac:dyDescent="0.25">
      <c r="S89" s="189" t="e">
        <f>IF(ISNUMBER(Sensor_Glucose),IF(P_Language=1, 1*Sensor_Glucose/18,1*Sensor_Glucose),NA())</f>
        <v>#N/A</v>
      </c>
      <c r="T89" s="185" t="e">
        <f t="shared" si="16"/>
        <v>#N/A</v>
      </c>
      <c r="U89" s="185" t="e">
        <f t="shared" si="17"/>
        <v>#N/A</v>
      </c>
      <c r="V89" s="189" t="e">
        <f>IF(ISBLANK(Meter_Glucose),NA(),IF(P_Language=1, 1*Meter_Glucose/18,1*Meter_Glucose))</f>
        <v>#N/A</v>
      </c>
      <c r="W89" s="185" t="e">
        <f t="shared" si="18"/>
        <v>#N/A</v>
      </c>
      <c r="X89" s="16" t="e">
        <f t="shared" si="19"/>
        <v>#N/A</v>
      </c>
      <c r="Y89" s="189" t="e">
        <f t="shared" si="20"/>
        <v>#N/A</v>
      </c>
      <c r="AA89" s="59"/>
      <c r="AB89" s="189" t="e">
        <f t="shared" si="21"/>
        <v>#N/A</v>
      </c>
      <c r="AD89" s="185" t="e">
        <f t="shared" si="22"/>
        <v>#N/A</v>
      </c>
      <c r="AE89" s="16" t="e">
        <f t="shared" si="23"/>
        <v>#N/A</v>
      </c>
      <c r="AF89" s="16" t="e">
        <f t="shared" si="24"/>
        <v>#N/A</v>
      </c>
      <c r="AG89" s="16" t="e">
        <f t="shared" si="25"/>
        <v>#N/A</v>
      </c>
      <c r="AH89" s="175" t="e">
        <f t="shared" si="26"/>
        <v>#N/A</v>
      </c>
      <c r="AI89" s="175" t="e">
        <f t="shared" si="30"/>
        <v>#N/A</v>
      </c>
      <c r="AJ89" s="175" t="e">
        <f t="shared" si="28"/>
        <v>#N/A</v>
      </c>
      <c r="AK89" s="175" t="e">
        <f t="shared" si="27"/>
        <v>#N/A</v>
      </c>
      <c r="AL89" s="175" t="e">
        <f t="shared" si="31"/>
        <v>#N/A</v>
      </c>
      <c r="AM89" s="175" t="e">
        <f t="shared" si="29"/>
        <v>#N/A</v>
      </c>
    </row>
    <row r="90" spans="19:39" x14ac:dyDescent="0.25">
      <c r="S90" s="189" t="e">
        <f>IF(ISNUMBER(Sensor_Glucose),IF(P_Language=1, 1*Sensor_Glucose/18,1*Sensor_Glucose),NA())</f>
        <v>#N/A</v>
      </c>
      <c r="T90" s="185" t="e">
        <f t="shared" si="16"/>
        <v>#N/A</v>
      </c>
      <c r="U90" s="185" t="e">
        <f t="shared" si="17"/>
        <v>#N/A</v>
      </c>
      <c r="V90" s="189" t="e">
        <f>IF(ISBLANK(Meter_Glucose),NA(),IF(P_Language=1, 1*Meter_Glucose/18,1*Meter_Glucose))</f>
        <v>#N/A</v>
      </c>
      <c r="W90" s="185" t="e">
        <f t="shared" si="18"/>
        <v>#N/A</v>
      </c>
      <c r="X90" s="16" t="e">
        <f t="shared" si="19"/>
        <v>#N/A</v>
      </c>
      <c r="Y90" s="189" t="e">
        <f t="shared" si="20"/>
        <v>#N/A</v>
      </c>
      <c r="AA90" s="59"/>
      <c r="AB90" s="189" t="e">
        <f t="shared" si="21"/>
        <v>#N/A</v>
      </c>
      <c r="AD90" s="185" t="e">
        <f t="shared" si="22"/>
        <v>#N/A</v>
      </c>
      <c r="AE90" s="16" t="e">
        <f t="shared" si="23"/>
        <v>#N/A</v>
      </c>
      <c r="AF90" s="16" t="e">
        <f t="shared" si="24"/>
        <v>#N/A</v>
      </c>
      <c r="AG90" s="16" t="e">
        <f t="shared" si="25"/>
        <v>#N/A</v>
      </c>
      <c r="AH90" s="175" t="e">
        <f t="shared" si="26"/>
        <v>#N/A</v>
      </c>
      <c r="AI90" s="175" t="e">
        <f t="shared" si="30"/>
        <v>#N/A</v>
      </c>
      <c r="AJ90" s="175" t="e">
        <f t="shared" si="28"/>
        <v>#N/A</v>
      </c>
      <c r="AK90" s="175" t="e">
        <f t="shared" si="27"/>
        <v>#N/A</v>
      </c>
      <c r="AL90" s="175" t="e">
        <f t="shared" si="31"/>
        <v>#N/A</v>
      </c>
      <c r="AM90" s="175" t="e">
        <f t="shared" si="29"/>
        <v>#N/A</v>
      </c>
    </row>
    <row r="91" spans="19:39" x14ac:dyDescent="0.25">
      <c r="S91" s="189" t="e">
        <f>IF(ISNUMBER(Sensor_Glucose),IF(P_Language=1, 1*Sensor_Glucose/18,1*Sensor_Glucose),NA())</f>
        <v>#N/A</v>
      </c>
      <c r="T91" s="185" t="e">
        <f t="shared" si="16"/>
        <v>#N/A</v>
      </c>
      <c r="U91" s="185" t="e">
        <f t="shared" si="17"/>
        <v>#N/A</v>
      </c>
      <c r="V91" s="189" t="e">
        <f>IF(ISBLANK(Meter_Glucose),NA(),IF(P_Language=1, 1*Meter_Glucose/18,1*Meter_Glucose))</f>
        <v>#N/A</v>
      </c>
      <c r="W91" s="185" t="e">
        <f t="shared" si="18"/>
        <v>#N/A</v>
      </c>
      <c r="X91" s="16" t="e">
        <f t="shared" si="19"/>
        <v>#N/A</v>
      </c>
      <c r="Y91" s="189" t="e">
        <f t="shared" si="20"/>
        <v>#N/A</v>
      </c>
      <c r="AA91" s="59"/>
      <c r="AB91" s="189" t="e">
        <f t="shared" si="21"/>
        <v>#N/A</v>
      </c>
      <c r="AD91" s="185" t="e">
        <f t="shared" si="22"/>
        <v>#N/A</v>
      </c>
      <c r="AE91" s="16" t="e">
        <f t="shared" si="23"/>
        <v>#N/A</v>
      </c>
      <c r="AF91" s="16" t="e">
        <f t="shared" si="24"/>
        <v>#N/A</v>
      </c>
      <c r="AG91" s="16" t="e">
        <f t="shared" si="25"/>
        <v>#N/A</v>
      </c>
      <c r="AH91" s="175" t="e">
        <f t="shared" si="26"/>
        <v>#N/A</v>
      </c>
      <c r="AI91" s="175" t="e">
        <f t="shared" si="30"/>
        <v>#N/A</v>
      </c>
      <c r="AJ91" s="175" t="e">
        <f t="shared" si="28"/>
        <v>#N/A</v>
      </c>
      <c r="AK91" s="175" t="e">
        <f t="shared" si="27"/>
        <v>#N/A</v>
      </c>
      <c r="AL91" s="175" t="e">
        <f t="shared" si="31"/>
        <v>#N/A</v>
      </c>
      <c r="AM91" s="175" t="e">
        <f t="shared" si="29"/>
        <v>#N/A</v>
      </c>
    </row>
    <row r="92" spans="19:39" x14ac:dyDescent="0.25">
      <c r="S92" s="189" t="e">
        <f>IF(ISNUMBER(Sensor_Glucose),IF(P_Language=1, 1*Sensor_Glucose/18,1*Sensor_Glucose),NA())</f>
        <v>#N/A</v>
      </c>
      <c r="T92" s="185" t="e">
        <f t="shared" si="16"/>
        <v>#N/A</v>
      </c>
      <c r="U92" s="185" t="e">
        <f t="shared" si="17"/>
        <v>#N/A</v>
      </c>
      <c r="V92" s="189" t="e">
        <f>IF(ISBLANK(Meter_Glucose),NA(),IF(P_Language=1, 1*Meter_Glucose/18,1*Meter_Glucose))</f>
        <v>#N/A</v>
      </c>
      <c r="W92" s="185" t="e">
        <f t="shared" si="18"/>
        <v>#N/A</v>
      </c>
      <c r="X92" s="16" t="e">
        <f t="shared" si="19"/>
        <v>#N/A</v>
      </c>
      <c r="Y92" s="189" t="e">
        <f t="shared" si="20"/>
        <v>#N/A</v>
      </c>
      <c r="AA92" s="59"/>
      <c r="AB92" s="189" t="e">
        <f t="shared" si="21"/>
        <v>#N/A</v>
      </c>
      <c r="AD92" s="185" t="e">
        <f t="shared" si="22"/>
        <v>#N/A</v>
      </c>
      <c r="AE92" s="16" t="e">
        <f t="shared" si="23"/>
        <v>#N/A</v>
      </c>
      <c r="AF92" s="16" t="e">
        <f t="shared" si="24"/>
        <v>#N/A</v>
      </c>
      <c r="AG92" s="16" t="e">
        <f t="shared" si="25"/>
        <v>#N/A</v>
      </c>
      <c r="AH92" s="175" t="e">
        <f t="shared" si="26"/>
        <v>#N/A</v>
      </c>
      <c r="AI92" s="175" t="e">
        <f t="shared" si="30"/>
        <v>#N/A</v>
      </c>
      <c r="AJ92" s="175" t="e">
        <f t="shared" si="28"/>
        <v>#N/A</v>
      </c>
      <c r="AK92" s="175" t="e">
        <f t="shared" si="27"/>
        <v>#N/A</v>
      </c>
      <c r="AL92" s="175" t="e">
        <f t="shared" si="31"/>
        <v>#N/A</v>
      </c>
      <c r="AM92" s="175" t="e">
        <f t="shared" si="29"/>
        <v>#N/A</v>
      </c>
    </row>
    <row r="93" spans="19:39" x14ac:dyDescent="0.25">
      <c r="S93" s="189" t="e">
        <f>IF(ISNUMBER(Sensor_Glucose),IF(P_Language=1, 1*Sensor_Glucose/18,1*Sensor_Glucose),NA())</f>
        <v>#N/A</v>
      </c>
      <c r="T93" s="185" t="e">
        <f t="shared" si="16"/>
        <v>#N/A</v>
      </c>
      <c r="U93" s="185" t="e">
        <f t="shared" si="17"/>
        <v>#N/A</v>
      </c>
      <c r="V93" s="189" t="e">
        <f>IF(ISBLANK(Meter_Glucose),NA(),IF(P_Language=1, 1*Meter_Glucose/18,1*Meter_Glucose))</f>
        <v>#N/A</v>
      </c>
      <c r="W93" s="185" t="e">
        <f t="shared" si="18"/>
        <v>#N/A</v>
      </c>
      <c r="X93" s="16" t="e">
        <f t="shared" si="19"/>
        <v>#N/A</v>
      </c>
      <c r="Y93" s="189" t="e">
        <f t="shared" si="20"/>
        <v>#N/A</v>
      </c>
      <c r="AA93" s="59"/>
      <c r="AB93" s="189" t="e">
        <f t="shared" si="21"/>
        <v>#N/A</v>
      </c>
      <c r="AD93" s="185" t="e">
        <f t="shared" si="22"/>
        <v>#N/A</v>
      </c>
      <c r="AE93" s="16" t="e">
        <f t="shared" si="23"/>
        <v>#N/A</v>
      </c>
      <c r="AF93" s="16" t="e">
        <f t="shared" si="24"/>
        <v>#N/A</v>
      </c>
      <c r="AG93" s="16" t="e">
        <f t="shared" si="25"/>
        <v>#N/A</v>
      </c>
      <c r="AH93" s="175" t="e">
        <f t="shared" si="26"/>
        <v>#N/A</v>
      </c>
      <c r="AI93" s="175" t="e">
        <f t="shared" si="30"/>
        <v>#N/A</v>
      </c>
      <c r="AJ93" s="175" t="e">
        <f t="shared" si="28"/>
        <v>#N/A</v>
      </c>
      <c r="AK93" s="175" t="e">
        <f t="shared" si="27"/>
        <v>#N/A</v>
      </c>
      <c r="AL93" s="175" t="e">
        <f t="shared" si="31"/>
        <v>#N/A</v>
      </c>
      <c r="AM93" s="175" t="e">
        <f t="shared" si="29"/>
        <v>#N/A</v>
      </c>
    </row>
    <row r="94" spans="19:39" x14ac:dyDescent="0.25">
      <c r="S94" s="189" t="e">
        <f>IF(ISNUMBER(Sensor_Glucose),IF(P_Language=1, 1*Sensor_Glucose/18,1*Sensor_Glucose),NA())</f>
        <v>#N/A</v>
      </c>
      <c r="T94" s="185" t="e">
        <f t="shared" si="16"/>
        <v>#N/A</v>
      </c>
      <c r="U94" s="185" t="e">
        <f t="shared" si="17"/>
        <v>#N/A</v>
      </c>
      <c r="V94" s="189" t="e">
        <f>IF(ISBLANK(Meter_Glucose),NA(),IF(P_Language=1, 1*Meter_Glucose/18,1*Meter_Glucose))</f>
        <v>#N/A</v>
      </c>
      <c r="W94" s="185" t="e">
        <f t="shared" si="18"/>
        <v>#N/A</v>
      </c>
      <c r="X94" s="16" t="e">
        <f t="shared" si="19"/>
        <v>#N/A</v>
      </c>
      <c r="Y94" s="189" t="e">
        <f t="shared" si="20"/>
        <v>#N/A</v>
      </c>
      <c r="AA94" s="59"/>
      <c r="AB94" s="189" t="e">
        <f t="shared" si="21"/>
        <v>#N/A</v>
      </c>
      <c r="AD94" s="185" t="e">
        <f t="shared" si="22"/>
        <v>#N/A</v>
      </c>
      <c r="AE94" s="16" t="e">
        <f t="shared" si="23"/>
        <v>#N/A</v>
      </c>
      <c r="AF94" s="16" t="e">
        <f t="shared" si="24"/>
        <v>#N/A</v>
      </c>
      <c r="AG94" s="16" t="e">
        <f t="shared" si="25"/>
        <v>#N/A</v>
      </c>
      <c r="AH94" s="175" t="e">
        <f t="shared" si="26"/>
        <v>#N/A</v>
      </c>
      <c r="AI94" s="175" t="e">
        <f t="shared" si="30"/>
        <v>#N/A</v>
      </c>
      <c r="AJ94" s="175" t="e">
        <f t="shared" si="28"/>
        <v>#N/A</v>
      </c>
      <c r="AK94" s="175" t="e">
        <f t="shared" si="27"/>
        <v>#N/A</v>
      </c>
      <c r="AL94" s="175" t="e">
        <f t="shared" si="31"/>
        <v>#N/A</v>
      </c>
      <c r="AM94" s="175" t="e">
        <f t="shared" si="29"/>
        <v>#N/A</v>
      </c>
    </row>
    <row r="95" spans="19:39" x14ac:dyDescent="0.25">
      <c r="S95" s="189" t="e">
        <f>IF(ISNUMBER(Sensor_Glucose),IF(P_Language=1, 1*Sensor_Glucose/18,1*Sensor_Glucose),NA())</f>
        <v>#N/A</v>
      </c>
      <c r="T95" s="185" t="e">
        <f t="shared" si="16"/>
        <v>#N/A</v>
      </c>
      <c r="U95" s="185" t="e">
        <f t="shared" si="17"/>
        <v>#N/A</v>
      </c>
      <c r="V95" s="189" t="e">
        <f>IF(ISBLANK(Meter_Glucose),NA(),IF(P_Language=1, 1*Meter_Glucose/18,1*Meter_Glucose))</f>
        <v>#N/A</v>
      </c>
      <c r="W95" s="185" t="e">
        <f t="shared" si="18"/>
        <v>#N/A</v>
      </c>
      <c r="X95" s="16" t="e">
        <f t="shared" si="19"/>
        <v>#N/A</v>
      </c>
      <c r="Y95" s="189" t="e">
        <f t="shared" si="20"/>
        <v>#N/A</v>
      </c>
      <c r="AA95" s="59"/>
      <c r="AB95" s="189" t="e">
        <f t="shared" si="21"/>
        <v>#N/A</v>
      </c>
      <c r="AD95" s="185" t="e">
        <f t="shared" si="22"/>
        <v>#N/A</v>
      </c>
      <c r="AE95" s="16" t="e">
        <f t="shared" si="23"/>
        <v>#N/A</v>
      </c>
      <c r="AF95" s="16" t="e">
        <f t="shared" si="24"/>
        <v>#N/A</v>
      </c>
      <c r="AG95" s="16" t="e">
        <f t="shared" si="25"/>
        <v>#N/A</v>
      </c>
      <c r="AH95" s="175" t="e">
        <f t="shared" si="26"/>
        <v>#N/A</v>
      </c>
      <c r="AI95" s="175" t="e">
        <f t="shared" si="30"/>
        <v>#N/A</v>
      </c>
      <c r="AJ95" s="175" t="e">
        <f t="shared" si="28"/>
        <v>#N/A</v>
      </c>
      <c r="AK95" s="175" t="e">
        <f t="shared" si="27"/>
        <v>#N/A</v>
      </c>
      <c r="AL95" s="175" t="e">
        <f t="shared" si="31"/>
        <v>#N/A</v>
      </c>
      <c r="AM95" s="175" t="e">
        <f t="shared" si="29"/>
        <v>#N/A</v>
      </c>
    </row>
    <row r="96" spans="19:39" x14ac:dyDescent="0.25">
      <c r="S96" s="189" t="e">
        <f>IF(ISNUMBER(Sensor_Glucose),IF(P_Language=1, 1*Sensor_Glucose/18,1*Sensor_Glucose),NA())</f>
        <v>#N/A</v>
      </c>
      <c r="T96" s="185" t="e">
        <f t="shared" si="16"/>
        <v>#N/A</v>
      </c>
      <c r="U96" s="185" t="e">
        <f t="shared" si="17"/>
        <v>#N/A</v>
      </c>
      <c r="V96" s="189" t="e">
        <f>IF(ISBLANK(Meter_Glucose),NA(),IF(P_Language=1, 1*Meter_Glucose/18,1*Meter_Glucose))</f>
        <v>#N/A</v>
      </c>
      <c r="W96" s="185" t="e">
        <f t="shared" si="18"/>
        <v>#N/A</v>
      </c>
      <c r="X96" s="16" t="e">
        <f t="shared" si="19"/>
        <v>#N/A</v>
      </c>
      <c r="Y96" s="189" t="e">
        <f t="shared" si="20"/>
        <v>#N/A</v>
      </c>
      <c r="AA96" s="59"/>
      <c r="AB96" s="189" t="e">
        <f t="shared" si="21"/>
        <v>#N/A</v>
      </c>
      <c r="AD96" s="185" t="e">
        <f t="shared" si="22"/>
        <v>#N/A</v>
      </c>
      <c r="AE96" s="16" t="e">
        <f t="shared" si="23"/>
        <v>#N/A</v>
      </c>
      <c r="AF96" s="16" t="e">
        <f t="shared" si="24"/>
        <v>#N/A</v>
      </c>
      <c r="AG96" s="16" t="e">
        <f t="shared" si="25"/>
        <v>#N/A</v>
      </c>
      <c r="AH96" s="175" t="e">
        <f t="shared" si="26"/>
        <v>#N/A</v>
      </c>
      <c r="AI96" s="175" t="e">
        <f t="shared" si="30"/>
        <v>#N/A</v>
      </c>
      <c r="AJ96" s="175" t="e">
        <f t="shared" si="28"/>
        <v>#N/A</v>
      </c>
      <c r="AK96" s="175" t="e">
        <f t="shared" si="27"/>
        <v>#N/A</v>
      </c>
      <c r="AL96" s="175" t="e">
        <f t="shared" si="31"/>
        <v>#N/A</v>
      </c>
      <c r="AM96" s="175" t="e">
        <f t="shared" si="29"/>
        <v>#N/A</v>
      </c>
    </row>
    <row r="97" spans="19:39" x14ac:dyDescent="0.25">
      <c r="S97" s="189" t="e">
        <f>IF(ISNUMBER(Sensor_Glucose),IF(P_Language=1, 1*Sensor_Glucose/18,1*Sensor_Glucose),NA())</f>
        <v>#N/A</v>
      </c>
      <c r="T97" s="185" t="e">
        <f t="shared" si="16"/>
        <v>#N/A</v>
      </c>
      <c r="U97" s="185" t="e">
        <f t="shared" si="17"/>
        <v>#N/A</v>
      </c>
      <c r="V97" s="189" t="e">
        <f>IF(ISBLANK(Meter_Glucose),NA(),IF(P_Language=1, 1*Meter_Glucose/18,1*Meter_Glucose))</f>
        <v>#N/A</v>
      </c>
      <c r="W97" s="185" t="e">
        <f t="shared" si="18"/>
        <v>#N/A</v>
      </c>
      <c r="X97" s="16" t="e">
        <f t="shared" si="19"/>
        <v>#N/A</v>
      </c>
      <c r="Y97" s="189" t="e">
        <f t="shared" si="20"/>
        <v>#N/A</v>
      </c>
      <c r="AA97" s="59"/>
      <c r="AB97" s="189" t="e">
        <f t="shared" si="21"/>
        <v>#N/A</v>
      </c>
      <c r="AD97" s="185" t="e">
        <f t="shared" si="22"/>
        <v>#N/A</v>
      </c>
      <c r="AE97" s="16" t="e">
        <f t="shared" si="23"/>
        <v>#N/A</v>
      </c>
      <c r="AF97" s="16" t="e">
        <f t="shared" si="24"/>
        <v>#N/A</v>
      </c>
      <c r="AG97" s="16" t="e">
        <f t="shared" si="25"/>
        <v>#N/A</v>
      </c>
      <c r="AH97" s="175" t="e">
        <f t="shared" si="26"/>
        <v>#N/A</v>
      </c>
      <c r="AI97" s="175" t="e">
        <f t="shared" si="30"/>
        <v>#N/A</v>
      </c>
      <c r="AJ97" s="175" t="e">
        <f t="shared" si="28"/>
        <v>#N/A</v>
      </c>
      <c r="AK97" s="175" t="e">
        <f t="shared" si="27"/>
        <v>#N/A</v>
      </c>
      <c r="AL97" s="175" t="e">
        <f t="shared" si="31"/>
        <v>#N/A</v>
      </c>
      <c r="AM97" s="175" t="e">
        <f t="shared" si="29"/>
        <v>#N/A</v>
      </c>
    </row>
    <row r="98" spans="19:39" x14ac:dyDescent="0.25">
      <c r="S98" s="189" t="e">
        <f>IF(ISNUMBER(Sensor_Glucose),IF(P_Language=1, 1*Sensor_Glucose/18,1*Sensor_Glucose),NA())</f>
        <v>#N/A</v>
      </c>
      <c r="T98" s="185" t="e">
        <f t="shared" si="16"/>
        <v>#N/A</v>
      </c>
      <c r="U98" s="185" t="e">
        <f t="shared" si="17"/>
        <v>#N/A</v>
      </c>
      <c r="V98" s="189" t="e">
        <f>IF(ISBLANK(Meter_Glucose),NA(),IF(P_Language=1, 1*Meter_Glucose/18,1*Meter_Glucose))</f>
        <v>#N/A</v>
      </c>
      <c r="W98" s="185" t="e">
        <f t="shared" si="18"/>
        <v>#N/A</v>
      </c>
      <c r="X98" s="16" t="e">
        <f t="shared" si="19"/>
        <v>#N/A</v>
      </c>
      <c r="Y98" s="189" t="e">
        <f t="shared" si="20"/>
        <v>#N/A</v>
      </c>
      <c r="AA98" s="59"/>
      <c r="AB98" s="189" t="e">
        <f t="shared" si="21"/>
        <v>#N/A</v>
      </c>
      <c r="AD98" s="185" t="e">
        <f t="shared" si="22"/>
        <v>#N/A</v>
      </c>
      <c r="AE98" s="16" t="e">
        <f t="shared" si="23"/>
        <v>#N/A</v>
      </c>
      <c r="AF98" s="16" t="e">
        <f t="shared" si="24"/>
        <v>#N/A</v>
      </c>
      <c r="AG98" s="16" t="e">
        <f t="shared" si="25"/>
        <v>#N/A</v>
      </c>
      <c r="AH98" s="175" t="e">
        <f t="shared" si="26"/>
        <v>#N/A</v>
      </c>
      <c r="AI98" s="175" t="e">
        <f t="shared" si="30"/>
        <v>#N/A</v>
      </c>
      <c r="AJ98" s="175" t="e">
        <f t="shared" si="28"/>
        <v>#N/A</v>
      </c>
      <c r="AK98" s="175" t="e">
        <f t="shared" si="27"/>
        <v>#N/A</v>
      </c>
      <c r="AL98" s="175" t="e">
        <f t="shared" si="31"/>
        <v>#N/A</v>
      </c>
      <c r="AM98" s="175" t="e">
        <f t="shared" si="29"/>
        <v>#N/A</v>
      </c>
    </row>
    <row r="99" spans="19:39" x14ac:dyDescent="0.25">
      <c r="S99" s="189" t="e">
        <f>IF(ISNUMBER(Sensor_Glucose),IF(P_Language=1, 1*Sensor_Glucose/18,1*Sensor_Glucose),NA())</f>
        <v>#N/A</v>
      </c>
      <c r="T99" s="185" t="e">
        <f t="shared" si="16"/>
        <v>#N/A</v>
      </c>
      <c r="U99" s="185" t="e">
        <f t="shared" si="17"/>
        <v>#N/A</v>
      </c>
      <c r="V99" s="189" t="e">
        <f>IF(ISBLANK(Meter_Glucose),NA(),IF(P_Language=1, 1*Meter_Glucose/18,1*Meter_Glucose))</f>
        <v>#N/A</v>
      </c>
      <c r="W99" s="185" t="e">
        <f t="shared" si="18"/>
        <v>#N/A</v>
      </c>
      <c r="X99" s="16" t="e">
        <f t="shared" si="19"/>
        <v>#N/A</v>
      </c>
      <c r="Y99" s="189" t="e">
        <f t="shared" si="20"/>
        <v>#N/A</v>
      </c>
      <c r="AA99" s="59"/>
      <c r="AB99" s="189" t="e">
        <f t="shared" si="21"/>
        <v>#N/A</v>
      </c>
      <c r="AD99" s="185" t="e">
        <f t="shared" si="22"/>
        <v>#N/A</v>
      </c>
      <c r="AE99" s="16" t="e">
        <f t="shared" si="23"/>
        <v>#N/A</v>
      </c>
      <c r="AF99" s="16" t="e">
        <f t="shared" si="24"/>
        <v>#N/A</v>
      </c>
      <c r="AG99" s="16" t="e">
        <f t="shared" si="25"/>
        <v>#N/A</v>
      </c>
      <c r="AH99" s="175" t="e">
        <f t="shared" si="26"/>
        <v>#N/A</v>
      </c>
      <c r="AI99" s="175" t="e">
        <f t="shared" si="30"/>
        <v>#N/A</v>
      </c>
      <c r="AJ99" s="175" t="e">
        <f t="shared" si="28"/>
        <v>#N/A</v>
      </c>
      <c r="AK99" s="175" t="e">
        <f t="shared" si="27"/>
        <v>#N/A</v>
      </c>
      <c r="AL99" s="175" t="e">
        <f t="shared" si="31"/>
        <v>#N/A</v>
      </c>
      <c r="AM99" s="175" t="e">
        <f t="shared" si="29"/>
        <v>#N/A</v>
      </c>
    </row>
    <row r="100" spans="19:39" x14ac:dyDescent="0.25">
      <c r="S100" s="189" t="e">
        <f>IF(ISNUMBER(Sensor_Glucose),IF(P_Language=1, 1*Sensor_Glucose/18,1*Sensor_Glucose),NA())</f>
        <v>#N/A</v>
      </c>
      <c r="T100" s="185" t="e">
        <f t="shared" si="16"/>
        <v>#N/A</v>
      </c>
      <c r="U100" s="185" t="e">
        <f t="shared" si="17"/>
        <v>#N/A</v>
      </c>
      <c r="V100" s="189" t="e">
        <f>IF(ISBLANK(Meter_Glucose),NA(),IF(P_Language=1, 1*Meter_Glucose/18,1*Meter_Glucose))</f>
        <v>#N/A</v>
      </c>
      <c r="W100" s="185" t="e">
        <f t="shared" si="18"/>
        <v>#N/A</v>
      </c>
      <c r="X100" s="16" t="e">
        <f t="shared" si="19"/>
        <v>#N/A</v>
      </c>
      <c r="Y100" s="189" t="e">
        <f t="shared" si="20"/>
        <v>#N/A</v>
      </c>
      <c r="AA100" s="59"/>
      <c r="AB100" s="189" t="e">
        <f t="shared" si="21"/>
        <v>#N/A</v>
      </c>
      <c r="AD100" s="185" t="e">
        <f t="shared" si="22"/>
        <v>#N/A</v>
      </c>
      <c r="AE100" s="16" t="e">
        <f t="shared" si="23"/>
        <v>#N/A</v>
      </c>
      <c r="AF100" s="16" t="e">
        <f t="shared" si="24"/>
        <v>#N/A</v>
      </c>
      <c r="AG100" s="16" t="e">
        <f t="shared" si="25"/>
        <v>#N/A</v>
      </c>
      <c r="AH100" s="175" t="e">
        <f t="shared" si="26"/>
        <v>#N/A</v>
      </c>
      <c r="AI100" s="175" t="e">
        <f t="shared" si="30"/>
        <v>#N/A</v>
      </c>
      <c r="AJ100" s="175" t="e">
        <f t="shared" si="28"/>
        <v>#N/A</v>
      </c>
      <c r="AK100" s="175" t="e">
        <f t="shared" si="27"/>
        <v>#N/A</v>
      </c>
      <c r="AL100" s="175" t="e">
        <f t="shared" si="31"/>
        <v>#N/A</v>
      </c>
      <c r="AM100" s="175" t="e">
        <f t="shared" si="29"/>
        <v>#N/A</v>
      </c>
    </row>
    <row r="101" spans="19:39" x14ac:dyDescent="0.25">
      <c r="S101" s="189" t="e">
        <f>IF(ISNUMBER(Sensor_Glucose),IF(P_Language=1, 1*Sensor_Glucose/18,1*Sensor_Glucose),NA())</f>
        <v>#N/A</v>
      </c>
      <c r="T101" s="185" t="e">
        <f t="shared" si="16"/>
        <v>#N/A</v>
      </c>
      <c r="U101" s="185" t="e">
        <f t="shared" si="17"/>
        <v>#N/A</v>
      </c>
      <c r="V101" s="189" t="e">
        <f>IF(ISBLANK(Meter_Glucose),NA(),IF(P_Language=1, 1*Meter_Glucose/18,1*Meter_Glucose))</f>
        <v>#N/A</v>
      </c>
      <c r="W101" s="185" t="e">
        <f t="shared" si="18"/>
        <v>#N/A</v>
      </c>
      <c r="X101" s="16" t="e">
        <f t="shared" si="19"/>
        <v>#N/A</v>
      </c>
      <c r="Y101" s="189" t="e">
        <f t="shared" si="20"/>
        <v>#N/A</v>
      </c>
      <c r="AA101" s="59"/>
      <c r="AB101" s="189" t="e">
        <f t="shared" si="21"/>
        <v>#N/A</v>
      </c>
      <c r="AD101" s="185" t="e">
        <f t="shared" si="22"/>
        <v>#N/A</v>
      </c>
      <c r="AE101" s="16" t="e">
        <f t="shared" si="23"/>
        <v>#N/A</v>
      </c>
      <c r="AF101" s="16" t="e">
        <f t="shared" si="24"/>
        <v>#N/A</v>
      </c>
      <c r="AG101" s="16" t="e">
        <f t="shared" si="25"/>
        <v>#N/A</v>
      </c>
      <c r="AH101" s="175" t="e">
        <f t="shared" si="26"/>
        <v>#N/A</v>
      </c>
      <c r="AI101" s="175" t="e">
        <f t="shared" si="30"/>
        <v>#N/A</v>
      </c>
      <c r="AJ101" s="175" t="e">
        <f t="shared" si="28"/>
        <v>#N/A</v>
      </c>
      <c r="AK101" s="175" t="e">
        <f t="shared" si="27"/>
        <v>#N/A</v>
      </c>
      <c r="AL101" s="175" t="e">
        <f t="shared" si="31"/>
        <v>#N/A</v>
      </c>
      <c r="AM101" s="175" t="e">
        <f t="shared" si="29"/>
        <v>#N/A</v>
      </c>
    </row>
    <row r="102" spans="19:39" x14ac:dyDescent="0.25">
      <c r="S102" s="189" t="e">
        <f>IF(ISNUMBER(Sensor_Glucose),IF(P_Language=1, 1*Sensor_Glucose/18,1*Sensor_Glucose),NA())</f>
        <v>#N/A</v>
      </c>
      <c r="T102" s="185" t="e">
        <f t="shared" si="16"/>
        <v>#N/A</v>
      </c>
      <c r="U102" s="185" t="e">
        <f t="shared" si="17"/>
        <v>#N/A</v>
      </c>
      <c r="V102" s="189" t="e">
        <f>IF(ISBLANK(Meter_Glucose),NA(),IF(P_Language=1, 1*Meter_Glucose/18,1*Meter_Glucose))</f>
        <v>#N/A</v>
      </c>
      <c r="W102" s="185" t="e">
        <f t="shared" si="18"/>
        <v>#N/A</v>
      </c>
      <c r="X102" s="16" t="e">
        <f t="shared" si="19"/>
        <v>#N/A</v>
      </c>
      <c r="Y102" s="189" t="e">
        <f t="shared" si="20"/>
        <v>#N/A</v>
      </c>
      <c r="AA102" s="59"/>
      <c r="AB102" s="189" t="e">
        <f t="shared" si="21"/>
        <v>#N/A</v>
      </c>
      <c r="AD102" s="185" t="e">
        <f t="shared" si="22"/>
        <v>#N/A</v>
      </c>
      <c r="AE102" s="16" t="e">
        <f t="shared" si="23"/>
        <v>#N/A</v>
      </c>
      <c r="AF102" s="16" t="e">
        <f t="shared" si="24"/>
        <v>#N/A</v>
      </c>
      <c r="AG102" s="16" t="e">
        <f t="shared" si="25"/>
        <v>#N/A</v>
      </c>
      <c r="AH102" s="175" t="e">
        <f t="shared" si="26"/>
        <v>#N/A</v>
      </c>
      <c r="AI102" s="175" t="e">
        <f t="shared" si="30"/>
        <v>#N/A</v>
      </c>
      <c r="AJ102" s="175" t="e">
        <f t="shared" si="28"/>
        <v>#N/A</v>
      </c>
      <c r="AK102" s="175" t="e">
        <f t="shared" si="27"/>
        <v>#N/A</v>
      </c>
      <c r="AL102" s="175" t="e">
        <f t="shared" si="31"/>
        <v>#N/A</v>
      </c>
      <c r="AM102" s="175" t="e">
        <f t="shared" si="29"/>
        <v>#N/A</v>
      </c>
    </row>
    <row r="103" spans="19:39" x14ac:dyDescent="0.25">
      <c r="S103" s="189" t="e">
        <f>IF(ISNUMBER(Sensor_Glucose),IF(P_Language=1, 1*Sensor_Glucose/18,1*Sensor_Glucose),NA())</f>
        <v>#N/A</v>
      </c>
      <c r="T103" s="185" t="e">
        <f t="shared" si="16"/>
        <v>#N/A</v>
      </c>
      <c r="U103" s="185" t="e">
        <f t="shared" si="17"/>
        <v>#N/A</v>
      </c>
      <c r="V103" s="189" t="e">
        <f>IF(ISBLANK(Meter_Glucose),NA(),IF(P_Language=1, 1*Meter_Glucose/18,1*Meter_Glucose))</f>
        <v>#N/A</v>
      </c>
      <c r="W103" s="185" t="e">
        <f t="shared" si="18"/>
        <v>#N/A</v>
      </c>
      <c r="X103" s="16" t="e">
        <f t="shared" si="19"/>
        <v>#N/A</v>
      </c>
      <c r="Y103" s="189" t="e">
        <f t="shared" si="20"/>
        <v>#N/A</v>
      </c>
      <c r="AA103" s="59"/>
      <c r="AB103" s="189" t="e">
        <f t="shared" si="21"/>
        <v>#N/A</v>
      </c>
      <c r="AD103" s="185" t="e">
        <f t="shared" si="22"/>
        <v>#N/A</v>
      </c>
      <c r="AE103" s="16" t="e">
        <f t="shared" si="23"/>
        <v>#N/A</v>
      </c>
      <c r="AF103" s="16" t="e">
        <f t="shared" si="24"/>
        <v>#N/A</v>
      </c>
      <c r="AG103" s="16" t="e">
        <f t="shared" si="25"/>
        <v>#N/A</v>
      </c>
      <c r="AH103" s="175" t="e">
        <f t="shared" si="26"/>
        <v>#N/A</v>
      </c>
      <c r="AI103" s="175" t="e">
        <f t="shared" si="30"/>
        <v>#N/A</v>
      </c>
      <c r="AJ103" s="175" t="e">
        <f t="shared" si="28"/>
        <v>#N/A</v>
      </c>
      <c r="AK103" s="175" t="e">
        <f t="shared" si="27"/>
        <v>#N/A</v>
      </c>
      <c r="AL103" s="175" t="e">
        <f t="shared" si="31"/>
        <v>#N/A</v>
      </c>
      <c r="AM103" s="175" t="e">
        <f t="shared" si="29"/>
        <v>#N/A</v>
      </c>
    </row>
    <row r="104" spans="19:39" x14ac:dyDescent="0.25">
      <c r="S104" s="189" t="e">
        <f>IF(ISNUMBER(Sensor_Glucose),IF(P_Language=1, 1*Sensor_Glucose/18,1*Sensor_Glucose),NA())</f>
        <v>#N/A</v>
      </c>
      <c r="T104" s="185" t="e">
        <f t="shared" si="16"/>
        <v>#N/A</v>
      </c>
      <c r="U104" s="185" t="e">
        <f t="shared" si="17"/>
        <v>#N/A</v>
      </c>
      <c r="V104" s="189" t="e">
        <f>IF(ISBLANK(Meter_Glucose),NA(),IF(P_Language=1, 1*Meter_Glucose/18,1*Meter_Glucose))</f>
        <v>#N/A</v>
      </c>
      <c r="W104" s="185" t="e">
        <f t="shared" si="18"/>
        <v>#N/A</v>
      </c>
      <c r="X104" s="16" t="e">
        <f t="shared" si="19"/>
        <v>#N/A</v>
      </c>
      <c r="Y104" s="189" t="e">
        <f t="shared" si="20"/>
        <v>#N/A</v>
      </c>
      <c r="AA104" s="59"/>
      <c r="AB104" s="189" t="e">
        <f t="shared" si="21"/>
        <v>#N/A</v>
      </c>
      <c r="AD104" s="185" t="e">
        <f t="shared" si="22"/>
        <v>#N/A</v>
      </c>
      <c r="AE104" s="16" t="e">
        <f t="shared" si="23"/>
        <v>#N/A</v>
      </c>
      <c r="AF104" s="16" t="e">
        <f t="shared" si="24"/>
        <v>#N/A</v>
      </c>
      <c r="AG104" s="16" t="e">
        <f t="shared" si="25"/>
        <v>#N/A</v>
      </c>
      <c r="AH104" s="175" t="e">
        <f t="shared" si="26"/>
        <v>#N/A</v>
      </c>
      <c r="AI104" s="175" t="e">
        <f t="shared" si="30"/>
        <v>#N/A</v>
      </c>
      <c r="AJ104" s="175" t="e">
        <f t="shared" si="28"/>
        <v>#N/A</v>
      </c>
      <c r="AK104" s="175" t="e">
        <f t="shared" si="27"/>
        <v>#N/A</v>
      </c>
      <c r="AL104" s="175" t="e">
        <f t="shared" si="31"/>
        <v>#N/A</v>
      </c>
      <c r="AM104" s="175" t="e">
        <f t="shared" si="29"/>
        <v>#N/A</v>
      </c>
    </row>
    <row r="105" spans="19:39" x14ac:dyDescent="0.25">
      <c r="S105" s="189" t="e">
        <f>IF(ISNUMBER(Sensor_Glucose),IF(P_Language=1, 1*Sensor_Glucose/18,1*Sensor_Glucose),NA())</f>
        <v>#N/A</v>
      </c>
      <c r="T105" s="185" t="e">
        <f t="shared" si="16"/>
        <v>#N/A</v>
      </c>
      <c r="U105" s="185" t="e">
        <f t="shared" si="17"/>
        <v>#N/A</v>
      </c>
      <c r="V105" s="189" t="e">
        <f>IF(ISBLANK(Meter_Glucose),NA(),IF(P_Language=1, 1*Meter_Glucose/18,1*Meter_Glucose))</f>
        <v>#N/A</v>
      </c>
      <c r="W105" s="185" t="e">
        <f t="shared" si="18"/>
        <v>#N/A</v>
      </c>
      <c r="X105" s="16" t="e">
        <f t="shared" si="19"/>
        <v>#N/A</v>
      </c>
      <c r="Y105" s="189" t="e">
        <f t="shared" si="20"/>
        <v>#N/A</v>
      </c>
      <c r="AA105" s="59"/>
      <c r="AB105" s="189" t="e">
        <f t="shared" si="21"/>
        <v>#N/A</v>
      </c>
      <c r="AD105" s="185" t="e">
        <f t="shared" si="22"/>
        <v>#N/A</v>
      </c>
      <c r="AE105" s="16" t="e">
        <f t="shared" si="23"/>
        <v>#N/A</v>
      </c>
      <c r="AF105" s="16" t="e">
        <f t="shared" si="24"/>
        <v>#N/A</v>
      </c>
      <c r="AG105" s="16" t="e">
        <f t="shared" si="25"/>
        <v>#N/A</v>
      </c>
      <c r="AH105" s="175" t="e">
        <f t="shared" si="26"/>
        <v>#N/A</v>
      </c>
      <c r="AI105" s="175" t="e">
        <f t="shared" si="30"/>
        <v>#N/A</v>
      </c>
      <c r="AJ105" s="175" t="e">
        <f t="shared" si="28"/>
        <v>#N/A</v>
      </c>
      <c r="AK105" s="175" t="e">
        <f t="shared" si="27"/>
        <v>#N/A</v>
      </c>
      <c r="AL105" s="175" t="e">
        <f t="shared" si="31"/>
        <v>#N/A</v>
      </c>
      <c r="AM105" s="175" t="e">
        <f t="shared" si="29"/>
        <v>#N/A</v>
      </c>
    </row>
    <row r="106" spans="19:39" x14ac:dyDescent="0.25">
      <c r="S106" s="189" t="e">
        <f>IF(ISNUMBER(Sensor_Glucose),IF(P_Language=1, 1*Sensor_Glucose/18,1*Sensor_Glucose),NA())</f>
        <v>#N/A</v>
      </c>
      <c r="T106" s="185" t="e">
        <f t="shared" si="16"/>
        <v>#N/A</v>
      </c>
      <c r="U106" s="185" t="e">
        <f t="shared" si="17"/>
        <v>#N/A</v>
      </c>
      <c r="V106" s="189" t="e">
        <f>IF(ISBLANK(Meter_Glucose),NA(),IF(P_Language=1, 1*Meter_Glucose/18,1*Meter_Glucose))</f>
        <v>#N/A</v>
      </c>
      <c r="W106" s="185" t="e">
        <f t="shared" si="18"/>
        <v>#N/A</v>
      </c>
      <c r="X106" s="16" t="e">
        <f t="shared" si="19"/>
        <v>#N/A</v>
      </c>
      <c r="Y106" s="189" t="e">
        <f t="shared" si="20"/>
        <v>#N/A</v>
      </c>
      <c r="AA106" s="59"/>
      <c r="AB106" s="189" t="e">
        <f t="shared" si="21"/>
        <v>#N/A</v>
      </c>
      <c r="AD106" s="185" t="e">
        <f t="shared" si="22"/>
        <v>#N/A</v>
      </c>
      <c r="AE106" s="16" t="e">
        <f t="shared" si="23"/>
        <v>#N/A</v>
      </c>
      <c r="AF106" s="16" t="e">
        <f t="shared" si="24"/>
        <v>#N/A</v>
      </c>
      <c r="AG106" s="16" t="e">
        <f t="shared" si="25"/>
        <v>#N/A</v>
      </c>
      <c r="AH106" s="175" t="e">
        <f t="shared" si="26"/>
        <v>#N/A</v>
      </c>
      <c r="AI106" s="175" t="e">
        <f t="shared" si="30"/>
        <v>#N/A</v>
      </c>
      <c r="AJ106" s="175" t="e">
        <f t="shared" si="28"/>
        <v>#N/A</v>
      </c>
      <c r="AK106" s="175" t="e">
        <f t="shared" si="27"/>
        <v>#N/A</v>
      </c>
      <c r="AL106" s="175" t="e">
        <f t="shared" si="31"/>
        <v>#N/A</v>
      </c>
      <c r="AM106" s="175" t="e">
        <f t="shared" si="29"/>
        <v>#N/A</v>
      </c>
    </row>
    <row r="107" spans="19:39" x14ac:dyDescent="0.25">
      <c r="S107" s="189" t="e">
        <f>IF(ISNUMBER(Sensor_Glucose),IF(P_Language=1, 1*Sensor_Glucose/18,1*Sensor_Glucose),NA())</f>
        <v>#N/A</v>
      </c>
      <c r="T107" s="185" t="e">
        <f t="shared" si="16"/>
        <v>#N/A</v>
      </c>
      <c r="U107" s="185" t="e">
        <f t="shared" si="17"/>
        <v>#N/A</v>
      </c>
      <c r="V107" s="189" t="e">
        <f>IF(ISBLANK(Meter_Glucose),NA(),IF(P_Language=1, 1*Meter_Glucose/18,1*Meter_Glucose))</f>
        <v>#N/A</v>
      </c>
      <c r="W107" s="185" t="e">
        <f t="shared" si="18"/>
        <v>#N/A</v>
      </c>
      <c r="X107" s="16" t="e">
        <f t="shared" si="19"/>
        <v>#N/A</v>
      </c>
      <c r="Y107" s="189" t="e">
        <f t="shared" si="20"/>
        <v>#N/A</v>
      </c>
      <c r="AA107" s="59"/>
      <c r="AB107" s="189" t="e">
        <f t="shared" si="21"/>
        <v>#N/A</v>
      </c>
      <c r="AD107" s="185" t="e">
        <f t="shared" si="22"/>
        <v>#N/A</v>
      </c>
      <c r="AE107" s="16" t="e">
        <f t="shared" si="23"/>
        <v>#N/A</v>
      </c>
      <c r="AF107" s="16" t="e">
        <f t="shared" si="24"/>
        <v>#N/A</v>
      </c>
      <c r="AG107" s="16" t="e">
        <f t="shared" si="25"/>
        <v>#N/A</v>
      </c>
      <c r="AH107" s="175" t="e">
        <f t="shared" si="26"/>
        <v>#N/A</v>
      </c>
      <c r="AI107" s="175" t="e">
        <f t="shared" si="30"/>
        <v>#N/A</v>
      </c>
      <c r="AJ107" s="175" t="e">
        <f t="shared" si="28"/>
        <v>#N/A</v>
      </c>
      <c r="AK107" s="175" t="e">
        <f t="shared" si="27"/>
        <v>#N/A</v>
      </c>
      <c r="AL107" s="175" t="e">
        <f t="shared" si="31"/>
        <v>#N/A</v>
      </c>
      <c r="AM107" s="175" t="e">
        <f t="shared" si="29"/>
        <v>#N/A</v>
      </c>
    </row>
    <row r="108" spans="19:39" x14ac:dyDescent="0.25">
      <c r="S108" s="189" t="e">
        <f>IF(ISNUMBER(Sensor_Glucose),IF(P_Language=1, 1*Sensor_Glucose/18,1*Sensor_Glucose),NA())</f>
        <v>#N/A</v>
      </c>
      <c r="T108" s="185" t="e">
        <f t="shared" si="16"/>
        <v>#N/A</v>
      </c>
      <c r="U108" s="185" t="e">
        <f t="shared" si="17"/>
        <v>#N/A</v>
      </c>
      <c r="V108" s="189" t="e">
        <f>IF(ISBLANK(Meter_Glucose),NA(),IF(P_Language=1, 1*Meter_Glucose/18,1*Meter_Glucose))</f>
        <v>#N/A</v>
      </c>
      <c r="W108" s="185" t="e">
        <f t="shared" si="18"/>
        <v>#N/A</v>
      </c>
      <c r="X108" s="16" t="e">
        <f t="shared" si="19"/>
        <v>#N/A</v>
      </c>
      <c r="Y108" s="189" t="e">
        <f t="shared" si="20"/>
        <v>#N/A</v>
      </c>
      <c r="AA108" s="59"/>
      <c r="AB108" s="189" t="e">
        <f t="shared" si="21"/>
        <v>#N/A</v>
      </c>
      <c r="AD108" s="185" t="e">
        <f t="shared" si="22"/>
        <v>#N/A</v>
      </c>
      <c r="AE108" s="16" t="e">
        <f t="shared" si="23"/>
        <v>#N/A</v>
      </c>
      <c r="AF108" s="16" t="e">
        <f t="shared" si="24"/>
        <v>#N/A</v>
      </c>
      <c r="AG108" s="16" t="e">
        <f t="shared" si="25"/>
        <v>#N/A</v>
      </c>
      <c r="AH108" s="175" t="e">
        <f t="shared" si="26"/>
        <v>#N/A</v>
      </c>
      <c r="AI108" s="175" t="e">
        <f t="shared" si="30"/>
        <v>#N/A</v>
      </c>
      <c r="AJ108" s="175" t="e">
        <f t="shared" si="28"/>
        <v>#N/A</v>
      </c>
      <c r="AK108" s="175" t="e">
        <f t="shared" si="27"/>
        <v>#N/A</v>
      </c>
      <c r="AL108" s="175" t="e">
        <f t="shared" si="31"/>
        <v>#N/A</v>
      </c>
      <c r="AM108" s="175" t="e">
        <f t="shared" si="29"/>
        <v>#N/A</v>
      </c>
    </row>
    <row r="109" spans="19:39" x14ac:dyDescent="0.25">
      <c r="S109" s="189" t="e">
        <f>IF(ISNUMBER(Sensor_Glucose),IF(P_Language=1, 1*Sensor_Glucose/18,1*Sensor_Glucose),NA())</f>
        <v>#N/A</v>
      </c>
      <c r="T109" s="185" t="e">
        <f t="shared" si="16"/>
        <v>#N/A</v>
      </c>
      <c r="U109" s="185" t="e">
        <f t="shared" si="17"/>
        <v>#N/A</v>
      </c>
      <c r="V109" s="189" t="e">
        <f>IF(ISBLANK(Meter_Glucose),NA(),IF(P_Language=1, 1*Meter_Glucose/18,1*Meter_Glucose))</f>
        <v>#N/A</v>
      </c>
      <c r="W109" s="185" t="e">
        <f t="shared" si="18"/>
        <v>#N/A</v>
      </c>
      <c r="X109" s="16" t="e">
        <f t="shared" si="19"/>
        <v>#N/A</v>
      </c>
      <c r="Y109" s="189" t="e">
        <f t="shared" si="20"/>
        <v>#N/A</v>
      </c>
      <c r="AA109" s="59"/>
      <c r="AB109" s="189" t="e">
        <f t="shared" si="21"/>
        <v>#N/A</v>
      </c>
      <c r="AD109" s="185" t="e">
        <f t="shared" si="22"/>
        <v>#N/A</v>
      </c>
      <c r="AE109" s="16" t="e">
        <f t="shared" si="23"/>
        <v>#N/A</v>
      </c>
      <c r="AF109" s="16" t="e">
        <f t="shared" si="24"/>
        <v>#N/A</v>
      </c>
      <c r="AG109" s="16" t="e">
        <f t="shared" si="25"/>
        <v>#N/A</v>
      </c>
      <c r="AH109" s="175" t="e">
        <f t="shared" si="26"/>
        <v>#N/A</v>
      </c>
      <c r="AI109" s="175" t="e">
        <f t="shared" si="30"/>
        <v>#N/A</v>
      </c>
      <c r="AJ109" s="175" t="e">
        <f t="shared" si="28"/>
        <v>#N/A</v>
      </c>
      <c r="AK109" s="175" t="e">
        <f t="shared" si="27"/>
        <v>#N/A</v>
      </c>
      <c r="AL109" s="175" t="e">
        <f t="shared" si="31"/>
        <v>#N/A</v>
      </c>
      <c r="AM109" s="175" t="e">
        <f t="shared" si="29"/>
        <v>#N/A</v>
      </c>
    </row>
    <row r="110" spans="19:39" x14ac:dyDescent="0.25">
      <c r="S110" s="189" t="e">
        <f>IF(ISNUMBER(Sensor_Glucose),IF(P_Language=1, 1*Sensor_Glucose/18,1*Sensor_Glucose),NA())</f>
        <v>#N/A</v>
      </c>
      <c r="T110" s="185" t="e">
        <f t="shared" si="16"/>
        <v>#N/A</v>
      </c>
      <c r="U110" s="185" t="e">
        <f t="shared" si="17"/>
        <v>#N/A</v>
      </c>
      <c r="V110" s="189" t="e">
        <f>IF(ISBLANK(Meter_Glucose),NA(),IF(P_Language=1, 1*Meter_Glucose/18,1*Meter_Glucose))</f>
        <v>#N/A</v>
      </c>
      <c r="W110" s="185" t="e">
        <f t="shared" si="18"/>
        <v>#N/A</v>
      </c>
      <c r="X110" s="16" t="e">
        <f t="shared" si="19"/>
        <v>#N/A</v>
      </c>
      <c r="Y110" s="189" t="e">
        <f t="shared" si="20"/>
        <v>#N/A</v>
      </c>
      <c r="AA110" s="59"/>
      <c r="AB110" s="189" t="e">
        <f t="shared" si="21"/>
        <v>#N/A</v>
      </c>
      <c r="AD110" s="185" t="e">
        <f t="shared" si="22"/>
        <v>#N/A</v>
      </c>
      <c r="AE110" s="16" t="e">
        <f t="shared" si="23"/>
        <v>#N/A</v>
      </c>
      <c r="AF110" s="16" t="e">
        <f t="shared" si="24"/>
        <v>#N/A</v>
      </c>
      <c r="AG110" s="16" t="e">
        <f t="shared" si="25"/>
        <v>#N/A</v>
      </c>
      <c r="AH110" s="175" t="e">
        <f t="shared" si="26"/>
        <v>#N/A</v>
      </c>
      <c r="AI110" s="175" t="e">
        <f t="shared" si="30"/>
        <v>#N/A</v>
      </c>
      <c r="AJ110" s="175" t="e">
        <f t="shared" si="28"/>
        <v>#N/A</v>
      </c>
      <c r="AK110" s="175" t="e">
        <f t="shared" si="27"/>
        <v>#N/A</v>
      </c>
      <c r="AL110" s="175" t="e">
        <f t="shared" si="31"/>
        <v>#N/A</v>
      </c>
      <c r="AM110" s="175" t="e">
        <f t="shared" si="29"/>
        <v>#N/A</v>
      </c>
    </row>
    <row r="111" spans="19:39" x14ac:dyDescent="0.25">
      <c r="S111" s="189" t="e">
        <f>IF(ISNUMBER(Sensor_Glucose),IF(P_Language=1, 1*Sensor_Glucose/18,1*Sensor_Glucose),NA())</f>
        <v>#N/A</v>
      </c>
      <c r="T111" s="185" t="e">
        <f t="shared" si="16"/>
        <v>#N/A</v>
      </c>
      <c r="U111" s="185" t="e">
        <f t="shared" si="17"/>
        <v>#N/A</v>
      </c>
      <c r="V111" s="189" t="e">
        <f>IF(ISBLANK(Meter_Glucose),NA(),IF(P_Language=1, 1*Meter_Glucose/18,1*Meter_Glucose))</f>
        <v>#N/A</v>
      </c>
      <c r="W111" s="185" t="e">
        <f t="shared" si="18"/>
        <v>#N/A</v>
      </c>
      <c r="X111" s="16" t="e">
        <f t="shared" si="19"/>
        <v>#N/A</v>
      </c>
      <c r="Y111" s="189" t="e">
        <f t="shared" si="20"/>
        <v>#N/A</v>
      </c>
      <c r="AA111" s="59"/>
      <c r="AB111" s="189" t="e">
        <f t="shared" si="21"/>
        <v>#N/A</v>
      </c>
      <c r="AD111" s="185" t="e">
        <f t="shared" si="22"/>
        <v>#N/A</v>
      </c>
      <c r="AE111" s="16" t="e">
        <f t="shared" si="23"/>
        <v>#N/A</v>
      </c>
      <c r="AF111" s="16" t="e">
        <f t="shared" si="24"/>
        <v>#N/A</v>
      </c>
      <c r="AG111" s="16" t="e">
        <f t="shared" si="25"/>
        <v>#N/A</v>
      </c>
      <c r="AH111" s="175" t="e">
        <f t="shared" si="26"/>
        <v>#N/A</v>
      </c>
      <c r="AI111" s="175" t="e">
        <f t="shared" si="30"/>
        <v>#N/A</v>
      </c>
      <c r="AJ111" s="175" t="e">
        <f t="shared" si="28"/>
        <v>#N/A</v>
      </c>
      <c r="AK111" s="175" t="e">
        <f t="shared" si="27"/>
        <v>#N/A</v>
      </c>
      <c r="AL111" s="175" t="e">
        <f t="shared" si="31"/>
        <v>#N/A</v>
      </c>
      <c r="AM111" s="175" t="e">
        <f t="shared" si="29"/>
        <v>#N/A</v>
      </c>
    </row>
    <row r="112" spans="19:39" x14ac:dyDescent="0.25">
      <c r="S112" s="189" t="e">
        <f>IF(ISNUMBER(Sensor_Glucose),IF(P_Language=1, 1*Sensor_Glucose/18,1*Sensor_Glucose),NA())</f>
        <v>#N/A</v>
      </c>
      <c r="T112" s="185" t="e">
        <f t="shared" si="16"/>
        <v>#N/A</v>
      </c>
      <c r="U112" s="185" t="e">
        <f t="shared" si="17"/>
        <v>#N/A</v>
      </c>
      <c r="V112" s="189" t="e">
        <f>IF(ISBLANK(Meter_Glucose),NA(),IF(P_Language=1, 1*Meter_Glucose/18,1*Meter_Glucose))</f>
        <v>#N/A</v>
      </c>
      <c r="W112" s="185" t="e">
        <f t="shared" si="18"/>
        <v>#N/A</v>
      </c>
      <c r="X112" s="16" t="e">
        <f t="shared" si="19"/>
        <v>#N/A</v>
      </c>
      <c r="Y112" s="189" t="e">
        <f t="shared" si="20"/>
        <v>#N/A</v>
      </c>
      <c r="AA112" s="59"/>
      <c r="AB112" s="189" t="e">
        <f t="shared" si="21"/>
        <v>#N/A</v>
      </c>
      <c r="AD112" s="185" t="e">
        <f t="shared" si="22"/>
        <v>#N/A</v>
      </c>
      <c r="AE112" s="16" t="e">
        <f t="shared" si="23"/>
        <v>#N/A</v>
      </c>
      <c r="AF112" s="16" t="e">
        <f t="shared" si="24"/>
        <v>#N/A</v>
      </c>
      <c r="AG112" s="16" t="e">
        <f t="shared" si="25"/>
        <v>#N/A</v>
      </c>
      <c r="AH112" s="175" t="e">
        <f t="shared" si="26"/>
        <v>#N/A</v>
      </c>
      <c r="AI112" s="175" t="e">
        <f t="shared" si="30"/>
        <v>#N/A</v>
      </c>
      <c r="AJ112" s="175" t="e">
        <f t="shared" si="28"/>
        <v>#N/A</v>
      </c>
      <c r="AK112" s="175" t="e">
        <f t="shared" si="27"/>
        <v>#N/A</v>
      </c>
      <c r="AL112" s="175" t="e">
        <f t="shared" si="31"/>
        <v>#N/A</v>
      </c>
      <c r="AM112" s="175" t="e">
        <f t="shared" si="29"/>
        <v>#N/A</v>
      </c>
    </row>
    <row r="113" spans="19:39" x14ac:dyDescent="0.25">
      <c r="S113" s="189" t="e">
        <f>IF(ISNUMBER(Sensor_Glucose),IF(P_Language=1, 1*Sensor_Glucose/18,1*Sensor_Glucose),NA())</f>
        <v>#N/A</v>
      </c>
      <c r="T113" s="185" t="e">
        <f t="shared" si="16"/>
        <v>#N/A</v>
      </c>
      <c r="U113" s="185" t="e">
        <f t="shared" si="17"/>
        <v>#N/A</v>
      </c>
      <c r="V113" s="189" t="e">
        <f>IF(ISBLANK(Meter_Glucose),NA(),IF(P_Language=1, 1*Meter_Glucose/18,1*Meter_Glucose))</f>
        <v>#N/A</v>
      </c>
      <c r="W113" s="185" t="e">
        <f t="shared" si="18"/>
        <v>#N/A</v>
      </c>
      <c r="X113" s="16" t="e">
        <f t="shared" si="19"/>
        <v>#N/A</v>
      </c>
      <c r="Y113" s="189" t="e">
        <f t="shared" si="20"/>
        <v>#N/A</v>
      </c>
      <c r="AA113" s="59"/>
      <c r="AB113" s="189" t="e">
        <f t="shared" si="21"/>
        <v>#N/A</v>
      </c>
      <c r="AD113" s="185" t="e">
        <f t="shared" si="22"/>
        <v>#N/A</v>
      </c>
      <c r="AE113" s="16" t="e">
        <f t="shared" si="23"/>
        <v>#N/A</v>
      </c>
      <c r="AF113" s="16" t="e">
        <f t="shared" si="24"/>
        <v>#N/A</v>
      </c>
      <c r="AG113" s="16" t="e">
        <f t="shared" si="25"/>
        <v>#N/A</v>
      </c>
      <c r="AH113" s="175" t="e">
        <f t="shared" si="26"/>
        <v>#N/A</v>
      </c>
      <c r="AI113" s="175" t="e">
        <f t="shared" si="30"/>
        <v>#N/A</v>
      </c>
      <c r="AJ113" s="175" t="e">
        <f t="shared" si="28"/>
        <v>#N/A</v>
      </c>
      <c r="AK113" s="175" t="e">
        <f t="shared" si="27"/>
        <v>#N/A</v>
      </c>
      <c r="AL113" s="175" t="e">
        <f t="shared" si="31"/>
        <v>#N/A</v>
      </c>
      <c r="AM113" s="175" t="e">
        <f t="shared" si="29"/>
        <v>#N/A</v>
      </c>
    </row>
    <row r="114" spans="19:39" x14ac:dyDescent="0.25">
      <c r="S114" s="189" t="e">
        <f>IF(ISNUMBER(Sensor_Glucose),IF(P_Language=1, 1*Sensor_Glucose/18,1*Sensor_Glucose),NA())</f>
        <v>#N/A</v>
      </c>
      <c r="T114" s="185" t="e">
        <f t="shared" si="16"/>
        <v>#N/A</v>
      </c>
      <c r="U114" s="185" t="e">
        <f t="shared" si="17"/>
        <v>#N/A</v>
      </c>
      <c r="V114" s="189" t="e">
        <f>IF(ISBLANK(Meter_Glucose),NA(),IF(P_Language=1, 1*Meter_Glucose/18,1*Meter_Glucose))</f>
        <v>#N/A</v>
      </c>
      <c r="W114" s="185" t="e">
        <f t="shared" si="18"/>
        <v>#N/A</v>
      </c>
      <c r="X114" s="16" t="e">
        <f t="shared" si="19"/>
        <v>#N/A</v>
      </c>
      <c r="Y114" s="189" t="e">
        <f t="shared" si="20"/>
        <v>#N/A</v>
      </c>
      <c r="AA114" s="59"/>
      <c r="AB114" s="189" t="e">
        <f t="shared" si="21"/>
        <v>#N/A</v>
      </c>
      <c r="AD114" s="185" t="e">
        <f t="shared" si="22"/>
        <v>#N/A</v>
      </c>
      <c r="AE114" s="16" t="e">
        <f t="shared" si="23"/>
        <v>#N/A</v>
      </c>
      <c r="AF114" s="16" t="e">
        <f t="shared" si="24"/>
        <v>#N/A</v>
      </c>
      <c r="AG114" s="16" t="e">
        <f t="shared" si="25"/>
        <v>#N/A</v>
      </c>
      <c r="AH114" s="175" t="e">
        <f t="shared" si="26"/>
        <v>#N/A</v>
      </c>
      <c r="AI114" s="175" t="e">
        <f t="shared" si="30"/>
        <v>#N/A</v>
      </c>
      <c r="AJ114" s="175" t="e">
        <f t="shared" si="28"/>
        <v>#N/A</v>
      </c>
      <c r="AK114" s="175" t="e">
        <f t="shared" si="27"/>
        <v>#N/A</v>
      </c>
      <c r="AL114" s="175" t="e">
        <f t="shared" si="31"/>
        <v>#N/A</v>
      </c>
      <c r="AM114" s="175" t="e">
        <f t="shared" si="29"/>
        <v>#N/A</v>
      </c>
    </row>
    <row r="115" spans="19:39" x14ac:dyDescent="0.25">
      <c r="S115" s="189" t="e">
        <f>IF(ISNUMBER(Sensor_Glucose),IF(P_Language=1, 1*Sensor_Glucose/18,1*Sensor_Glucose),NA())</f>
        <v>#N/A</v>
      </c>
      <c r="T115" s="185" t="e">
        <f t="shared" si="16"/>
        <v>#N/A</v>
      </c>
      <c r="U115" s="185" t="e">
        <f t="shared" si="17"/>
        <v>#N/A</v>
      </c>
      <c r="V115" s="189" t="e">
        <f>IF(ISBLANK(Meter_Glucose),NA(),IF(P_Language=1, 1*Meter_Glucose/18,1*Meter_Glucose))</f>
        <v>#N/A</v>
      </c>
      <c r="W115" s="185" t="e">
        <f t="shared" si="18"/>
        <v>#N/A</v>
      </c>
      <c r="X115" s="16" t="e">
        <f t="shared" si="19"/>
        <v>#N/A</v>
      </c>
      <c r="Y115" s="189" t="e">
        <f t="shared" si="20"/>
        <v>#N/A</v>
      </c>
      <c r="AA115" s="59"/>
      <c r="AB115" s="189" t="e">
        <f t="shared" si="21"/>
        <v>#N/A</v>
      </c>
      <c r="AD115" s="185" t="e">
        <f t="shared" si="22"/>
        <v>#N/A</v>
      </c>
      <c r="AE115" s="16" t="e">
        <f t="shared" si="23"/>
        <v>#N/A</v>
      </c>
      <c r="AF115" s="16" t="e">
        <f t="shared" si="24"/>
        <v>#N/A</v>
      </c>
      <c r="AG115" s="16" t="e">
        <f t="shared" si="25"/>
        <v>#N/A</v>
      </c>
      <c r="AH115" s="175" t="e">
        <f t="shared" si="26"/>
        <v>#N/A</v>
      </c>
      <c r="AI115" s="175" t="e">
        <f t="shared" si="30"/>
        <v>#N/A</v>
      </c>
      <c r="AJ115" s="175" t="e">
        <f t="shared" si="28"/>
        <v>#N/A</v>
      </c>
      <c r="AK115" s="175" t="e">
        <f t="shared" si="27"/>
        <v>#N/A</v>
      </c>
      <c r="AL115" s="175" t="e">
        <f t="shared" si="31"/>
        <v>#N/A</v>
      </c>
      <c r="AM115" s="175" t="e">
        <f t="shared" si="29"/>
        <v>#N/A</v>
      </c>
    </row>
    <row r="116" spans="19:39" x14ac:dyDescent="0.25">
      <c r="S116" s="189" t="e">
        <f>IF(ISNUMBER(Sensor_Glucose),IF(P_Language=1, 1*Sensor_Glucose/18,1*Sensor_Glucose),NA())</f>
        <v>#N/A</v>
      </c>
      <c r="T116" s="185" t="e">
        <f t="shared" si="16"/>
        <v>#N/A</v>
      </c>
      <c r="U116" s="185" t="e">
        <f t="shared" si="17"/>
        <v>#N/A</v>
      </c>
      <c r="V116" s="189" t="e">
        <f>IF(ISBLANK(Meter_Glucose),NA(),IF(P_Language=1, 1*Meter_Glucose/18,1*Meter_Glucose))</f>
        <v>#N/A</v>
      </c>
      <c r="W116" s="185" t="e">
        <f t="shared" si="18"/>
        <v>#N/A</v>
      </c>
      <c r="X116" s="16" t="e">
        <f t="shared" si="19"/>
        <v>#N/A</v>
      </c>
      <c r="Y116" s="189" t="e">
        <f t="shared" si="20"/>
        <v>#N/A</v>
      </c>
      <c r="AA116" s="59"/>
      <c r="AB116" s="189" t="e">
        <f t="shared" si="21"/>
        <v>#N/A</v>
      </c>
      <c r="AD116" s="185" t="e">
        <f t="shared" si="22"/>
        <v>#N/A</v>
      </c>
      <c r="AE116" s="16" t="e">
        <f t="shared" si="23"/>
        <v>#N/A</v>
      </c>
      <c r="AF116" s="16" t="e">
        <f t="shared" si="24"/>
        <v>#N/A</v>
      </c>
      <c r="AG116" s="16" t="e">
        <f t="shared" si="25"/>
        <v>#N/A</v>
      </c>
      <c r="AH116" s="175" t="e">
        <f t="shared" si="26"/>
        <v>#N/A</v>
      </c>
      <c r="AI116" s="175" t="e">
        <f t="shared" si="30"/>
        <v>#N/A</v>
      </c>
      <c r="AJ116" s="175" t="e">
        <f t="shared" si="28"/>
        <v>#N/A</v>
      </c>
      <c r="AK116" s="175" t="e">
        <f t="shared" si="27"/>
        <v>#N/A</v>
      </c>
      <c r="AL116" s="175" t="e">
        <f t="shared" si="31"/>
        <v>#N/A</v>
      </c>
      <c r="AM116" s="175" t="e">
        <f t="shared" si="29"/>
        <v>#N/A</v>
      </c>
    </row>
    <row r="117" spans="19:39" x14ac:dyDescent="0.25">
      <c r="S117" s="189" t="e">
        <f>IF(ISNUMBER(Sensor_Glucose),IF(P_Language=1, 1*Sensor_Glucose/18,1*Sensor_Glucose),NA())</f>
        <v>#N/A</v>
      </c>
      <c r="T117" s="185" t="e">
        <f t="shared" si="16"/>
        <v>#N/A</v>
      </c>
      <c r="U117" s="185" t="e">
        <f t="shared" si="17"/>
        <v>#N/A</v>
      </c>
      <c r="V117" s="189" t="e">
        <f>IF(ISBLANK(Meter_Glucose),NA(),IF(P_Language=1, 1*Meter_Glucose/18,1*Meter_Glucose))</f>
        <v>#N/A</v>
      </c>
      <c r="W117" s="185" t="e">
        <f t="shared" si="18"/>
        <v>#N/A</v>
      </c>
      <c r="X117" s="16" t="e">
        <f t="shared" si="19"/>
        <v>#N/A</v>
      </c>
      <c r="Y117" s="189" t="e">
        <f t="shared" si="20"/>
        <v>#N/A</v>
      </c>
      <c r="AA117" s="59"/>
      <c r="AB117" s="189" t="e">
        <f t="shared" si="21"/>
        <v>#N/A</v>
      </c>
      <c r="AD117" s="185" t="e">
        <f t="shared" si="22"/>
        <v>#N/A</v>
      </c>
      <c r="AE117" s="16" t="e">
        <f t="shared" si="23"/>
        <v>#N/A</v>
      </c>
      <c r="AF117" s="16" t="e">
        <f t="shared" si="24"/>
        <v>#N/A</v>
      </c>
      <c r="AG117" s="16" t="e">
        <f t="shared" si="25"/>
        <v>#N/A</v>
      </c>
      <c r="AH117" s="175" t="e">
        <f t="shared" si="26"/>
        <v>#N/A</v>
      </c>
      <c r="AI117" s="175" t="e">
        <f t="shared" si="30"/>
        <v>#N/A</v>
      </c>
      <c r="AJ117" s="175" t="e">
        <f t="shared" si="28"/>
        <v>#N/A</v>
      </c>
      <c r="AK117" s="175" t="e">
        <f t="shared" si="27"/>
        <v>#N/A</v>
      </c>
      <c r="AL117" s="175" t="e">
        <f t="shared" si="31"/>
        <v>#N/A</v>
      </c>
      <c r="AM117" s="175" t="e">
        <f t="shared" si="29"/>
        <v>#N/A</v>
      </c>
    </row>
    <row r="118" spans="19:39" x14ac:dyDescent="0.25">
      <c r="S118" s="189" t="e">
        <f>IF(ISNUMBER(Sensor_Glucose),IF(P_Language=1, 1*Sensor_Glucose/18,1*Sensor_Glucose),NA())</f>
        <v>#N/A</v>
      </c>
      <c r="T118" s="185" t="e">
        <f t="shared" si="16"/>
        <v>#N/A</v>
      </c>
      <c r="U118" s="185" t="e">
        <f t="shared" si="17"/>
        <v>#N/A</v>
      </c>
      <c r="V118" s="189" t="e">
        <f>IF(ISBLANK(Meter_Glucose),NA(),IF(P_Language=1, 1*Meter_Glucose/18,1*Meter_Glucose))</f>
        <v>#N/A</v>
      </c>
      <c r="W118" s="185" t="e">
        <f t="shared" si="18"/>
        <v>#N/A</v>
      </c>
      <c r="X118" s="16" t="e">
        <f t="shared" si="19"/>
        <v>#N/A</v>
      </c>
      <c r="Y118" s="189" t="e">
        <f t="shared" si="20"/>
        <v>#N/A</v>
      </c>
      <c r="AA118" s="59"/>
      <c r="AB118" s="189" t="e">
        <f t="shared" si="21"/>
        <v>#N/A</v>
      </c>
      <c r="AD118" s="185" t="e">
        <f t="shared" si="22"/>
        <v>#N/A</v>
      </c>
      <c r="AE118" s="16" t="e">
        <f t="shared" si="23"/>
        <v>#N/A</v>
      </c>
      <c r="AF118" s="16" t="e">
        <f t="shared" si="24"/>
        <v>#N/A</v>
      </c>
      <c r="AG118" s="16" t="e">
        <f t="shared" si="25"/>
        <v>#N/A</v>
      </c>
      <c r="AH118" s="175" t="e">
        <f t="shared" si="26"/>
        <v>#N/A</v>
      </c>
      <c r="AI118" s="175" t="e">
        <f t="shared" si="30"/>
        <v>#N/A</v>
      </c>
      <c r="AJ118" s="175" t="e">
        <f t="shared" si="28"/>
        <v>#N/A</v>
      </c>
      <c r="AK118" s="175" t="e">
        <f t="shared" si="27"/>
        <v>#N/A</v>
      </c>
      <c r="AL118" s="175" t="e">
        <f t="shared" si="31"/>
        <v>#N/A</v>
      </c>
      <c r="AM118" s="175" t="e">
        <f t="shared" si="29"/>
        <v>#N/A</v>
      </c>
    </row>
    <row r="119" spans="19:39" x14ac:dyDescent="0.25">
      <c r="S119" s="189" t="e">
        <f>IF(ISNUMBER(Sensor_Glucose),IF(P_Language=1, 1*Sensor_Glucose/18,1*Sensor_Glucose),NA())</f>
        <v>#N/A</v>
      </c>
      <c r="T119" s="185" t="e">
        <f t="shared" si="16"/>
        <v>#N/A</v>
      </c>
      <c r="U119" s="185" t="e">
        <f t="shared" si="17"/>
        <v>#N/A</v>
      </c>
      <c r="V119" s="189" t="e">
        <f>IF(ISBLANK(Meter_Glucose),NA(),IF(P_Language=1, 1*Meter_Glucose/18,1*Meter_Glucose))</f>
        <v>#N/A</v>
      </c>
      <c r="W119" s="185" t="e">
        <f t="shared" si="18"/>
        <v>#N/A</v>
      </c>
      <c r="X119" s="16" t="e">
        <f t="shared" si="19"/>
        <v>#N/A</v>
      </c>
      <c r="Y119" s="189" t="e">
        <f t="shared" si="20"/>
        <v>#N/A</v>
      </c>
      <c r="AA119" s="59"/>
      <c r="AB119" s="189" t="e">
        <f t="shared" si="21"/>
        <v>#N/A</v>
      </c>
      <c r="AD119" s="185" t="e">
        <f t="shared" si="22"/>
        <v>#N/A</v>
      </c>
      <c r="AE119" s="16" t="e">
        <f t="shared" si="23"/>
        <v>#N/A</v>
      </c>
      <c r="AF119" s="16" t="e">
        <f t="shared" si="24"/>
        <v>#N/A</v>
      </c>
      <c r="AG119" s="16" t="e">
        <f t="shared" si="25"/>
        <v>#N/A</v>
      </c>
      <c r="AH119" s="175" t="e">
        <f t="shared" si="26"/>
        <v>#N/A</v>
      </c>
      <c r="AI119" s="175" t="e">
        <f t="shared" si="30"/>
        <v>#N/A</v>
      </c>
      <c r="AJ119" s="175" t="e">
        <f t="shared" si="28"/>
        <v>#N/A</v>
      </c>
      <c r="AK119" s="175" t="e">
        <f t="shared" si="27"/>
        <v>#N/A</v>
      </c>
      <c r="AL119" s="175" t="e">
        <f t="shared" si="31"/>
        <v>#N/A</v>
      </c>
      <c r="AM119" s="175" t="e">
        <f t="shared" si="29"/>
        <v>#N/A</v>
      </c>
    </row>
    <row r="120" spans="19:39" x14ac:dyDescent="0.25">
      <c r="S120" s="189" t="e">
        <f>IF(ISNUMBER(Sensor_Glucose),IF(P_Language=1, 1*Sensor_Glucose/18,1*Sensor_Glucose),NA())</f>
        <v>#N/A</v>
      </c>
      <c r="T120" s="185" t="e">
        <f t="shared" si="16"/>
        <v>#N/A</v>
      </c>
      <c r="U120" s="185" t="e">
        <f t="shared" si="17"/>
        <v>#N/A</v>
      </c>
      <c r="V120" s="189" t="e">
        <f>IF(ISBLANK(Meter_Glucose),NA(),IF(P_Language=1, 1*Meter_Glucose/18,1*Meter_Glucose))</f>
        <v>#N/A</v>
      </c>
      <c r="W120" s="185" t="e">
        <f t="shared" si="18"/>
        <v>#N/A</v>
      </c>
      <c r="X120" s="16" t="e">
        <f t="shared" si="19"/>
        <v>#N/A</v>
      </c>
      <c r="Y120" s="189" t="e">
        <f t="shared" si="20"/>
        <v>#N/A</v>
      </c>
      <c r="AA120" s="59"/>
      <c r="AB120" s="189" t="e">
        <f t="shared" si="21"/>
        <v>#N/A</v>
      </c>
      <c r="AD120" s="185" t="e">
        <f t="shared" si="22"/>
        <v>#N/A</v>
      </c>
      <c r="AE120" s="16" t="e">
        <f t="shared" si="23"/>
        <v>#N/A</v>
      </c>
      <c r="AF120" s="16" t="e">
        <f t="shared" si="24"/>
        <v>#N/A</v>
      </c>
      <c r="AG120" s="16" t="e">
        <f t="shared" si="25"/>
        <v>#N/A</v>
      </c>
      <c r="AH120" s="175" t="e">
        <f t="shared" si="26"/>
        <v>#N/A</v>
      </c>
      <c r="AI120" s="175" t="e">
        <f t="shared" si="30"/>
        <v>#N/A</v>
      </c>
      <c r="AJ120" s="175" t="e">
        <f t="shared" si="28"/>
        <v>#N/A</v>
      </c>
      <c r="AK120" s="175" t="e">
        <f t="shared" si="27"/>
        <v>#N/A</v>
      </c>
      <c r="AL120" s="175" t="e">
        <f t="shared" si="31"/>
        <v>#N/A</v>
      </c>
      <c r="AM120" s="175" t="e">
        <f t="shared" si="29"/>
        <v>#N/A</v>
      </c>
    </row>
    <row r="121" spans="19:39" x14ac:dyDescent="0.25">
      <c r="S121" s="189" t="e">
        <f>IF(ISNUMBER(Sensor_Glucose),IF(P_Language=1, 1*Sensor_Glucose/18,1*Sensor_Glucose),NA())</f>
        <v>#N/A</v>
      </c>
      <c r="T121" s="185" t="e">
        <f t="shared" si="16"/>
        <v>#N/A</v>
      </c>
      <c r="U121" s="185" t="e">
        <f t="shared" si="17"/>
        <v>#N/A</v>
      </c>
      <c r="V121" s="189" t="e">
        <f>IF(ISBLANK(Meter_Glucose),NA(),IF(P_Language=1, 1*Meter_Glucose/18,1*Meter_Glucose))</f>
        <v>#N/A</v>
      </c>
      <c r="W121" s="185" t="e">
        <f t="shared" si="18"/>
        <v>#N/A</v>
      </c>
      <c r="X121" s="16" t="e">
        <f t="shared" si="19"/>
        <v>#N/A</v>
      </c>
      <c r="Y121" s="189" t="e">
        <f t="shared" si="20"/>
        <v>#N/A</v>
      </c>
      <c r="AA121" s="59"/>
      <c r="AB121" s="189" t="e">
        <f t="shared" si="21"/>
        <v>#N/A</v>
      </c>
      <c r="AD121" s="185" t="e">
        <f t="shared" si="22"/>
        <v>#N/A</v>
      </c>
      <c r="AE121" s="16" t="e">
        <f t="shared" si="23"/>
        <v>#N/A</v>
      </c>
      <c r="AF121" s="16" t="e">
        <f t="shared" si="24"/>
        <v>#N/A</v>
      </c>
      <c r="AG121" s="16" t="e">
        <f t="shared" si="25"/>
        <v>#N/A</v>
      </c>
      <c r="AH121" s="175" t="e">
        <f t="shared" si="26"/>
        <v>#N/A</v>
      </c>
      <c r="AI121" s="175" t="e">
        <f t="shared" si="30"/>
        <v>#N/A</v>
      </c>
      <c r="AJ121" s="175" t="e">
        <f t="shared" si="28"/>
        <v>#N/A</v>
      </c>
      <c r="AK121" s="175" t="e">
        <f t="shared" si="27"/>
        <v>#N/A</v>
      </c>
      <c r="AL121" s="175" t="e">
        <f t="shared" si="31"/>
        <v>#N/A</v>
      </c>
      <c r="AM121" s="175" t="e">
        <f t="shared" si="29"/>
        <v>#N/A</v>
      </c>
    </row>
    <row r="122" spans="19:39" x14ac:dyDescent="0.25">
      <c r="S122" s="189" t="e">
        <f>IF(ISNUMBER(Sensor_Glucose),IF(P_Language=1, 1*Sensor_Glucose/18,1*Sensor_Glucose),NA())</f>
        <v>#N/A</v>
      </c>
      <c r="T122" s="185" t="e">
        <f t="shared" si="16"/>
        <v>#N/A</v>
      </c>
      <c r="U122" s="185" t="e">
        <f t="shared" si="17"/>
        <v>#N/A</v>
      </c>
      <c r="V122" s="189" t="e">
        <f>IF(ISBLANK(Meter_Glucose),NA(),IF(P_Language=1, 1*Meter_Glucose/18,1*Meter_Glucose))</f>
        <v>#N/A</v>
      </c>
      <c r="W122" s="185" t="e">
        <f t="shared" si="18"/>
        <v>#N/A</v>
      </c>
      <c r="X122" s="16" t="e">
        <f t="shared" si="19"/>
        <v>#N/A</v>
      </c>
      <c r="Y122" s="189" t="e">
        <f t="shared" si="20"/>
        <v>#N/A</v>
      </c>
      <c r="AA122" s="59"/>
      <c r="AB122" s="189" t="e">
        <f t="shared" si="21"/>
        <v>#N/A</v>
      </c>
      <c r="AD122" s="185" t="e">
        <f t="shared" si="22"/>
        <v>#N/A</v>
      </c>
      <c r="AE122" s="16" t="e">
        <f t="shared" si="23"/>
        <v>#N/A</v>
      </c>
      <c r="AF122" s="16" t="e">
        <f t="shared" si="24"/>
        <v>#N/A</v>
      </c>
      <c r="AG122" s="16" t="e">
        <f t="shared" si="25"/>
        <v>#N/A</v>
      </c>
      <c r="AH122" s="175" t="e">
        <f t="shared" si="26"/>
        <v>#N/A</v>
      </c>
      <c r="AI122" s="175" t="e">
        <f t="shared" si="30"/>
        <v>#N/A</v>
      </c>
      <c r="AJ122" s="175" t="e">
        <f t="shared" si="28"/>
        <v>#N/A</v>
      </c>
      <c r="AK122" s="175" t="e">
        <f t="shared" si="27"/>
        <v>#N/A</v>
      </c>
      <c r="AL122" s="175" t="e">
        <f t="shared" si="31"/>
        <v>#N/A</v>
      </c>
      <c r="AM122" s="175" t="e">
        <f t="shared" si="29"/>
        <v>#N/A</v>
      </c>
    </row>
    <row r="123" spans="19:39" x14ac:dyDescent="0.25">
      <c r="S123" s="189" t="e">
        <f>IF(ISNUMBER(Sensor_Glucose),IF(P_Language=1, 1*Sensor_Glucose/18,1*Sensor_Glucose),NA())</f>
        <v>#N/A</v>
      </c>
      <c r="T123" s="185" t="e">
        <f t="shared" si="16"/>
        <v>#N/A</v>
      </c>
      <c r="U123" s="185" t="e">
        <f t="shared" si="17"/>
        <v>#N/A</v>
      </c>
      <c r="V123" s="189" t="e">
        <f>IF(ISBLANK(Meter_Glucose),NA(),IF(P_Language=1, 1*Meter_Glucose/18,1*Meter_Glucose))</f>
        <v>#N/A</v>
      </c>
      <c r="W123" s="185" t="e">
        <f t="shared" si="18"/>
        <v>#N/A</v>
      </c>
      <c r="X123" s="16" t="e">
        <f t="shared" si="19"/>
        <v>#N/A</v>
      </c>
      <c r="Y123" s="189" t="e">
        <f t="shared" si="20"/>
        <v>#N/A</v>
      </c>
      <c r="AA123" s="59"/>
      <c r="AB123" s="189" t="e">
        <f t="shared" si="21"/>
        <v>#N/A</v>
      </c>
      <c r="AD123" s="185" t="e">
        <f t="shared" si="22"/>
        <v>#N/A</v>
      </c>
      <c r="AE123" s="16" t="e">
        <f t="shared" si="23"/>
        <v>#N/A</v>
      </c>
      <c r="AF123" s="16" t="e">
        <f t="shared" si="24"/>
        <v>#N/A</v>
      </c>
      <c r="AG123" s="16" t="e">
        <f t="shared" si="25"/>
        <v>#N/A</v>
      </c>
      <c r="AH123" s="175" t="e">
        <f t="shared" si="26"/>
        <v>#N/A</v>
      </c>
      <c r="AI123" s="175" t="e">
        <f t="shared" si="30"/>
        <v>#N/A</v>
      </c>
      <c r="AJ123" s="175" t="e">
        <f t="shared" si="28"/>
        <v>#N/A</v>
      </c>
      <c r="AK123" s="175" t="e">
        <f t="shared" si="27"/>
        <v>#N/A</v>
      </c>
      <c r="AL123" s="175" t="e">
        <f t="shared" si="31"/>
        <v>#N/A</v>
      </c>
      <c r="AM123" s="175" t="e">
        <f t="shared" si="29"/>
        <v>#N/A</v>
      </c>
    </row>
    <row r="124" spans="19:39" x14ac:dyDescent="0.25">
      <c r="S124" s="189" t="e">
        <f>IF(ISNUMBER(Sensor_Glucose),IF(P_Language=1, 1*Sensor_Glucose/18,1*Sensor_Glucose),NA())</f>
        <v>#N/A</v>
      </c>
      <c r="T124" s="185" t="e">
        <f t="shared" si="16"/>
        <v>#N/A</v>
      </c>
      <c r="U124" s="185" t="e">
        <f t="shared" si="17"/>
        <v>#N/A</v>
      </c>
      <c r="V124" s="189" t="e">
        <f>IF(ISBLANK(Meter_Glucose),NA(),IF(P_Language=1, 1*Meter_Glucose/18,1*Meter_Glucose))</f>
        <v>#N/A</v>
      </c>
      <c r="W124" s="185" t="e">
        <f t="shared" si="18"/>
        <v>#N/A</v>
      </c>
      <c r="X124" s="16" t="e">
        <f t="shared" si="19"/>
        <v>#N/A</v>
      </c>
      <c r="Y124" s="189" t="e">
        <f t="shared" si="20"/>
        <v>#N/A</v>
      </c>
      <c r="AA124" s="59"/>
      <c r="AB124" s="189" t="e">
        <f t="shared" si="21"/>
        <v>#N/A</v>
      </c>
      <c r="AD124" s="185" t="e">
        <f t="shared" si="22"/>
        <v>#N/A</v>
      </c>
      <c r="AE124" s="16" t="e">
        <f t="shared" si="23"/>
        <v>#N/A</v>
      </c>
      <c r="AF124" s="16" t="e">
        <f t="shared" si="24"/>
        <v>#N/A</v>
      </c>
      <c r="AG124" s="16" t="e">
        <f t="shared" si="25"/>
        <v>#N/A</v>
      </c>
      <c r="AH124" s="175" t="e">
        <f t="shared" si="26"/>
        <v>#N/A</v>
      </c>
      <c r="AI124" s="175" t="e">
        <f t="shared" si="30"/>
        <v>#N/A</v>
      </c>
      <c r="AJ124" s="175" t="e">
        <f t="shared" si="28"/>
        <v>#N/A</v>
      </c>
      <c r="AK124" s="175" t="e">
        <f t="shared" si="27"/>
        <v>#N/A</v>
      </c>
      <c r="AL124" s="175" t="e">
        <f t="shared" si="31"/>
        <v>#N/A</v>
      </c>
      <c r="AM124" s="175" t="e">
        <f t="shared" si="29"/>
        <v>#N/A</v>
      </c>
    </row>
    <row r="125" spans="19:39" x14ac:dyDescent="0.25">
      <c r="S125" s="189" t="e">
        <f>IF(ISNUMBER(Sensor_Glucose),IF(P_Language=1, 1*Sensor_Glucose/18,1*Sensor_Glucose),NA())</f>
        <v>#N/A</v>
      </c>
      <c r="T125" s="185" t="e">
        <f t="shared" si="16"/>
        <v>#N/A</v>
      </c>
      <c r="U125" s="185" t="e">
        <f t="shared" si="17"/>
        <v>#N/A</v>
      </c>
      <c r="V125" s="189" t="e">
        <f>IF(ISBLANK(Meter_Glucose),NA(),IF(P_Language=1, 1*Meter_Glucose/18,1*Meter_Glucose))</f>
        <v>#N/A</v>
      </c>
      <c r="W125" s="185" t="e">
        <f t="shared" si="18"/>
        <v>#N/A</v>
      </c>
      <c r="X125" s="16" t="e">
        <f t="shared" si="19"/>
        <v>#N/A</v>
      </c>
      <c r="Y125" s="189" t="e">
        <f t="shared" si="20"/>
        <v>#N/A</v>
      </c>
      <c r="AA125" s="59"/>
      <c r="AB125" s="189" t="e">
        <f t="shared" si="21"/>
        <v>#N/A</v>
      </c>
      <c r="AD125" s="185" t="e">
        <f t="shared" si="22"/>
        <v>#N/A</v>
      </c>
      <c r="AE125" s="16" t="e">
        <f t="shared" si="23"/>
        <v>#N/A</v>
      </c>
      <c r="AF125" s="16" t="e">
        <f t="shared" si="24"/>
        <v>#N/A</v>
      </c>
      <c r="AG125" s="16" t="e">
        <f t="shared" si="25"/>
        <v>#N/A</v>
      </c>
      <c r="AH125" s="175" t="e">
        <f t="shared" si="26"/>
        <v>#N/A</v>
      </c>
      <c r="AI125" s="175" t="e">
        <f t="shared" si="30"/>
        <v>#N/A</v>
      </c>
      <c r="AJ125" s="175" t="e">
        <f t="shared" si="28"/>
        <v>#N/A</v>
      </c>
      <c r="AK125" s="175" t="e">
        <f t="shared" si="27"/>
        <v>#N/A</v>
      </c>
      <c r="AL125" s="175" t="e">
        <f t="shared" si="31"/>
        <v>#N/A</v>
      </c>
      <c r="AM125" s="175" t="e">
        <f t="shared" si="29"/>
        <v>#N/A</v>
      </c>
    </row>
    <row r="126" spans="19:39" x14ac:dyDescent="0.25">
      <c r="S126" s="189" t="e">
        <f>IF(ISNUMBER(Sensor_Glucose),IF(P_Language=1, 1*Sensor_Glucose/18,1*Sensor_Glucose),NA())</f>
        <v>#N/A</v>
      </c>
      <c r="T126" s="185" t="e">
        <f t="shared" si="16"/>
        <v>#N/A</v>
      </c>
      <c r="U126" s="185" t="e">
        <f t="shared" si="17"/>
        <v>#N/A</v>
      </c>
      <c r="V126" s="189" t="e">
        <f>IF(ISBLANK(Meter_Glucose),NA(),IF(P_Language=1, 1*Meter_Glucose/18,1*Meter_Glucose))</f>
        <v>#N/A</v>
      </c>
      <c r="W126" s="185" t="e">
        <f t="shared" si="18"/>
        <v>#N/A</v>
      </c>
      <c r="X126" s="16" t="e">
        <f t="shared" si="19"/>
        <v>#N/A</v>
      </c>
      <c r="Y126" s="189" t="e">
        <f t="shared" si="20"/>
        <v>#N/A</v>
      </c>
      <c r="AA126" s="59"/>
      <c r="AB126" s="189" t="e">
        <f t="shared" si="21"/>
        <v>#N/A</v>
      </c>
      <c r="AD126" s="185" t="e">
        <f t="shared" si="22"/>
        <v>#N/A</v>
      </c>
      <c r="AE126" s="16" t="e">
        <f t="shared" si="23"/>
        <v>#N/A</v>
      </c>
      <c r="AF126" s="16" t="e">
        <f t="shared" si="24"/>
        <v>#N/A</v>
      </c>
      <c r="AG126" s="16" t="e">
        <f t="shared" si="25"/>
        <v>#N/A</v>
      </c>
      <c r="AH126" s="175" t="e">
        <f t="shared" si="26"/>
        <v>#N/A</v>
      </c>
      <c r="AI126" s="175" t="e">
        <f t="shared" si="30"/>
        <v>#N/A</v>
      </c>
      <c r="AJ126" s="175" t="e">
        <f t="shared" si="28"/>
        <v>#N/A</v>
      </c>
      <c r="AK126" s="175" t="e">
        <f t="shared" si="27"/>
        <v>#N/A</v>
      </c>
      <c r="AL126" s="175" t="e">
        <f t="shared" si="31"/>
        <v>#N/A</v>
      </c>
      <c r="AM126" s="175" t="e">
        <f t="shared" si="29"/>
        <v>#N/A</v>
      </c>
    </row>
    <row r="127" spans="19:39" x14ac:dyDescent="0.25">
      <c r="S127" s="189" t="e">
        <f>IF(ISNUMBER(Sensor_Glucose),IF(P_Language=1, 1*Sensor_Glucose/18,1*Sensor_Glucose),NA())</f>
        <v>#N/A</v>
      </c>
      <c r="T127" s="185" t="e">
        <f t="shared" si="16"/>
        <v>#N/A</v>
      </c>
      <c r="U127" s="185" t="e">
        <f t="shared" si="17"/>
        <v>#N/A</v>
      </c>
      <c r="V127" s="189" t="e">
        <f>IF(ISBLANK(Meter_Glucose),NA(),IF(P_Language=1, 1*Meter_Glucose/18,1*Meter_Glucose))</f>
        <v>#N/A</v>
      </c>
      <c r="W127" s="185" t="e">
        <f t="shared" si="18"/>
        <v>#N/A</v>
      </c>
      <c r="X127" s="16" t="e">
        <f t="shared" si="19"/>
        <v>#N/A</v>
      </c>
      <c r="Y127" s="189" t="e">
        <f t="shared" si="20"/>
        <v>#N/A</v>
      </c>
      <c r="AA127" s="59"/>
      <c r="AB127" s="189" t="e">
        <f t="shared" si="21"/>
        <v>#N/A</v>
      </c>
      <c r="AD127" s="185" t="e">
        <f t="shared" si="22"/>
        <v>#N/A</v>
      </c>
      <c r="AE127" s="16" t="e">
        <f t="shared" si="23"/>
        <v>#N/A</v>
      </c>
      <c r="AF127" s="16" t="e">
        <f t="shared" si="24"/>
        <v>#N/A</v>
      </c>
      <c r="AG127" s="16" t="e">
        <f t="shared" si="25"/>
        <v>#N/A</v>
      </c>
      <c r="AH127" s="175" t="e">
        <f t="shared" si="26"/>
        <v>#N/A</v>
      </c>
      <c r="AI127" s="175" t="e">
        <f t="shared" si="30"/>
        <v>#N/A</v>
      </c>
      <c r="AJ127" s="175" t="e">
        <f t="shared" si="28"/>
        <v>#N/A</v>
      </c>
      <c r="AK127" s="175" t="e">
        <f t="shared" si="27"/>
        <v>#N/A</v>
      </c>
      <c r="AL127" s="175" t="e">
        <f t="shared" si="31"/>
        <v>#N/A</v>
      </c>
      <c r="AM127" s="175" t="e">
        <f t="shared" si="29"/>
        <v>#N/A</v>
      </c>
    </row>
    <row r="128" spans="19:39" x14ac:dyDescent="0.25">
      <c r="S128" s="189" t="e">
        <f>IF(ISNUMBER(Sensor_Glucose),IF(P_Language=1, 1*Sensor_Glucose/18,1*Sensor_Glucose),NA())</f>
        <v>#N/A</v>
      </c>
      <c r="T128" s="185" t="e">
        <f t="shared" si="16"/>
        <v>#N/A</v>
      </c>
      <c r="U128" s="185" t="e">
        <f t="shared" si="17"/>
        <v>#N/A</v>
      </c>
      <c r="V128" s="189" t="e">
        <f>IF(ISBLANK(Meter_Glucose),NA(),IF(P_Language=1, 1*Meter_Glucose/18,1*Meter_Glucose))</f>
        <v>#N/A</v>
      </c>
      <c r="W128" s="185" t="e">
        <f t="shared" si="18"/>
        <v>#N/A</v>
      </c>
      <c r="X128" s="16" t="e">
        <f t="shared" si="19"/>
        <v>#N/A</v>
      </c>
      <c r="Y128" s="189" t="e">
        <f t="shared" si="20"/>
        <v>#N/A</v>
      </c>
      <c r="AA128" s="59"/>
      <c r="AB128" s="189" t="e">
        <f t="shared" si="21"/>
        <v>#N/A</v>
      </c>
      <c r="AD128" s="185" t="e">
        <f t="shared" si="22"/>
        <v>#N/A</v>
      </c>
      <c r="AE128" s="16" t="e">
        <f t="shared" si="23"/>
        <v>#N/A</v>
      </c>
      <c r="AF128" s="16" t="e">
        <f t="shared" si="24"/>
        <v>#N/A</v>
      </c>
      <c r="AG128" s="16" t="e">
        <f t="shared" si="25"/>
        <v>#N/A</v>
      </c>
      <c r="AH128" s="175" t="e">
        <f t="shared" si="26"/>
        <v>#N/A</v>
      </c>
      <c r="AI128" s="175" t="e">
        <f t="shared" si="30"/>
        <v>#N/A</v>
      </c>
      <c r="AJ128" s="175" t="e">
        <f t="shared" si="28"/>
        <v>#N/A</v>
      </c>
      <c r="AK128" s="175" t="e">
        <f t="shared" si="27"/>
        <v>#N/A</v>
      </c>
      <c r="AL128" s="175" t="e">
        <f t="shared" si="31"/>
        <v>#N/A</v>
      </c>
      <c r="AM128" s="175" t="e">
        <f t="shared" si="29"/>
        <v>#N/A</v>
      </c>
    </row>
    <row r="129" spans="19:39" x14ac:dyDescent="0.25">
      <c r="S129" s="189" t="e">
        <f>IF(ISNUMBER(Sensor_Glucose),IF(P_Language=1, 1*Sensor_Glucose/18,1*Sensor_Glucose),NA())</f>
        <v>#N/A</v>
      </c>
      <c r="T129" s="185" t="e">
        <f t="shared" si="16"/>
        <v>#N/A</v>
      </c>
      <c r="U129" s="185" t="e">
        <f t="shared" si="17"/>
        <v>#N/A</v>
      </c>
      <c r="V129" s="189" t="e">
        <f>IF(ISBLANK(Meter_Glucose),NA(),IF(P_Language=1, 1*Meter_Glucose/18,1*Meter_Glucose))</f>
        <v>#N/A</v>
      </c>
      <c r="W129" s="185" t="e">
        <f t="shared" si="18"/>
        <v>#N/A</v>
      </c>
      <c r="X129" s="16" t="e">
        <f t="shared" si="19"/>
        <v>#N/A</v>
      </c>
      <c r="Y129" s="189" t="e">
        <f t="shared" si="20"/>
        <v>#N/A</v>
      </c>
      <c r="AA129" s="59"/>
      <c r="AB129" s="189" t="e">
        <f t="shared" si="21"/>
        <v>#N/A</v>
      </c>
      <c r="AD129" s="185" t="e">
        <f t="shared" si="22"/>
        <v>#N/A</v>
      </c>
      <c r="AE129" s="16" t="e">
        <f t="shared" si="23"/>
        <v>#N/A</v>
      </c>
      <c r="AF129" s="16" t="e">
        <f t="shared" si="24"/>
        <v>#N/A</v>
      </c>
      <c r="AG129" s="16" t="e">
        <f t="shared" si="25"/>
        <v>#N/A</v>
      </c>
      <c r="AH129" s="175" t="e">
        <f t="shared" si="26"/>
        <v>#N/A</v>
      </c>
      <c r="AI129" s="175" t="e">
        <f t="shared" si="30"/>
        <v>#N/A</v>
      </c>
      <c r="AJ129" s="175" t="e">
        <f t="shared" si="28"/>
        <v>#N/A</v>
      </c>
      <c r="AK129" s="175" t="e">
        <f t="shared" si="27"/>
        <v>#N/A</v>
      </c>
      <c r="AL129" s="175" t="e">
        <f t="shared" si="31"/>
        <v>#N/A</v>
      </c>
      <c r="AM129" s="175" t="e">
        <f t="shared" si="29"/>
        <v>#N/A</v>
      </c>
    </row>
    <row r="130" spans="19:39" x14ac:dyDescent="0.25">
      <c r="S130" s="189" t="e">
        <f>IF(ISNUMBER(Sensor_Glucose),IF(P_Language=1, 1*Sensor_Glucose/18,1*Sensor_Glucose),NA())</f>
        <v>#N/A</v>
      </c>
      <c r="T130" s="185" t="e">
        <f t="shared" ref="T130:T193" si="32">IF(ISBLANK(Sensor_Time),NA(),1*Sensor_Time)</f>
        <v>#N/A</v>
      </c>
      <c r="U130" s="185" t="e">
        <f t="shared" ref="U130:U193" si="33">IF(ISBLANK(Meter_Time),NA(),1*Meter_Time)</f>
        <v>#N/A</v>
      </c>
      <c r="V130" s="189" t="e">
        <f>IF(ISBLANK(Meter_Glucose),NA(),IF(P_Language=1, 1*Meter_Glucose/18,1*Meter_Glucose))</f>
        <v>#N/A</v>
      </c>
      <c r="W130" s="185" t="e">
        <f t="shared" ref="W130:W193" si="34">IF(ISBLANK(Time_accepted),NA(),1*Time_accepted)</f>
        <v>#N/A</v>
      </c>
      <c r="X130" s="16" t="e">
        <f t="shared" ref="X130:X193" si="35">IF(ISNUMBER(Glc_Bolus_To_Use),1,NA())</f>
        <v>#N/A</v>
      </c>
      <c r="Y130" s="189" t="e">
        <f t="shared" ref="Y130:Y193" si="36">IF(Calibrate,1,NA())</f>
        <v>#N/A</v>
      </c>
      <c r="AA130" s="59"/>
      <c r="AB130" s="189" t="e">
        <f t="shared" ref="AB130:AB193" si="37">IF(ISBLANK(Chart_Aceta_Dose_Time),NA(),10)</f>
        <v>#N/A</v>
      </c>
      <c r="AD130" s="185" t="e">
        <f t="shared" ref="AD130:AD193" si="38">IF(ISBLANK(Time_accepted),NA(),1*Time_accepted)</f>
        <v>#N/A</v>
      </c>
      <c r="AE130" s="16" t="e">
        <f t="shared" ref="AE130:AE193" si="39">IF(ISNUMBER(P_con),(1*P_con/1000),NA())</f>
        <v>#N/A</v>
      </c>
      <c r="AF130" s="16" t="e">
        <f t="shared" ref="AF130:AF193" si="40">IF(ISNUMBER(I_con),1*I_con/1000,NA())</f>
        <v>#N/A</v>
      </c>
      <c r="AG130" s="16" t="e">
        <f t="shared" ref="AG130:AG193" si="41">IF(ISNUMBER(D_con),1*D_con/1000,NA())</f>
        <v>#N/A</v>
      </c>
      <c r="AH130" s="175" t="e">
        <f t="shared" ref="AH130:AH193" si="42">IF(ISNUMBER(PID_Rate),1*PID_Rate,NA())</f>
        <v>#N/A</v>
      </c>
      <c r="AI130" s="175" t="e">
        <f t="shared" si="30"/>
        <v>#N/A</v>
      </c>
      <c r="AJ130" s="175" t="e">
        <f t="shared" si="28"/>
        <v>#N/A</v>
      </c>
      <c r="AK130" s="175" t="e">
        <f t="shared" ref="AK130:AK193" si="43">IF(ISNUMBER(Ins_U_kg_hr_Rate),Ins_U_kg_hr_Rate*1,NA())</f>
        <v>#N/A</v>
      </c>
      <c r="AL130" s="175" t="e">
        <f t="shared" si="31"/>
        <v>#N/A</v>
      </c>
      <c r="AM130" s="175" t="e">
        <f t="shared" si="29"/>
        <v>#N/A</v>
      </c>
    </row>
    <row r="131" spans="19:39" x14ac:dyDescent="0.25">
      <c r="S131" s="189" t="e">
        <f>IF(ISNUMBER(Sensor_Glucose),IF(P_Language=1, 1*Sensor_Glucose/18,1*Sensor_Glucose),NA())</f>
        <v>#N/A</v>
      </c>
      <c r="T131" s="185" t="e">
        <f t="shared" si="32"/>
        <v>#N/A</v>
      </c>
      <c r="U131" s="185" t="e">
        <f t="shared" si="33"/>
        <v>#N/A</v>
      </c>
      <c r="V131" s="189" t="e">
        <f>IF(ISBLANK(Meter_Glucose),NA(),IF(P_Language=1, 1*Meter_Glucose/18,1*Meter_Glucose))</f>
        <v>#N/A</v>
      </c>
      <c r="W131" s="185" t="e">
        <f t="shared" si="34"/>
        <v>#N/A</v>
      </c>
      <c r="X131" s="16" t="e">
        <f t="shared" si="35"/>
        <v>#N/A</v>
      </c>
      <c r="Y131" s="189" t="e">
        <f t="shared" si="36"/>
        <v>#N/A</v>
      </c>
      <c r="AA131" s="59"/>
      <c r="AB131" s="189" t="e">
        <f t="shared" si="37"/>
        <v>#N/A</v>
      </c>
      <c r="AD131" s="185" t="e">
        <f t="shared" si="38"/>
        <v>#N/A</v>
      </c>
      <c r="AE131" s="16" t="e">
        <f t="shared" si="39"/>
        <v>#N/A</v>
      </c>
      <c r="AF131" s="16" t="e">
        <f t="shared" si="40"/>
        <v>#N/A</v>
      </c>
      <c r="AG131" s="16" t="e">
        <f t="shared" si="41"/>
        <v>#N/A</v>
      </c>
      <c r="AH131" s="175" t="e">
        <f t="shared" si="42"/>
        <v>#N/A</v>
      </c>
      <c r="AI131" s="175" t="e">
        <f t="shared" si="30"/>
        <v>#N/A</v>
      </c>
      <c r="AJ131" s="175" t="e">
        <f t="shared" ref="AJ131:AJ194" si="44">AD132-AD131</f>
        <v>#N/A</v>
      </c>
      <c r="AK131" s="175" t="e">
        <f t="shared" si="43"/>
        <v>#N/A</v>
      </c>
      <c r="AL131" s="175" t="e">
        <f t="shared" si="31"/>
        <v>#N/A</v>
      </c>
      <c r="AM131" s="175" t="e">
        <f t="shared" ref="AM131:AM194" si="45">AD132-AD131</f>
        <v>#N/A</v>
      </c>
    </row>
    <row r="132" spans="19:39" x14ac:dyDescent="0.25">
      <c r="S132" s="189" t="e">
        <f>IF(ISNUMBER(Sensor_Glucose),IF(P_Language=1, 1*Sensor_Glucose/18,1*Sensor_Glucose),NA())</f>
        <v>#N/A</v>
      </c>
      <c r="T132" s="185" t="e">
        <f t="shared" si="32"/>
        <v>#N/A</v>
      </c>
      <c r="U132" s="185" t="e">
        <f t="shared" si="33"/>
        <v>#N/A</v>
      </c>
      <c r="V132" s="189" t="e">
        <f>IF(ISBLANK(Meter_Glucose),NA(),IF(P_Language=1, 1*Meter_Glucose/18,1*Meter_Glucose))</f>
        <v>#N/A</v>
      </c>
      <c r="W132" s="185" t="e">
        <f t="shared" si="34"/>
        <v>#N/A</v>
      </c>
      <c r="X132" s="16" t="e">
        <f t="shared" si="35"/>
        <v>#N/A</v>
      </c>
      <c r="Y132" s="189" t="e">
        <f t="shared" si="36"/>
        <v>#N/A</v>
      </c>
      <c r="AA132" s="59"/>
      <c r="AB132" s="189" t="e">
        <f t="shared" si="37"/>
        <v>#N/A</v>
      </c>
      <c r="AD132" s="185" t="e">
        <f t="shared" si="38"/>
        <v>#N/A</v>
      </c>
      <c r="AE132" s="16" t="e">
        <f t="shared" si="39"/>
        <v>#N/A</v>
      </c>
      <c r="AF132" s="16" t="e">
        <f t="shared" si="40"/>
        <v>#N/A</v>
      </c>
      <c r="AG132" s="16" t="e">
        <f t="shared" si="41"/>
        <v>#N/A</v>
      </c>
      <c r="AH132" s="175" t="e">
        <f t="shared" si="42"/>
        <v>#N/A</v>
      </c>
      <c r="AI132" s="175" t="e">
        <f t="shared" ref="AI132:AI195" si="46">AH132-AH131</f>
        <v>#N/A</v>
      </c>
      <c r="AJ132" s="175" t="e">
        <f t="shared" si="44"/>
        <v>#N/A</v>
      </c>
      <c r="AK132" s="175" t="e">
        <f t="shared" si="43"/>
        <v>#N/A</v>
      </c>
      <c r="AL132" s="175" t="e">
        <f t="shared" ref="AL132:AL195" si="47">AK132-AK131</f>
        <v>#N/A</v>
      </c>
      <c r="AM132" s="175" t="e">
        <f t="shared" si="45"/>
        <v>#N/A</v>
      </c>
    </row>
    <row r="133" spans="19:39" x14ac:dyDescent="0.25">
      <c r="S133" s="189" t="e">
        <f>IF(ISNUMBER(Sensor_Glucose),IF(P_Language=1, 1*Sensor_Glucose/18,1*Sensor_Glucose),NA())</f>
        <v>#N/A</v>
      </c>
      <c r="T133" s="185" t="e">
        <f t="shared" si="32"/>
        <v>#N/A</v>
      </c>
      <c r="U133" s="185" t="e">
        <f t="shared" si="33"/>
        <v>#N/A</v>
      </c>
      <c r="V133" s="189" t="e">
        <f>IF(ISBLANK(Meter_Glucose),NA(),IF(P_Language=1, 1*Meter_Glucose/18,1*Meter_Glucose))</f>
        <v>#N/A</v>
      </c>
      <c r="W133" s="185" t="e">
        <f t="shared" si="34"/>
        <v>#N/A</v>
      </c>
      <c r="X133" s="16" t="e">
        <f t="shared" si="35"/>
        <v>#N/A</v>
      </c>
      <c r="Y133" s="189" t="e">
        <f t="shared" si="36"/>
        <v>#N/A</v>
      </c>
      <c r="AA133" s="59"/>
      <c r="AB133" s="189" t="e">
        <f t="shared" si="37"/>
        <v>#N/A</v>
      </c>
      <c r="AD133" s="185" t="e">
        <f t="shared" si="38"/>
        <v>#N/A</v>
      </c>
      <c r="AE133" s="16" t="e">
        <f t="shared" si="39"/>
        <v>#N/A</v>
      </c>
      <c r="AF133" s="16" t="e">
        <f t="shared" si="40"/>
        <v>#N/A</v>
      </c>
      <c r="AG133" s="16" t="e">
        <f t="shared" si="41"/>
        <v>#N/A</v>
      </c>
      <c r="AH133" s="175" t="e">
        <f t="shared" si="42"/>
        <v>#N/A</v>
      </c>
      <c r="AI133" s="175" t="e">
        <f t="shared" si="46"/>
        <v>#N/A</v>
      </c>
      <c r="AJ133" s="175" t="e">
        <f t="shared" si="44"/>
        <v>#N/A</v>
      </c>
      <c r="AK133" s="175" t="e">
        <f t="shared" si="43"/>
        <v>#N/A</v>
      </c>
      <c r="AL133" s="175" t="e">
        <f t="shared" si="47"/>
        <v>#N/A</v>
      </c>
      <c r="AM133" s="175" t="e">
        <f t="shared" si="45"/>
        <v>#N/A</v>
      </c>
    </row>
    <row r="134" spans="19:39" x14ac:dyDescent="0.25">
      <c r="S134" s="189" t="e">
        <f>IF(ISNUMBER(Sensor_Glucose),IF(P_Language=1, 1*Sensor_Glucose/18,1*Sensor_Glucose),NA())</f>
        <v>#N/A</v>
      </c>
      <c r="T134" s="185" t="e">
        <f t="shared" si="32"/>
        <v>#N/A</v>
      </c>
      <c r="U134" s="185" t="e">
        <f t="shared" si="33"/>
        <v>#N/A</v>
      </c>
      <c r="V134" s="189" t="e">
        <f>IF(ISBLANK(Meter_Glucose),NA(),IF(P_Language=1, 1*Meter_Glucose/18,1*Meter_Glucose))</f>
        <v>#N/A</v>
      </c>
      <c r="W134" s="185" t="e">
        <f t="shared" si="34"/>
        <v>#N/A</v>
      </c>
      <c r="X134" s="16" t="e">
        <f t="shared" si="35"/>
        <v>#N/A</v>
      </c>
      <c r="Y134" s="189" t="e">
        <f t="shared" si="36"/>
        <v>#N/A</v>
      </c>
      <c r="AA134" s="59"/>
      <c r="AB134" s="189" t="e">
        <f t="shared" si="37"/>
        <v>#N/A</v>
      </c>
      <c r="AD134" s="185" t="e">
        <f t="shared" si="38"/>
        <v>#N/A</v>
      </c>
      <c r="AE134" s="16" t="e">
        <f t="shared" si="39"/>
        <v>#N/A</v>
      </c>
      <c r="AF134" s="16" t="e">
        <f t="shared" si="40"/>
        <v>#N/A</v>
      </c>
      <c r="AG134" s="16" t="e">
        <f t="shared" si="41"/>
        <v>#N/A</v>
      </c>
      <c r="AH134" s="175" t="e">
        <f t="shared" si="42"/>
        <v>#N/A</v>
      </c>
      <c r="AI134" s="175" t="e">
        <f t="shared" si="46"/>
        <v>#N/A</v>
      </c>
      <c r="AJ134" s="175" t="e">
        <f t="shared" si="44"/>
        <v>#N/A</v>
      </c>
      <c r="AK134" s="175" t="e">
        <f t="shared" si="43"/>
        <v>#N/A</v>
      </c>
      <c r="AL134" s="175" t="e">
        <f t="shared" si="47"/>
        <v>#N/A</v>
      </c>
      <c r="AM134" s="175" t="e">
        <f t="shared" si="45"/>
        <v>#N/A</v>
      </c>
    </row>
    <row r="135" spans="19:39" x14ac:dyDescent="0.25">
      <c r="S135" s="189" t="e">
        <f>IF(ISNUMBER(Sensor_Glucose),IF(P_Language=1, 1*Sensor_Glucose/18,1*Sensor_Glucose),NA())</f>
        <v>#N/A</v>
      </c>
      <c r="T135" s="185" t="e">
        <f t="shared" si="32"/>
        <v>#N/A</v>
      </c>
      <c r="U135" s="185" t="e">
        <f t="shared" si="33"/>
        <v>#N/A</v>
      </c>
      <c r="V135" s="189" t="e">
        <f>IF(ISBLANK(Meter_Glucose),NA(),IF(P_Language=1, 1*Meter_Glucose/18,1*Meter_Glucose))</f>
        <v>#N/A</v>
      </c>
      <c r="W135" s="185" t="e">
        <f t="shared" si="34"/>
        <v>#N/A</v>
      </c>
      <c r="X135" s="16" t="e">
        <f t="shared" si="35"/>
        <v>#N/A</v>
      </c>
      <c r="Y135" s="189" t="e">
        <f t="shared" si="36"/>
        <v>#N/A</v>
      </c>
      <c r="AA135" s="59"/>
      <c r="AB135" s="189" t="e">
        <f t="shared" si="37"/>
        <v>#N/A</v>
      </c>
      <c r="AD135" s="185" t="e">
        <f t="shared" si="38"/>
        <v>#N/A</v>
      </c>
      <c r="AE135" s="16" t="e">
        <f t="shared" si="39"/>
        <v>#N/A</v>
      </c>
      <c r="AF135" s="16" t="e">
        <f t="shared" si="40"/>
        <v>#N/A</v>
      </c>
      <c r="AG135" s="16" t="e">
        <f t="shared" si="41"/>
        <v>#N/A</v>
      </c>
      <c r="AH135" s="175" t="e">
        <f t="shared" si="42"/>
        <v>#N/A</v>
      </c>
      <c r="AI135" s="175" t="e">
        <f t="shared" si="46"/>
        <v>#N/A</v>
      </c>
      <c r="AJ135" s="175" t="e">
        <f t="shared" si="44"/>
        <v>#N/A</v>
      </c>
      <c r="AK135" s="175" t="e">
        <f t="shared" si="43"/>
        <v>#N/A</v>
      </c>
      <c r="AL135" s="175" t="e">
        <f t="shared" si="47"/>
        <v>#N/A</v>
      </c>
      <c r="AM135" s="175" t="e">
        <f t="shared" si="45"/>
        <v>#N/A</v>
      </c>
    </row>
    <row r="136" spans="19:39" x14ac:dyDescent="0.25">
      <c r="S136" s="189" t="e">
        <f>IF(ISNUMBER(Sensor_Glucose),IF(P_Language=1, 1*Sensor_Glucose/18,1*Sensor_Glucose),NA())</f>
        <v>#N/A</v>
      </c>
      <c r="T136" s="185" t="e">
        <f t="shared" si="32"/>
        <v>#N/A</v>
      </c>
      <c r="U136" s="185" t="e">
        <f t="shared" si="33"/>
        <v>#N/A</v>
      </c>
      <c r="V136" s="189" t="e">
        <f>IF(ISBLANK(Meter_Glucose),NA(),IF(P_Language=1, 1*Meter_Glucose/18,1*Meter_Glucose))</f>
        <v>#N/A</v>
      </c>
      <c r="W136" s="185" t="e">
        <f t="shared" si="34"/>
        <v>#N/A</v>
      </c>
      <c r="X136" s="16" t="e">
        <f t="shared" si="35"/>
        <v>#N/A</v>
      </c>
      <c r="Y136" s="189" t="e">
        <f t="shared" si="36"/>
        <v>#N/A</v>
      </c>
      <c r="AA136" s="59"/>
      <c r="AB136" s="189" t="e">
        <f t="shared" si="37"/>
        <v>#N/A</v>
      </c>
      <c r="AD136" s="185" t="e">
        <f t="shared" si="38"/>
        <v>#N/A</v>
      </c>
      <c r="AE136" s="16" t="e">
        <f t="shared" si="39"/>
        <v>#N/A</v>
      </c>
      <c r="AF136" s="16" t="e">
        <f t="shared" si="40"/>
        <v>#N/A</v>
      </c>
      <c r="AG136" s="16" t="e">
        <f t="shared" si="41"/>
        <v>#N/A</v>
      </c>
      <c r="AH136" s="175" t="e">
        <f t="shared" si="42"/>
        <v>#N/A</v>
      </c>
      <c r="AI136" s="175" t="e">
        <f t="shared" si="46"/>
        <v>#N/A</v>
      </c>
      <c r="AJ136" s="175" t="e">
        <f t="shared" si="44"/>
        <v>#N/A</v>
      </c>
      <c r="AK136" s="175" t="e">
        <f t="shared" si="43"/>
        <v>#N/A</v>
      </c>
      <c r="AL136" s="175" t="e">
        <f t="shared" si="47"/>
        <v>#N/A</v>
      </c>
      <c r="AM136" s="175" t="e">
        <f t="shared" si="45"/>
        <v>#N/A</v>
      </c>
    </row>
    <row r="137" spans="19:39" x14ac:dyDescent="0.25">
      <c r="S137" s="189" t="e">
        <f>IF(ISNUMBER(Sensor_Glucose),IF(P_Language=1, 1*Sensor_Glucose/18,1*Sensor_Glucose),NA())</f>
        <v>#N/A</v>
      </c>
      <c r="T137" s="185" t="e">
        <f t="shared" si="32"/>
        <v>#N/A</v>
      </c>
      <c r="U137" s="185" t="e">
        <f t="shared" si="33"/>
        <v>#N/A</v>
      </c>
      <c r="V137" s="189" t="e">
        <f>IF(ISBLANK(Meter_Glucose),NA(),IF(P_Language=1, 1*Meter_Glucose/18,1*Meter_Glucose))</f>
        <v>#N/A</v>
      </c>
      <c r="W137" s="185" t="e">
        <f t="shared" si="34"/>
        <v>#N/A</v>
      </c>
      <c r="X137" s="16" t="e">
        <f t="shared" si="35"/>
        <v>#N/A</v>
      </c>
      <c r="Y137" s="189" t="e">
        <f t="shared" si="36"/>
        <v>#N/A</v>
      </c>
      <c r="AA137" s="59"/>
      <c r="AB137" s="189" t="e">
        <f t="shared" si="37"/>
        <v>#N/A</v>
      </c>
      <c r="AD137" s="185" t="e">
        <f t="shared" si="38"/>
        <v>#N/A</v>
      </c>
      <c r="AE137" s="16" t="e">
        <f t="shared" si="39"/>
        <v>#N/A</v>
      </c>
      <c r="AF137" s="16" t="e">
        <f t="shared" si="40"/>
        <v>#N/A</v>
      </c>
      <c r="AG137" s="16" t="e">
        <f t="shared" si="41"/>
        <v>#N/A</v>
      </c>
      <c r="AH137" s="175" t="e">
        <f t="shared" si="42"/>
        <v>#N/A</v>
      </c>
      <c r="AI137" s="175" t="e">
        <f t="shared" si="46"/>
        <v>#N/A</v>
      </c>
      <c r="AJ137" s="175" t="e">
        <f t="shared" si="44"/>
        <v>#N/A</v>
      </c>
      <c r="AK137" s="175" t="e">
        <f t="shared" si="43"/>
        <v>#N/A</v>
      </c>
      <c r="AL137" s="175" t="e">
        <f t="shared" si="47"/>
        <v>#N/A</v>
      </c>
      <c r="AM137" s="175" t="e">
        <f t="shared" si="45"/>
        <v>#N/A</v>
      </c>
    </row>
    <row r="138" spans="19:39" x14ac:dyDescent="0.25">
      <c r="S138" s="189" t="e">
        <f>IF(ISNUMBER(Sensor_Glucose),IF(P_Language=1, 1*Sensor_Glucose/18,1*Sensor_Glucose),NA())</f>
        <v>#N/A</v>
      </c>
      <c r="T138" s="185" t="e">
        <f t="shared" si="32"/>
        <v>#N/A</v>
      </c>
      <c r="U138" s="185" t="e">
        <f t="shared" si="33"/>
        <v>#N/A</v>
      </c>
      <c r="V138" s="189" t="e">
        <f>IF(ISBLANK(Meter_Glucose),NA(),IF(P_Language=1, 1*Meter_Glucose/18,1*Meter_Glucose))</f>
        <v>#N/A</v>
      </c>
      <c r="W138" s="185" t="e">
        <f t="shared" si="34"/>
        <v>#N/A</v>
      </c>
      <c r="X138" s="16" t="e">
        <f t="shared" si="35"/>
        <v>#N/A</v>
      </c>
      <c r="Y138" s="189" t="e">
        <f t="shared" si="36"/>
        <v>#N/A</v>
      </c>
      <c r="AA138" s="59"/>
      <c r="AB138" s="189" t="e">
        <f t="shared" si="37"/>
        <v>#N/A</v>
      </c>
      <c r="AD138" s="185" t="e">
        <f t="shared" si="38"/>
        <v>#N/A</v>
      </c>
      <c r="AE138" s="16" t="e">
        <f t="shared" si="39"/>
        <v>#N/A</v>
      </c>
      <c r="AF138" s="16" t="e">
        <f t="shared" si="40"/>
        <v>#N/A</v>
      </c>
      <c r="AG138" s="16" t="e">
        <f t="shared" si="41"/>
        <v>#N/A</v>
      </c>
      <c r="AH138" s="175" t="e">
        <f t="shared" si="42"/>
        <v>#N/A</v>
      </c>
      <c r="AI138" s="175" t="e">
        <f t="shared" si="46"/>
        <v>#N/A</v>
      </c>
      <c r="AJ138" s="175" t="e">
        <f t="shared" si="44"/>
        <v>#N/A</v>
      </c>
      <c r="AK138" s="175" t="e">
        <f t="shared" si="43"/>
        <v>#N/A</v>
      </c>
      <c r="AL138" s="175" t="e">
        <f t="shared" si="47"/>
        <v>#N/A</v>
      </c>
      <c r="AM138" s="175" t="e">
        <f t="shared" si="45"/>
        <v>#N/A</v>
      </c>
    </row>
    <row r="139" spans="19:39" x14ac:dyDescent="0.25">
      <c r="S139" s="189" t="e">
        <f>IF(ISNUMBER(Sensor_Glucose),IF(P_Language=1, 1*Sensor_Glucose/18,1*Sensor_Glucose),NA())</f>
        <v>#N/A</v>
      </c>
      <c r="T139" s="185" t="e">
        <f t="shared" si="32"/>
        <v>#N/A</v>
      </c>
      <c r="U139" s="185" t="e">
        <f t="shared" si="33"/>
        <v>#N/A</v>
      </c>
      <c r="V139" s="189" t="e">
        <f>IF(ISBLANK(Meter_Glucose),NA(),IF(P_Language=1, 1*Meter_Glucose/18,1*Meter_Glucose))</f>
        <v>#N/A</v>
      </c>
      <c r="W139" s="185" t="e">
        <f t="shared" si="34"/>
        <v>#N/A</v>
      </c>
      <c r="X139" s="16" t="e">
        <f t="shared" si="35"/>
        <v>#N/A</v>
      </c>
      <c r="Y139" s="189" t="e">
        <f t="shared" si="36"/>
        <v>#N/A</v>
      </c>
      <c r="AA139" s="59"/>
      <c r="AB139" s="189" t="e">
        <f t="shared" si="37"/>
        <v>#N/A</v>
      </c>
      <c r="AD139" s="185" t="e">
        <f t="shared" si="38"/>
        <v>#N/A</v>
      </c>
      <c r="AE139" s="16" t="e">
        <f t="shared" si="39"/>
        <v>#N/A</v>
      </c>
      <c r="AF139" s="16" t="e">
        <f t="shared" si="40"/>
        <v>#N/A</v>
      </c>
      <c r="AG139" s="16" t="e">
        <f t="shared" si="41"/>
        <v>#N/A</v>
      </c>
      <c r="AH139" s="175" t="e">
        <f t="shared" si="42"/>
        <v>#N/A</v>
      </c>
      <c r="AI139" s="175" t="e">
        <f t="shared" si="46"/>
        <v>#N/A</v>
      </c>
      <c r="AJ139" s="175" t="e">
        <f t="shared" si="44"/>
        <v>#N/A</v>
      </c>
      <c r="AK139" s="175" t="e">
        <f t="shared" si="43"/>
        <v>#N/A</v>
      </c>
      <c r="AL139" s="175" t="e">
        <f t="shared" si="47"/>
        <v>#N/A</v>
      </c>
      <c r="AM139" s="175" t="e">
        <f t="shared" si="45"/>
        <v>#N/A</v>
      </c>
    </row>
    <row r="140" spans="19:39" x14ac:dyDescent="0.25">
      <c r="S140" s="189" t="e">
        <f>IF(ISNUMBER(Sensor_Glucose),IF(P_Language=1, 1*Sensor_Glucose/18,1*Sensor_Glucose),NA())</f>
        <v>#N/A</v>
      </c>
      <c r="T140" s="185" t="e">
        <f t="shared" si="32"/>
        <v>#N/A</v>
      </c>
      <c r="U140" s="185" t="e">
        <f t="shared" si="33"/>
        <v>#N/A</v>
      </c>
      <c r="V140" s="189" t="e">
        <f>IF(ISBLANK(Meter_Glucose),NA(),IF(P_Language=1, 1*Meter_Glucose/18,1*Meter_Glucose))</f>
        <v>#N/A</v>
      </c>
      <c r="W140" s="185" t="e">
        <f t="shared" si="34"/>
        <v>#N/A</v>
      </c>
      <c r="X140" s="16" t="e">
        <f t="shared" si="35"/>
        <v>#N/A</v>
      </c>
      <c r="Y140" s="189" t="e">
        <f t="shared" si="36"/>
        <v>#N/A</v>
      </c>
      <c r="AA140" s="59"/>
      <c r="AB140" s="189" t="e">
        <f t="shared" si="37"/>
        <v>#N/A</v>
      </c>
      <c r="AD140" s="185" t="e">
        <f t="shared" si="38"/>
        <v>#N/A</v>
      </c>
      <c r="AE140" s="16" t="e">
        <f t="shared" si="39"/>
        <v>#N/A</v>
      </c>
      <c r="AF140" s="16" t="e">
        <f t="shared" si="40"/>
        <v>#N/A</v>
      </c>
      <c r="AG140" s="16" t="e">
        <f t="shared" si="41"/>
        <v>#N/A</v>
      </c>
      <c r="AH140" s="175" t="e">
        <f t="shared" si="42"/>
        <v>#N/A</v>
      </c>
      <c r="AI140" s="175" t="e">
        <f t="shared" si="46"/>
        <v>#N/A</v>
      </c>
      <c r="AJ140" s="175" t="e">
        <f t="shared" si="44"/>
        <v>#N/A</v>
      </c>
      <c r="AK140" s="175" t="e">
        <f t="shared" si="43"/>
        <v>#N/A</v>
      </c>
      <c r="AL140" s="175" t="e">
        <f t="shared" si="47"/>
        <v>#N/A</v>
      </c>
      <c r="AM140" s="175" t="e">
        <f t="shared" si="45"/>
        <v>#N/A</v>
      </c>
    </row>
    <row r="141" spans="19:39" x14ac:dyDescent="0.25">
      <c r="S141" s="189" t="e">
        <f>IF(ISNUMBER(Sensor_Glucose),IF(P_Language=1, 1*Sensor_Glucose/18,1*Sensor_Glucose),NA())</f>
        <v>#N/A</v>
      </c>
      <c r="T141" s="185" t="e">
        <f t="shared" si="32"/>
        <v>#N/A</v>
      </c>
      <c r="U141" s="185" t="e">
        <f t="shared" si="33"/>
        <v>#N/A</v>
      </c>
      <c r="V141" s="189" t="e">
        <f>IF(ISBLANK(Meter_Glucose),NA(),IF(P_Language=1, 1*Meter_Glucose/18,1*Meter_Glucose))</f>
        <v>#N/A</v>
      </c>
      <c r="W141" s="185" t="e">
        <f t="shared" si="34"/>
        <v>#N/A</v>
      </c>
      <c r="X141" s="16" t="e">
        <f t="shared" si="35"/>
        <v>#N/A</v>
      </c>
      <c r="Y141" s="189" t="e">
        <f t="shared" si="36"/>
        <v>#N/A</v>
      </c>
      <c r="AA141" s="59"/>
      <c r="AB141" s="189" t="e">
        <f t="shared" si="37"/>
        <v>#N/A</v>
      </c>
      <c r="AD141" s="185" t="e">
        <f t="shared" si="38"/>
        <v>#N/A</v>
      </c>
      <c r="AE141" s="16" t="e">
        <f t="shared" si="39"/>
        <v>#N/A</v>
      </c>
      <c r="AF141" s="16" t="e">
        <f t="shared" si="40"/>
        <v>#N/A</v>
      </c>
      <c r="AG141" s="16" t="e">
        <f t="shared" si="41"/>
        <v>#N/A</v>
      </c>
      <c r="AH141" s="175" t="e">
        <f t="shared" si="42"/>
        <v>#N/A</v>
      </c>
      <c r="AI141" s="175" t="e">
        <f t="shared" si="46"/>
        <v>#N/A</v>
      </c>
      <c r="AJ141" s="175" t="e">
        <f t="shared" si="44"/>
        <v>#N/A</v>
      </c>
      <c r="AK141" s="175" t="e">
        <f t="shared" si="43"/>
        <v>#N/A</v>
      </c>
      <c r="AL141" s="175" t="e">
        <f t="shared" si="47"/>
        <v>#N/A</v>
      </c>
      <c r="AM141" s="175" t="e">
        <f t="shared" si="45"/>
        <v>#N/A</v>
      </c>
    </row>
    <row r="142" spans="19:39" x14ac:dyDescent="0.25">
      <c r="S142" s="189" t="e">
        <f>IF(ISNUMBER(Sensor_Glucose),IF(P_Language=1, 1*Sensor_Glucose/18,1*Sensor_Glucose),NA())</f>
        <v>#N/A</v>
      </c>
      <c r="T142" s="185" t="e">
        <f t="shared" si="32"/>
        <v>#N/A</v>
      </c>
      <c r="U142" s="185" t="e">
        <f t="shared" si="33"/>
        <v>#N/A</v>
      </c>
      <c r="V142" s="189" t="e">
        <f>IF(ISBLANK(Meter_Glucose),NA(),IF(P_Language=1, 1*Meter_Glucose/18,1*Meter_Glucose))</f>
        <v>#N/A</v>
      </c>
      <c r="W142" s="185" t="e">
        <f t="shared" si="34"/>
        <v>#N/A</v>
      </c>
      <c r="X142" s="16" t="e">
        <f t="shared" si="35"/>
        <v>#N/A</v>
      </c>
      <c r="Y142" s="189" t="e">
        <f t="shared" si="36"/>
        <v>#N/A</v>
      </c>
      <c r="AA142" s="59"/>
      <c r="AB142" s="189" t="e">
        <f t="shared" si="37"/>
        <v>#N/A</v>
      </c>
      <c r="AD142" s="185" t="e">
        <f t="shared" si="38"/>
        <v>#N/A</v>
      </c>
      <c r="AE142" s="16" t="e">
        <f t="shared" si="39"/>
        <v>#N/A</v>
      </c>
      <c r="AF142" s="16" t="e">
        <f t="shared" si="40"/>
        <v>#N/A</v>
      </c>
      <c r="AG142" s="16" t="e">
        <f t="shared" si="41"/>
        <v>#N/A</v>
      </c>
      <c r="AH142" s="175" t="e">
        <f t="shared" si="42"/>
        <v>#N/A</v>
      </c>
      <c r="AI142" s="175" t="e">
        <f t="shared" si="46"/>
        <v>#N/A</v>
      </c>
      <c r="AJ142" s="175" t="e">
        <f t="shared" si="44"/>
        <v>#N/A</v>
      </c>
      <c r="AK142" s="175" t="e">
        <f t="shared" si="43"/>
        <v>#N/A</v>
      </c>
      <c r="AL142" s="175" t="e">
        <f t="shared" si="47"/>
        <v>#N/A</v>
      </c>
      <c r="AM142" s="175" t="e">
        <f t="shared" si="45"/>
        <v>#N/A</v>
      </c>
    </row>
    <row r="143" spans="19:39" x14ac:dyDescent="0.25">
      <c r="S143" s="189" t="e">
        <f>IF(ISNUMBER(Sensor_Glucose),IF(P_Language=1, 1*Sensor_Glucose/18,1*Sensor_Glucose),NA())</f>
        <v>#N/A</v>
      </c>
      <c r="T143" s="185" t="e">
        <f t="shared" si="32"/>
        <v>#N/A</v>
      </c>
      <c r="U143" s="185" t="e">
        <f t="shared" si="33"/>
        <v>#N/A</v>
      </c>
      <c r="V143" s="189" t="e">
        <f>IF(ISBLANK(Meter_Glucose),NA(),IF(P_Language=1, 1*Meter_Glucose/18,1*Meter_Glucose))</f>
        <v>#N/A</v>
      </c>
      <c r="W143" s="185" t="e">
        <f t="shared" si="34"/>
        <v>#N/A</v>
      </c>
      <c r="X143" s="16" t="e">
        <f t="shared" si="35"/>
        <v>#N/A</v>
      </c>
      <c r="Y143" s="189" t="e">
        <f t="shared" si="36"/>
        <v>#N/A</v>
      </c>
      <c r="AA143" s="59"/>
      <c r="AB143" s="189" t="e">
        <f t="shared" si="37"/>
        <v>#N/A</v>
      </c>
      <c r="AD143" s="185" t="e">
        <f t="shared" si="38"/>
        <v>#N/A</v>
      </c>
      <c r="AE143" s="16" t="e">
        <f t="shared" si="39"/>
        <v>#N/A</v>
      </c>
      <c r="AF143" s="16" t="e">
        <f t="shared" si="40"/>
        <v>#N/A</v>
      </c>
      <c r="AG143" s="16" t="e">
        <f t="shared" si="41"/>
        <v>#N/A</v>
      </c>
      <c r="AH143" s="175" t="e">
        <f t="shared" si="42"/>
        <v>#N/A</v>
      </c>
      <c r="AI143" s="175" t="e">
        <f t="shared" si="46"/>
        <v>#N/A</v>
      </c>
      <c r="AJ143" s="175" t="e">
        <f t="shared" si="44"/>
        <v>#N/A</v>
      </c>
      <c r="AK143" s="175" t="e">
        <f t="shared" si="43"/>
        <v>#N/A</v>
      </c>
      <c r="AL143" s="175" t="e">
        <f t="shared" si="47"/>
        <v>#N/A</v>
      </c>
      <c r="AM143" s="175" t="e">
        <f t="shared" si="45"/>
        <v>#N/A</v>
      </c>
    </row>
    <row r="144" spans="19:39" x14ac:dyDescent="0.25">
      <c r="S144" s="189" t="e">
        <f>IF(ISNUMBER(Sensor_Glucose),IF(P_Language=1, 1*Sensor_Glucose/18,1*Sensor_Glucose),NA())</f>
        <v>#N/A</v>
      </c>
      <c r="T144" s="185" t="e">
        <f t="shared" si="32"/>
        <v>#N/A</v>
      </c>
      <c r="U144" s="185" t="e">
        <f t="shared" si="33"/>
        <v>#N/A</v>
      </c>
      <c r="V144" s="189" t="e">
        <f>IF(ISBLANK(Meter_Glucose),NA(),IF(P_Language=1, 1*Meter_Glucose/18,1*Meter_Glucose))</f>
        <v>#N/A</v>
      </c>
      <c r="W144" s="185" t="e">
        <f t="shared" si="34"/>
        <v>#N/A</v>
      </c>
      <c r="X144" s="16" t="e">
        <f t="shared" si="35"/>
        <v>#N/A</v>
      </c>
      <c r="Y144" s="189" t="e">
        <f t="shared" si="36"/>
        <v>#N/A</v>
      </c>
      <c r="AA144" s="59"/>
      <c r="AB144" s="189" t="e">
        <f t="shared" si="37"/>
        <v>#N/A</v>
      </c>
      <c r="AD144" s="185" t="e">
        <f t="shared" si="38"/>
        <v>#N/A</v>
      </c>
      <c r="AE144" s="16" t="e">
        <f t="shared" si="39"/>
        <v>#N/A</v>
      </c>
      <c r="AF144" s="16" t="e">
        <f t="shared" si="40"/>
        <v>#N/A</v>
      </c>
      <c r="AG144" s="16" t="e">
        <f t="shared" si="41"/>
        <v>#N/A</v>
      </c>
      <c r="AH144" s="175" t="e">
        <f t="shared" si="42"/>
        <v>#N/A</v>
      </c>
      <c r="AI144" s="175" t="e">
        <f t="shared" si="46"/>
        <v>#N/A</v>
      </c>
      <c r="AJ144" s="175" t="e">
        <f t="shared" si="44"/>
        <v>#N/A</v>
      </c>
      <c r="AK144" s="175" t="e">
        <f t="shared" si="43"/>
        <v>#N/A</v>
      </c>
      <c r="AL144" s="175" t="e">
        <f t="shared" si="47"/>
        <v>#N/A</v>
      </c>
      <c r="AM144" s="175" t="e">
        <f t="shared" si="45"/>
        <v>#N/A</v>
      </c>
    </row>
    <row r="145" spans="19:39" x14ac:dyDescent="0.25">
      <c r="S145" s="189" t="e">
        <f>IF(ISNUMBER(Sensor_Glucose),IF(P_Language=1, 1*Sensor_Glucose/18,1*Sensor_Glucose),NA())</f>
        <v>#N/A</v>
      </c>
      <c r="T145" s="185" t="e">
        <f t="shared" si="32"/>
        <v>#N/A</v>
      </c>
      <c r="U145" s="185" t="e">
        <f t="shared" si="33"/>
        <v>#N/A</v>
      </c>
      <c r="V145" s="189" t="e">
        <f>IF(ISBLANK(Meter_Glucose),NA(),IF(P_Language=1, 1*Meter_Glucose/18,1*Meter_Glucose))</f>
        <v>#N/A</v>
      </c>
      <c r="W145" s="185" t="e">
        <f t="shared" si="34"/>
        <v>#N/A</v>
      </c>
      <c r="X145" s="16" t="e">
        <f t="shared" si="35"/>
        <v>#N/A</v>
      </c>
      <c r="Y145" s="189" t="e">
        <f t="shared" si="36"/>
        <v>#N/A</v>
      </c>
      <c r="AA145" s="59"/>
      <c r="AB145" s="189" t="e">
        <f t="shared" si="37"/>
        <v>#N/A</v>
      </c>
      <c r="AD145" s="185" t="e">
        <f t="shared" si="38"/>
        <v>#N/A</v>
      </c>
      <c r="AE145" s="16" t="e">
        <f t="shared" si="39"/>
        <v>#N/A</v>
      </c>
      <c r="AF145" s="16" t="e">
        <f t="shared" si="40"/>
        <v>#N/A</v>
      </c>
      <c r="AG145" s="16" t="e">
        <f t="shared" si="41"/>
        <v>#N/A</v>
      </c>
      <c r="AH145" s="175" t="e">
        <f t="shared" si="42"/>
        <v>#N/A</v>
      </c>
      <c r="AI145" s="175" t="e">
        <f t="shared" si="46"/>
        <v>#N/A</v>
      </c>
      <c r="AJ145" s="175" t="e">
        <f t="shared" si="44"/>
        <v>#N/A</v>
      </c>
      <c r="AK145" s="175" t="e">
        <f t="shared" si="43"/>
        <v>#N/A</v>
      </c>
      <c r="AL145" s="175" t="e">
        <f t="shared" si="47"/>
        <v>#N/A</v>
      </c>
      <c r="AM145" s="175" t="e">
        <f t="shared" si="45"/>
        <v>#N/A</v>
      </c>
    </row>
    <row r="146" spans="19:39" x14ac:dyDescent="0.25">
      <c r="S146" s="189" t="e">
        <f>IF(ISNUMBER(Sensor_Glucose),IF(P_Language=1, 1*Sensor_Glucose/18,1*Sensor_Glucose),NA())</f>
        <v>#N/A</v>
      </c>
      <c r="T146" s="185" t="e">
        <f t="shared" si="32"/>
        <v>#N/A</v>
      </c>
      <c r="U146" s="185" t="e">
        <f t="shared" si="33"/>
        <v>#N/A</v>
      </c>
      <c r="V146" s="189" t="e">
        <f>IF(ISBLANK(Meter_Glucose),NA(),IF(P_Language=1, 1*Meter_Glucose/18,1*Meter_Glucose))</f>
        <v>#N/A</v>
      </c>
      <c r="W146" s="185" t="e">
        <f t="shared" si="34"/>
        <v>#N/A</v>
      </c>
      <c r="X146" s="16" t="e">
        <f t="shared" si="35"/>
        <v>#N/A</v>
      </c>
      <c r="Y146" s="189" t="e">
        <f t="shared" si="36"/>
        <v>#N/A</v>
      </c>
      <c r="AA146" s="59"/>
      <c r="AB146" s="189" t="e">
        <f t="shared" si="37"/>
        <v>#N/A</v>
      </c>
      <c r="AD146" s="185" t="e">
        <f t="shared" si="38"/>
        <v>#N/A</v>
      </c>
      <c r="AE146" s="16" t="e">
        <f t="shared" si="39"/>
        <v>#N/A</v>
      </c>
      <c r="AF146" s="16" t="e">
        <f t="shared" si="40"/>
        <v>#N/A</v>
      </c>
      <c r="AG146" s="16" t="e">
        <f t="shared" si="41"/>
        <v>#N/A</v>
      </c>
      <c r="AH146" s="175" t="e">
        <f t="shared" si="42"/>
        <v>#N/A</v>
      </c>
      <c r="AI146" s="175" t="e">
        <f t="shared" si="46"/>
        <v>#N/A</v>
      </c>
      <c r="AJ146" s="175" t="e">
        <f t="shared" si="44"/>
        <v>#N/A</v>
      </c>
      <c r="AK146" s="175" t="e">
        <f t="shared" si="43"/>
        <v>#N/A</v>
      </c>
      <c r="AL146" s="175" t="e">
        <f t="shared" si="47"/>
        <v>#N/A</v>
      </c>
      <c r="AM146" s="175" t="e">
        <f t="shared" si="45"/>
        <v>#N/A</v>
      </c>
    </row>
    <row r="147" spans="19:39" x14ac:dyDescent="0.25">
      <c r="S147" s="189" t="e">
        <f>IF(ISNUMBER(Sensor_Glucose),IF(P_Language=1, 1*Sensor_Glucose/18,1*Sensor_Glucose),NA())</f>
        <v>#N/A</v>
      </c>
      <c r="T147" s="185" t="e">
        <f t="shared" si="32"/>
        <v>#N/A</v>
      </c>
      <c r="U147" s="185" t="e">
        <f t="shared" si="33"/>
        <v>#N/A</v>
      </c>
      <c r="V147" s="189" t="e">
        <f>IF(ISBLANK(Meter_Glucose),NA(),IF(P_Language=1, 1*Meter_Glucose/18,1*Meter_Glucose))</f>
        <v>#N/A</v>
      </c>
      <c r="W147" s="185" t="e">
        <f t="shared" si="34"/>
        <v>#N/A</v>
      </c>
      <c r="X147" s="16" t="e">
        <f t="shared" si="35"/>
        <v>#N/A</v>
      </c>
      <c r="Y147" s="189" t="e">
        <f t="shared" si="36"/>
        <v>#N/A</v>
      </c>
      <c r="AA147" s="59"/>
      <c r="AB147" s="189" t="e">
        <f t="shared" si="37"/>
        <v>#N/A</v>
      </c>
      <c r="AD147" s="185" t="e">
        <f t="shared" si="38"/>
        <v>#N/A</v>
      </c>
      <c r="AE147" s="16" t="e">
        <f t="shared" si="39"/>
        <v>#N/A</v>
      </c>
      <c r="AF147" s="16" t="e">
        <f t="shared" si="40"/>
        <v>#N/A</v>
      </c>
      <c r="AG147" s="16" t="e">
        <f t="shared" si="41"/>
        <v>#N/A</v>
      </c>
      <c r="AH147" s="175" t="e">
        <f t="shared" si="42"/>
        <v>#N/A</v>
      </c>
      <c r="AI147" s="175" t="e">
        <f t="shared" si="46"/>
        <v>#N/A</v>
      </c>
      <c r="AJ147" s="175" t="e">
        <f t="shared" si="44"/>
        <v>#N/A</v>
      </c>
      <c r="AK147" s="175" t="e">
        <f t="shared" si="43"/>
        <v>#N/A</v>
      </c>
      <c r="AL147" s="175" t="e">
        <f t="shared" si="47"/>
        <v>#N/A</v>
      </c>
      <c r="AM147" s="175" t="e">
        <f t="shared" si="45"/>
        <v>#N/A</v>
      </c>
    </row>
    <row r="148" spans="19:39" x14ac:dyDescent="0.25">
      <c r="S148" s="189" t="e">
        <f>IF(ISNUMBER(Sensor_Glucose),IF(P_Language=1, 1*Sensor_Glucose/18,1*Sensor_Glucose),NA())</f>
        <v>#N/A</v>
      </c>
      <c r="T148" s="185" t="e">
        <f t="shared" si="32"/>
        <v>#N/A</v>
      </c>
      <c r="U148" s="185" t="e">
        <f t="shared" si="33"/>
        <v>#N/A</v>
      </c>
      <c r="V148" s="189" t="e">
        <f>IF(ISBLANK(Meter_Glucose),NA(),IF(P_Language=1, 1*Meter_Glucose/18,1*Meter_Glucose))</f>
        <v>#N/A</v>
      </c>
      <c r="W148" s="185" t="e">
        <f t="shared" si="34"/>
        <v>#N/A</v>
      </c>
      <c r="X148" s="16" t="e">
        <f t="shared" si="35"/>
        <v>#N/A</v>
      </c>
      <c r="Y148" s="189" t="e">
        <f t="shared" si="36"/>
        <v>#N/A</v>
      </c>
      <c r="AA148" s="59"/>
      <c r="AB148" s="189" t="e">
        <f t="shared" si="37"/>
        <v>#N/A</v>
      </c>
      <c r="AD148" s="185" t="e">
        <f t="shared" si="38"/>
        <v>#N/A</v>
      </c>
      <c r="AE148" s="16" t="e">
        <f t="shared" si="39"/>
        <v>#N/A</v>
      </c>
      <c r="AF148" s="16" t="e">
        <f t="shared" si="40"/>
        <v>#N/A</v>
      </c>
      <c r="AG148" s="16" t="e">
        <f t="shared" si="41"/>
        <v>#N/A</v>
      </c>
      <c r="AH148" s="175" t="e">
        <f t="shared" si="42"/>
        <v>#N/A</v>
      </c>
      <c r="AI148" s="175" t="e">
        <f t="shared" si="46"/>
        <v>#N/A</v>
      </c>
      <c r="AJ148" s="175" t="e">
        <f t="shared" si="44"/>
        <v>#N/A</v>
      </c>
      <c r="AK148" s="175" t="e">
        <f t="shared" si="43"/>
        <v>#N/A</v>
      </c>
      <c r="AL148" s="175" t="e">
        <f t="shared" si="47"/>
        <v>#N/A</v>
      </c>
      <c r="AM148" s="175" t="e">
        <f t="shared" si="45"/>
        <v>#N/A</v>
      </c>
    </row>
    <row r="149" spans="19:39" x14ac:dyDescent="0.25">
      <c r="S149" s="189" t="e">
        <f>IF(ISNUMBER(Sensor_Glucose),IF(P_Language=1, 1*Sensor_Glucose/18,1*Sensor_Glucose),NA())</f>
        <v>#N/A</v>
      </c>
      <c r="T149" s="185" t="e">
        <f t="shared" si="32"/>
        <v>#N/A</v>
      </c>
      <c r="U149" s="185" t="e">
        <f t="shared" si="33"/>
        <v>#N/A</v>
      </c>
      <c r="V149" s="189" t="e">
        <f>IF(ISBLANK(Meter_Glucose),NA(),IF(P_Language=1, 1*Meter_Glucose/18,1*Meter_Glucose))</f>
        <v>#N/A</v>
      </c>
      <c r="W149" s="185" t="e">
        <f t="shared" si="34"/>
        <v>#N/A</v>
      </c>
      <c r="X149" s="16" t="e">
        <f t="shared" si="35"/>
        <v>#N/A</v>
      </c>
      <c r="Y149" s="189" t="e">
        <f t="shared" si="36"/>
        <v>#N/A</v>
      </c>
      <c r="AA149" s="59"/>
      <c r="AB149" s="189" t="e">
        <f t="shared" si="37"/>
        <v>#N/A</v>
      </c>
      <c r="AD149" s="185" t="e">
        <f t="shared" si="38"/>
        <v>#N/A</v>
      </c>
      <c r="AE149" s="16" t="e">
        <f t="shared" si="39"/>
        <v>#N/A</v>
      </c>
      <c r="AF149" s="16" t="e">
        <f t="shared" si="40"/>
        <v>#N/A</v>
      </c>
      <c r="AG149" s="16" t="e">
        <f t="shared" si="41"/>
        <v>#N/A</v>
      </c>
      <c r="AH149" s="175" t="e">
        <f t="shared" si="42"/>
        <v>#N/A</v>
      </c>
      <c r="AI149" s="175" t="e">
        <f t="shared" si="46"/>
        <v>#N/A</v>
      </c>
      <c r="AJ149" s="175" t="e">
        <f t="shared" si="44"/>
        <v>#N/A</v>
      </c>
      <c r="AK149" s="175" t="e">
        <f t="shared" si="43"/>
        <v>#N/A</v>
      </c>
      <c r="AL149" s="175" t="e">
        <f t="shared" si="47"/>
        <v>#N/A</v>
      </c>
      <c r="AM149" s="175" t="e">
        <f t="shared" si="45"/>
        <v>#N/A</v>
      </c>
    </row>
    <row r="150" spans="19:39" x14ac:dyDescent="0.25">
      <c r="S150" s="189" t="e">
        <f>IF(ISNUMBER(Sensor_Glucose),IF(P_Language=1, 1*Sensor_Glucose/18,1*Sensor_Glucose),NA())</f>
        <v>#N/A</v>
      </c>
      <c r="T150" s="185" t="e">
        <f t="shared" si="32"/>
        <v>#N/A</v>
      </c>
      <c r="U150" s="185" t="e">
        <f t="shared" si="33"/>
        <v>#N/A</v>
      </c>
      <c r="V150" s="189" t="e">
        <f>IF(ISBLANK(Meter_Glucose),NA(),IF(P_Language=1, 1*Meter_Glucose/18,1*Meter_Glucose))</f>
        <v>#N/A</v>
      </c>
      <c r="W150" s="185" t="e">
        <f t="shared" si="34"/>
        <v>#N/A</v>
      </c>
      <c r="X150" s="16" t="e">
        <f t="shared" si="35"/>
        <v>#N/A</v>
      </c>
      <c r="Y150" s="189" t="e">
        <f t="shared" si="36"/>
        <v>#N/A</v>
      </c>
      <c r="AA150" s="59"/>
      <c r="AB150" s="189" t="e">
        <f t="shared" si="37"/>
        <v>#N/A</v>
      </c>
      <c r="AD150" s="185" t="e">
        <f t="shared" si="38"/>
        <v>#N/A</v>
      </c>
      <c r="AE150" s="16" t="e">
        <f t="shared" si="39"/>
        <v>#N/A</v>
      </c>
      <c r="AF150" s="16" t="e">
        <f t="shared" si="40"/>
        <v>#N/A</v>
      </c>
      <c r="AG150" s="16" t="e">
        <f t="shared" si="41"/>
        <v>#N/A</v>
      </c>
      <c r="AH150" s="175" t="e">
        <f t="shared" si="42"/>
        <v>#N/A</v>
      </c>
      <c r="AI150" s="175" t="e">
        <f t="shared" si="46"/>
        <v>#N/A</v>
      </c>
      <c r="AJ150" s="175" t="e">
        <f t="shared" si="44"/>
        <v>#N/A</v>
      </c>
      <c r="AK150" s="175" t="e">
        <f t="shared" si="43"/>
        <v>#N/A</v>
      </c>
      <c r="AL150" s="175" t="e">
        <f t="shared" si="47"/>
        <v>#N/A</v>
      </c>
      <c r="AM150" s="175" t="e">
        <f t="shared" si="45"/>
        <v>#N/A</v>
      </c>
    </row>
    <row r="151" spans="19:39" x14ac:dyDescent="0.25">
      <c r="S151" s="189" t="e">
        <f>IF(ISNUMBER(Sensor_Glucose),IF(P_Language=1, 1*Sensor_Glucose/18,1*Sensor_Glucose),NA())</f>
        <v>#N/A</v>
      </c>
      <c r="T151" s="185" t="e">
        <f t="shared" si="32"/>
        <v>#N/A</v>
      </c>
      <c r="U151" s="185" t="e">
        <f t="shared" si="33"/>
        <v>#N/A</v>
      </c>
      <c r="V151" s="189" t="e">
        <f>IF(ISBLANK(Meter_Glucose),NA(),IF(P_Language=1, 1*Meter_Glucose/18,1*Meter_Glucose))</f>
        <v>#N/A</v>
      </c>
      <c r="W151" s="185" t="e">
        <f t="shared" si="34"/>
        <v>#N/A</v>
      </c>
      <c r="X151" s="16" t="e">
        <f t="shared" si="35"/>
        <v>#N/A</v>
      </c>
      <c r="Y151" s="189" t="e">
        <f t="shared" si="36"/>
        <v>#N/A</v>
      </c>
      <c r="AA151" s="59"/>
      <c r="AB151" s="189" t="e">
        <f t="shared" si="37"/>
        <v>#N/A</v>
      </c>
      <c r="AD151" s="185" t="e">
        <f t="shared" si="38"/>
        <v>#N/A</v>
      </c>
      <c r="AE151" s="16" t="e">
        <f t="shared" si="39"/>
        <v>#N/A</v>
      </c>
      <c r="AF151" s="16" t="e">
        <f t="shared" si="40"/>
        <v>#N/A</v>
      </c>
      <c r="AG151" s="16" t="e">
        <f t="shared" si="41"/>
        <v>#N/A</v>
      </c>
      <c r="AH151" s="175" t="e">
        <f t="shared" si="42"/>
        <v>#N/A</v>
      </c>
      <c r="AI151" s="175" t="e">
        <f t="shared" si="46"/>
        <v>#N/A</v>
      </c>
      <c r="AJ151" s="175" t="e">
        <f t="shared" si="44"/>
        <v>#N/A</v>
      </c>
      <c r="AK151" s="175" t="e">
        <f t="shared" si="43"/>
        <v>#N/A</v>
      </c>
      <c r="AL151" s="175" t="e">
        <f t="shared" si="47"/>
        <v>#N/A</v>
      </c>
      <c r="AM151" s="175" t="e">
        <f t="shared" si="45"/>
        <v>#N/A</v>
      </c>
    </row>
    <row r="152" spans="19:39" x14ac:dyDescent="0.25">
      <c r="S152" s="189" t="e">
        <f>IF(ISNUMBER(Sensor_Glucose),IF(P_Language=1, 1*Sensor_Glucose/18,1*Sensor_Glucose),NA())</f>
        <v>#N/A</v>
      </c>
      <c r="T152" s="185" t="e">
        <f t="shared" si="32"/>
        <v>#N/A</v>
      </c>
      <c r="U152" s="185" t="e">
        <f t="shared" si="33"/>
        <v>#N/A</v>
      </c>
      <c r="V152" s="189" t="e">
        <f>IF(ISBLANK(Meter_Glucose),NA(),IF(P_Language=1, 1*Meter_Glucose/18,1*Meter_Glucose))</f>
        <v>#N/A</v>
      </c>
      <c r="W152" s="185" t="e">
        <f t="shared" si="34"/>
        <v>#N/A</v>
      </c>
      <c r="X152" s="16" t="e">
        <f t="shared" si="35"/>
        <v>#N/A</v>
      </c>
      <c r="Y152" s="189" t="e">
        <f t="shared" si="36"/>
        <v>#N/A</v>
      </c>
      <c r="AA152" s="59"/>
      <c r="AB152" s="189" t="e">
        <f t="shared" si="37"/>
        <v>#N/A</v>
      </c>
      <c r="AD152" s="185" t="e">
        <f t="shared" si="38"/>
        <v>#N/A</v>
      </c>
      <c r="AE152" s="16" t="e">
        <f t="shared" si="39"/>
        <v>#N/A</v>
      </c>
      <c r="AF152" s="16" t="e">
        <f t="shared" si="40"/>
        <v>#N/A</v>
      </c>
      <c r="AG152" s="16" t="e">
        <f t="shared" si="41"/>
        <v>#N/A</v>
      </c>
      <c r="AH152" s="175" t="e">
        <f t="shared" si="42"/>
        <v>#N/A</v>
      </c>
      <c r="AI152" s="175" t="e">
        <f t="shared" si="46"/>
        <v>#N/A</v>
      </c>
      <c r="AJ152" s="175" t="e">
        <f t="shared" si="44"/>
        <v>#N/A</v>
      </c>
      <c r="AK152" s="175" t="e">
        <f t="shared" si="43"/>
        <v>#N/A</v>
      </c>
      <c r="AL152" s="175" t="e">
        <f t="shared" si="47"/>
        <v>#N/A</v>
      </c>
      <c r="AM152" s="175" t="e">
        <f t="shared" si="45"/>
        <v>#N/A</v>
      </c>
    </row>
    <row r="153" spans="19:39" x14ac:dyDescent="0.25">
      <c r="S153" s="189" t="e">
        <f>IF(ISNUMBER(Sensor_Glucose),IF(P_Language=1, 1*Sensor_Glucose/18,1*Sensor_Glucose),NA())</f>
        <v>#N/A</v>
      </c>
      <c r="T153" s="185" t="e">
        <f t="shared" si="32"/>
        <v>#N/A</v>
      </c>
      <c r="U153" s="185" t="e">
        <f t="shared" si="33"/>
        <v>#N/A</v>
      </c>
      <c r="V153" s="189" t="e">
        <f>IF(ISBLANK(Meter_Glucose),NA(),IF(P_Language=1, 1*Meter_Glucose/18,1*Meter_Glucose))</f>
        <v>#N/A</v>
      </c>
      <c r="W153" s="185" t="e">
        <f t="shared" si="34"/>
        <v>#N/A</v>
      </c>
      <c r="X153" s="16" t="e">
        <f t="shared" si="35"/>
        <v>#N/A</v>
      </c>
      <c r="Y153" s="189" t="e">
        <f t="shared" si="36"/>
        <v>#N/A</v>
      </c>
      <c r="AA153" s="59"/>
      <c r="AB153" s="189" t="e">
        <f t="shared" si="37"/>
        <v>#N/A</v>
      </c>
      <c r="AD153" s="185" t="e">
        <f t="shared" si="38"/>
        <v>#N/A</v>
      </c>
      <c r="AE153" s="16" t="e">
        <f t="shared" si="39"/>
        <v>#N/A</v>
      </c>
      <c r="AF153" s="16" t="e">
        <f t="shared" si="40"/>
        <v>#N/A</v>
      </c>
      <c r="AG153" s="16" t="e">
        <f t="shared" si="41"/>
        <v>#N/A</v>
      </c>
      <c r="AH153" s="175" t="e">
        <f t="shared" si="42"/>
        <v>#N/A</v>
      </c>
      <c r="AI153" s="175" t="e">
        <f t="shared" si="46"/>
        <v>#N/A</v>
      </c>
      <c r="AJ153" s="175" t="e">
        <f t="shared" si="44"/>
        <v>#N/A</v>
      </c>
      <c r="AK153" s="175" t="e">
        <f t="shared" si="43"/>
        <v>#N/A</v>
      </c>
      <c r="AL153" s="175" t="e">
        <f t="shared" si="47"/>
        <v>#N/A</v>
      </c>
      <c r="AM153" s="175" t="e">
        <f t="shared" si="45"/>
        <v>#N/A</v>
      </c>
    </row>
    <row r="154" spans="19:39" x14ac:dyDescent="0.25">
      <c r="S154" s="189" t="e">
        <f>IF(ISNUMBER(Sensor_Glucose),IF(P_Language=1, 1*Sensor_Glucose/18,1*Sensor_Glucose),NA())</f>
        <v>#N/A</v>
      </c>
      <c r="T154" s="185" t="e">
        <f t="shared" si="32"/>
        <v>#N/A</v>
      </c>
      <c r="U154" s="185" t="e">
        <f t="shared" si="33"/>
        <v>#N/A</v>
      </c>
      <c r="V154" s="189" t="e">
        <f>IF(ISBLANK(Meter_Glucose),NA(),IF(P_Language=1, 1*Meter_Glucose/18,1*Meter_Glucose))</f>
        <v>#N/A</v>
      </c>
      <c r="W154" s="185" t="e">
        <f t="shared" si="34"/>
        <v>#N/A</v>
      </c>
      <c r="X154" s="16" t="e">
        <f t="shared" si="35"/>
        <v>#N/A</v>
      </c>
      <c r="Y154" s="189" t="e">
        <f t="shared" si="36"/>
        <v>#N/A</v>
      </c>
      <c r="AA154" s="59"/>
      <c r="AB154" s="189" t="e">
        <f t="shared" si="37"/>
        <v>#N/A</v>
      </c>
      <c r="AD154" s="185" t="e">
        <f t="shared" si="38"/>
        <v>#N/A</v>
      </c>
      <c r="AE154" s="16" t="e">
        <f t="shared" si="39"/>
        <v>#N/A</v>
      </c>
      <c r="AF154" s="16" t="e">
        <f t="shared" si="40"/>
        <v>#N/A</v>
      </c>
      <c r="AG154" s="16" t="e">
        <f t="shared" si="41"/>
        <v>#N/A</v>
      </c>
      <c r="AH154" s="175" t="e">
        <f t="shared" si="42"/>
        <v>#N/A</v>
      </c>
      <c r="AI154" s="175" t="e">
        <f t="shared" si="46"/>
        <v>#N/A</v>
      </c>
      <c r="AJ154" s="175" t="e">
        <f t="shared" si="44"/>
        <v>#N/A</v>
      </c>
      <c r="AK154" s="175" t="e">
        <f t="shared" si="43"/>
        <v>#N/A</v>
      </c>
      <c r="AL154" s="175" t="e">
        <f t="shared" si="47"/>
        <v>#N/A</v>
      </c>
      <c r="AM154" s="175" t="e">
        <f t="shared" si="45"/>
        <v>#N/A</v>
      </c>
    </row>
    <row r="155" spans="19:39" x14ac:dyDescent="0.25">
      <c r="S155" s="189" t="e">
        <f>IF(ISNUMBER(Sensor_Glucose),IF(P_Language=1, 1*Sensor_Glucose/18,1*Sensor_Glucose),NA())</f>
        <v>#N/A</v>
      </c>
      <c r="T155" s="185" t="e">
        <f t="shared" si="32"/>
        <v>#N/A</v>
      </c>
      <c r="U155" s="185" t="e">
        <f t="shared" si="33"/>
        <v>#N/A</v>
      </c>
      <c r="V155" s="189" t="e">
        <f>IF(ISBLANK(Meter_Glucose),NA(),IF(P_Language=1, 1*Meter_Glucose/18,1*Meter_Glucose))</f>
        <v>#N/A</v>
      </c>
      <c r="W155" s="185" t="e">
        <f t="shared" si="34"/>
        <v>#N/A</v>
      </c>
      <c r="X155" s="16" t="e">
        <f t="shared" si="35"/>
        <v>#N/A</v>
      </c>
      <c r="Y155" s="189" t="e">
        <f t="shared" si="36"/>
        <v>#N/A</v>
      </c>
      <c r="AA155" s="59"/>
      <c r="AB155" s="189" t="e">
        <f t="shared" si="37"/>
        <v>#N/A</v>
      </c>
      <c r="AD155" s="185" t="e">
        <f t="shared" si="38"/>
        <v>#N/A</v>
      </c>
      <c r="AE155" s="16" t="e">
        <f t="shared" si="39"/>
        <v>#N/A</v>
      </c>
      <c r="AF155" s="16" t="e">
        <f t="shared" si="40"/>
        <v>#N/A</v>
      </c>
      <c r="AG155" s="16" t="e">
        <f t="shared" si="41"/>
        <v>#N/A</v>
      </c>
      <c r="AH155" s="175" t="e">
        <f t="shared" si="42"/>
        <v>#N/A</v>
      </c>
      <c r="AI155" s="175" t="e">
        <f t="shared" si="46"/>
        <v>#N/A</v>
      </c>
      <c r="AJ155" s="175" t="e">
        <f t="shared" si="44"/>
        <v>#N/A</v>
      </c>
      <c r="AK155" s="175" t="e">
        <f t="shared" si="43"/>
        <v>#N/A</v>
      </c>
      <c r="AL155" s="175" t="e">
        <f t="shared" si="47"/>
        <v>#N/A</v>
      </c>
      <c r="AM155" s="175" t="e">
        <f t="shared" si="45"/>
        <v>#N/A</v>
      </c>
    </row>
    <row r="156" spans="19:39" x14ac:dyDescent="0.25">
      <c r="S156" s="189" t="e">
        <f>IF(ISNUMBER(Sensor_Glucose),IF(P_Language=1, 1*Sensor_Glucose/18,1*Sensor_Glucose),NA())</f>
        <v>#N/A</v>
      </c>
      <c r="T156" s="185" t="e">
        <f t="shared" si="32"/>
        <v>#N/A</v>
      </c>
      <c r="U156" s="185" t="e">
        <f t="shared" si="33"/>
        <v>#N/A</v>
      </c>
      <c r="V156" s="189" t="e">
        <f>IF(ISBLANK(Meter_Glucose),NA(),IF(P_Language=1, 1*Meter_Glucose/18,1*Meter_Glucose))</f>
        <v>#N/A</v>
      </c>
      <c r="W156" s="185" t="e">
        <f t="shared" si="34"/>
        <v>#N/A</v>
      </c>
      <c r="X156" s="16" t="e">
        <f t="shared" si="35"/>
        <v>#N/A</v>
      </c>
      <c r="Y156" s="189" t="e">
        <f t="shared" si="36"/>
        <v>#N/A</v>
      </c>
      <c r="AA156" s="59"/>
      <c r="AB156" s="189" t="e">
        <f t="shared" si="37"/>
        <v>#N/A</v>
      </c>
      <c r="AD156" s="185" t="e">
        <f t="shared" si="38"/>
        <v>#N/A</v>
      </c>
      <c r="AE156" s="16" t="e">
        <f t="shared" si="39"/>
        <v>#N/A</v>
      </c>
      <c r="AF156" s="16" t="e">
        <f t="shared" si="40"/>
        <v>#N/A</v>
      </c>
      <c r="AG156" s="16" t="e">
        <f t="shared" si="41"/>
        <v>#N/A</v>
      </c>
      <c r="AH156" s="175" t="e">
        <f t="shared" si="42"/>
        <v>#N/A</v>
      </c>
      <c r="AI156" s="175" t="e">
        <f t="shared" si="46"/>
        <v>#N/A</v>
      </c>
      <c r="AJ156" s="175" t="e">
        <f t="shared" si="44"/>
        <v>#N/A</v>
      </c>
      <c r="AK156" s="175" t="e">
        <f t="shared" si="43"/>
        <v>#N/A</v>
      </c>
      <c r="AL156" s="175" t="e">
        <f t="shared" si="47"/>
        <v>#N/A</v>
      </c>
      <c r="AM156" s="175" t="e">
        <f t="shared" si="45"/>
        <v>#N/A</v>
      </c>
    </row>
    <row r="157" spans="19:39" x14ac:dyDescent="0.25">
      <c r="S157" s="189" t="e">
        <f>IF(ISNUMBER(Sensor_Glucose),IF(P_Language=1, 1*Sensor_Glucose/18,1*Sensor_Glucose),NA())</f>
        <v>#N/A</v>
      </c>
      <c r="T157" s="185" t="e">
        <f t="shared" si="32"/>
        <v>#N/A</v>
      </c>
      <c r="U157" s="185" t="e">
        <f t="shared" si="33"/>
        <v>#N/A</v>
      </c>
      <c r="V157" s="189" t="e">
        <f>IF(ISBLANK(Meter_Glucose),NA(),IF(P_Language=1, 1*Meter_Glucose/18,1*Meter_Glucose))</f>
        <v>#N/A</v>
      </c>
      <c r="W157" s="185" t="e">
        <f t="shared" si="34"/>
        <v>#N/A</v>
      </c>
      <c r="X157" s="16" t="e">
        <f t="shared" si="35"/>
        <v>#N/A</v>
      </c>
      <c r="Y157" s="189" t="e">
        <f t="shared" si="36"/>
        <v>#N/A</v>
      </c>
      <c r="AA157" s="59"/>
      <c r="AB157" s="189" t="e">
        <f t="shared" si="37"/>
        <v>#N/A</v>
      </c>
      <c r="AD157" s="185" t="e">
        <f t="shared" si="38"/>
        <v>#N/A</v>
      </c>
      <c r="AE157" s="16" t="e">
        <f t="shared" si="39"/>
        <v>#N/A</v>
      </c>
      <c r="AF157" s="16" t="e">
        <f t="shared" si="40"/>
        <v>#N/A</v>
      </c>
      <c r="AG157" s="16" t="e">
        <f t="shared" si="41"/>
        <v>#N/A</v>
      </c>
      <c r="AH157" s="175" t="e">
        <f t="shared" si="42"/>
        <v>#N/A</v>
      </c>
      <c r="AI157" s="175" t="e">
        <f t="shared" si="46"/>
        <v>#N/A</v>
      </c>
      <c r="AJ157" s="175" t="e">
        <f t="shared" si="44"/>
        <v>#N/A</v>
      </c>
      <c r="AK157" s="175" t="e">
        <f t="shared" si="43"/>
        <v>#N/A</v>
      </c>
      <c r="AL157" s="175" t="e">
        <f t="shared" si="47"/>
        <v>#N/A</v>
      </c>
      <c r="AM157" s="175" t="e">
        <f t="shared" si="45"/>
        <v>#N/A</v>
      </c>
    </row>
    <row r="158" spans="19:39" x14ac:dyDescent="0.25">
      <c r="S158" s="189" t="e">
        <f>IF(ISNUMBER(Sensor_Glucose),IF(P_Language=1, 1*Sensor_Glucose/18,1*Sensor_Glucose),NA())</f>
        <v>#N/A</v>
      </c>
      <c r="T158" s="185" t="e">
        <f t="shared" si="32"/>
        <v>#N/A</v>
      </c>
      <c r="U158" s="185" t="e">
        <f t="shared" si="33"/>
        <v>#N/A</v>
      </c>
      <c r="V158" s="189" t="e">
        <f>IF(ISBLANK(Meter_Glucose),NA(),IF(P_Language=1, 1*Meter_Glucose/18,1*Meter_Glucose))</f>
        <v>#N/A</v>
      </c>
      <c r="W158" s="185" t="e">
        <f t="shared" si="34"/>
        <v>#N/A</v>
      </c>
      <c r="X158" s="16" t="e">
        <f t="shared" si="35"/>
        <v>#N/A</v>
      </c>
      <c r="Y158" s="189" t="e">
        <f t="shared" si="36"/>
        <v>#N/A</v>
      </c>
      <c r="AA158" s="59"/>
      <c r="AB158" s="189" t="e">
        <f t="shared" si="37"/>
        <v>#N/A</v>
      </c>
      <c r="AD158" s="185" t="e">
        <f t="shared" si="38"/>
        <v>#N/A</v>
      </c>
      <c r="AE158" s="16" t="e">
        <f t="shared" si="39"/>
        <v>#N/A</v>
      </c>
      <c r="AF158" s="16" t="e">
        <f t="shared" si="40"/>
        <v>#N/A</v>
      </c>
      <c r="AG158" s="16" t="e">
        <f t="shared" si="41"/>
        <v>#N/A</v>
      </c>
      <c r="AH158" s="175" t="e">
        <f t="shared" si="42"/>
        <v>#N/A</v>
      </c>
      <c r="AI158" s="175" t="e">
        <f t="shared" si="46"/>
        <v>#N/A</v>
      </c>
      <c r="AJ158" s="175" t="e">
        <f t="shared" si="44"/>
        <v>#N/A</v>
      </c>
      <c r="AK158" s="175" t="e">
        <f t="shared" si="43"/>
        <v>#N/A</v>
      </c>
      <c r="AL158" s="175" t="e">
        <f t="shared" si="47"/>
        <v>#N/A</v>
      </c>
      <c r="AM158" s="175" t="e">
        <f t="shared" si="45"/>
        <v>#N/A</v>
      </c>
    </row>
    <row r="159" spans="19:39" x14ac:dyDescent="0.25">
      <c r="S159" s="189" t="e">
        <f>IF(ISNUMBER(Sensor_Glucose),IF(P_Language=1, 1*Sensor_Glucose/18,1*Sensor_Glucose),NA())</f>
        <v>#N/A</v>
      </c>
      <c r="T159" s="185" t="e">
        <f t="shared" si="32"/>
        <v>#N/A</v>
      </c>
      <c r="U159" s="185" t="e">
        <f t="shared" si="33"/>
        <v>#N/A</v>
      </c>
      <c r="V159" s="189" t="e">
        <f>IF(ISBLANK(Meter_Glucose),NA(),IF(P_Language=1, 1*Meter_Glucose/18,1*Meter_Glucose))</f>
        <v>#N/A</v>
      </c>
      <c r="W159" s="185" t="e">
        <f t="shared" si="34"/>
        <v>#N/A</v>
      </c>
      <c r="X159" s="16" t="e">
        <f t="shared" si="35"/>
        <v>#N/A</v>
      </c>
      <c r="Y159" s="189" t="e">
        <f t="shared" si="36"/>
        <v>#N/A</v>
      </c>
      <c r="AA159" s="59"/>
      <c r="AB159" s="189" t="e">
        <f t="shared" si="37"/>
        <v>#N/A</v>
      </c>
      <c r="AD159" s="185" t="e">
        <f t="shared" si="38"/>
        <v>#N/A</v>
      </c>
      <c r="AE159" s="16" t="e">
        <f t="shared" si="39"/>
        <v>#N/A</v>
      </c>
      <c r="AF159" s="16" t="e">
        <f t="shared" si="40"/>
        <v>#N/A</v>
      </c>
      <c r="AG159" s="16" t="e">
        <f t="shared" si="41"/>
        <v>#N/A</v>
      </c>
      <c r="AH159" s="175" t="e">
        <f t="shared" si="42"/>
        <v>#N/A</v>
      </c>
      <c r="AI159" s="175" t="e">
        <f t="shared" si="46"/>
        <v>#N/A</v>
      </c>
      <c r="AJ159" s="175" t="e">
        <f t="shared" si="44"/>
        <v>#N/A</v>
      </c>
      <c r="AK159" s="175" t="e">
        <f t="shared" si="43"/>
        <v>#N/A</v>
      </c>
      <c r="AL159" s="175" t="e">
        <f t="shared" si="47"/>
        <v>#N/A</v>
      </c>
      <c r="AM159" s="175" t="e">
        <f t="shared" si="45"/>
        <v>#N/A</v>
      </c>
    </row>
    <row r="160" spans="19:39" x14ac:dyDescent="0.25">
      <c r="S160" s="189" t="e">
        <f>IF(ISNUMBER(Sensor_Glucose),IF(P_Language=1, 1*Sensor_Glucose/18,1*Sensor_Glucose),NA())</f>
        <v>#N/A</v>
      </c>
      <c r="T160" s="185" t="e">
        <f t="shared" si="32"/>
        <v>#N/A</v>
      </c>
      <c r="U160" s="185" t="e">
        <f t="shared" si="33"/>
        <v>#N/A</v>
      </c>
      <c r="V160" s="189" t="e">
        <f>IF(ISBLANK(Meter_Glucose),NA(),IF(P_Language=1, 1*Meter_Glucose/18,1*Meter_Glucose))</f>
        <v>#N/A</v>
      </c>
      <c r="W160" s="185" t="e">
        <f t="shared" si="34"/>
        <v>#N/A</v>
      </c>
      <c r="X160" s="16" t="e">
        <f t="shared" si="35"/>
        <v>#N/A</v>
      </c>
      <c r="Y160" s="189" t="e">
        <f t="shared" si="36"/>
        <v>#N/A</v>
      </c>
      <c r="AA160" s="59"/>
      <c r="AB160" s="189" t="e">
        <f t="shared" si="37"/>
        <v>#N/A</v>
      </c>
      <c r="AD160" s="185" t="e">
        <f t="shared" si="38"/>
        <v>#N/A</v>
      </c>
      <c r="AE160" s="16" t="e">
        <f t="shared" si="39"/>
        <v>#N/A</v>
      </c>
      <c r="AF160" s="16" t="e">
        <f t="shared" si="40"/>
        <v>#N/A</v>
      </c>
      <c r="AG160" s="16" t="e">
        <f t="shared" si="41"/>
        <v>#N/A</v>
      </c>
      <c r="AH160" s="175" t="e">
        <f t="shared" si="42"/>
        <v>#N/A</v>
      </c>
      <c r="AI160" s="175" t="e">
        <f t="shared" si="46"/>
        <v>#N/A</v>
      </c>
      <c r="AJ160" s="175" t="e">
        <f t="shared" si="44"/>
        <v>#N/A</v>
      </c>
      <c r="AK160" s="175" t="e">
        <f t="shared" si="43"/>
        <v>#N/A</v>
      </c>
      <c r="AL160" s="175" t="e">
        <f t="shared" si="47"/>
        <v>#N/A</v>
      </c>
      <c r="AM160" s="175" t="e">
        <f t="shared" si="45"/>
        <v>#N/A</v>
      </c>
    </row>
    <row r="161" spans="19:39" x14ac:dyDescent="0.25">
      <c r="S161" s="189" t="e">
        <f>IF(ISNUMBER(Sensor_Glucose),IF(P_Language=1, 1*Sensor_Glucose/18,1*Sensor_Glucose),NA())</f>
        <v>#N/A</v>
      </c>
      <c r="T161" s="185" t="e">
        <f t="shared" si="32"/>
        <v>#N/A</v>
      </c>
      <c r="U161" s="185" t="e">
        <f t="shared" si="33"/>
        <v>#N/A</v>
      </c>
      <c r="V161" s="189" t="e">
        <f>IF(ISBLANK(Meter_Glucose),NA(),IF(P_Language=1, 1*Meter_Glucose/18,1*Meter_Glucose))</f>
        <v>#N/A</v>
      </c>
      <c r="W161" s="185" t="e">
        <f t="shared" si="34"/>
        <v>#N/A</v>
      </c>
      <c r="X161" s="16" t="e">
        <f t="shared" si="35"/>
        <v>#N/A</v>
      </c>
      <c r="Y161" s="189" t="e">
        <f t="shared" si="36"/>
        <v>#N/A</v>
      </c>
      <c r="AA161" s="59"/>
      <c r="AB161" s="189" t="e">
        <f t="shared" si="37"/>
        <v>#N/A</v>
      </c>
      <c r="AD161" s="185" t="e">
        <f t="shared" si="38"/>
        <v>#N/A</v>
      </c>
      <c r="AE161" s="16" t="e">
        <f t="shared" si="39"/>
        <v>#N/A</v>
      </c>
      <c r="AF161" s="16" t="e">
        <f t="shared" si="40"/>
        <v>#N/A</v>
      </c>
      <c r="AG161" s="16" t="e">
        <f t="shared" si="41"/>
        <v>#N/A</v>
      </c>
      <c r="AH161" s="175" t="e">
        <f t="shared" si="42"/>
        <v>#N/A</v>
      </c>
      <c r="AI161" s="175" t="e">
        <f t="shared" si="46"/>
        <v>#N/A</v>
      </c>
      <c r="AJ161" s="175" t="e">
        <f t="shared" si="44"/>
        <v>#N/A</v>
      </c>
      <c r="AK161" s="175" t="e">
        <f t="shared" si="43"/>
        <v>#N/A</v>
      </c>
      <c r="AL161" s="175" t="e">
        <f t="shared" si="47"/>
        <v>#N/A</v>
      </c>
      <c r="AM161" s="175" t="e">
        <f t="shared" si="45"/>
        <v>#N/A</v>
      </c>
    </row>
    <row r="162" spans="19:39" x14ac:dyDescent="0.25">
      <c r="S162" s="189" t="e">
        <f>IF(ISNUMBER(Sensor_Glucose),IF(P_Language=1, 1*Sensor_Glucose/18,1*Sensor_Glucose),NA())</f>
        <v>#N/A</v>
      </c>
      <c r="T162" s="185" t="e">
        <f t="shared" si="32"/>
        <v>#N/A</v>
      </c>
      <c r="U162" s="185" t="e">
        <f t="shared" si="33"/>
        <v>#N/A</v>
      </c>
      <c r="V162" s="189" t="e">
        <f>IF(ISBLANK(Meter_Glucose),NA(),IF(P_Language=1, 1*Meter_Glucose/18,1*Meter_Glucose))</f>
        <v>#N/A</v>
      </c>
      <c r="W162" s="185" t="e">
        <f t="shared" si="34"/>
        <v>#N/A</v>
      </c>
      <c r="X162" s="16" t="e">
        <f t="shared" si="35"/>
        <v>#N/A</v>
      </c>
      <c r="Y162" s="189" t="e">
        <f t="shared" si="36"/>
        <v>#N/A</v>
      </c>
      <c r="AA162" s="59"/>
      <c r="AB162" s="189" t="e">
        <f t="shared" si="37"/>
        <v>#N/A</v>
      </c>
      <c r="AD162" s="185" t="e">
        <f t="shared" si="38"/>
        <v>#N/A</v>
      </c>
      <c r="AE162" s="16" t="e">
        <f t="shared" si="39"/>
        <v>#N/A</v>
      </c>
      <c r="AF162" s="16" t="e">
        <f t="shared" si="40"/>
        <v>#N/A</v>
      </c>
      <c r="AG162" s="16" t="e">
        <f t="shared" si="41"/>
        <v>#N/A</v>
      </c>
      <c r="AH162" s="175" t="e">
        <f t="shared" si="42"/>
        <v>#N/A</v>
      </c>
      <c r="AI162" s="175" t="e">
        <f t="shared" si="46"/>
        <v>#N/A</v>
      </c>
      <c r="AJ162" s="175" t="e">
        <f t="shared" si="44"/>
        <v>#N/A</v>
      </c>
      <c r="AK162" s="175" t="e">
        <f t="shared" si="43"/>
        <v>#N/A</v>
      </c>
      <c r="AL162" s="175" t="e">
        <f t="shared" si="47"/>
        <v>#N/A</v>
      </c>
      <c r="AM162" s="175" t="e">
        <f t="shared" si="45"/>
        <v>#N/A</v>
      </c>
    </row>
    <row r="163" spans="19:39" x14ac:dyDescent="0.25">
      <c r="S163" s="189" t="e">
        <f>IF(ISNUMBER(Sensor_Glucose),IF(P_Language=1, 1*Sensor_Glucose/18,1*Sensor_Glucose),NA())</f>
        <v>#N/A</v>
      </c>
      <c r="T163" s="185" t="e">
        <f t="shared" si="32"/>
        <v>#N/A</v>
      </c>
      <c r="U163" s="185" t="e">
        <f t="shared" si="33"/>
        <v>#N/A</v>
      </c>
      <c r="V163" s="189" t="e">
        <f>IF(ISBLANK(Meter_Glucose),NA(),IF(P_Language=1, 1*Meter_Glucose/18,1*Meter_Glucose))</f>
        <v>#N/A</v>
      </c>
      <c r="W163" s="185" t="e">
        <f t="shared" si="34"/>
        <v>#N/A</v>
      </c>
      <c r="X163" s="16" t="e">
        <f t="shared" si="35"/>
        <v>#N/A</v>
      </c>
      <c r="Y163" s="189" t="e">
        <f t="shared" si="36"/>
        <v>#N/A</v>
      </c>
      <c r="AA163" s="59"/>
      <c r="AB163" s="189" t="e">
        <f t="shared" si="37"/>
        <v>#N/A</v>
      </c>
      <c r="AD163" s="185" t="e">
        <f t="shared" si="38"/>
        <v>#N/A</v>
      </c>
      <c r="AE163" s="16" t="e">
        <f t="shared" si="39"/>
        <v>#N/A</v>
      </c>
      <c r="AF163" s="16" t="e">
        <f t="shared" si="40"/>
        <v>#N/A</v>
      </c>
      <c r="AG163" s="16" t="e">
        <f t="shared" si="41"/>
        <v>#N/A</v>
      </c>
      <c r="AH163" s="175" t="e">
        <f t="shared" si="42"/>
        <v>#N/A</v>
      </c>
      <c r="AI163" s="175" t="e">
        <f t="shared" si="46"/>
        <v>#N/A</v>
      </c>
      <c r="AJ163" s="175" t="e">
        <f t="shared" si="44"/>
        <v>#N/A</v>
      </c>
      <c r="AK163" s="175" t="e">
        <f t="shared" si="43"/>
        <v>#N/A</v>
      </c>
      <c r="AL163" s="175" t="e">
        <f t="shared" si="47"/>
        <v>#N/A</v>
      </c>
      <c r="AM163" s="175" t="e">
        <f t="shared" si="45"/>
        <v>#N/A</v>
      </c>
    </row>
    <row r="164" spans="19:39" x14ac:dyDescent="0.25">
      <c r="S164" s="189" t="e">
        <f>IF(ISNUMBER(Sensor_Glucose),IF(P_Language=1, 1*Sensor_Glucose/18,1*Sensor_Glucose),NA())</f>
        <v>#N/A</v>
      </c>
      <c r="T164" s="185" t="e">
        <f t="shared" si="32"/>
        <v>#N/A</v>
      </c>
      <c r="U164" s="185" t="e">
        <f t="shared" si="33"/>
        <v>#N/A</v>
      </c>
      <c r="V164" s="189" t="e">
        <f>IF(ISBLANK(Meter_Glucose),NA(),IF(P_Language=1, 1*Meter_Glucose/18,1*Meter_Glucose))</f>
        <v>#N/A</v>
      </c>
      <c r="W164" s="185" t="e">
        <f t="shared" si="34"/>
        <v>#N/A</v>
      </c>
      <c r="X164" s="16" t="e">
        <f t="shared" si="35"/>
        <v>#N/A</v>
      </c>
      <c r="Y164" s="189" t="e">
        <f t="shared" si="36"/>
        <v>#N/A</v>
      </c>
      <c r="AA164" s="59"/>
      <c r="AB164" s="189" t="e">
        <f t="shared" si="37"/>
        <v>#N/A</v>
      </c>
      <c r="AD164" s="185" t="e">
        <f t="shared" si="38"/>
        <v>#N/A</v>
      </c>
      <c r="AE164" s="16" t="e">
        <f t="shared" si="39"/>
        <v>#N/A</v>
      </c>
      <c r="AF164" s="16" t="e">
        <f t="shared" si="40"/>
        <v>#N/A</v>
      </c>
      <c r="AG164" s="16" t="e">
        <f t="shared" si="41"/>
        <v>#N/A</v>
      </c>
      <c r="AH164" s="175" t="e">
        <f t="shared" si="42"/>
        <v>#N/A</v>
      </c>
      <c r="AI164" s="175" t="e">
        <f t="shared" si="46"/>
        <v>#N/A</v>
      </c>
      <c r="AJ164" s="175" t="e">
        <f t="shared" si="44"/>
        <v>#N/A</v>
      </c>
      <c r="AK164" s="175" t="e">
        <f t="shared" si="43"/>
        <v>#N/A</v>
      </c>
      <c r="AL164" s="175" t="e">
        <f t="shared" si="47"/>
        <v>#N/A</v>
      </c>
      <c r="AM164" s="175" t="e">
        <f t="shared" si="45"/>
        <v>#N/A</v>
      </c>
    </row>
    <row r="165" spans="19:39" x14ac:dyDescent="0.25">
      <c r="S165" s="189" t="e">
        <f>IF(ISNUMBER(Sensor_Glucose),IF(P_Language=1, 1*Sensor_Glucose/18,1*Sensor_Glucose),NA())</f>
        <v>#N/A</v>
      </c>
      <c r="T165" s="185" t="e">
        <f t="shared" si="32"/>
        <v>#N/A</v>
      </c>
      <c r="U165" s="185" t="e">
        <f t="shared" si="33"/>
        <v>#N/A</v>
      </c>
      <c r="V165" s="189" t="e">
        <f>IF(ISBLANK(Meter_Glucose),NA(),IF(P_Language=1, 1*Meter_Glucose/18,1*Meter_Glucose))</f>
        <v>#N/A</v>
      </c>
      <c r="W165" s="185" t="e">
        <f t="shared" si="34"/>
        <v>#N/A</v>
      </c>
      <c r="X165" s="16" t="e">
        <f t="shared" si="35"/>
        <v>#N/A</v>
      </c>
      <c r="Y165" s="189" t="e">
        <f t="shared" si="36"/>
        <v>#N/A</v>
      </c>
      <c r="AA165" s="59"/>
      <c r="AB165" s="189" t="e">
        <f t="shared" si="37"/>
        <v>#N/A</v>
      </c>
      <c r="AD165" s="185" t="e">
        <f t="shared" si="38"/>
        <v>#N/A</v>
      </c>
      <c r="AE165" s="16" t="e">
        <f t="shared" si="39"/>
        <v>#N/A</v>
      </c>
      <c r="AF165" s="16" t="e">
        <f t="shared" si="40"/>
        <v>#N/A</v>
      </c>
      <c r="AG165" s="16" t="e">
        <f t="shared" si="41"/>
        <v>#N/A</v>
      </c>
      <c r="AH165" s="175" t="e">
        <f t="shared" si="42"/>
        <v>#N/A</v>
      </c>
      <c r="AI165" s="175" t="e">
        <f t="shared" si="46"/>
        <v>#N/A</v>
      </c>
      <c r="AJ165" s="175" t="e">
        <f t="shared" si="44"/>
        <v>#N/A</v>
      </c>
      <c r="AK165" s="175" t="e">
        <f t="shared" si="43"/>
        <v>#N/A</v>
      </c>
      <c r="AL165" s="175" t="e">
        <f t="shared" si="47"/>
        <v>#N/A</v>
      </c>
      <c r="AM165" s="175" t="e">
        <f t="shared" si="45"/>
        <v>#N/A</v>
      </c>
    </row>
    <row r="166" spans="19:39" x14ac:dyDescent="0.25">
      <c r="S166" s="189" t="e">
        <f>IF(ISNUMBER(Sensor_Glucose),IF(P_Language=1, 1*Sensor_Glucose/18,1*Sensor_Glucose),NA())</f>
        <v>#N/A</v>
      </c>
      <c r="T166" s="185" t="e">
        <f t="shared" si="32"/>
        <v>#N/A</v>
      </c>
      <c r="U166" s="185" t="e">
        <f t="shared" si="33"/>
        <v>#N/A</v>
      </c>
      <c r="V166" s="189" t="e">
        <f>IF(ISBLANK(Meter_Glucose),NA(),IF(P_Language=1, 1*Meter_Glucose/18,1*Meter_Glucose))</f>
        <v>#N/A</v>
      </c>
      <c r="W166" s="185" t="e">
        <f t="shared" si="34"/>
        <v>#N/A</v>
      </c>
      <c r="X166" s="16" t="e">
        <f t="shared" si="35"/>
        <v>#N/A</v>
      </c>
      <c r="Y166" s="189" t="e">
        <f t="shared" si="36"/>
        <v>#N/A</v>
      </c>
      <c r="AA166" s="59"/>
      <c r="AB166" s="189" t="e">
        <f t="shared" si="37"/>
        <v>#N/A</v>
      </c>
      <c r="AD166" s="185" t="e">
        <f t="shared" si="38"/>
        <v>#N/A</v>
      </c>
      <c r="AE166" s="16" t="e">
        <f t="shared" si="39"/>
        <v>#N/A</v>
      </c>
      <c r="AF166" s="16" t="e">
        <f t="shared" si="40"/>
        <v>#N/A</v>
      </c>
      <c r="AG166" s="16" t="e">
        <f t="shared" si="41"/>
        <v>#N/A</v>
      </c>
      <c r="AH166" s="175" t="e">
        <f t="shared" si="42"/>
        <v>#N/A</v>
      </c>
      <c r="AI166" s="175" t="e">
        <f t="shared" si="46"/>
        <v>#N/A</v>
      </c>
      <c r="AJ166" s="175" t="e">
        <f t="shared" si="44"/>
        <v>#N/A</v>
      </c>
      <c r="AK166" s="175" t="e">
        <f t="shared" si="43"/>
        <v>#N/A</v>
      </c>
      <c r="AL166" s="175" t="e">
        <f t="shared" si="47"/>
        <v>#N/A</v>
      </c>
      <c r="AM166" s="175" t="e">
        <f t="shared" si="45"/>
        <v>#N/A</v>
      </c>
    </row>
    <row r="167" spans="19:39" x14ac:dyDescent="0.25">
      <c r="S167" s="189" t="e">
        <f>IF(ISNUMBER(Sensor_Glucose),IF(P_Language=1, 1*Sensor_Glucose/18,1*Sensor_Glucose),NA())</f>
        <v>#N/A</v>
      </c>
      <c r="T167" s="185" t="e">
        <f t="shared" si="32"/>
        <v>#N/A</v>
      </c>
      <c r="U167" s="185" t="e">
        <f t="shared" si="33"/>
        <v>#N/A</v>
      </c>
      <c r="V167" s="189" t="e">
        <f>IF(ISBLANK(Meter_Glucose),NA(),IF(P_Language=1, 1*Meter_Glucose/18,1*Meter_Glucose))</f>
        <v>#N/A</v>
      </c>
      <c r="W167" s="185" t="e">
        <f t="shared" si="34"/>
        <v>#N/A</v>
      </c>
      <c r="X167" s="16" t="e">
        <f t="shared" si="35"/>
        <v>#N/A</v>
      </c>
      <c r="Y167" s="189" t="e">
        <f t="shared" si="36"/>
        <v>#N/A</v>
      </c>
      <c r="AA167" s="59"/>
      <c r="AB167" s="189" t="e">
        <f t="shared" si="37"/>
        <v>#N/A</v>
      </c>
      <c r="AD167" s="185" t="e">
        <f t="shared" si="38"/>
        <v>#N/A</v>
      </c>
      <c r="AE167" s="16" t="e">
        <f t="shared" si="39"/>
        <v>#N/A</v>
      </c>
      <c r="AF167" s="16" t="e">
        <f t="shared" si="40"/>
        <v>#N/A</v>
      </c>
      <c r="AG167" s="16" t="e">
        <f t="shared" si="41"/>
        <v>#N/A</v>
      </c>
      <c r="AH167" s="175" t="e">
        <f t="shared" si="42"/>
        <v>#N/A</v>
      </c>
      <c r="AI167" s="175" t="e">
        <f t="shared" si="46"/>
        <v>#N/A</v>
      </c>
      <c r="AJ167" s="175" t="e">
        <f t="shared" si="44"/>
        <v>#N/A</v>
      </c>
      <c r="AK167" s="175" t="e">
        <f t="shared" si="43"/>
        <v>#N/A</v>
      </c>
      <c r="AL167" s="175" t="e">
        <f t="shared" si="47"/>
        <v>#N/A</v>
      </c>
      <c r="AM167" s="175" t="e">
        <f t="shared" si="45"/>
        <v>#N/A</v>
      </c>
    </row>
    <row r="168" spans="19:39" x14ac:dyDescent="0.25">
      <c r="S168" s="189" t="e">
        <f>IF(ISNUMBER(Sensor_Glucose),IF(P_Language=1, 1*Sensor_Glucose/18,1*Sensor_Glucose),NA())</f>
        <v>#N/A</v>
      </c>
      <c r="T168" s="185" t="e">
        <f t="shared" si="32"/>
        <v>#N/A</v>
      </c>
      <c r="U168" s="185" t="e">
        <f t="shared" si="33"/>
        <v>#N/A</v>
      </c>
      <c r="V168" s="189" t="e">
        <f>IF(ISBLANK(Meter_Glucose),NA(),IF(P_Language=1, 1*Meter_Glucose/18,1*Meter_Glucose))</f>
        <v>#N/A</v>
      </c>
      <c r="W168" s="185" t="e">
        <f t="shared" si="34"/>
        <v>#N/A</v>
      </c>
      <c r="X168" s="16" t="e">
        <f t="shared" si="35"/>
        <v>#N/A</v>
      </c>
      <c r="Y168" s="189" t="e">
        <f t="shared" si="36"/>
        <v>#N/A</v>
      </c>
      <c r="AA168" s="59"/>
      <c r="AB168" s="189" t="e">
        <f t="shared" si="37"/>
        <v>#N/A</v>
      </c>
      <c r="AD168" s="185" t="e">
        <f t="shared" si="38"/>
        <v>#N/A</v>
      </c>
      <c r="AE168" s="16" t="e">
        <f t="shared" si="39"/>
        <v>#N/A</v>
      </c>
      <c r="AF168" s="16" t="e">
        <f t="shared" si="40"/>
        <v>#N/A</v>
      </c>
      <c r="AG168" s="16" t="e">
        <f t="shared" si="41"/>
        <v>#N/A</v>
      </c>
      <c r="AH168" s="175" t="e">
        <f t="shared" si="42"/>
        <v>#N/A</v>
      </c>
      <c r="AI168" s="175" t="e">
        <f t="shared" si="46"/>
        <v>#N/A</v>
      </c>
      <c r="AJ168" s="175" t="e">
        <f t="shared" si="44"/>
        <v>#N/A</v>
      </c>
      <c r="AK168" s="175" t="e">
        <f t="shared" si="43"/>
        <v>#N/A</v>
      </c>
      <c r="AL168" s="175" t="e">
        <f t="shared" si="47"/>
        <v>#N/A</v>
      </c>
      <c r="AM168" s="175" t="e">
        <f t="shared" si="45"/>
        <v>#N/A</v>
      </c>
    </row>
    <row r="169" spans="19:39" x14ac:dyDescent="0.25">
      <c r="S169" s="189" t="e">
        <f>IF(ISNUMBER(Sensor_Glucose),IF(P_Language=1, 1*Sensor_Glucose/18,1*Sensor_Glucose),NA())</f>
        <v>#N/A</v>
      </c>
      <c r="T169" s="185" t="e">
        <f t="shared" si="32"/>
        <v>#N/A</v>
      </c>
      <c r="U169" s="185" t="e">
        <f t="shared" si="33"/>
        <v>#N/A</v>
      </c>
      <c r="V169" s="189" t="e">
        <f>IF(ISBLANK(Meter_Glucose),NA(),IF(P_Language=1, 1*Meter_Glucose/18,1*Meter_Glucose))</f>
        <v>#N/A</v>
      </c>
      <c r="W169" s="185" t="e">
        <f t="shared" si="34"/>
        <v>#N/A</v>
      </c>
      <c r="X169" s="16" t="e">
        <f t="shared" si="35"/>
        <v>#N/A</v>
      </c>
      <c r="Y169" s="189" t="e">
        <f t="shared" si="36"/>
        <v>#N/A</v>
      </c>
      <c r="AA169" s="59"/>
      <c r="AB169" s="189" t="e">
        <f t="shared" si="37"/>
        <v>#N/A</v>
      </c>
      <c r="AD169" s="185" t="e">
        <f t="shared" si="38"/>
        <v>#N/A</v>
      </c>
      <c r="AE169" s="16" t="e">
        <f t="shared" si="39"/>
        <v>#N/A</v>
      </c>
      <c r="AF169" s="16" t="e">
        <f t="shared" si="40"/>
        <v>#N/A</v>
      </c>
      <c r="AG169" s="16" t="e">
        <f t="shared" si="41"/>
        <v>#N/A</v>
      </c>
      <c r="AH169" s="175" t="e">
        <f t="shared" si="42"/>
        <v>#N/A</v>
      </c>
      <c r="AI169" s="175" t="e">
        <f t="shared" si="46"/>
        <v>#N/A</v>
      </c>
      <c r="AJ169" s="175" t="e">
        <f t="shared" si="44"/>
        <v>#N/A</v>
      </c>
      <c r="AK169" s="175" t="e">
        <f t="shared" si="43"/>
        <v>#N/A</v>
      </c>
      <c r="AL169" s="175" t="e">
        <f t="shared" si="47"/>
        <v>#N/A</v>
      </c>
      <c r="AM169" s="175" t="e">
        <f t="shared" si="45"/>
        <v>#N/A</v>
      </c>
    </row>
    <row r="170" spans="19:39" x14ac:dyDescent="0.25">
      <c r="S170" s="189" t="e">
        <f>IF(ISNUMBER(Sensor_Glucose),IF(P_Language=1, 1*Sensor_Glucose/18,1*Sensor_Glucose),NA())</f>
        <v>#N/A</v>
      </c>
      <c r="T170" s="185" t="e">
        <f t="shared" si="32"/>
        <v>#N/A</v>
      </c>
      <c r="U170" s="185" t="e">
        <f t="shared" si="33"/>
        <v>#N/A</v>
      </c>
      <c r="V170" s="189" t="e">
        <f>IF(ISBLANK(Meter_Glucose),NA(),IF(P_Language=1, 1*Meter_Glucose/18,1*Meter_Glucose))</f>
        <v>#N/A</v>
      </c>
      <c r="W170" s="185" t="e">
        <f t="shared" si="34"/>
        <v>#N/A</v>
      </c>
      <c r="X170" s="16" t="e">
        <f t="shared" si="35"/>
        <v>#N/A</v>
      </c>
      <c r="Y170" s="189" t="e">
        <f t="shared" si="36"/>
        <v>#N/A</v>
      </c>
      <c r="AA170" s="59"/>
      <c r="AB170" s="189" t="e">
        <f t="shared" si="37"/>
        <v>#N/A</v>
      </c>
      <c r="AD170" s="185" t="e">
        <f t="shared" si="38"/>
        <v>#N/A</v>
      </c>
      <c r="AE170" s="16" t="e">
        <f t="shared" si="39"/>
        <v>#N/A</v>
      </c>
      <c r="AF170" s="16" t="e">
        <f t="shared" si="40"/>
        <v>#N/A</v>
      </c>
      <c r="AG170" s="16" t="e">
        <f t="shared" si="41"/>
        <v>#N/A</v>
      </c>
      <c r="AH170" s="175" t="e">
        <f t="shared" si="42"/>
        <v>#N/A</v>
      </c>
      <c r="AI170" s="175" t="e">
        <f t="shared" si="46"/>
        <v>#N/A</v>
      </c>
      <c r="AJ170" s="175" t="e">
        <f t="shared" si="44"/>
        <v>#N/A</v>
      </c>
      <c r="AK170" s="175" t="e">
        <f t="shared" si="43"/>
        <v>#N/A</v>
      </c>
      <c r="AL170" s="175" t="e">
        <f t="shared" si="47"/>
        <v>#N/A</v>
      </c>
      <c r="AM170" s="175" t="e">
        <f t="shared" si="45"/>
        <v>#N/A</v>
      </c>
    </row>
    <row r="171" spans="19:39" x14ac:dyDescent="0.25">
      <c r="S171" s="189" t="e">
        <f>IF(ISNUMBER(Sensor_Glucose),IF(P_Language=1, 1*Sensor_Glucose/18,1*Sensor_Glucose),NA())</f>
        <v>#N/A</v>
      </c>
      <c r="T171" s="185" t="e">
        <f t="shared" si="32"/>
        <v>#N/A</v>
      </c>
      <c r="U171" s="185" t="e">
        <f t="shared" si="33"/>
        <v>#N/A</v>
      </c>
      <c r="V171" s="189" t="e">
        <f>IF(ISBLANK(Meter_Glucose),NA(),IF(P_Language=1, 1*Meter_Glucose/18,1*Meter_Glucose))</f>
        <v>#N/A</v>
      </c>
      <c r="W171" s="185" t="e">
        <f t="shared" si="34"/>
        <v>#N/A</v>
      </c>
      <c r="X171" s="16" t="e">
        <f t="shared" si="35"/>
        <v>#N/A</v>
      </c>
      <c r="Y171" s="189" t="e">
        <f t="shared" si="36"/>
        <v>#N/A</v>
      </c>
      <c r="AA171" s="59"/>
      <c r="AB171" s="189" t="e">
        <f t="shared" si="37"/>
        <v>#N/A</v>
      </c>
      <c r="AD171" s="185" t="e">
        <f t="shared" si="38"/>
        <v>#N/A</v>
      </c>
      <c r="AE171" s="16" t="e">
        <f t="shared" si="39"/>
        <v>#N/A</v>
      </c>
      <c r="AF171" s="16" t="e">
        <f t="shared" si="40"/>
        <v>#N/A</v>
      </c>
      <c r="AG171" s="16" t="e">
        <f t="shared" si="41"/>
        <v>#N/A</v>
      </c>
      <c r="AH171" s="175" t="e">
        <f t="shared" si="42"/>
        <v>#N/A</v>
      </c>
      <c r="AI171" s="175" t="e">
        <f t="shared" si="46"/>
        <v>#N/A</v>
      </c>
      <c r="AJ171" s="175" t="e">
        <f t="shared" si="44"/>
        <v>#N/A</v>
      </c>
      <c r="AK171" s="175" t="e">
        <f t="shared" si="43"/>
        <v>#N/A</v>
      </c>
      <c r="AL171" s="175" t="e">
        <f t="shared" si="47"/>
        <v>#N/A</v>
      </c>
      <c r="AM171" s="175" t="e">
        <f t="shared" si="45"/>
        <v>#N/A</v>
      </c>
    </row>
    <row r="172" spans="19:39" x14ac:dyDescent="0.25">
      <c r="S172" s="189" t="e">
        <f>IF(ISNUMBER(Sensor_Glucose),IF(P_Language=1, 1*Sensor_Glucose/18,1*Sensor_Glucose),NA())</f>
        <v>#N/A</v>
      </c>
      <c r="T172" s="185" t="e">
        <f t="shared" si="32"/>
        <v>#N/A</v>
      </c>
      <c r="U172" s="185" t="e">
        <f t="shared" si="33"/>
        <v>#N/A</v>
      </c>
      <c r="V172" s="189" t="e">
        <f>IF(ISBLANK(Meter_Glucose),NA(),IF(P_Language=1, 1*Meter_Glucose/18,1*Meter_Glucose))</f>
        <v>#N/A</v>
      </c>
      <c r="W172" s="185" t="e">
        <f t="shared" si="34"/>
        <v>#N/A</v>
      </c>
      <c r="X172" s="16" t="e">
        <f t="shared" si="35"/>
        <v>#N/A</v>
      </c>
      <c r="Y172" s="189" t="e">
        <f t="shared" si="36"/>
        <v>#N/A</v>
      </c>
      <c r="AA172" s="59"/>
      <c r="AB172" s="189" t="e">
        <f t="shared" si="37"/>
        <v>#N/A</v>
      </c>
      <c r="AD172" s="185" t="e">
        <f t="shared" si="38"/>
        <v>#N/A</v>
      </c>
      <c r="AE172" s="16" t="e">
        <f t="shared" si="39"/>
        <v>#N/A</v>
      </c>
      <c r="AF172" s="16" t="e">
        <f t="shared" si="40"/>
        <v>#N/A</v>
      </c>
      <c r="AG172" s="16" t="e">
        <f t="shared" si="41"/>
        <v>#N/A</v>
      </c>
      <c r="AH172" s="175" t="e">
        <f t="shared" si="42"/>
        <v>#N/A</v>
      </c>
      <c r="AI172" s="175" t="e">
        <f t="shared" si="46"/>
        <v>#N/A</v>
      </c>
      <c r="AJ172" s="175" t="e">
        <f t="shared" si="44"/>
        <v>#N/A</v>
      </c>
      <c r="AK172" s="175" t="e">
        <f t="shared" si="43"/>
        <v>#N/A</v>
      </c>
      <c r="AL172" s="175" t="e">
        <f t="shared" si="47"/>
        <v>#N/A</v>
      </c>
      <c r="AM172" s="175" t="e">
        <f t="shared" si="45"/>
        <v>#N/A</v>
      </c>
    </row>
    <row r="173" spans="19:39" x14ac:dyDescent="0.25">
      <c r="S173" s="189" t="e">
        <f>IF(ISNUMBER(Sensor_Glucose),IF(P_Language=1, 1*Sensor_Glucose/18,1*Sensor_Glucose),NA())</f>
        <v>#N/A</v>
      </c>
      <c r="T173" s="185" t="e">
        <f t="shared" si="32"/>
        <v>#N/A</v>
      </c>
      <c r="U173" s="185" t="e">
        <f t="shared" si="33"/>
        <v>#N/A</v>
      </c>
      <c r="V173" s="189" t="e">
        <f>IF(ISBLANK(Meter_Glucose),NA(),IF(P_Language=1, 1*Meter_Glucose/18,1*Meter_Glucose))</f>
        <v>#N/A</v>
      </c>
      <c r="W173" s="185" t="e">
        <f t="shared" si="34"/>
        <v>#N/A</v>
      </c>
      <c r="X173" s="16" t="e">
        <f t="shared" si="35"/>
        <v>#N/A</v>
      </c>
      <c r="Y173" s="189" t="e">
        <f t="shared" si="36"/>
        <v>#N/A</v>
      </c>
      <c r="AA173" s="59"/>
      <c r="AB173" s="189" t="e">
        <f t="shared" si="37"/>
        <v>#N/A</v>
      </c>
      <c r="AD173" s="185" t="e">
        <f t="shared" si="38"/>
        <v>#N/A</v>
      </c>
      <c r="AE173" s="16" t="e">
        <f t="shared" si="39"/>
        <v>#N/A</v>
      </c>
      <c r="AF173" s="16" t="e">
        <f t="shared" si="40"/>
        <v>#N/A</v>
      </c>
      <c r="AG173" s="16" t="e">
        <f t="shared" si="41"/>
        <v>#N/A</v>
      </c>
      <c r="AH173" s="175" t="e">
        <f t="shared" si="42"/>
        <v>#N/A</v>
      </c>
      <c r="AI173" s="175" t="e">
        <f t="shared" si="46"/>
        <v>#N/A</v>
      </c>
      <c r="AJ173" s="175" t="e">
        <f t="shared" si="44"/>
        <v>#N/A</v>
      </c>
      <c r="AK173" s="175" t="e">
        <f t="shared" si="43"/>
        <v>#N/A</v>
      </c>
      <c r="AL173" s="175" t="e">
        <f t="shared" si="47"/>
        <v>#N/A</v>
      </c>
      <c r="AM173" s="175" t="e">
        <f t="shared" si="45"/>
        <v>#N/A</v>
      </c>
    </row>
    <row r="174" spans="19:39" x14ac:dyDescent="0.25">
      <c r="S174" s="189" t="e">
        <f>IF(ISNUMBER(Sensor_Glucose),IF(P_Language=1, 1*Sensor_Glucose/18,1*Sensor_Glucose),NA())</f>
        <v>#N/A</v>
      </c>
      <c r="T174" s="185" t="e">
        <f t="shared" si="32"/>
        <v>#N/A</v>
      </c>
      <c r="U174" s="185" t="e">
        <f t="shared" si="33"/>
        <v>#N/A</v>
      </c>
      <c r="V174" s="189" t="e">
        <f>IF(ISBLANK(Meter_Glucose),NA(),IF(P_Language=1, 1*Meter_Glucose/18,1*Meter_Glucose))</f>
        <v>#N/A</v>
      </c>
      <c r="W174" s="185" t="e">
        <f t="shared" si="34"/>
        <v>#N/A</v>
      </c>
      <c r="X174" s="16" t="e">
        <f t="shared" si="35"/>
        <v>#N/A</v>
      </c>
      <c r="Y174" s="189" t="e">
        <f t="shared" si="36"/>
        <v>#N/A</v>
      </c>
      <c r="AA174" s="59"/>
      <c r="AB174" s="189" t="e">
        <f t="shared" si="37"/>
        <v>#N/A</v>
      </c>
      <c r="AD174" s="185" t="e">
        <f t="shared" si="38"/>
        <v>#N/A</v>
      </c>
      <c r="AE174" s="16" t="e">
        <f t="shared" si="39"/>
        <v>#N/A</v>
      </c>
      <c r="AF174" s="16" t="e">
        <f t="shared" si="40"/>
        <v>#N/A</v>
      </c>
      <c r="AG174" s="16" t="e">
        <f t="shared" si="41"/>
        <v>#N/A</v>
      </c>
      <c r="AH174" s="175" t="e">
        <f t="shared" si="42"/>
        <v>#N/A</v>
      </c>
      <c r="AI174" s="175" t="e">
        <f t="shared" si="46"/>
        <v>#N/A</v>
      </c>
      <c r="AJ174" s="175" t="e">
        <f t="shared" si="44"/>
        <v>#N/A</v>
      </c>
      <c r="AK174" s="175" t="e">
        <f t="shared" si="43"/>
        <v>#N/A</v>
      </c>
      <c r="AL174" s="175" t="e">
        <f t="shared" si="47"/>
        <v>#N/A</v>
      </c>
      <c r="AM174" s="175" t="e">
        <f t="shared" si="45"/>
        <v>#N/A</v>
      </c>
    </row>
    <row r="175" spans="19:39" x14ac:dyDescent="0.25">
      <c r="S175" s="189" t="e">
        <f>IF(ISNUMBER(Sensor_Glucose),IF(P_Language=1, 1*Sensor_Glucose/18,1*Sensor_Glucose),NA())</f>
        <v>#N/A</v>
      </c>
      <c r="T175" s="185" t="e">
        <f t="shared" si="32"/>
        <v>#N/A</v>
      </c>
      <c r="U175" s="185" t="e">
        <f t="shared" si="33"/>
        <v>#N/A</v>
      </c>
      <c r="V175" s="189" t="e">
        <f>IF(ISBLANK(Meter_Glucose),NA(),IF(P_Language=1, 1*Meter_Glucose/18,1*Meter_Glucose))</f>
        <v>#N/A</v>
      </c>
      <c r="W175" s="185" t="e">
        <f t="shared" si="34"/>
        <v>#N/A</v>
      </c>
      <c r="X175" s="16" t="e">
        <f t="shared" si="35"/>
        <v>#N/A</v>
      </c>
      <c r="Y175" s="189" t="e">
        <f t="shared" si="36"/>
        <v>#N/A</v>
      </c>
      <c r="AA175" s="59"/>
      <c r="AB175" s="189" t="e">
        <f t="shared" si="37"/>
        <v>#N/A</v>
      </c>
      <c r="AD175" s="185" t="e">
        <f t="shared" si="38"/>
        <v>#N/A</v>
      </c>
      <c r="AE175" s="16" t="e">
        <f t="shared" si="39"/>
        <v>#N/A</v>
      </c>
      <c r="AF175" s="16" t="e">
        <f t="shared" si="40"/>
        <v>#N/A</v>
      </c>
      <c r="AG175" s="16" t="e">
        <f t="shared" si="41"/>
        <v>#N/A</v>
      </c>
      <c r="AH175" s="175" t="e">
        <f t="shared" si="42"/>
        <v>#N/A</v>
      </c>
      <c r="AI175" s="175" t="e">
        <f t="shared" si="46"/>
        <v>#N/A</v>
      </c>
      <c r="AJ175" s="175" t="e">
        <f t="shared" si="44"/>
        <v>#N/A</v>
      </c>
      <c r="AK175" s="175" t="e">
        <f t="shared" si="43"/>
        <v>#N/A</v>
      </c>
      <c r="AL175" s="175" t="e">
        <f t="shared" si="47"/>
        <v>#N/A</v>
      </c>
      <c r="AM175" s="175" t="e">
        <f t="shared" si="45"/>
        <v>#N/A</v>
      </c>
    </row>
    <row r="176" spans="19:39" x14ac:dyDescent="0.25">
      <c r="S176" s="189" t="e">
        <f>IF(ISNUMBER(Sensor_Glucose),IF(P_Language=1, 1*Sensor_Glucose/18,1*Sensor_Glucose),NA())</f>
        <v>#N/A</v>
      </c>
      <c r="T176" s="185" t="e">
        <f t="shared" si="32"/>
        <v>#N/A</v>
      </c>
      <c r="U176" s="185" t="e">
        <f t="shared" si="33"/>
        <v>#N/A</v>
      </c>
      <c r="V176" s="189" t="e">
        <f>IF(ISBLANK(Meter_Glucose),NA(),IF(P_Language=1, 1*Meter_Glucose/18,1*Meter_Glucose))</f>
        <v>#N/A</v>
      </c>
      <c r="W176" s="185" t="e">
        <f t="shared" si="34"/>
        <v>#N/A</v>
      </c>
      <c r="X176" s="16" t="e">
        <f t="shared" si="35"/>
        <v>#N/A</v>
      </c>
      <c r="Y176" s="189" t="e">
        <f t="shared" si="36"/>
        <v>#N/A</v>
      </c>
      <c r="AA176" s="59"/>
      <c r="AB176" s="189" t="e">
        <f t="shared" si="37"/>
        <v>#N/A</v>
      </c>
      <c r="AD176" s="185" t="e">
        <f t="shared" si="38"/>
        <v>#N/A</v>
      </c>
      <c r="AE176" s="16" t="e">
        <f t="shared" si="39"/>
        <v>#N/A</v>
      </c>
      <c r="AF176" s="16" t="e">
        <f t="shared" si="40"/>
        <v>#N/A</v>
      </c>
      <c r="AG176" s="16" t="e">
        <f t="shared" si="41"/>
        <v>#N/A</v>
      </c>
      <c r="AH176" s="175" t="e">
        <f t="shared" si="42"/>
        <v>#N/A</v>
      </c>
      <c r="AI176" s="175" t="e">
        <f t="shared" si="46"/>
        <v>#N/A</v>
      </c>
      <c r="AJ176" s="175" t="e">
        <f t="shared" si="44"/>
        <v>#N/A</v>
      </c>
      <c r="AK176" s="175" t="e">
        <f t="shared" si="43"/>
        <v>#N/A</v>
      </c>
      <c r="AL176" s="175" t="e">
        <f t="shared" si="47"/>
        <v>#N/A</v>
      </c>
      <c r="AM176" s="175" t="e">
        <f t="shared" si="45"/>
        <v>#N/A</v>
      </c>
    </row>
    <row r="177" spans="19:39" x14ac:dyDescent="0.25">
      <c r="S177" s="189" t="e">
        <f>IF(ISNUMBER(Sensor_Glucose),IF(P_Language=1, 1*Sensor_Glucose/18,1*Sensor_Glucose),NA())</f>
        <v>#N/A</v>
      </c>
      <c r="T177" s="185" t="e">
        <f t="shared" si="32"/>
        <v>#N/A</v>
      </c>
      <c r="U177" s="185" t="e">
        <f t="shared" si="33"/>
        <v>#N/A</v>
      </c>
      <c r="V177" s="189" t="e">
        <f>IF(ISBLANK(Meter_Glucose),NA(),IF(P_Language=1, 1*Meter_Glucose/18,1*Meter_Glucose))</f>
        <v>#N/A</v>
      </c>
      <c r="W177" s="185" t="e">
        <f t="shared" si="34"/>
        <v>#N/A</v>
      </c>
      <c r="X177" s="16" t="e">
        <f t="shared" si="35"/>
        <v>#N/A</v>
      </c>
      <c r="Y177" s="189" t="e">
        <f t="shared" si="36"/>
        <v>#N/A</v>
      </c>
      <c r="AA177" s="59"/>
      <c r="AB177" s="189" t="e">
        <f t="shared" si="37"/>
        <v>#N/A</v>
      </c>
      <c r="AD177" s="185" t="e">
        <f t="shared" si="38"/>
        <v>#N/A</v>
      </c>
      <c r="AE177" s="16" t="e">
        <f t="shared" si="39"/>
        <v>#N/A</v>
      </c>
      <c r="AF177" s="16" t="e">
        <f t="shared" si="40"/>
        <v>#N/A</v>
      </c>
      <c r="AG177" s="16" t="e">
        <f t="shared" si="41"/>
        <v>#N/A</v>
      </c>
      <c r="AH177" s="175" t="e">
        <f t="shared" si="42"/>
        <v>#N/A</v>
      </c>
      <c r="AI177" s="175" t="e">
        <f t="shared" si="46"/>
        <v>#N/A</v>
      </c>
      <c r="AJ177" s="175" t="e">
        <f t="shared" si="44"/>
        <v>#N/A</v>
      </c>
      <c r="AK177" s="175" t="e">
        <f t="shared" si="43"/>
        <v>#N/A</v>
      </c>
      <c r="AL177" s="175" t="e">
        <f t="shared" si="47"/>
        <v>#N/A</v>
      </c>
      <c r="AM177" s="175" t="e">
        <f t="shared" si="45"/>
        <v>#N/A</v>
      </c>
    </row>
    <row r="178" spans="19:39" x14ac:dyDescent="0.25">
      <c r="S178" s="189" t="e">
        <f>IF(ISNUMBER(Sensor_Glucose),IF(P_Language=1, 1*Sensor_Glucose/18,1*Sensor_Glucose),NA())</f>
        <v>#N/A</v>
      </c>
      <c r="T178" s="185" t="e">
        <f t="shared" si="32"/>
        <v>#N/A</v>
      </c>
      <c r="U178" s="185" t="e">
        <f t="shared" si="33"/>
        <v>#N/A</v>
      </c>
      <c r="V178" s="189" t="e">
        <f>IF(ISBLANK(Meter_Glucose),NA(),IF(P_Language=1, 1*Meter_Glucose/18,1*Meter_Glucose))</f>
        <v>#N/A</v>
      </c>
      <c r="W178" s="185" t="e">
        <f t="shared" si="34"/>
        <v>#N/A</v>
      </c>
      <c r="X178" s="16" t="e">
        <f t="shared" si="35"/>
        <v>#N/A</v>
      </c>
      <c r="Y178" s="189" t="e">
        <f t="shared" si="36"/>
        <v>#N/A</v>
      </c>
      <c r="AA178" s="59"/>
      <c r="AB178" s="189" t="e">
        <f t="shared" si="37"/>
        <v>#N/A</v>
      </c>
      <c r="AD178" s="185" t="e">
        <f t="shared" si="38"/>
        <v>#N/A</v>
      </c>
      <c r="AE178" s="16" t="e">
        <f t="shared" si="39"/>
        <v>#N/A</v>
      </c>
      <c r="AF178" s="16" t="e">
        <f t="shared" si="40"/>
        <v>#N/A</v>
      </c>
      <c r="AG178" s="16" t="e">
        <f t="shared" si="41"/>
        <v>#N/A</v>
      </c>
      <c r="AH178" s="175" t="e">
        <f t="shared" si="42"/>
        <v>#N/A</v>
      </c>
      <c r="AI178" s="175" t="e">
        <f t="shared" si="46"/>
        <v>#N/A</v>
      </c>
      <c r="AJ178" s="175" t="e">
        <f t="shared" si="44"/>
        <v>#N/A</v>
      </c>
      <c r="AK178" s="175" t="e">
        <f t="shared" si="43"/>
        <v>#N/A</v>
      </c>
      <c r="AL178" s="175" t="e">
        <f t="shared" si="47"/>
        <v>#N/A</v>
      </c>
      <c r="AM178" s="175" t="e">
        <f t="shared" si="45"/>
        <v>#N/A</v>
      </c>
    </row>
    <row r="179" spans="19:39" x14ac:dyDescent="0.25">
      <c r="S179" s="189" t="e">
        <f>IF(ISNUMBER(Sensor_Glucose),IF(P_Language=1, 1*Sensor_Glucose/18,1*Sensor_Glucose),NA())</f>
        <v>#N/A</v>
      </c>
      <c r="T179" s="185" t="e">
        <f t="shared" si="32"/>
        <v>#N/A</v>
      </c>
      <c r="U179" s="185" t="e">
        <f t="shared" si="33"/>
        <v>#N/A</v>
      </c>
      <c r="V179" s="189" t="e">
        <f>IF(ISBLANK(Meter_Glucose),NA(),IF(P_Language=1, 1*Meter_Glucose/18,1*Meter_Glucose))</f>
        <v>#N/A</v>
      </c>
      <c r="W179" s="185" t="e">
        <f t="shared" si="34"/>
        <v>#N/A</v>
      </c>
      <c r="X179" s="16" t="e">
        <f t="shared" si="35"/>
        <v>#N/A</v>
      </c>
      <c r="Y179" s="189" t="e">
        <f t="shared" si="36"/>
        <v>#N/A</v>
      </c>
      <c r="AA179" s="59"/>
      <c r="AB179" s="189" t="e">
        <f t="shared" si="37"/>
        <v>#N/A</v>
      </c>
      <c r="AD179" s="185" t="e">
        <f t="shared" si="38"/>
        <v>#N/A</v>
      </c>
      <c r="AE179" s="16" t="e">
        <f t="shared" si="39"/>
        <v>#N/A</v>
      </c>
      <c r="AF179" s="16" t="e">
        <f t="shared" si="40"/>
        <v>#N/A</v>
      </c>
      <c r="AG179" s="16" t="e">
        <f t="shared" si="41"/>
        <v>#N/A</v>
      </c>
      <c r="AH179" s="175" t="e">
        <f t="shared" si="42"/>
        <v>#N/A</v>
      </c>
      <c r="AI179" s="175" t="e">
        <f t="shared" si="46"/>
        <v>#N/A</v>
      </c>
      <c r="AJ179" s="175" t="e">
        <f t="shared" si="44"/>
        <v>#N/A</v>
      </c>
      <c r="AK179" s="175" t="e">
        <f t="shared" si="43"/>
        <v>#N/A</v>
      </c>
      <c r="AL179" s="175" t="e">
        <f t="shared" si="47"/>
        <v>#N/A</v>
      </c>
      <c r="AM179" s="175" t="e">
        <f t="shared" si="45"/>
        <v>#N/A</v>
      </c>
    </row>
    <row r="180" spans="19:39" x14ac:dyDescent="0.25">
      <c r="S180" s="189" t="e">
        <f>IF(ISNUMBER(Sensor_Glucose),IF(P_Language=1, 1*Sensor_Glucose/18,1*Sensor_Glucose),NA())</f>
        <v>#N/A</v>
      </c>
      <c r="T180" s="185" t="e">
        <f t="shared" si="32"/>
        <v>#N/A</v>
      </c>
      <c r="U180" s="185" t="e">
        <f t="shared" si="33"/>
        <v>#N/A</v>
      </c>
      <c r="V180" s="189" t="e">
        <f>IF(ISBLANK(Meter_Glucose),NA(),IF(P_Language=1, 1*Meter_Glucose/18,1*Meter_Glucose))</f>
        <v>#N/A</v>
      </c>
      <c r="W180" s="185" t="e">
        <f t="shared" si="34"/>
        <v>#N/A</v>
      </c>
      <c r="X180" s="16" t="e">
        <f t="shared" si="35"/>
        <v>#N/A</v>
      </c>
      <c r="Y180" s="189" t="e">
        <f t="shared" si="36"/>
        <v>#N/A</v>
      </c>
      <c r="AA180" s="59"/>
      <c r="AB180" s="189" t="e">
        <f t="shared" si="37"/>
        <v>#N/A</v>
      </c>
      <c r="AD180" s="185" t="e">
        <f t="shared" si="38"/>
        <v>#N/A</v>
      </c>
      <c r="AE180" s="16" t="e">
        <f t="shared" si="39"/>
        <v>#N/A</v>
      </c>
      <c r="AF180" s="16" t="e">
        <f t="shared" si="40"/>
        <v>#N/A</v>
      </c>
      <c r="AG180" s="16" t="e">
        <f t="shared" si="41"/>
        <v>#N/A</v>
      </c>
      <c r="AH180" s="175" t="e">
        <f t="shared" si="42"/>
        <v>#N/A</v>
      </c>
      <c r="AI180" s="175" t="e">
        <f t="shared" si="46"/>
        <v>#N/A</v>
      </c>
      <c r="AJ180" s="175" t="e">
        <f t="shared" si="44"/>
        <v>#N/A</v>
      </c>
      <c r="AK180" s="175" t="e">
        <f t="shared" si="43"/>
        <v>#N/A</v>
      </c>
      <c r="AL180" s="175" t="e">
        <f t="shared" si="47"/>
        <v>#N/A</v>
      </c>
      <c r="AM180" s="175" t="e">
        <f t="shared" si="45"/>
        <v>#N/A</v>
      </c>
    </row>
    <row r="181" spans="19:39" x14ac:dyDescent="0.25">
      <c r="S181" s="189" t="e">
        <f>IF(ISNUMBER(Sensor_Glucose),IF(P_Language=1, 1*Sensor_Glucose/18,1*Sensor_Glucose),NA())</f>
        <v>#N/A</v>
      </c>
      <c r="T181" s="185" t="e">
        <f t="shared" si="32"/>
        <v>#N/A</v>
      </c>
      <c r="U181" s="185" t="e">
        <f t="shared" si="33"/>
        <v>#N/A</v>
      </c>
      <c r="V181" s="189" t="e">
        <f>IF(ISBLANK(Meter_Glucose),NA(),IF(P_Language=1, 1*Meter_Glucose/18,1*Meter_Glucose))</f>
        <v>#N/A</v>
      </c>
      <c r="W181" s="185" t="e">
        <f t="shared" si="34"/>
        <v>#N/A</v>
      </c>
      <c r="X181" s="16" t="e">
        <f t="shared" si="35"/>
        <v>#N/A</v>
      </c>
      <c r="Y181" s="189" t="e">
        <f t="shared" si="36"/>
        <v>#N/A</v>
      </c>
      <c r="AA181" s="59"/>
      <c r="AB181" s="189" t="e">
        <f t="shared" si="37"/>
        <v>#N/A</v>
      </c>
      <c r="AD181" s="185" t="e">
        <f t="shared" si="38"/>
        <v>#N/A</v>
      </c>
      <c r="AE181" s="16" t="e">
        <f t="shared" si="39"/>
        <v>#N/A</v>
      </c>
      <c r="AF181" s="16" t="e">
        <f t="shared" si="40"/>
        <v>#N/A</v>
      </c>
      <c r="AG181" s="16" t="e">
        <f t="shared" si="41"/>
        <v>#N/A</v>
      </c>
      <c r="AH181" s="175" t="e">
        <f t="shared" si="42"/>
        <v>#N/A</v>
      </c>
      <c r="AI181" s="175" t="e">
        <f t="shared" si="46"/>
        <v>#N/A</v>
      </c>
      <c r="AJ181" s="175" t="e">
        <f t="shared" si="44"/>
        <v>#N/A</v>
      </c>
      <c r="AK181" s="175" t="e">
        <f t="shared" si="43"/>
        <v>#N/A</v>
      </c>
      <c r="AL181" s="175" t="e">
        <f t="shared" si="47"/>
        <v>#N/A</v>
      </c>
      <c r="AM181" s="175" t="e">
        <f t="shared" si="45"/>
        <v>#N/A</v>
      </c>
    </row>
    <row r="182" spans="19:39" x14ac:dyDescent="0.25">
      <c r="S182" s="189" t="e">
        <f>IF(ISNUMBER(Sensor_Glucose),IF(P_Language=1, 1*Sensor_Glucose/18,1*Sensor_Glucose),NA())</f>
        <v>#N/A</v>
      </c>
      <c r="T182" s="185" t="e">
        <f t="shared" si="32"/>
        <v>#N/A</v>
      </c>
      <c r="U182" s="185" t="e">
        <f t="shared" si="33"/>
        <v>#N/A</v>
      </c>
      <c r="V182" s="189" t="e">
        <f>IF(ISBLANK(Meter_Glucose),NA(),IF(P_Language=1, 1*Meter_Glucose/18,1*Meter_Glucose))</f>
        <v>#N/A</v>
      </c>
      <c r="W182" s="185" t="e">
        <f t="shared" si="34"/>
        <v>#N/A</v>
      </c>
      <c r="X182" s="16" t="e">
        <f t="shared" si="35"/>
        <v>#N/A</v>
      </c>
      <c r="Y182" s="189" t="e">
        <f t="shared" si="36"/>
        <v>#N/A</v>
      </c>
      <c r="AA182" s="59"/>
      <c r="AB182" s="189" t="e">
        <f t="shared" si="37"/>
        <v>#N/A</v>
      </c>
      <c r="AD182" s="185" t="e">
        <f t="shared" si="38"/>
        <v>#N/A</v>
      </c>
      <c r="AE182" s="16" t="e">
        <f t="shared" si="39"/>
        <v>#N/A</v>
      </c>
      <c r="AF182" s="16" t="e">
        <f t="shared" si="40"/>
        <v>#N/A</v>
      </c>
      <c r="AG182" s="16" t="e">
        <f t="shared" si="41"/>
        <v>#N/A</v>
      </c>
      <c r="AH182" s="175" t="e">
        <f t="shared" si="42"/>
        <v>#N/A</v>
      </c>
      <c r="AI182" s="175" t="e">
        <f t="shared" si="46"/>
        <v>#N/A</v>
      </c>
      <c r="AJ182" s="175" t="e">
        <f t="shared" si="44"/>
        <v>#N/A</v>
      </c>
      <c r="AK182" s="175" t="e">
        <f t="shared" si="43"/>
        <v>#N/A</v>
      </c>
      <c r="AL182" s="175" t="e">
        <f t="shared" si="47"/>
        <v>#N/A</v>
      </c>
      <c r="AM182" s="175" t="e">
        <f t="shared" si="45"/>
        <v>#N/A</v>
      </c>
    </row>
    <row r="183" spans="19:39" x14ac:dyDescent="0.25">
      <c r="S183" s="189" t="e">
        <f>IF(ISNUMBER(Sensor_Glucose),IF(P_Language=1, 1*Sensor_Glucose/18,1*Sensor_Glucose),NA())</f>
        <v>#N/A</v>
      </c>
      <c r="T183" s="185" t="e">
        <f t="shared" si="32"/>
        <v>#N/A</v>
      </c>
      <c r="U183" s="185" t="e">
        <f t="shared" si="33"/>
        <v>#N/A</v>
      </c>
      <c r="V183" s="189" t="e">
        <f>IF(ISBLANK(Meter_Glucose),NA(),IF(P_Language=1, 1*Meter_Glucose/18,1*Meter_Glucose))</f>
        <v>#N/A</v>
      </c>
      <c r="W183" s="185" t="e">
        <f t="shared" si="34"/>
        <v>#N/A</v>
      </c>
      <c r="X183" s="16" t="e">
        <f t="shared" si="35"/>
        <v>#N/A</v>
      </c>
      <c r="Y183" s="189" t="e">
        <f t="shared" si="36"/>
        <v>#N/A</v>
      </c>
      <c r="AA183" s="59"/>
      <c r="AB183" s="189" t="e">
        <f t="shared" si="37"/>
        <v>#N/A</v>
      </c>
      <c r="AD183" s="185" t="e">
        <f t="shared" si="38"/>
        <v>#N/A</v>
      </c>
      <c r="AE183" s="16" t="e">
        <f t="shared" si="39"/>
        <v>#N/A</v>
      </c>
      <c r="AF183" s="16" t="e">
        <f t="shared" si="40"/>
        <v>#N/A</v>
      </c>
      <c r="AG183" s="16" t="e">
        <f t="shared" si="41"/>
        <v>#N/A</v>
      </c>
      <c r="AH183" s="175" t="e">
        <f t="shared" si="42"/>
        <v>#N/A</v>
      </c>
      <c r="AI183" s="175" t="e">
        <f t="shared" si="46"/>
        <v>#N/A</v>
      </c>
      <c r="AJ183" s="175" t="e">
        <f t="shared" si="44"/>
        <v>#N/A</v>
      </c>
      <c r="AK183" s="175" t="e">
        <f t="shared" si="43"/>
        <v>#N/A</v>
      </c>
      <c r="AL183" s="175" t="e">
        <f t="shared" si="47"/>
        <v>#N/A</v>
      </c>
      <c r="AM183" s="175" t="e">
        <f t="shared" si="45"/>
        <v>#N/A</v>
      </c>
    </row>
    <row r="184" spans="19:39" x14ac:dyDescent="0.25">
      <c r="S184" s="189" t="e">
        <f>IF(ISNUMBER(Sensor_Glucose),IF(P_Language=1, 1*Sensor_Glucose/18,1*Sensor_Glucose),NA())</f>
        <v>#N/A</v>
      </c>
      <c r="T184" s="185" t="e">
        <f t="shared" si="32"/>
        <v>#N/A</v>
      </c>
      <c r="U184" s="185" t="e">
        <f t="shared" si="33"/>
        <v>#N/A</v>
      </c>
      <c r="V184" s="189" t="e">
        <f>IF(ISBLANK(Meter_Glucose),NA(),IF(P_Language=1, 1*Meter_Glucose/18,1*Meter_Glucose))</f>
        <v>#N/A</v>
      </c>
      <c r="W184" s="185" t="e">
        <f t="shared" si="34"/>
        <v>#N/A</v>
      </c>
      <c r="X184" s="16" t="e">
        <f t="shared" si="35"/>
        <v>#N/A</v>
      </c>
      <c r="Y184" s="189" t="e">
        <f t="shared" si="36"/>
        <v>#N/A</v>
      </c>
      <c r="AA184" s="59"/>
      <c r="AB184" s="189" t="e">
        <f t="shared" si="37"/>
        <v>#N/A</v>
      </c>
      <c r="AD184" s="185" t="e">
        <f t="shared" si="38"/>
        <v>#N/A</v>
      </c>
      <c r="AE184" s="16" t="e">
        <f t="shared" si="39"/>
        <v>#N/A</v>
      </c>
      <c r="AF184" s="16" t="e">
        <f t="shared" si="40"/>
        <v>#N/A</v>
      </c>
      <c r="AG184" s="16" t="e">
        <f t="shared" si="41"/>
        <v>#N/A</v>
      </c>
      <c r="AH184" s="175" t="e">
        <f t="shared" si="42"/>
        <v>#N/A</v>
      </c>
      <c r="AI184" s="175" t="e">
        <f t="shared" si="46"/>
        <v>#N/A</v>
      </c>
      <c r="AJ184" s="175" t="e">
        <f t="shared" si="44"/>
        <v>#N/A</v>
      </c>
      <c r="AK184" s="175" t="e">
        <f t="shared" si="43"/>
        <v>#N/A</v>
      </c>
      <c r="AL184" s="175" t="e">
        <f t="shared" si="47"/>
        <v>#N/A</v>
      </c>
      <c r="AM184" s="175" t="e">
        <f t="shared" si="45"/>
        <v>#N/A</v>
      </c>
    </row>
    <row r="185" spans="19:39" x14ac:dyDescent="0.25">
      <c r="S185" s="189" t="e">
        <f>IF(ISNUMBER(Sensor_Glucose),IF(P_Language=1, 1*Sensor_Glucose/18,1*Sensor_Glucose),NA())</f>
        <v>#N/A</v>
      </c>
      <c r="T185" s="185" t="e">
        <f t="shared" si="32"/>
        <v>#N/A</v>
      </c>
      <c r="U185" s="185" t="e">
        <f t="shared" si="33"/>
        <v>#N/A</v>
      </c>
      <c r="V185" s="189" t="e">
        <f>IF(ISBLANK(Meter_Glucose),NA(),IF(P_Language=1, 1*Meter_Glucose/18,1*Meter_Glucose))</f>
        <v>#N/A</v>
      </c>
      <c r="W185" s="185" t="e">
        <f t="shared" si="34"/>
        <v>#N/A</v>
      </c>
      <c r="X185" s="16" t="e">
        <f t="shared" si="35"/>
        <v>#N/A</v>
      </c>
      <c r="Y185" s="189" t="e">
        <f t="shared" si="36"/>
        <v>#N/A</v>
      </c>
      <c r="AA185" s="59"/>
      <c r="AB185" s="189" t="e">
        <f t="shared" si="37"/>
        <v>#N/A</v>
      </c>
      <c r="AD185" s="185" t="e">
        <f t="shared" si="38"/>
        <v>#N/A</v>
      </c>
      <c r="AE185" s="16" t="e">
        <f t="shared" si="39"/>
        <v>#N/A</v>
      </c>
      <c r="AF185" s="16" t="e">
        <f t="shared" si="40"/>
        <v>#N/A</v>
      </c>
      <c r="AG185" s="16" t="e">
        <f t="shared" si="41"/>
        <v>#N/A</v>
      </c>
      <c r="AH185" s="175" t="e">
        <f t="shared" si="42"/>
        <v>#N/A</v>
      </c>
      <c r="AI185" s="175" t="e">
        <f t="shared" si="46"/>
        <v>#N/A</v>
      </c>
      <c r="AJ185" s="175" t="e">
        <f t="shared" si="44"/>
        <v>#N/A</v>
      </c>
      <c r="AK185" s="175" t="e">
        <f t="shared" si="43"/>
        <v>#N/A</v>
      </c>
      <c r="AL185" s="175" t="e">
        <f t="shared" si="47"/>
        <v>#N/A</v>
      </c>
      <c r="AM185" s="175" t="e">
        <f t="shared" si="45"/>
        <v>#N/A</v>
      </c>
    </row>
    <row r="186" spans="19:39" x14ac:dyDescent="0.25">
      <c r="S186" s="189" t="e">
        <f>IF(ISNUMBER(Sensor_Glucose),IF(P_Language=1, 1*Sensor_Glucose/18,1*Sensor_Glucose),NA())</f>
        <v>#N/A</v>
      </c>
      <c r="T186" s="185" t="e">
        <f t="shared" si="32"/>
        <v>#N/A</v>
      </c>
      <c r="U186" s="185" t="e">
        <f t="shared" si="33"/>
        <v>#N/A</v>
      </c>
      <c r="V186" s="189" t="e">
        <f>IF(ISBLANK(Meter_Glucose),NA(),IF(P_Language=1, 1*Meter_Glucose/18,1*Meter_Glucose))</f>
        <v>#N/A</v>
      </c>
      <c r="W186" s="185" t="e">
        <f t="shared" si="34"/>
        <v>#N/A</v>
      </c>
      <c r="X186" s="16" t="e">
        <f t="shared" si="35"/>
        <v>#N/A</v>
      </c>
      <c r="Y186" s="189" t="e">
        <f t="shared" si="36"/>
        <v>#N/A</v>
      </c>
      <c r="AA186" s="59"/>
      <c r="AB186" s="189" t="e">
        <f t="shared" si="37"/>
        <v>#N/A</v>
      </c>
      <c r="AD186" s="185" t="e">
        <f t="shared" si="38"/>
        <v>#N/A</v>
      </c>
      <c r="AE186" s="16" t="e">
        <f t="shared" si="39"/>
        <v>#N/A</v>
      </c>
      <c r="AF186" s="16" t="e">
        <f t="shared" si="40"/>
        <v>#N/A</v>
      </c>
      <c r="AG186" s="16" t="e">
        <f t="shared" si="41"/>
        <v>#N/A</v>
      </c>
      <c r="AH186" s="175" t="e">
        <f t="shared" si="42"/>
        <v>#N/A</v>
      </c>
      <c r="AI186" s="175" t="e">
        <f t="shared" si="46"/>
        <v>#N/A</v>
      </c>
      <c r="AJ186" s="175" t="e">
        <f t="shared" si="44"/>
        <v>#N/A</v>
      </c>
      <c r="AK186" s="175" t="e">
        <f t="shared" si="43"/>
        <v>#N/A</v>
      </c>
      <c r="AL186" s="175" t="e">
        <f t="shared" si="47"/>
        <v>#N/A</v>
      </c>
      <c r="AM186" s="175" t="e">
        <f t="shared" si="45"/>
        <v>#N/A</v>
      </c>
    </row>
    <row r="187" spans="19:39" x14ac:dyDescent="0.25">
      <c r="S187" s="189" t="e">
        <f>IF(ISNUMBER(Sensor_Glucose),IF(P_Language=1, 1*Sensor_Glucose/18,1*Sensor_Glucose),NA())</f>
        <v>#N/A</v>
      </c>
      <c r="T187" s="185" t="e">
        <f t="shared" si="32"/>
        <v>#N/A</v>
      </c>
      <c r="U187" s="185" t="e">
        <f t="shared" si="33"/>
        <v>#N/A</v>
      </c>
      <c r="V187" s="189" t="e">
        <f>IF(ISBLANK(Meter_Glucose),NA(),IF(P_Language=1, 1*Meter_Glucose/18,1*Meter_Glucose))</f>
        <v>#N/A</v>
      </c>
      <c r="W187" s="185" t="e">
        <f t="shared" si="34"/>
        <v>#N/A</v>
      </c>
      <c r="X187" s="16" t="e">
        <f t="shared" si="35"/>
        <v>#N/A</v>
      </c>
      <c r="Y187" s="189" t="e">
        <f t="shared" si="36"/>
        <v>#N/A</v>
      </c>
      <c r="AA187" s="59"/>
      <c r="AB187" s="189" t="e">
        <f t="shared" si="37"/>
        <v>#N/A</v>
      </c>
      <c r="AD187" s="185" t="e">
        <f t="shared" si="38"/>
        <v>#N/A</v>
      </c>
      <c r="AE187" s="16" t="e">
        <f t="shared" si="39"/>
        <v>#N/A</v>
      </c>
      <c r="AF187" s="16" t="e">
        <f t="shared" si="40"/>
        <v>#N/A</v>
      </c>
      <c r="AG187" s="16" t="e">
        <f t="shared" si="41"/>
        <v>#N/A</v>
      </c>
      <c r="AH187" s="175" t="e">
        <f t="shared" si="42"/>
        <v>#N/A</v>
      </c>
      <c r="AI187" s="175" t="e">
        <f t="shared" si="46"/>
        <v>#N/A</v>
      </c>
      <c r="AJ187" s="175" t="e">
        <f t="shared" si="44"/>
        <v>#N/A</v>
      </c>
      <c r="AK187" s="175" t="e">
        <f t="shared" si="43"/>
        <v>#N/A</v>
      </c>
      <c r="AL187" s="175" t="e">
        <f t="shared" si="47"/>
        <v>#N/A</v>
      </c>
      <c r="AM187" s="175" t="e">
        <f t="shared" si="45"/>
        <v>#N/A</v>
      </c>
    </row>
    <row r="188" spans="19:39" x14ac:dyDescent="0.25">
      <c r="S188" s="189" t="e">
        <f>IF(ISNUMBER(Sensor_Glucose),IF(P_Language=1, 1*Sensor_Glucose/18,1*Sensor_Glucose),NA())</f>
        <v>#N/A</v>
      </c>
      <c r="T188" s="185" t="e">
        <f t="shared" si="32"/>
        <v>#N/A</v>
      </c>
      <c r="U188" s="185" t="e">
        <f t="shared" si="33"/>
        <v>#N/A</v>
      </c>
      <c r="V188" s="189" t="e">
        <f>IF(ISBLANK(Meter_Glucose),NA(),IF(P_Language=1, 1*Meter_Glucose/18,1*Meter_Glucose))</f>
        <v>#N/A</v>
      </c>
      <c r="W188" s="185" t="e">
        <f t="shared" si="34"/>
        <v>#N/A</v>
      </c>
      <c r="X188" s="16" t="e">
        <f t="shared" si="35"/>
        <v>#N/A</v>
      </c>
      <c r="Y188" s="189" t="e">
        <f t="shared" si="36"/>
        <v>#N/A</v>
      </c>
      <c r="AA188" s="59"/>
      <c r="AB188" s="189" t="e">
        <f t="shared" si="37"/>
        <v>#N/A</v>
      </c>
      <c r="AD188" s="185" t="e">
        <f t="shared" si="38"/>
        <v>#N/A</v>
      </c>
      <c r="AE188" s="16" t="e">
        <f t="shared" si="39"/>
        <v>#N/A</v>
      </c>
      <c r="AF188" s="16" t="e">
        <f t="shared" si="40"/>
        <v>#N/A</v>
      </c>
      <c r="AG188" s="16" t="e">
        <f t="shared" si="41"/>
        <v>#N/A</v>
      </c>
      <c r="AH188" s="175" t="e">
        <f t="shared" si="42"/>
        <v>#N/A</v>
      </c>
      <c r="AI188" s="175" t="e">
        <f t="shared" si="46"/>
        <v>#N/A</v>
      </c>
      <c r="AJ188" s="175" t="e">
        <f t="shared" si="44"/>
        <v>#N/A</v>
      </c>
      <c r="AK188" s="175" t="e">
        <f t="shared" si="43"/>
        <v>#N/A</v>
      </c>
      <c r="AL188" s="175" t="e">
        <f t="shared" si="47"/>
        <v>#N/A</v>
      </c>
      <c r="AM188" s="175" t="e">
        <f t="shared" si="45"/>
        <v>#N/A</v>
      </c>
    </row>
    <row r="189" spans="19:39" x14ac:dyDescent="0.25">
      <c r="S189" s="189" t="e">
        <f>IF(ISNUMBER(Sensor_Glucose),IF(P_Language=1, 1*Sensor_Glucose/18,1*Sensor_Glucose),NA())</f>
        <v>#N/A</v>
      </c>
      <c r="T189" s="185" t="e">
        <f t="shared" si="32"/>
        <v>#N/A</v>
      </c>
      <c r="U189" s="185" t="e">
        <f t="shared" si="33"/>
        <v>#N/A</v>
      </c>
      <c r="V189" s="189" t="e">
        <f>IF(ISBLANK(Meter_Glucose),NA(),IF(P_Language=1, 1*Meter_Glucose/18,1*Meter_Glucose))</f>
        <v>#N/A</v>
      </c>
      <c r="W189" s="185" t="e">
        <f t="shared" si="34"/>
        <v>#N/A</v>
      </c>
      <c r="X189" s="16" t="e">
        <f t="shared" si="35"/>
        <v>#N/A</v>
      </c>
      <c r="Y189" s="189" t="e">
        <f t="shared" si="36"/>
        <v>#N/A</v>
      </c>
      <c r="AA189" s="59"/>
      <c r="AB189" s="189" t="e">
        <f t="shared" si="37"/>
        <v>#N/A</v>
      </c>
      <c r="AD189" s="185" t="e">
        <f t="shared" si="38"/>
        <v>#N/A</v>
      </c>
      <c r="AE189" s="16" t="e">
        <f t="shared" si="39"/>
        <v>#N/A</v>
      </c>
      <c r="AF189" s="16" t="e">
        <f t="shared" si="40"/>
        <v>#N/A</v>
      </c>
      <c r="AG189" s="16" t="e">
        <f t="shared" si="41"/>
        <v>#N/A</v>
      </c>
      <c r="AH189" s="175" t="e">
        <f t="shared" si="42"/>
        <v>#N/A</v>
      </c>
      <c r="AI189" s="175" t="e">
        <f t="shared" si="46"/>
        <v>#N/A</v>
      </c>
      <c r="AJ189" s="175" t="e">
        <f t="shared" si="44"/>
        <v>#N/A</v>
      </c>
      <c r="AK189" s="175" t="e">
        <f t="shared" si="43"/>
        <v>#N/A</v>
      </c>
      <c r="AL189" s="175" t="e">
        <f t="shared" si="47"/>
        <v>#N/A</v>
      </c>
      <c r="AM189" s="175" t="e">
        <f t="shared" si="45"/>
        <v>#N/A</v>
      </c>
    </row>
    <row r="190" spans="19:39" x14ac:dyDescent="0.25">
      <c r="S190" s="189" t="e">
        <f>IF(ISNUMBER(Sensor_Glucose),IF(P_Language=1, 1*Sensor_Glucose/18,1*Sensor_Glucose),NA())</f>
        <v>#N/A</v>
      </c>
      <c r="T190" s="185" t="e">
        <f t="shared" si="32"/>
        <v>#N/A</v>
      </c>
      <c r="U190" s="185" t="e">
        <f t="shared" si="33"/>
        <v>#N/A</v>
      </c>
      <c r="V190" s="189" t="e">
        <f>IF(ISBLANK(Meter_Glucose),NA(),IF(P_Language=1, 1*Meter_Glucose/18,1*Meter_Glucose))</f>
        <v>#N/A</v>
      </c>
      <c r="W190" s="185" t="e">
        <f t="shared" si="34"/>
        <v>#N/A</v>
      </c>
      <c r="X190" s="16" t="e">
        <f t="shared" si="35"/>
        <v>#N/A</v>
      </c>
      <c r="Y190" s="189" t="e">
        <f t="shared" si="36"/>
        <v>#N/A</v>
      </c>
      <c r="AA190" s="59"/>
      <c r="AB190" s="189" t="e">
        <f t="shared" si="37"/>
        <v>#N/A</v>
      </c>
      <c r="AD190" s="185" t="e">
        <f t="shared" si="38"/>
        <v>#N/A</v>
      </c>
      <c r="AE190" s="16" t="e">
        <f t="shared" si="39"/>
        <v>#N/A</v>
      </c>
      <c r="AF190" s="16" t="e">
        <f t="shared" si="40"/>
        <v>#N/A</v>
      </c>
      <c r="AG190" s="16" t="e">
        <f t="shared" si="41"/>
        <v>#N/A</v>
      </c>
      <c r="AH190" s="175" t="e">
        <f t="shared" si="42"/>
        <v>#N/A</v>
      </c>
      <c r="AI190" s="175" t="e">
        <f t="shared" si="46"/>
        <v>#N/A</v>
      </c>
      <c r="AJ190" s="175" t="e">
        <f t="shared" si="44"/>
        <v>#N/A</v>
      </c>
      <c r="AK190" s="175" t="e">
        <f t="shared" si="43"/>
        <v>#N/A</v>
      </c>
      <c r="AL190" s="175" t="e">
        <f t="shared" si="47"/>
        <v>#N/A</v>
      </c>
      <c r="AM190" s="175" t="e">
        <f t="shared" si="45"/>
        <v>#N/A</v>
      </c>
    </row>
    <row r="191" spans="19:39" x14ac:dyDescent="0.25">
      <c r="S191" s="189" t="e">
        <f>IF(ISNUMBER(Sensor_Glucose),IF(P_Language=1, 1*Sensor_Glucose/18,1*Sensor_Glucose),NA())</f>
        <v>#N/A</v>
      </c>
      <c r="T191" s="185" t="e">
        <f t="shared" si="32"/>
        <v>#N/A</v>
      </c>
      <c r="U191" s="185" t="e">
        <f t="shared" si="33"/>
        <v>#N/A</v>
      </c>
      <c r="V191" s="189" t="e">
        <f>IF(ISBLANK(Meter_Glucose),NA(),IF(P_Language=1, 1*Meter_Glucose/18,1*Meter_Glucose))</f>
        <v>#N/A</v>
      </c>
      <c r="W191" s="185" t="e">
        <f t="shared" si="34"/>
        <v>#N/A</v>
      </c>
      <c r="X191" s="16" t="e">
        <f t="shared" si="35"/>
        <v>#N/A</v>
      </c>
      <c r="Y191" s="189" t="e">
        <f t="shared" si="36"/>
        <v>#N/A</v>
      </c>
      <c r="AA191" s="59"/>
      <c r="AB191" s="189" t="e">
        <f t="shared" si="37"/>
        <v>#N/A</v>
      </c>
      <c r="AD191" s="185" t="e">
        <f t="shared" si="38"/>
        <v>#N/A</v>
      </c>
      <c r="AE191" s="16" t="e">
        <f t="shared" si="39"/>
        <v>#N/A</v>
      </c>
      <c r="AF191" s="16" t="e">
        <f t="shared" si="40"/>
        <v>#N/A</v>
      </c>
      <c r="AG191" s="16" t="e">
        <f t="shared" si="41"/>
        <v>#N/A</v>
      </c>
      <c r="AH191" s="175" t="e">
        <f t="shared" si="42"/>
        <v>#N/A</v>
      </c>
      <c r="AI191" s="175" t="e">
        <f t="shared" si="46"/>
        <v>#N/A</v>
      </c>
      <c r="AJ191" s="175" t="e">
        <f t="shared" si="44"/>
        <v>#N/A</v>
      </c>
      <c r="AK191" s="175" t="e">
        <f t="shared" si="43"/>
        <v>#N/A</v>
      </c>
      <c r="AL191" s="175" t="e">
        <f t="shared" si="47"/>
        <v>#N/A</v>
      </c>
      <c r="AM191" s="175" t="e">
        <f t="shared" si="45"/>
        <v>#N/A</v>
      </c>
    </row>
    <row r="192" spans="19:39" x14ac:dyDescent="0.25">
      <c r="S192" s="189" t="e">
        <f>IF(ISNUMBER(Sensor_Glucose),IF(P_Language=1, 1*Sensor_Glucose/18,1*Sensor_Glucose),NA())</f>
        <v>#N/A</v>
      </c>
      <c r="T192" s="185" t="e">
        <f t="shared" si="32"/>
        <v>#N/A</v>
      </c>
      <c r="U192" s="185" t="e">
        <f t="shared" si="33"/>
        <v>#N/A</v>
      </c>
      <c r="V192" s="189" t="e">
        <f>IF(ISBLANK(Meter_Glucose),NA(),IF(P_Language=1, 1*Meter_Glucose/18,1*Meter_Glucose))</f>
        <v>#N/A</v>
      </c>
      <c r="W192" s="185" t="e">
        <f t="shared" si="34"/>
        <v>#N/A</v>
      </c>
      <c r="X192" s="16" t="e">
        <f t="shared" si="35"/>
        <v>#N/A</v>
      </c>
      <c r="Y192" s="189" t="e">
        <f t="shared" si="36"/>
        <v>#N/A</v>
      </c>
      <c r="AA192" s="59"/>
      <c r="AB192" s="189" t="e">
        <f t="shared" si="37"/>
        <v>#N/A</v>
      </c>
      <c r="AD192" s="185" t="e">
        <f t="shared" si="38"/>
        <v>#N/A</v>
      </c>
      <c r="AE192" s="16" t="e">
        <f t="shared" si="39"/>
        <v>#N/A</v>
      </c>
      <c r="AF192" s="16" t="e">
        <f t="shared" si="40"/>
        <v>#N/A</v>
      </c>
      <c r="AG192" s="16" t="e">
        <f t="shared" si="41"/>
        <v>#N/A</v>
      </c>
      <c r="AH192" s="175" t="e">
        <f t="shared" si="42"/>
        <v>#N/A</v>
      </c>
      <c r="AI192" s="175" t="e">
        <f t="shared" si="46"/>
        <v>#N/A</v>
      </c>
      <c r="AJ192" s="175" t="e">
        <f t="shared" si="44"/>
        <v>#N/A</v>
      </c>
      <c r="AK192" s="175" t="e">
        <f t="shared" si="43"/>
        <v>#N/A</v>
      </c>
      <c r="AL192" s="175" t="e">
        <f t="shared" si="47"/>
        <v>#N/A</v>
      </c>
      <c r="AM192" s="175" t="e">
        <f t="shared" si="45"/>
        <v>#N/A</v>
      </c>
    </row>
    <row r="193" spans="19:39" x14ac:dyDescent="0.25">
      <c r="S193" s="189" t="e">
        <f>IF(ISNUMBER(Sensor_Glucose),IF(P_Language=1, 1*Sensor_Glucose/18,1*Sensor_Glucose),NA())</f>
        <v>#N/A</v>
      </c>
      <c r="T193" s="185" t="e">
        <f t="shared" si="32"/>
        <v>#N/A</v>
      </c>
      <c r="U193" s="185" t="e">
        <f t="shared" si="33"/>
        <v>#N/A</v>
      </c>
      <c r="V193" s="189" t="e">
        <f>IF(ISBLANK(Meter_Glucose),NA(),IF(P_Language=1, 1*Meter_Glucose/18,1*Meter_Glucose))</f>
        <v>#N/A</v>
      </c>
      <c r="W193" s="185" t="e">
        <f t="shared" si="34"/>
        <v>#N/A</v>
      </c>
      <c r="X193" s="16" t="e">
        <f t="shared" si="35"/>
        <v>#N/A</v>
      </c>
      <c r="Y193" s="189" t="e">
        <f t="shared" si="36"/>
        <v>#N/A</v>
      </c>
      <c r="AA193" s="59"/>
      <c r="AB193" s="189" t="e">
        <f t="shared" si="37"/>
        <v>#N/A</v>
      </c>
      <c r="AD193" s="185" t="e">
        <f t="shared" si="38"/>
        <v>#N/A</v>
      </c>
      <c r="AE193" s="16" t="e">
        <f t="shared" si="39"/>
        <v>#N/A</v>
      </c>
      <c r="AF193" s="16" t="e">
        <f t="shared" si="40"/>
        <v>#N/A</v>
      </c>
      <c r="AG193" s="16" t="e">
        <f t="shared" si="41"/>
        <v>#N/A</v>
      </c>
      <c r="AH193" s="175" t="e">
        <f t="shared" si="42"/>
        <v>#N/A</v>
      </c>
      <c r="AI193" s="175" t="e">
        <f t="shared" si="46"/>
        <v>#N/A</v>
      </c>
      <c r="AJ193" s="175" t="e">
        <f t="shared" si="44"/>
        <v>#N/A</v>
      </c>
      <c r="AK193" s="175" t="e">
        <f t="shared" si="43"/>
        <v>#N/A</v>
      </c>
      <c r="AL193" s="175" t="e">
        <f t="shared" si="47"/>
        <v>#N/A</v>
      </c>
      <c r="AM193" s="175" t="e">
        <f t="shared" si="45"/>
        <v>#N/A</v>
      </c>
    </row>
    <row r="194" spans="19:39" x14ac:dyDescent="0.25">
      <c r="S194" s="189" t="e">
        <f>IF(ISNUMBER(Sensor_Glucose),IF(P_Language=1, 1*Sensor_Glucose/18,1*Sensor_Glucose),NA())</f>
        <v>#N/A</v>
      </c>
      <c r="T194" s="185" t="e">
        <f t="shared" ref="T194:T257" si="48">IF(ISBLANK(Sensor_Time),NA(),1*Sensor_Time)</f>
        <v>#N/A</v>
      </c>
      <c r="U194" s="185" t="e">
        <f t="shared" ref="U194:U257" si="49">IF(ISBLANK(Meter_Time),NA(),1*Meter_Time)</f>
        <v>#N/A</v>
      </c>
      <c r="V194" s="189" t="e">
        <f>IF(ISBLANK(Meter_Glucose),NA(),IF(P_Language=1, 1*Meter_Glucose/18,1*Meter_Glucose))</f>
        <v>#N/A</v>
      </c>
      <c r="W194" s="185" t="e">
        <f t="shared" ref="W194:W257" si="50">IF(ISBLANK(Time_accepted),NA(),1*Time_accepted)</f>
        <v>#N/A</v>
      </c>
      <c r="X194" s="16" t="e">
        <f t="shared" ref="X194:X257" si="51">IF(ISNUMBER(Glc_Bolus_To_Use),1,NA())</f>
        <v>#N/A</v>
      </c>
      <c r="Y194" s="189" t="e">
        <f t="shared" ref="Y194:Y257" si="52">IF(Calibrate,1,NA())</f>
        <v>#N/A</v>
      </c>
      <c r="AA194" s="59"/>
      <c r="AB194" s="189" t="e">
        <f t="shared" ref="AB194:AB257" si="53">IF(ISBLANK(Chart_Aceta_Dose_Time),NA(),10)</f>
        <v>#N/A</v>
      </c>
      <c r="AD194" s="185" t="e">
        <f t="shared" ref="AD194:AD257" si="54">IF(ISBLANK(Time_accepted),NA(),1*Time_accepted)</f>
        <v>#N/A</v>
      </c>
      <c r="AE194" s="16" t="e">
        <f t="shared" ref="AE194:AE257" si="55">IF(ISNUMBER(P_con),(1*P_con/1000),NA())</f>
        <v>#N/A</v>
      </c>
      <c r="AF194" s="16" t="e">
        <f t="shared" ref="AF194:AF257" si="56">IF(ISNUMBER(I_con),1*I_con/1000,NA())</f>
        <v>#N/A</v>
      </c>
      <c r="AG194" s="16" t="e">
        <f t="shared" ref="AG194:AG257" si="57">IF(ISNUMBER(D_con),1*D_con/1000,NA())</f>
        <v>#N/A</v>
      </c>
      <c r="AH194" s="175" t="e">
        <f t="shared" ref="AH194:AH257" si="58">IF(ISNUMBER(PID_Rate),1*PID_Rate,NA())</f>
        <v>#N/A</v>
      </c>
      <c r="AI194" s="175" t="e">
        <f t="shared" si="46"/>
        <v>#N/A</v>
      </c>
      <c r="AJ194" s="175" t="e">
        <f t="shared" si="44"/>
        <v>#N/A</v>
      </c>
      <c r="AK194" s="175" t="e">
        <f t="shared" ref="AK194:AK257" si="59">IF(ISNUMBER(Ins_U_kg_hr_Rate),Ins_U_kg_hr_Rate*1,NA())</f>
        <v>#N/A</v>
      </c>
      <c r="AL194" s="175" t="e">
        <f t="shared" si="47"/>
        <v>#N/A</v>
      </c>
      <c r="AM194" s="175" t="e">
        <f t="shared" si="45"/>
        <v>#N/A</v>
      </c>
    </row>
    <row r="195" spans="19:39" x14ac:dyDescent="0.25">
      <c r="S195" s="189" t="e">
        <f>IF(ISNUMBER(Sensor_Glucose),IF(P_Language=1, 1*Sensor_Glucose/18,1*Sensor_Glucose),NA())</f>
        <v>#N/A</v>
      </c>
      <c r="T195" s="185" t="e">
        <f t="shared" si="48"/>
        <v>#N/A</v>
      </c>
      <c r="U195" s="185" t="e">
        <f t="shared" si="49"/>
        <v>#N/A</v>
      </c>
      <c r="V195" s="189" t="e">
        <f>IF(ISBLANK(Meter_Glucose),NA(),IF(P_Language=1, 1*Meter_Glucose/18,1*Meter_Glucose))</f>
        <v>#N/A</v>
      </c>
      <c r="W195" s="185" t="e">
        <f t="shared" si="50"/>
        <v>#N/A</v>
      </c>
      <c r="X195" s="16" t="e">
        <f t="shared" si="51"/>
        <v>#N/A</v>
      </c>
      <c r="Y195" s="189" t="e">
        <f t="shared" si="52"/>
        <v>#N/A</v>
      </c>
      <c r="AA195" s="59"/>
      <c r="AB195" s="189" t="e">
        <f t="shared" si="53"/>
        <v>#N/A</v>
      </c>
      <c r="AD195" s="185" t="e">
        <f t="shared" si="54"/>
        <v>#N/A</v>
      </c>
      <c r="AE195" s="16" t="e">
        <f t="shared" si="55"/>
        <v>#N/A</v>
      </c>
      <c r="AF195" s="16" t="e">
        <f t="shared" si="56"/>
        <v>#N/A</v>
      </c>
      <c r="AG195" s="16" t="e">
        <f t="shared" si="57"/>
        <v>#N/A</v>
      </c>
      <c r="AH195" s="175" t="e">
        <f t="shared" si="58"/>
        <v>#N/A</v>
      </c>
      <c r="AI195" s="175" t="e">
        <f t="shared" si="46"/>
        <v>#N/A</v>
      </c>
      <c r="AJ195" s="175" t="e">
        <f t="shared" ref="AJ195:AJ258" si="60">AD196-AD195</f>
        <v>#N/A</v>
      </c>
      <c r="AK195" s="175" t="e">
        <f t="shared" si="59"/>
        <v>#N/A</v>
      </c>
      <c r="AL195" s="175" t="e">
        <f t="shared" si="47"/>
        <v>#N/A</v>
      </c>
      <c r="AM195" s="175" t="e">
        <f t="shared" ref="AM195:AM258" si="61">AD196-AD195</f>
        <v>#N/A</v>
      </c>
    </row>
    <row r="196" spans="19:39" x14ac:dyDescent="0.25">
      <c r="S196" s="189" t="e">
        <f>IF(ISNUMBER(Sensor_Glucose),IF(P_Language=1, 1*Sensor_Glucose/18,1*Sensor_Glucose),NA())</f>
        <v>#N/A</v>
      </c>
      <c r="T196" s="185" t="e">
        <f t="shared" si="48"/>
        <v>#N/A</v>
      </c>
      <c r="U196" s="185" t="e">
        <f t="shared" si="49"/>
        <v>#N/A</v>
      </c>
      <c r="V196" s="189" t="e">
        <f>IF(ISBLANK(Meter_Glucose),NA(),IF(P_Language=1, 1*Meter_Glucose/18,1*Meter_Glucose))</f>
        <v>#N/A</v>
      </c>
      <c r="W196" s="185" t="e">
        <f t="shared" si="50"/>
        <v>#N/A</v>
      </c>
      <c r="X196" s="16" t="e">
        <f t="shared" si="51"/>
        <v>#N/A</v>
      </c>
      <c r="Y196" s="189" t="e">
        <f t="shared" si="52"/>
        <v>#N/A</v>
      </c>
      <c r="AA196" s="59"/>
      <c r="AB196" s="189" t="e">
        <f t="shared" si="53"/>
        <v>#N/A</v>
      </c>
      <c r="AD196" s="185" t="e">
        <f t="shared" si="54"/>
        <v>#N/A</v>
      </c>
      <c r="AE196" s="16" t="e">
        <f t="shared" si="55"/>
        <v>#N/A</v>
      </c>
      <c r="AF196" s="16" t="e">
        <f t="shared" si="56"/>
        <v>#N/A</v>
      </c>
      <c r="AG196" s="16" t="e">
        <f t="shared" si="57"/>
        <v>#N/A</v>
      </c>
      <c r="AH196" s="175" t="e">
        <f t="shared" si="58"/>
        <v>#N/A</v>
      </c>
      <c r="AI196" s="175" t="e">
        <f t="shared" ref="AI196:AI259" si="62">AH196-AH195</f>
        <v>#N/A</v>
      </c>
      <c r="AJ196" s="175" t="e">
        <f t="shared" si="60"/>
        <v>#N/A</v>
      </c>
      <c r="AK196" s="175" t="e">
        <f t="shared" si="59"/>
        <v>#N/A</v>
      </c>
      <c r="AL196" s="175" t="e">
        <f t="shared" ref="AL196:AL259" si="63">AK196-AK195</f>
        <v>#N/A</v>
      </c>
      <c r="AM196" s="175" t="e">
        <f t="shared" si="61"/>
        <v>#N/A</v>
      </c>
    </row>
    <row r="197" spans="19:39" x14ac:dyDescent="0.25">
      <c r="S197" s="189" t="e">
        <f>IF(ISNUMBER(Sensor_Glucose),IF(P_Language=1, 1*Sensor_Glucose/18,1*Sensor_Glucose),NA())</f>
        <v>#N/A</v>
      </c>
      <c r="T197" s="185" t="e">
        <f t="shared" si="48"/>
        <v>#N/A</v>
      </c>
      <c r="U197" s="185" t="e">
        <f t="shared" si="49"/>
        <v>#N/A</v>
      </c>
      <c r="V197" s="189" t="e">
        <f>IF(ISBLANK(Meter_Glucose),NA(),IF(P_Language=1, 1*Meter_Glucose/18,1*Meter_Glucose))</f>
        <v>#N/A</v>
      </c>
      <c r="W197" s="185" t="e">
        <f t="shared" si="50"/>
        <v>#N/A</v>
      </c>
      <c r="X197" s="16" t="e">
        <f t="shared" si="51"/>
        <v>#N/A</v>
      </c>
      <c r="Y197" s="189" t="e">
        <f t="shared" si="52"/>
        <v>#N/A</v>
      </c>
      <c r="AA197" s="59"/>
      <c r="AB197" s="189" t="e">
        <f t="shared" si="53"/>
        <v>#N/A</v>
      </c>
      <c r="AD197" s="185" t="e">
        <f t="shared" si="54"/>
        <v>#N/A</v>
      </c>
      <c r="AE197" s="16" t="e">
        <f t="shared" si="55"/>
        <v>#N/A</v>
      </c>
      <c r="AF197" s="16" t="e">
        <f t="shared" si="56"/>
        <v>#N/A</v>
      </c>
      <c r="AG197" s="16" t="e">
        <f t="shared" si="57"/>
        <v>#N/A</v>
      </c>
      <c r="AH197" s="175" t="e">
        <f t="shared" si="58"/>
        <v>#N/A</v>
      </c>
      <c r="AI197" s="175" t="e">
        <f t="shared" si="62"/>
        <v>#N/A</v>
      </c>
      <c r="AJ197" s="175" t="e">
        <f t="shared" si="60"/>
        <v>#N/A</v>
      </c>
      <c r="AK197" s="175" t="e">
        <f t="shared" si="59"/>
        <v>#N/A</v>
      </c>
      <c r="AL197" s="175" t="e">
        <f t="shared" si="63"/>
        <v>#N/A</v>
      </c>
      <c r="AM197" s="175" t="e">
        <f t="shared" si="61"/>
        <v>#N/A</v>
      </c>
    </row>
    <row r="198" spans="19:39" x14ac:dyDescent="0.25">
      <c r="S198" s="189" t="e">
        <f>IF(ISNUMBER(Sensor_Glucose),IF(P_Language=1, 1*Sensor_Glucose/18,1*Sensor_Glucose),NA())</f>
        <v>#N/A</v>
      </c>
      <c r="T198" s="185" t="e">
        <f t="shared" si="48"/>
        <v>#N/A</v>
      </c>
      <c r="U198" s="185" t="e">
        <f t="shared" si="49"/>
        <v>#N/A</v>
      </c>
      <c r="V198" s="189" t="e">
        <f>IF(ISBLANK(Meter_Glucose),NA(),IF(P_Language=1, 1*Meter_Glucose/18,1*Meter_Glucose))</f>
        <v>#N/A</v>
      </c>
      <c r="W198" s="185" t="e">
        <f t="shared" si="50"/>
        <v>#N/A</v>
      </c>
      <c r="X198" s="16" t="e">
        <f t="shared" si="51"/>
        <v>#N/A</v>
      </c>
      <c r="Y198" s="189" t="e">
        <f t="shared" si="52"/>
        <v>#N/A</v>
      </c>
      <c r="AA198" s="59"/>
      <c r="AB198" s="189" t="e">
        <f t="shared" si="53"/>
        <v>#N/A</v>
      </c>
      <c r="AD198" s="185" t="e">
        <f t="shared" si="54"/>
        <v>#N/A</v>
      </c>
      <c r="AE198" s="16" t="e">
        <f t="shared" si="55"/>
        <v>#N/A</v>
      </c>
      <c r="AF198" s="16" t="e">
        <f t="shared" si="56"/>
        <v>#N/A</v>
      </c>
      <c r="AG198" s="16" t="e">
        <f t="shared" si="57"/>
        <v>#N/A</v>
      </c>
      <c r="AH198" s="175" t="e">
        <f t="shared" si="58"/>
        <v>#N/A</v>
      </c>
      <c r="AI198" s="175" t="e">
        <f t="shared" si="62"/>
        <v>#N/A</v>
      </c>
      <c r="AJ198" s="175" t="e">
        <f t="shared" si="60"/>
        <v>#N/A</v>
      </c>
      <c r="AK198" s="175" t="e">
        <f t="shared" si="59"/>
        <v>#N/A</v>
      </c>
      <c r="AL198" s="175" t="e">
        <f t="shared" si="63"/>
        <v>#N/A</v>
      </c>
      <c r="AM198" s="175" t="e">
        <f t="shared" si="61"/>
        <v>#N/A</v>
      </c>
    </row>
    <row r="199" spans="19:39" x14ac:dyDescent="0.25">
      <c r="S199" s="189" t="e">
        <f>IF(ISNUMBER(Sensor_Glucose),IF(P_Language=1, 1*Sensor_Glucose/18,1*Sensor_Glucose),NA())</f>
        <v>#N/A</v>
      </c>
      <c r="T199" s="185" t="e">
        <f t="shared" si="48"/>
        <v>#N/A</v>
      </c>
      <c r="U199" s="185" t="e">
        <f t="shared" si="49"/>
        <v>#N/A</v>
      </c>
      <c r="V199" s="189" t="e">
        <f>IF(ISBLANK(Meter_Glucose),NA(),IF(P_Language=1, 1*Meter_Glucose/18,1*Meter_Glucose))</f>
        <v>#N/A</v>
      </c>
      <c r="W199" s="185" t="e">
        <f t="shared" si="50"/>
        <v>#N/A</v>
      </c>
      <c r="X199" s="16" t="e">
        <f t="shared" si="51"/>
        <v>#N/A</v>
      </c>
      <c r="Y199" s="189" t="e">
        <f t="shared" si="52"/>
        <v>#N/A</v>
      </c>
      <c r="AA199" s="59"/>
      <c r="AB199" s="189" t="e">
        <f t="shared" si="53"/>
        <v>#N/A</v>
      </c>
      <c r="AD199" s="185" t="e">
        <f t="shared" si="54"/>
        <v>#N/A</v>
      </c>
      <c r="AE199" s="16" t="e">
        <f t="shared" si="55"/>
        <v>#N/A</v>
      </c>
      <c r="AF199" s="16" t="e">
        <f t="shared" si="56"/>
        <v>#N/A</v>
      </c>
      <c r="AG199" s="16" t="e">
        <f t="shared" si="57"/>
        <v>#N/A</v>
      </c>
      <c r="AH199" s="175" t="e">
        <f t="shared" si="58"/>
        <v>#N/A</v>
      </c>
      <c r="AI199" s="175" t="e">
        <f t="shared" si="62"/>
        <v>#N/A</v>
      </c>
      <c r="AJ199" s="175" t="e">
        <f t="shared" si="60"/>
        <v>#N/A</v>
      </c>
      <c r="AK199" s="175" t="e">
        <f t="shared" si="59"/>
        <v>#N/A</v>
      </c>
      <c r="AL199" s="175" t="e">
        <f t="shared" si="63"/>
        <v>#N/A</v>
      </c>
      <c r="AM199" s="175" t="e">
        <f t="shared" si="61"/>
        <v>#N/A</v>
      </c>
    </row>
    <row r="200" spans="19:39" x14ac:dyDescent="0.25">
      <c r="S200" s="189" t="e">
        <f>IF(ISNUMBER(Sensor_Glucose),IF(P_Language=1, 1*Sensor_Glucose/18,1*Sensor_Glucose),NA())</f>
        <v>#N/A</v>
      </c>
      <c r="T200" s="185" t="e">
        <f t="shared" si="48"/>
        <v>#N/A</v>
      </c>
      <c r="U200" s="185" t="e">
        <f t="shared" si="49"/>
        <v>#N/A</v>
      </c>
      <c r="V200" s="189" t="e">
        <f>IF(ISBLANK(Meter_Glucose),NA(),IF(P_Language=1, 1*Meter_Glucose/18,1*Meter_Glucose))</f>
        <v>#N/A</v>
      </c>
      <c r="W200" s="185" t="e">
        <f t="shared" si="50"/>
        <v>#N/A</v>
      </c>
      <c r="X200" s="16" t="e">
        <f t="shared" si="51"/>
        <v>#N/A</v>
      </c>
      <c r="Y200" s="189" t="e">
        <f t="shared" si="52"/>
        <v>#N/A</v>
      </c>
      <c r="AA200" s="59"/>
      <c r="AB200" s="189" t="e">
        <f t="shared" si="53"/>
        <v>#N/A</v>
      </c>
      <c r="AD200" s="185" t="e">
        <f t="shared" si="54"/>
        <v>#N/A</v>
      </c>
      <c r="AE200" s="16" t="e">
        <f t="shared" si="55"/>
        <v>#N/A</v>
      </c>
      <c r="AF200" s="16" t="e">
        <f t="shared" si="56"/>
        <v>#N/A</v>
      </c>
      <c r="AG200" s="16" t="e">
        <f t="shared" si="57"/>
        <v>#N/A</v>
      </c>
      <c r="AH200" s="175" t="e">
        <f t="shared" si="58"/>
        <v>#N/A</v>
      </c>
      <c r="AI200" s="175" t="e">
        <f t="shared" si="62"/>
        <v>#N/A</v>
      </c>
      <c r="AJ200" s="175" t="e">
        <f t="shared" si="60"/>
        <v>#N/A</v>
      </c>
      <c r="AK200" s="175" t="e">
        <f t="shared" si="59"/>
        <v>#N/A</v>
      </c>
      <c r="AL200" s="175" t="e">
        <f t="shared" si="63"/>
        <v>#N/A</v>
      </c>
      <c r="AM200" s="175" t="e">
        <f t="shared" si="61"/>
        <v>#N/A</v>
      </c>
    </row>
    <row r="201" spans="19:39" x14ac:dyDescent="0.25">
      <c r="S201" s="189" t="e">
        <f>IF(ISNUMBER(Sensor_Glucose),IF(P_Language=1, 1*Sensor_Glucose/18,1*Sensor_Glucose),NA())</f>
        <v>#N/A</v>
      </c>
      <c r="T201" s="185" t="e">
        <f t="shared" si="48"/>
        <v>#N/A</v>
      </c>
      <c r="U201" s="185" t="e">
        <f t="shared" si="49"/>
        <v>#N/A</v>
      </c>
      <c r="V201" s="189" t="e">
        <f>IF(ISBLANK(Meter_Glucose),NA(),IF(P_Language=1, 1*Meter_Glucose/18,1*Meter_Glucose))</f>
        <v>#N/A</v>
      </c>
      <c r="W201" s="185" t="e">
        <f t="shared" si="50"/>
        <v>#N/A</v>
      </c>
      <c r="X201" s="16" t="e">
        <f t="shared" si="51"/>
        <v>#N/A</v>
      </c>
      <c r="Y201" s="189" t="e">
        <f t="shared" si="52"/>
        <v>#N/A</v>
      </c>
      <c r="AA201" s="59"/>
      <c r="AB201" s="189" t="e">
        <f t="shared" si="53"/>
        <v>#N/A</v>
      </c>
      <c r="AD201" s="185" t="e">
        <f t="shared" si="54"/>
        <v>#N/A</v>
      </c>
      <c r="AE201" s="16" t="e">
        <f t="shared" si="55"/>
        <v>#N/A</v>
      </c>
      <c r="AF201" s="16" t="e">
        <f t="shared" si="56"/>
        <v>#N/A</v>
      </c>
      <c r="AG201" s="16" t="e">
        <f t="shared" si="57"/>
        <v>#N/A</v>
      </c>
      <c r="AH201" s="175" t="e">
        <f t="shared" si="58"/>
        <v>#N/A</v>
      </c>
      <c r="AI201" s="175" t="e">
        <f t="shared" si="62"/>
        <v>#N/A</v>
      </c>
      <c r="AJ201" s="175" t="e">
        <f t="shared" si="60"/>
        <v>#N/A</v>
      </c>
      <c r="AK201" s="175" t="e">
        <f t="shared" si="59"/>
        <v>#N/A</v>
      </c>
      <c r="AL201" s="175" t="e">
        <f t="shared" si="63"/>
        <v>#N/A</v>
      </c>
      <c r="AM201" s="175" t="e">
        <f t="shared" si="61"/>
        <v>#N/A</v>
      </c>
    </row>
    <row r="202" spans="19:39" x14ac:dyDescent="0.25">
      <c r="S202" s="189" t="e">
        <f>IF(ISNUMBER(Sensor_Glucose),IF(P_Language=1, 1*Sensor_Glucose/18,1*Sensor_Glucose),NA())</f>
        <v>#N/A</v>
      </c>
      <c r="T202" s="185" t="e">
        <f t="shared" si="48"/>
        <v>#N/A</v>
      </c>
      <c r="U202" s="185" t="e">
        <f t="shared" si="49"/>
        <v>#N/A</v>
      </c>
      <c r="V202" s="189" t="e">
        <f>IF(ISBLANK(Meter_Glucose),NA(),IF(P_Language=1, 1*Meter_Glucose/18,1*Meter_Glucose))</f>
        <v>#N/A</v>
      </c>
      <c r="W202" s="185" t="e">
        <f t="shared" si="50"/>
        <v>#N/A</v>
      </c>
      <c r="X202" s="16" t="e">
        <f t="shared" si="51"/>
        <v>#N/A</v>
      </c>
      <c r="Y202" s="189" t="e">
        <f t="shared" si="52"/>
        <v>#N/A</v>
      </c>
      <c r="AA202" s="59"/>
      <c r="AB202" s="189" t="e">
        <f t="shared" si="53"/>
        <v>#N/A</v>
      </c>
      <c r="AD202" s="185" t="e">
        <f t="shared" si="54"/>
        <v>#N/A</v>
      </c>
      <c r="AE202" s="16" t="e">
        <f t="shared" si="55"/>
        <v>#N/A</v>
      </c>
      <c r="AF202" s="16" t="e">
        <f t="shared" si="56"/>
        <v>#N/A</v>
      </c>
      <c r="AG202" s="16" t="e">
        <f t="shared" si="57"/>
        <v>#N/A</v>
      </c>
      <c r="AH202" s="175" t="e">
        <f t="shared" si="58"/>
        <v>#N/A</v>
      </c>
      <c r="AI202" s="175" t="e">
        <f t="shared" si="62"/>
        <v>#N/A</v>
      </c>
      <c r="AJ202" s="175" t="e">
        <f t="shared" si="60"/>
        <v>#N/A</v>
      </c>
      <c r="AK202" s="175" t="e">
        <f t="shared" si="59"/>
        <v>#N/A</v>
      </c>
      <c r="AL202" s="175" t="e">
        <f t="shared" si="63"/>
        <v>#N/A</v>
      </c>
      <c r="AM202" s="175" t="e">
        <f t="shared" si="61"/>
        <v>#N/A</v>
      </c>
    </row>
    <row r="203" spans="19:39" x14ac:dyDescent="0.25">
      <c r="S203" s="189" t="e">
        <f>IF(ISNUMBER(Sensor_Glucose),IF(P_Language=1, 1*Sensor_Glucose/18,1*Sensor_Glucose),NA())</f>
        <v>#N/A</v>
      </c>
      <c r="T203" s="185" t="e">
        <f t="shared" si="48"/>
        <v>#N/A</v>
      </c>
      <c r="U203" s="185" t="e">
        <f t="shared" si="49"/>
        <v>#N/A</v>
      </c>
      <c r="V203" s="189" t="e">
        <f>IF(ISBLANK(Meter_Glucose),NA(),IF(P_Language=1, 1*Meter_Glucose/18,1*Meter_Glucose))</f>
        <v>#N/A</v>
      </c>
      <c r="W203" s="185" t="e">
        <f t="shared" si="50"/>
        <v>#N/A</v>
      </c>
      <c r="X203" s="16" t="e">
        <f t="shared" si="51"/>
        <v>#N/A</v>
      </c>
      <c r="Y203" s="189" t="e">
        <f t="shared" si="52"/>
        <v>#N/A</v>
      </c>
      <c r="AA203" s="59"/>
      <c r="AB203" s="189" t="e">
        <f t="shared" si="53"/>
        <v>#N/A</v>
      </c>
      <c r="AD203" s="185" t="e">
        <f t="shared" si="54"/>
        <v>#N/A</v>
      </c>
      <c r="AE203" s="16" t="e">
        <f t="shared" si="55"/>
        <v>#N/A</v>
      </c>
      <c r="AF203" s="16" t="e">
        <f t="shared" si="56"/>
        <v>#N/A</v>
      </c>
      <c r="AG203" s="16" t="e">
        <f t="shared" si="57"/>
        <v>#N/A</v>
      </c>
      <c r="AH203" s="175" t="e">
        <f t="shared" si="58"/>
        <v>#N/A</v>
      </c>
      <c r="AI203" s="175" t="e">
        <f t="shared" si="62"/>
        <v>#N/A</v>
      </c>
      <c r="AJ203" s="175" t="e">
        <f t="shared" si="60"/>
        <v>#N/A</v>
      </c>
      <c r="AK203" s="175" t="e">
        <f t="shared" si="59"/>
        <v>#N/A</v>
      </c>
      <c r="AL203" s="175" t="e">
        <f t="shared" si="63"/>
        <v>#N/A</v>
      </c>
      <c r="AM203" s="175" t="e">
        <f t="shared" si="61"/>
        <v>#N/A</v>
      </c>
    </row>
    <row r="204" spans="19:39" x14ac:dyDescent="0.25">
      <c r="S204" s="189" t="e">
        <f>IF(ISNUMBER(Sensor_Glucose),IF(P_Language=1, 1*Sensor_Glucose/18,1*Sensor_Glucose),NA())</f>
        <v>#N/A</v>
      </c>
      <c r="T204" s="185" t="e">
        <f t="shared" si="48"/>
        <v>#N/A</v>
      </c>
      <c r="U204" s="185" t="e">
        <f t="shared" si="49"/>
        <v>#N/A</v>
      </c>
      <c r="V204" s="189" t="e">
        <f>IF(ISBLANK(Meter_Glucose),NA(),IF(P_Language=1, 1*Meter_Glucose/18,1*Meter_Glucose))</f>
        <v>#N/A</v>
      </c>
      <c r="W204" s="185" t="e">
        <f t="shared" si="50"/>
        <v>#N/A</v>
      </c>
      <c r="X204" s="16" t="e">
        <f t="shared" si="51"/>
        <v>#N/A</v>
      </c>
      <c r="Y204" s="189" t="e">
        <f t="shared" si="52"/>
        <v>#N/A</v>
      </c>
      <c r="AA204" s="59"/>
      <c r="AB204" s="189" t="e">
        <f t="shared" si="53"/>
        <v>#N/A</v>
      </c>
      <c r="AD204" s="185" t="e">
        <f t="shared" si="54"/>
        <v>#N/A</v>
      </c>
      <c r="AE204" s="16" t="e">
        <f t="shared" si="55"/>
        <v>#N/A</v>
      </c>
      <c r="AF204" s="16" t="e">
        <f t="shared" si="56"/>
        <v>#N/A</v>
      </c>
      <c r="AG204" s="16" t="e">
        <f t="shared" si="57"/>
        <v>#N/A</v>
      </c>
      <c r="AH204" s="175" t="e">
        <f t="shared" si="58"/>
        <v>#N/A</v>
      </c>
      <c r="AI204" s="175" t="e">
        <f t="shared" si="62"/>
        <v>#N/A</v>
      </c>
      <c r="AJ204" s="175" t="e">
        <f t="shared" si="60"/>
        <v>#N/A</v>
      </c>
      <c r="AK204" s="175" t="e">
        <f t="shared" si="59"/>
        <v>#N/A</v>
      </c>
      <c r="AL204" s="175" t="e">
        <f t="shared" si="63"/>
        <v>#N/A</v>
      </c>
      <c r="AM204" s="175" t="e">
        <f t="shared" si="61"/>
        <v>#N/A</v>
      </c>
    </row>
    <row r="205" spans="19:39" x14ac:dyDescent="0.25">
      <c r="S205" s="189" t="e">
        <f>IF(ISNUMBER(Sensor_Glucose),IF(P_Language=1, 1*Sensor_Glucose/18,1*Sensor_Glucose),NA())</f>
        <v>#N/A</v>
      </c>
      <c r="T205" s="185" t="e">
        <f t="shared" si="48"/>
        <v>#N/A</v>
      </c>
      <c r="U205" s="185" t="e">
        <f t="shared" si="49"/>
        <v>#N/A</v>
      </c>
      <c r="V205" s="189" t="e">
        <f>IF(ISBLANK(Meter_Glucose),NA(),IF(P_Language=1, 1*Meter_Glucose/18,1*Meter_Glucose))</f>
        <v>#N/A</v>
      </c>
      <c r="W205" s="185" t="e">
        <f t="shared" si="50"/>
        <v>#N/A</v>
      </c>
      <c r="X205" s="16" t="e">
        <f t="shared" si="51"/>
        <v>#N/A</v>
      </c>
      <c r="Y205" s="189" t="e">
        <f t="shared" si="52"/>
        <v>#N/A</v>
      </c>
      <c r="AA205" s="59"/>
      <c r="AB205" s="189" t="e">
        <f t="shared" si="53"/>
        <v>#N/A</v>
      </c>
      <c r="AD205" s="185" t="e">
        <f t="shared" si="54"/>
        <v>#N/A</v>
      </c>
      <c r="AE205" s="16" t="e">
        <f t="shared" si="55"/>
        <v>#N/A</v>
      </c>
      <c r="AF205" s="16" t="e">
        <f t="shared" si="56"/>
        <v>#N/A</v>
      </c>
      <c r="AG205" s="16" t="e">
        <f t="shared" si="57"/>
        <v>#N/A</v>
      </c>
      <c r="AH205" s="175" t="e">
        <f t="shared" si="58"/>
        <v>#N/A</v>
      </c>
      <c r="AI205" s="175" t="e">
        <f t="shared" si="62"/>
        <v>#N/A</v>
      </c>
      <c r="AJ205" s="175" t="e">
        <f t="shared" si="60"/>
        <v>#N/A</v>
      </c>
      <c r="AK205" s="175" t="e">
        <f t="shared" si="59"/>
        <v>#N/A</v>
      </c>
      <c r="AL205" s="175" t="e">
        <f t="shared" si="63"/>
        <v>#N/A</v>
      </c>
      <c r="AM205" s="175" t="e">
        <f t="shared" si="61"/>
        <v>#N/A</v>
      </c>
    </row>
    <row r="206" spans="19:39" x14ac:dyDescent="0.25">
      <c r="S206" s="189" t="e">
        <f>IF(ISNUMBER(Sensor_Glucose),IF(P_Language=1, 1*Sensor_Glucose/18,1*Sensor_Glucose),NA())</f>
        <v>#N/A</v>
      </c>
      <c r="T206" s="185" t="e">
        <f t="shared" si="48"/>
        <v>#N/A</v>
      </c>
      <c r="U206" s="185" t="e">
        <f t="shared" si="49"/>
        <v>#N/A</v>
      </c>
      <c r="V206" s="189" t="e">
        <f>IF(ISBLANK(Meter_Glucose),NA(),IF(P_Language=1, 1*Meter_Glucose/18,1*Meter_Glucose))</f>
        <v>#N/A</v>
      </c>
      <c r="W206" s="185" t="e">
        <f t="shared" si="50"/>
        <v>#N/A</v>
      </c>
      <c r="X206" s="16" t="e">
        <f t="shared" si="51"/>
        <v>#N/A</v>
      </c>
      <c r="Y206" s="189" t="e">
        <f t="shared" si="52"/>
        <v>#N/A</v>
      </c>
      <c r="AA206" s="59"/>
      <c r="AB206" s="189" t="e">
        <f t="shared" si="53"/>
        <v>#N/A</v>
      </c>
      <c r="AD206" s="185" t="e">
        <f t="shared" si="54"/>
        <v>#N/A</v>
      </c>
      <c r="AE206" s="16" t="e">
        <f t="shared" si="55"/>
        <v>#N/A</v>
      </c>
      <c r="AF206" s="16" t="e">
        <f t="shared" si="56"/>
        <v>#N/A</v>
      </c>
      <c r="AG206" s="16" t="e">
        <f t="shared" si="57"/>
        <v>#N/A</v>
      </c>
      <c r="AH206" s="175" t="e">
        <f t="shared" si="58"/>
        <v>#N/A</v>
      </c>
      <c r="AI206" s="175" t="e">
        <f t="shared" si="62"/>
        <v>#N/A</v>
      </c>
      <c r="AJ206" s="175" t="e">
        <f t="shared" si="60"/>
        <v>#N/A</v>
      </c>
      <c r="AK206" s="175" t="e">
        <f t="shared" si="59"/>
        <v>#N/A</v>
      </c>
      <c r="AL206" s="175" t="e">
        <f t="shared" si="63"/>
        <v>#N/A</v>
      </c>
      <c r="AM206" s="175" t="e">
        <f t="shared" si="61"/>
        <v>#N/A</v>
      </c>
    </row>
    <row r="207" spans="19:39" x14ac:dyDescent="0.25">
      <c r="S207" s="189" t="e">
        <f>IF(ISNUMBER(Sensor_Glucose),IF(P_Language=1, 1*Sensor_Glucose/18,1*Sensor_Glucose),NA())</f>
        <v>#N/A</v>
      </c>
      <c r="T207" s="185" t="e">
        <f t="shared" si="48"/>
        <v>#N/A</v>
      </c>
      <c r="U207" s="185" t="e">
        <f t="shared" si="49"/>
        <v>#N/A</v>
      </c>
      <c r="V207" s="189" t="e">
        <f>IF(ISBLANK(Meter_Glucose),NA(),IF(P_Language=1, 1*Meter_Glucose/18,1*Meter_Glucose))</f>
        <v>#N/A</v>
      </c>
      <c r="W207" s="185" t="e">
        <f t="shared" si="50"/>
        <v>#N/A</v>
      </c>
      <c r="X207" s="16" t="e">
        <f t="shared" si="51"/>
        <v>#N/A</v>
      </c>
      <c r="Y207" s="189" t="e">
        <f t="shared" si="52"/>
        <v>#N/A</v>
      </c>
      <c r="AA207" s="59"/>
      <c r="AB207" s="189" t="e">
        <f t="shared" si="53"/>
        <v>#N/A</v>
      </c>
      <c r="AD207" s="185" t="e">
        <f t="shared" si="54"/>
        <v>#N/A</v>
      </c>
      <c r="AE207" s="16" t="e">
        <f t="shared" si="55"/>
        <v>#N/A</v>
      </c>
      <c r="AF207" s="16" t="e">
        <f t="shared" si="56"/>
        <v>#N/A</v>
      </c>
      <c r="AG207" s="16" t="e">
        <f t="shared" si="57"/>
        <v>#N/A</v>
      </c>
      <c r="AH207" s="175" t="e">
        <f t="shared" si="58"/>
        <v>#N/A</v>
      </c>
      <c r="AI207" s="175" t="e">
        <f t="shared" si="62"/>
        <v>#N/A</v>
      </c>
      <c r="AJ207" s="175" t="e">
        <f t="shared" si="60"/>
        <v>#N/A</v>
      </c>
      <c r="AK207" s="175" t="e">
        <f t="shared" si="59"/>
        <v>#N/A</v>
      </c>
      <c r="AL207" s="175" t="e">
        <f t="shared" si="63"/>
        <v>#N/A</v>
      </c>
      <c r="AM207" s="175" t="e">
        <f t="shared" si="61"/>
        <v>#N/A</v>
      </c>
    </row>
    <row r="208" spans="19:39" x14ac:dyDescent="0.25">
      <c r="S208" s="189" t="e">
        <f>IF(ISNUMBER(Sensor_Glucose),IF(P_Language=1, 1*Sensor_Glucose/18,1*Sensor_Glucose),NA())</f>
        <v>#N/A</v>
      </c>
      <c r="T208" s="185" t="e">
        <f t="shared" si="48"/>
        <v>#N/A</v>
      </c>
      <c r="U208" s="185" t="e">
        <f t="shared" si="49"/>
        <v>#N/A</v>
      </c>
      <c r="V208" s="189" t="e">
        <f>IF(ISBLANK(Meter_Glucose),NA(),IF(P_Language=1, 1*Meter_Glucose/18,1*Meter_Glucose))</f>
        <v>#N/A</v>
      </c>
      <c r="W208" s="185" t="e">
        <f t="shared" si="50"/>
        <v>#N/A</v>
      </c>
      <c r="X208" s="16" t="e">
        <f t="shared" si="51"/>
        <v>#N/A</v>
      </c>
      <c r="Y208" s="189" t="e">
        <f t="shared" si="52"/>
        <v>#N/A</v>
      </c>
      <c r="AA208" s="59"/>
      <c r="AB208" s="189" t="e">
        <f t="shared" si="53"/>
        <v>#N/A</v>
      </c>
      <c r="AD208" s="185" t="e">
        <f t="shared" si="54"/>
        <v>#N/A</v>
      </c>
      <c r="AE208" s="16" t="e">
        <f t="shared" si="55"/>
        <v>#N/A</v>
      </c>
      <c r="AF208" s="16" t="e">
        <f t="shared" si="56"/>
        <v>#N/A</v>
      </c>
      <c r="AG208" s="16" t="e">
        <f t="shared" si="57"/>
        <v>#N/A</v>
      </c>
      <c r="AH208" s="175" t="e">
        <f t="shared" si="58"/>
        <v>#N/A</v>
      </c>
      <c r="AI208" s="175" t="e">
        <f t="shared" si="62"/>
        <v>#N/A</v>
      </c>
      <c r="AJ208" s="175" t="e">
        <f t="shared" si="60"/>
        <v>#N/A</v>
      </c>
      <c r="AK208" s="175" t="e">
        <f t="shared" si="59"/>
        <v>#N/A</v>
      </c>
      <c r="AL208" s="175" t="e">
        <f t="shared" si="63"/>
        <v>#N/A</v>
      </c>
      <c r="AM208" s="175" t="e">
        <f t="shared" si="61"/>
        <v>#N/A</v>
      </c>
    </row>
    <row r="209" spans="19:39" x14ac:dyDescent="0.25">
      <c r="S209" s="189" t="e">
        <f>IF(ISNUMBER(Sensor_Glucose),IF(P_Language=1, 1*Sensor_Glucose/18,1*Sensor_Glucose),NA())</f>
        <v>#N/A</v>
      </c>
      <c r="T209" s="185" t="e">
        <f t="shared" si="48"/>
        <v>#N/A</v>
      </c>
      <c r="U209" s="185" t="e">
        <f t="shared" si="49"/>
        <v>#N/A</v>
      </c>
      <c r="V209" s="189" t="e">
        <f>IF(ISBLANK(Meter_Glucose),NA(),IF(P_Language=1, 1*Meter_Glucose/18,1*Meter_Glucose))</f>
        <v>#N/A</v>
      </c>
      <c r="W209" s="185" t="e">
        <f t="shared" si="50"/>
        <v>#N/A</v>
      </c>
      <c r="X209" s="16" t="e">
        <f t="shared" si="51"/>
        <v>#N/A</v>
      </c>
      <c r="Y209" s="189" t="e">
        <f t="shared" si="52"/>
        <v>#N/A</v>
      </c>
      <c r="AA209" s="59"/>
      <c r="AB209" s="189" t="e">
        <f t="shared" si="53"/>
        <v>#N/A</v>
      </c>
      <c r="AD209" s="185" t="e">
        <f t="shared" si="54"/>
        <v>#N/A</v>
      </c>
      <c r="AE209" s="16" t="e">
        <f t="shared" si="55"/>
        <v>#N/A</v>
      </c>
      <c r="AF209" s="16" t="e">
        <f t="shared" si="56"/>
        <v>#N/A</v>
      </c>
      <c r="AG209" s="16" t="e">
        <f t="shared" si="57"/>
        <v>#N/A</v>
      </c>
      <c r="AH209" s="175" t="e">
        <f t="shared" si="58"/>
        <v>#N/A</v>
      </c>
      <c r="AI209" s="175" t="e">
        <f t="shared" si="62"/>
        <v>#N/A</v>
      </c>
      <c r="AJ209" s="175" t="e">
        <f t="shared" si="60"/>
        <v>#N/A</v>
      </c>
      <c r="AK209" s="175" t="e">
        <f t="shared" si="59"/>
        <v>#N/A</v>
      </c>
      <c r="AL209" s="175" t="e">
        <f t="shared" si="63"/>
        <v>#N/A</v>
      </c>
      <c r="AM209" s="175" t="e">
        <f t="shared" si="61"/>
        <v>#N/A</v>
      </c>
    </row>
    <row r="210" spans="19:39" x14ac:dyDescent="0.25">
      <c r="S210" s="189" t="e">
        <f>IF(ISNUMBER(Sensor_Glucose),IF(P_Language=1, 1*Sensor_Glucose/18,1*Sensor_Glucose),NA())</f>
        <v>#N/A</v>
      </c>
      <c r="T210" s="185" t="e">
        <f t="shared" si="48"/>
        <v>#N/A</v>
      </c>
      <c r="U210" s="185" t="e">
        <f t="shared" si="49"/>
        <v>#N/A</v>
      </c>
      <c r="V210" s="189" t="e">
        <f>IF(ISBLANK(Meter_Glucose),NA(),IF(P_Language=1, 1*Meter_Glucose/18,1*Meter_Glucose))</f>
        <v>#N/A</v>
      </c>
      <c r="W210" s="185" t="e">
        <f t="shared" si="50"/>
        <v>#N/A</v>
      </c>
      <c r="X210" s="16" t="e">
        <f t="shared" si="51"/>
        <v>#N/A</v>
      </c>
      <c r="Y210" s="189" t="e">
        <f t="shared" si="52"/>
        <v>#N/A</v>
      </c>
      <c r="AA210" s="59"/>
      <c r="AB210" s="189" t="e">
        <f t="shared" si="53"/>
        <v>#N/A</v>
      </c>
      <c r="AD210" s="185" t="e">
        <f t="shared" si="54"/>
        <v>#N/A</v>
      </c>
      <c r="AE210" s="16" t="e">
        <f t="shared" si="55"/>
        <v>#N/A</v>
      </c>
      <c r="AF210" s="16" t="e">
        <f t="shared" si="56"/>
        <v>#N/A</v>
      </c>
      <c r="AG210" s="16" t="e">
        <f t="shared" si="57"/>
        <v>#N/A</v>
      </c>
      <c r="AH210" s="175" t="e">
        <f t="shared" si="58"/>
        <v>#N/A</v>
      </c>
      <c r="AI210" s="175" t="e">
        <f t="shared" si="62"/>
        <v>#N/A</v>
      </c>
      <c r="AJ210" s="175" t="e">
        <f t="shared" si="60"/>
        <v>#N/A</v>
      </c>
      <c r="AK210" s="175" t="e">
        <f t="shared" si="59"/>
        <v>#N/A</v>
      </c>
      <c r="AL210" s="175" t="e">
        <f t="shared" si="63"/>
        <v>#N/A</v>
      </c>
      <c r="AM210" s="175" t="e">
        <f t="shared" si="61"/>
        <v>#N/A</v>
      </c>
    </row>
    <row r="211" spans="19:39" x14ac:dyDescent="0.25">
      <c r="S211" s="189" t="e">
        <f>IF(ISNUMBER(Sensor_Glucose),IF(P_Language=1, 1*Sensor_Glucose/18,1*Sensor_Glucose),NA())</f>
        <v>#N/A</v>
      </c>
      <c r="T211" s="185" t="e">
        <f t="shared" si="48"/>
        <v>#N/A</v>
      </c>
      <c r="U211" s="185" t="e">
        <f t="shared" si="49"/>
        <v>#N/A</v>
      </c>
      <c r="V211" s="189" t="e">
        <f>IF(ISBLANK(Meter_Glucose),NA(),IF(P_Language=1, 1*Meter_Glucose/18,1*Meter_Glucose))</f>
        <v>#N/A</v>
      </c>
      <c r="W211" s="185" t="e">
        <f t="shared" si="50"/>
        <v>#N/A</v>
      </c>
      <c r="X211" s="16" t="e">
        <f t="shared" si="51"/>
        <v>#N/A</v>
      </c>
      <c r="Y211" s="189" t="e">
        <f t="shared" si="52"/>
        <v>#N/A</v>
      </c>
      <c r="AA211" s="59"/>
      <c r="AB211" s="189" t="e">
        <f t="shared" si="53"/>
        <v>#N/A</v>
      </c>
      <c r="AD211" s="185" t="e">
        <f t="shared" si="54"/>
        <v>#N/A</v>
      </c>
      <c r="AE211" s="16" t="e">
        <f t="shared" si="55"/>
        <v>#N/A</v>
      </c>
      <c r="AF211" s="16" t="e">
        <f t="shared" si="56"/>
        <v>#N/A</v>
      </c>
      <c r="AG211" s="16" t="e">
        <f t="shared" si="57"/>
        <v>#N/A</v>
      </c>
      <c r="AH211" s="175" t="e">
        <f t="shared" si="58"/>
        <v>#N/A</v>
      </c>
      <c r="AI211" s="175" t="e">
        <f t="shared" si="62"/>
        <v>#N/A</v>
      </c>
      <c r="AJ211" s="175" t="e">
        <f t="shared" si="60"/>
        <v>#N/A</v>
      </c>
      <c r="AK211" s="175" t="e">
        <f t="shared" si="59"/>
        <v>#N/A</v>
      </c>
      <c r="AL211" s="175" t="e">
        <f t="shared" si="63"/>
        <v>#N/A</v>
      </c>
      <c r="AM211" s="175" t="e">
        <f t="shared" si="61"/>
        <v>#N/A</v>
      </c>
    </row>
    <row r="212" spans="19:39" x14ac:dyDescent="0.25">
      <c r="S212" s="189" t="e">
        <f>IF(ISNUMBER(Sensor_Glucose),IF(P_Language=1, 1*Sensor_Glucose/18,1*Sensor_Glucose),NA())</f>
        <v>#N/A</v>
      </c>
      <c r="T212" s="185" t="e">
        <f t="shared" si="48"/>
        <v>#N/A</v>
      </c>
      <c r="U212" s="185" t="e">
        <f t="shared" si="49"/>
        <v>#N/A</v>
      </c>
      <c r="V212" s="189" t="e">
        <f>IF(ISBLANK(Meter_Glucose),NA(),IF(P_Language=1, 1*Meter_Glucose/18,1*Meter_Glucose))</f>
        <v>#N/A</v>
      </c>
      <c r="W212" s="185" t="e">
        <f t="shared" si="50"/>
        <v>#N/A</v>
      </c>
      <c r="X212" s="16" t="e">
        <f t="shared" si="51"/>
        <v>#N/A</v>
      </c>
      <c r="Y212" s="189" t="e">
        <f t="shared" si="52"/>
        <v>#N/A</v>
      </c>
      <c r="AA212" s="59"/>
      <c r="AB212" s="189" t="e">
        <f t="shared" si="53"/>
        <v>#N/A</v>
      </c>
      <c r="AD212" s="185" t="e">
        <f t="shared" si="54"/>
        <v>#N/A</v>
      </c>
      <c r="AE212" s="16" t="e">
        <f t="shared" si="55"/>
        <v>#N/A</v>
      </c>
      <c r="AF212" s="16" t="e">
        <f t="shared" si="56"/>
        <v>#N/A</v>
      </c>
      <c r="AG212" s="16" t="e">
        <f t="shared" si="57"/>
        <v>#N/A</v>
      </c>
      <c r="AH212" s="175" t="e">
        <f t="shared" si="58"/>
        <v>#N/A</v>
      </c>
      <c r="AI212" s="175" t="e">
        <f t="shared" si="62"/>
        <v>#N/A</v>
      </c>
      <c r="AJ212" s="175" t="e">
        <f t="shared" si="60"/>
        <v>#N/A</v>
      </c>
      <c r="AK212" s="175" t="e">
        <f t="shared" si="59"/>
        <v>#N/A</v>
      </c>
      <c r="AL212" s="175" t="e">
        <f t="shared" si="63"/>
        <v>#N/A</v>
      </c>
      <c r="AM212" s="175" t="e">
        <f t="shared" si="61"/>
        <v>#N/A</v>
      </c>
    </row>
    <row r="213" spans="19:39" x14ac:dyDescent="0.25">
      <c r="S213" s="189" t="e">
        <f>IF(ISNUMBER(Sensor_Glucose),IF(P_Language=1, 1*Sensor_Glucose/18,1*Sensor_Glucose),NA())</f>
        <v>#N/A</v>
      </c>
      <c r="T213" s="185" t="e">
        <f t="shared" si="48"/>
        <v>#N/A</v>
      </c>
      <c r="U213" s="185" t="e">
        <f t="shared" si="49"/>
        <v>#N/A</v>
      </c>
      <c r="V213" s="189" t="e">
        <f>IF(ISBLANK(Meter_Glucose),NA(),IF(P_Language=1, 1*Meter_Glucose/18,1*Meter_Glucose))</f>
        <v>#N/A</v>
      </c>
      <c r="W213" s="185" t="e">
        <f t="shared" si="50"/>
        <v>#N/A</v>
      </c>
      <c r="X213" s="16" t="e">
        <f t="shared" si="51"/>
        <v>#N/A</v>
      </c>
      <c r="Y213" s="189" t="e">
        <f t="shared" si="52"/>
        <v>#N/A</v>
      </c>
      <c r="AA213" s="59"/>
      <c r="AB213" s="189" t="e">
        <f t="shared" si="53"/>
        <v>#N/A</v>
      </c>
      <c r="AD213" s="185" t="e">
        <f t="shared" si="54"/>
        <v>#N/A</v>
      </c>
      <c r="AE213" s="16" t="e">
        <f t="shared" si="55"/>
        <v>#N/A</v>
      </c>
      <c r="AF213" s="16" t="e">
        <f t="shared" si="56"/>
        <v>#N/A</v>
      </c>
      <c r="AG213" s="16" t="e">
        <f t="shared" si="57"/>
        <v>#N/A</v>
      </c>
      <c r="AH213" s="175" t="e">
        <f t="shared" si="58"/>
        <v>#N/A</v>
      </c>
      <c r="AI213" s="175" t="e">
        <f t="shared" si="62"/>
        <v>#N/A</v>
      </c>
      <c r="AJ213" s="175" t="e">
        <f t="shared" si="60"/>
        <v>#N/A</v>
      </c>
      <c r="AK213" s="175" t="e">
        <f t="shared" si="59"/>
        <v>#N/A</v>
      </c>
      <c r="AL213" s="175" t="e">
        <f t="shared" si="63"/>
        <v>#N/A</v>
      </c>
      <c r="AM213" s="175" t="e">
        <f t="shared" si="61"/>
        <v>#N/A</v>
      </c>
    </row>
    <row r="214" spans="19:39" x14ac:dyDescent="0.25">
      <c r="S214" s="189" t="e">
        <f>IF(ISNUMBER(Sensor_Glucose),IF(P_Language=1, 1*Sensor_Glucose/18,1*Sensor_Glucose),NA())</f>
        <v>#N/A</v>
      </c>
      <c r="T214" s="185" t="e">
        <f t="shared" si="48"/>
        <v>#N/A</v>
      </c>
      <c r="U214" s="185" t="e">
        <f t="shared" si="49"/>
        <v>#N/A</v>
      </c>
      <c r="V214" s="189" t="e">
        <f>IF(ISBLANK(Meter_Glucose),NA(),IF(P_Language=1, 1*Meter_Glucose/18,1*Meter_Glucose))</f>
        <v>#N/A</v>
      </c>
      <c r="W214" s="185" t="e">
        <f t="shared" si="50"/>
        <v>#N/A</v>
      </c>
      <c r="X214" s="16" t="e">
        <f t="shared" si="51"/>
        <v>#N/A</v>
      </c>
      <c r="Y214" s="189" t="e">
        <f t="shared" si="52"/>
        <v>#N/A</v>
      </c>
      <c r="AA214" s="59"/>
      <c r="AB214" s="189" t="e">
        <f t="shared" si="53"/>
        <v>#N/A</v>
      </c>
      <c r="AD214" s="185" t="e">
        <f t="shared" si="54"/>
        <v>#N/A</v>
      </c>
      <c r="AE214" s="16" t="e">
        <f t="shared" si="55"/>
        <v>#N/A</v>
      </c>
      <c r="AF214" s="16" t="e">
        <f t="shared" si="56"/>
        <v>#N/A</v>
      </c>
      <c r="AG214" s="16" t="e">
        <f t="shared" si="57"/>
        <v>#N/A</v>
      </c>
      <c r="AH214" s="175" t="e">
        <f t="shared" si="58"/>
        <v>#N/A</v>
      </c>
      <c r="AI214" s="175" t="e">
        <f t="shared" si="62"/>
        <v>#N/A</v>
      </c>
      <c r="AJ214" s="175" t="e">
        <f t="shared" si="60"/>
        <v>#N/A</v>
      </c>
      <c r="AK214" s="175" t="e">
        <f t="shared" si="59"/>
        <v>#N/A</v>
      </c>
      <c r="AL214" s="175" t="e">
        <f t="shared" si="63"/>
        <v>#N/A</v>
      </c>
      <c r="AM214" s="175" t="e">
        <f t="shared" si="61"/>
        <v>#N/A</v>
      </c>
    </row>
    <row r="215" spans="19:39" x14ac:dyDescent="0.25">
      <c r="S215" s="189" t="e">
        <f>IF(ISNUMBER(Sensor_Glucose),IF(P_Language=1, 1*Sensor_Glucose/18,1*Sensor_Glucose),NA())</f>
        <v>#N/A</v>
      </c>
      <c r="T215" s="185" t="e">
        <f t="shared" si="48"/>
        <v>#N/A</v>
      </c>
      <c r="U215" s="185" t="e">
        <f t="shared" si="49"/>
        <v>#N/A</v>
      </c>
      <c r="V215" s="189" t="e">
        <f>IF(ISBLANK(Meter_Glucose),NA(),IF(P_Language=1, 1*Meter_Glucose/18,1*Meter_Glucose))</f>
        <v>#N/A</v>
      </c>
      <c r="W215" s="185" t="e">
        <f t="shared" si="50"/>
        <v>#N/A</v>
      </c>
      <c r="X215" s="16" t="e">
        <f t="shared" si="51"/>
        <v>#N/A</v>
      </c>
      <c r="Y215" s="189" t="e">
        <f t="shared" si="52"/>
        <v>#N/A</v>
      </c>
      <c r="AA215" s="59"/>
      <c r="AB215" s="189" t="e">
        <f t="shared" si="53"/>
        <v>#N/A</v>
      </c>
      <c r="AD215" s="185" t="e">
        <f t="shared" si="54"/>
        <v>#N/A</v>
      </c>
      <c r="AE215" s="16" t="e">
        <f t="shared" si="55"/>
        <v>#N/A</v>
      </c>
      <c r="AF215" s="16" t="e">
        <f t="shared" si="56"/>
        <v>#N/A</v>
      </c>
      <c r="AG215" s="16" t="e">
        <f t="shared" si="57"/>
        <v>#N/A</v>
      </c>
      <c r="AH215" s="175" t="e">
        <f t="shared" si="58"/>
        <v>#N/A</v>
      </c>
      <c r="AI215" s="175" t="e">
        <f t="shared" si="62"/>
        <v>#N/A</v>
      </c>
      <c r="AJ215" s="175" t="e">
        <f t="shared" si="60"/>
        <v>#N/A</v>
      </c>
      <c r="AK215" s="175" t="e">
        <f t="shared" si="59"/>
        <v>#N/A</v>
      </c>
      <c r="AL215" s="175" t="e">
        <f t="shared" si="63"/>
        <v>#N/A</v>
      </c>
      <c r="AM215" s="175" t="e">
        <f t="shared" si="61"/>
        <v>#N/A</v>
      </c>
    </row>
    <row r="216" spans="19:39" x14ac:dyDescent="0.25">
      <c r="S216" s="189" t="e">
        <f>IF(ISNUMBER(Sensor_Glucose),IF(P_Language=1, 1*Sensor_Glucose/18,1*Sensor_Glucose),NA())</f>
        <v>#N/A</v>
      </c>
      <c r="T216" s="185" t="e">
        <f t="shared" si="48"/>
        <v>#N/A</v>
      </c>
      <c r="U216" s="185" t="e">
        <f t="shared" si="49"/>
        <v>#N/A</v>
      </c>
      <c r="V216" s="189" t="e">
        <f>IF(ISBLANK(Meter_Glucose),NA(),IF(P_Language=1, 1*Meter_Glucose/18,1*Meter_Glucose))</f>
        <v>#N/A</v>
      </c>
      <c r="W216" s="185" t="e">
        <f t="shared" si="50"/>
        <v>#N/A</v>
      </c>
      <c r="X216" s="16" t="e">
        <f t="shared" si="51"/>
        <v>#N/A</v>
      </c>
      <c r="Y216" s="189" t="e">
        <f t="shared" si="52"/>
        <v>#N/A</v>
      </c>
      <c r="AA216" s="59"/>
      <c r="AB216" s="189" t="e">
        <f t="shared" si="53"/>
        <v>#N/A</v>
      </c>
      <c r="AD216" s="185" t="e">
        <f t="shared" si="54"/>
        <v>#N/A</v>
      </c>
      <c r="AE216" s="16" t="e">
        <f t="shared" si="55"/>
        <v>#N/A</v>
      </c>
      <c r="AF216" s="16" t="e">
        <f t="shared" si="56"/>
        <v>#N/A</v>
      </c>
      <c r="AG216" s="16" t="e">
        <f t="shared" si="57"/>
        <v>#N/A</v>
      </c>
      <c r="AH216" s="175" t="e">
        <f t="shared" si="58"/>
        <v>#N/A</v>
      </c>
      <c r="AI216" s="175" t="e">
        <f t="shared" si="62"/>
        <v>#N/A</v>
      </c>
      <c r="AJ216" s="175" t="e">
        <f t="shared" si="60"/>
        <v>#N/A</v>
      </c>
      <c r="AK216" s="175" t="e">
        <f t="shared" si="59"/>
        <v>#N/A</v>
      </c>
      <c r="AL216" s="175" t="e">
        <f t="shared" si="63"/>
        <v>#N/A</v>
      </c>
      <c r="AM216" s="175" t="e">
        <f t="shared" si="61"/>
        <v>#N/A</v>
      </c>
    </row>
    <row r="217" spans="19:39" x14ac:dyDescent="0.25">
      <c r="S217" s="189" t="e">
        <f>IF(ISNUMBER(Sensor_Glucose),IF(P_Language=1, 1*Sensor_Glucose/18,1*Sensor_Glucose),NA())</f>
        <v>#N/A</v>
      </c>
      <c r="T217" s="185" t="e">
        <f t="shared" si="48"/>
        <v>#N/A</v>
      </c>
      <c r="U217" s="185" t="e">
        <f t="shared" si="49"/>
        <v>#N/A</v>
      </c>
      <c r="V217" s="189" t="e">
        <f>IF(ISBLANK(Meter_Glucose),NA(),IF(P_Language=1, 1*Meter_Glucose/18,1*Meter_Glucose))</f>
        <v>#N/A</v>
      </c>
      <c r="W217" s="185" t="e">
        <f t="shared" si="50"/>
        <v>#N/A</v>
      </c>
      <c r="X217" s="16" t="e">
        <f t="shared" si="51"/>
        <v>#N/A</v>
      </c>
      <c r="Y217" s="189" t="e">
        <f t="shared" si="52"/>
        <v>#N/A</v>
      </c>
      <c r="AA217" s="59"/>
      <c r="AB217" s="189" t="e">
        <f t="shared" si="53"/>
        <v>#N/A</v>
      </c>
      <c r="AD217" s="185" t="e">
        <f t="shared" si="54"/>
        <v>#N/A</v>
      </c>
      <c r="AE217" s="16" t="e">
        <f t="shared" si="55"/>
        <v>#N/A</v>
      </c>
      <c r="AF217" s="16" t="e">
        <f t="shared" si="56"/>
        <v>#N/A</v>
      </c>
      <c r="AG217" s="16" t="e">
        <f t="shared" si="57"/>
        <v>#N/A</v>
      </c>
      <c r="AH217" s="175" t="e">
        <f t="shared" si="58"/>
        <v>#N/A</v>
      </c>
      <c r="AI217" s="175" t="e">
        <f t="shared" si="62"/>
        <v>#N/A</v>
      </c>
      <c r="AJ217" s="175" t="e">
        <f t="shared" si="60"/>
        <v>#N/A</v>
      </c>
      <c r="AK217" s="175" t="e">
        <f t="shared" si="59"/>
        <v>#N/A</v>
      </c>
      <c r="AL217" s="175" t="e">
        <f t="shared" si="63"/>
        <v>#N/A</v>
      </c>
      <c r="AM217" s="175" t="e">
        <f t="shared" si="61"/>
        <v>#N/A</v>
      </c>
    </row>
    <row r="218" spans="19:39" x14ac:dyDescent="0.25">
      <c r="S218" s="189" t="e">
        <f>IF(ISNUMBER(Sensor_Glucose),IF(P_Language=1, 1*Sensor_Glucose/18,1*Sensor_Glucose),NA())</f>
        <v>#N/A</v>
      </c>
      <c r="T218" s="185" t="e">
        <f t="shared" si="48"/>
        <v>#N/A</v>
      </c>
      <c r="U218" s="185" t="e">
        <f t="shared" si="49"/>
        <v>#N/A</v>
      </c>
      <c r="V218" s="189" t="e">
        <f>IF(ISBLANK(Meter_Glucose),NA(),IF(P_Language=1, 1*Meter_Glucose/18,1*Meter_Glucose))</f>
        <v>#N/A</v>
      </c>
      <c r="W218" s="185" t="e">
        <f t="shared" si="50"/>
        <v>#N/A</v>
      </c>
      <c r="X218" s="16" t="e">
        <f t="shared" si="51"/>
        <v>#N/A</v>
      </c>
      <c r="Y218" s="189" t="e">
        <f t="shared" si="52"/>
        <v>#N/A</v>
      </c>
      <c r="AA218" s="59"/>
      <c r="AB218" s="189" t="e">
        <f t="shared" si="53"/>
        <v>#N/A</v>
      </c>
      <c r="AD218" s="185" t="e">
        <f t="shared" si="54"/>
        <v>#N/A</v>
      </c>
      <c r="AE218" s="16" t="e">
        <f t="shared" si="55"/>
        <v>#N/A</v>
      </c>
      <c r="AF218" s="16" t="e">
        <f t="shared" si="56"/>
        <v>#N/A</v>
      </c>
      <c r="AG218" s="16" t="e">
        <f t="shared" si="57"/>
        <v>#N/A</v>
      </c>
      <c r="AH218" s="175" t="e">
        <f t="shared" si="58"/>
        <v>#N/A</v>
      </c>
      <c r="AI218" s="175" t="e">
        <f t="shared" si="62"/>
        <v>#N/A</v>
      </c>
      <c r="AJ218" s="175" t="e">
        <f t="shared" si="60"/>
        <v>#N/A</v>
      </c>
      <c r="AK218" s="175" t="e">
        <f t="shared" si="59"/>
        <v>#N/A</v>
      </c>
      <c r="AL218" s="175" t="e">
        <f t="shared" si="63"/>
        <v>#N/A</v>
      </c>
      <c r="AM218" s="175" t="e">
        <f t="shared" si="61"/>
        <v>#N/A</v>
      </c>
    </row>
    <row r="219" spans="19:39" x14ac:dyDescent="0.25">
      <c r="S219" s="189" t="e">
        <f>IF(ISNUMBER(Sensor_Glucose),IF(P_Language=1, 1*Sensor_Glucose/18,1*Sensor_Glucose),NA())</f>
        <v>#N/A</v>
      </c>
      <c r="T219" s="185" t="e">
        <f t="shared" si="48"/>
        <v>#N/A</v>
      </c>
      <c r="U219" s="185" t="e">
        <f t="shared" si="49"/>
        <v>#N/A</v>
      </c>
      <c r="V219" s="189" t="e">
        <f>IF(ISBLANK(Meter_Glucose),NA(),IF(P_Language=1, 1*Meter_Glucose/18,1*Meter_Glucose))</f>
        <v>#N/A</v>
      </c>
      <c r="W219" s="185" t="e">
        <f t="shared" si="50"/>
        <v>#N/A</v>
      </c>
      <c r="X219" s="16" t="e">
        <f t="shared" si="51"/>
        <v>#N/A</v>
      </c>
      <c r="Y219" s="189" t="e">
        <f t="shared" si="52"/>
        <v>#N/A</v>
      </c>
      <c r="AA219" s="59"/>
      <c r="AB219" s="189" t="e">
        <f t="shared" si="53"/>
        <v>#N/A</v>
      </c>
      <c r="AD219" s="185" t="e">
        <f t="shared" si="54"/>
        <v>#N/A</v>
      </c>
      <c r="AE219" s="16" t="e">
        <f t="shared" si="55"/>
        <v>#N/A</v>
      </c>
      <c r="AF219" s="16" t="e">
        <f t="shared" si="56"/>
        <v>#N/A</v>
      </c>
      <c r="AG219" s="16" t="e">
        <f t="shared" si="57"/>
        <v>#N/A</v>
      </c>
      <c r="AH219" s="175" t="e">
        <f t="shared" si="58"/>
        <v>#N/A</v>
      </c>
      <c r="AI219" s="175" t="e">
        <f t="shared" si="62"/>
        <v>#N/A</v>
      </c>
      <c r="AJ219" s="175" t="e">
        <f t="shared" si="60"/>
        <v>#N/A</v>
      </c>
      <c r="AK219" s="175" t="e">
        <f t="shared" si="59"/>
        <v>#N/A</v>
      </c>
      <c r="AL219" s="175" t="e">
        <f t="shared" si="63"/>
        <v>#N/A</v>
      </c>
      <c r="AM219" s="175" t="e">
        <f t="shared" si="61"/>
        <v>#N/A</v>
      </c>
    </row>
    <row r="220" spans="19:39" x14ac:dyDescent="0.25">
      <c r="S220" s="189" t="e">
        <f>IF(ISNUMBER(Sensor_Glucose),IF(P_Language=1, 1*Sensor_Glucose/18,1*Sensor_Glucose),NA())</f>
        <v>#N/A</v>
      </c>
      <c r="T220" s="185" t="e">
        <f t="shared" si="48"/>
        <v>#N/A</v>
      </c>
      <c r="U220" s="185" t="e">
        <f t="shared" si="49"/>
        <v>#N/A</v>
      </c>
      <c r="V220" s="189" t="e">
        <f>IF(ISBLANK(Meter_Glucose),NA(),IF(P_Language=1, 1*Meter_Glucose/18,1*Meter_Glucose))</f>
        <v>#N/A</v>
      </c>
      <c r="W220" s="185" t="e">
        <f t="shared" si="50"/>
        <v>#N/A</v>
      </c>
      <c r="X220" s="16" t="e">
        <f t="shared" si="51"/>
        <v>#N/A</v>
      </c>
      <c r="Y220" s="189" t="e">
        <f t="shared" si="52"/>
        <v>#N/A</v>
      </c>
      <c r="AA220" s="59"/>
      <c r="AB220" s="189" t="e">
        <f t="shared" si="53"/>
        <v>#N/A</v>
      </c>
      <c r="AD220" s="185" t="e">
        <f t="shared" si="54"/>
        <v>#N/A</v>
      </c>
      <c r="AE220" s="16" t="e">
        <f t="shared" si="55"/>
        <v>#N/A</v>
      </c>
      <c r="AF220" s="16" t="e">
        <f t="shared" si="56"/>
        <v>#N/A</v>
      </c>
      <c r="AG220" s="16" t="e">
        <f t="shared" si="57"/>
        <v>#N/A</v>
      </c>
      <c r="AH220" s="175" t="e">
        <f t="shared" si="58"/>
        <v>#N/A</v>
      </c>
      <c r="AI220" s="175" t="e">
        <f t="shared" si="62"/>
        <v>#N/A</v>
      </c>
      <c r="AJ220" s="175" t="e">
        <f t="shared" si="60"/>
        <v>#N/A</v>
      </c>
      <c r="AK220" s="175" t="e">
        <f t="shared" si="59"/>
        <v>#N/A</v>
      </c>
      <c r="AL220" s="175" t="e">
        <f t="shared" si="63"/>
        <v>#N/A</v>
      </c>
      <c r="AM220" s="175" t="e">
        <f t="shared" si="61"/>
        <v>#N/A</v>
      </c>
    </row>
    <row r="221" spans="19:39" x14ac:dyDescent="0.25">
      <c r="S221" s="189" t="e">
        <f>IF(ISNUMBER(Sensor_Glucose),IF(P_Language=1, 1*Sensor_Glucose/18,1*Sensor_Glucose),NA())</f>
        <v>#N/A</v>
      </c>
      <c r="T221" s="185" t="e">
        <f t="shared" si="48"/>
        <v>#N/A</v>
      </c>
      <c r="U221" s="185" t="e">
        <f t="shared" si="49"/>
        <v>#N/A</v>
      </c>
      <c r="V221" s="189" t="e">
        <f>IF(ISBLANK(Meter_Glucose),NA(),IF(P_Language=1, 1*Meter_Glucose/18,1*Meter_Glucose))</f>
        <v>#N/A</v>
      </c>
      <c r="W221" s="185" t="e">
        <f t="shared" si="50"/>
        <v>#N/A</v>
      </c>
      <c r="X221" s="16" t="e">
        <f t="shared" si="51"/>
        <v>#N/A</v>
      </c>
      <c r="Y221" s="189" t="e">
        <f t="shared" si="52"/>
        <v>#N/A</v>
      </c>
      <c r="AA221" s="59"/>
      <c r="AB221" s="189" t="e">
        <f t="shared" si="53"/>
        <v>#N/A</v>
      </c>
      <c r="AD221" s="185" t="e">
        <f t="shared" si="54"/>
        <v>#N/A</v>
      </c>
      <c r="AE221" s="16" t="e">
        <f t="shared" si="55"/>
        <v>#N/A</v>
      </c>
      <c r="AF221" s="16" t="e">
        <f t="shared" si="56"/>
        <v>#N/A</v>
      </c>
      <c r="AG221" s="16" t="e">
        <f t="shared" si="57"/>
        <v>#N/A</v>
      </c>
      <c r="AH221" s="175" t="e">
        <f t="shared" si="58"/>
        <v>#N/A</v>
      </c>
      <c r="AI221" s="175" t="e">
        <f t="shared" si="62"/>
        <v>#N/A</v>
      </c>
      <c r="AJ221" s="175" t="e">
        <f t="shared" si="60"/>
        <v>#N/A</v>
      </c>
      <c r="AK221" s="175" t="e">
        <f t="shared" si="59"/>
        <v>#N/A</v>
      </c>
      <c r="AL221" s="175" t="e">
        <f t="shared" si="63"/>
        <v>#N/A</v>
      </c>
      <c r="AM221" s="175" t="e">
        <f t="shared" si="61"/>
        <v>#N/A</v>
      </c>
    </row>
    <row r="222" spans="19:39" x14ac:dyDescent="0.25">
      <c r="S222" s="189" t="e">
        <f>IF(ISNUMBER(Sensor_Glucose),IF(P_Language=1, 1*Sensor_Glucose/18,1*Sensor_Glucose),NA())</f>
        <v>#N/A</v>
      </c>
      <c r="T222" s="185" t="e">
        <f t="shared" si="48"/>
        <v>#N/A</v>
      </c>
      <c r="U222" s="185" t="e">
        <f t="shared" si="49"/>
        <v>#N/A</v>
      </c>
      <c r="V222" s="189" t="e">
        <f>IF(ISBLANK(Meter_Glucose),NA(),IF(P_Language=1, 1*Meter_Glucose/18,1*Meter_Glucose))</f>
        <v>#N/A</v>
      </c>
      <c r="W222" s="185" t="e">
        <f t="shared" si="50"/>
        <v>#N/A</v>
      </c>
      <c r="X222" s="16" t="e">
        <f t="shared" si="51"/>
        <v>#N/A</v>
      </c>
      <c r="Y222" s="189" t="e">
        <f t="shared" si="52"/>
        <v>#N/A</v>
      </c>
      <c r="AA222" s="59"/>
      <c r="AB222" s="189" t="e">
        <f t="shared" si="53"/>
        <v>#N/A</v>
      </c>
      <c r="AD222" s="185" t="e">
        <f t="shared" si="54"/>
        <v>#N/A</v>
      </c>
      <c r="AE222" s="16" t="e">
        <f t="shared" si="55"/>
        <v>#N/A</v>
      </c>
      <c r="AF222" s="16" t="e">
        <f t="shared" si="56"/>
        <v>#N/A</v>
      </c>
      <c r="AG222" s="16" t="e">
        <f t="shared" si="57"/>
        <v>#N/A</v>
      </c>
      <c r="AH222" s="175" t="e">
        <f t="shared" si="58"/>
        <v>#N/A</v>
      </c>
      <c r="AI222" s="175" t="e">
        <f t="shared" si="62"/>
        <v>#N/A</v>
      </c>
      <c r="AJ222" s="175" t="e">
        <f t="shared" si="60"/>
        <v>#N/A</v>
      </c>
      <c r="AK222" s="175" t="e">
        <f t="shared" si="59"/>
        <v>#N/A</v>
      </c>
      <c r="AL222" s="175" t="e">
        <f t="shared" si="63"/>
        <v>#N/A</v>
      </c>
      <c r="AM222" s="175" t="e">
        <f t="shared" si="61"/>
        <v>#N/A</v>
      </c>
    </row>
    <row r="223" spans="19:39" x14ac:dyDescent="0.25">
      <c r="S223" s="189" t="e">
        <f>IF(ISNUMBER(Sensor_Glucose),IF(P_Language=1, 1*Sensor_Glucose/18,1*Sensor_Glucose),NA())</f>
        <v>#N/A</v>
      </c>
      <c r="T223" s="185" t="e">
        <f t="shared" si="48"/>
        <v>#N/A</v>
      </c>
      <c r="U223" s="185" t="e">
        <f t="shared" si="49"/>
        <v>#N/A</v>
      </c>
      <c r="V223" s="189" t="e">
        <f>IF(ISBLANK(Meter_Glucose),NA(),IF(P_Language=1, 1*Meter_Glucose/18,1*Meter_Glucose))</f>
        <v>#N/A</v>
      </c>
      <c r="W223" s="185" t="e">
        <f t="shared" si="50"/>
        <v>#N/A</v>
      </c>
      <c r="X223" s="16" t="e">
        <f t="shared" si="51"/>
        <v>#N/A</v>
      </c>
      <c r="Y223" s="189" t="e">
        <f t="shared" si="52"/>
        <v>#N/A</v>
      </c>
      <c r="AA223" s="59"/>
      <c r="AB223" s="189" t="e">
        <f t="shared" si="53"/>
        <v>#N/A</v>
      </c>
      <c r="AD223" s="185" t="e">
        <f t="shared" si="54"/>
        <v>#N/A</v>
      </c>
      <c r="AE223" s="16" t="e">
        <f t="shared" si="55"/>
        <v>#N/A</v>
      </c>
      <c r="AF223" s="16" t="e">
        <f t="shared" si="56"/>
        <v>#N/A</v>
      </c>
      <c r="AG223" s="16" t="e">
        <f t="shared" si="57"/>
        <v>#N/A</v>
      </c>
      <c r="AH223" s="175" t="e">
        <f t="shared" si="58"/>
        <v>#N/A</v>
      </c>
      <c r="AI223" s="175" t="e">
        <f t="shared" si="62"/>
        <v>#N/A</v>
      </c>
      <c r="AJ223" s="175" t="e">
        <f t="shared" si="60"/>
        <v>#N/A</v>
      </c>
      <c r="AK223" s="175" t="e">
        <f t="shared" si="59"/>
        <v>#N/A</v>
      </c>
      <c r="AL223" s="175" t="e">
        <f t="shared" si="63"/>
        <v>#N/A</v>
      </c>
      <c r="AM223" s="175" t="e">
        <f t="shared" si="61"/>
        <v>#N/A</v>
      </c>
    </row>
    <row r="224" spans="19:39" x14ac:dyDescent="0.25">
      <c r="S224" s="189" t="e">
        <f>IF(ISNUMBER(Sensor_Glucose),IF(P_Language=1, 1*Sensor_Glucose/18,1*Sensor_Glucose),NA())</f>
        <v>#N/A</v>
      </c>
      <c r="T224" s="185" t="e">
        <f t="shared" si="48"/>
        <v>#N/A</v>
      </c>
      <c r="U224" s="185" t="e">
        <f t="shared" si="49"/>
        <v>#N/A</v>
      </c>
      <c r="V224" s="189" t="e">
        <f>IF(ISBLANK(Meter_Glucose),NA(),IF(P_Language=1, 1*Meter_Glucose/18,1*Meter_Glucose))</f>
        <v>#N/A</v>
      </c>
      <c r="W224" s="185" t="e">
        <f t="shared" si="50"/>
        <v>#N/A</v>
      </c>
      <c r="X224" s="16" t="e">
        <f t="shared" si="51"/>
        <v>#N/A</v>
      </c>
      <c r="Y224" s="189" t="e">
        <f t="shared" si="52"/>
        <v>#N/A</v>
      </c>
      <c r="AA224" s="59"/>
      <c r="AB224" s="189" t="e">
        <f t="shared" si="53"/>
        <v>#N/A</v>
      </c>
      <c r="AD224" s="185" t="e">
        <f t="shared" si="54"/>
        <v>#N/A</v>
      </c>
      <c r="AE224" s="16" t="e">
        <f t="shared" si="55"/>
        <v>#N/A</v>
      </c>
      <c r="AF224" s="16" t="e">
        <f t="shared" si="56"/>
        <v>#N/A</v>
      </c>
      <c r="AG224" s="16" t="e">
        <f t="shared" si="57"/>
        <v>#N/A</v>
      </c>
      <c r="AH224" s="175" t="e">
        <f t="shared" si="58"/>
        <v>#N/A</v>
      </c>
      <c r="AI224" s="175" t="e">
        <f t="shared" si="62"/>
        <v>#N/A</v>
      </c>
      <c r="AJ224" s="175" t="e">
        <f t="shared" si="60"/>
        <v>#N/A</v>
      </c>
      <c r="AK224" s="175" t="e">
        <f t="shared" si="59"/>
        <v>#N/A</v>
      </c>
      <c r="AL224" s="175" t="e">
        <f t="shared" si="63"/>
        <v>#N/A</v>
      </c>
      <c r="AM224" s="175" t="e">
        <f t="shared" si="61"/>
        <v>#N/A</v>
      </c>
    </row>
    <row r="225" spans="19:39" x14ac:dyDescent="0.25">
      <c r="S225" s="189" t="e">
        <f>IF(ISNUMBER(Sensor_Glucose),IF(P_Language=1, 1*Sensor_Glucose/18,1*Sensor_Glucose),NA())</f>
        <v>#N/A</v>
      </c>
      <c r="T225" s="185" t="e">
        <f t="shared" si="48"/>
        <v>#N/A</v>
      </c>
      <c r="U225" s="185" t="e">
        <f t="shared" si="49"/>
        <v>#N/A</v>
      </c>
      <c r="V225" s="189" t="e">
        <f>IF(ISBLANK(Meter_Glucose),NA(),IF(P_Language=1, 1*Meter_Glucose/18,1*Meter_Glucose))</f>
        <v>#N/A</v>
      </c>
      <c r="W225" s="185" t="e">
        <f t="shared" si="50"/>
        <v>#N/A</v>
      </c>
      <c r="X225" s="16" t="e">
        <f t="shared" si="51"/>
        <v>#N/A</v>
      </c>
      <c r="Y225" s="189" t="e">
        <f t="shared" si="52"/>
        <v>#N/A</v>
      </c>
      <c r="AA225" s="59"/>
      <c r="AB225" s="189" t="e">
        <f t="shared" si="53"/>
        <v>#N/A</v>
      </c>
      <c r="AD225" s="185" t="e">
        <f t="shared" si="54"/>
        <v>#N/A</v>
      </c>
      <c r="AE225" s="16" t="e">
        <f t="shared" si="55"/>
        <v>#N/A</v>
      </c>
      <c r="AF225" s="16" t="e">
        <f t="shared" si="56"/>
        <v>#N/A</v>
      </c>
      <c r="AG225" s="16" t="e">
        <f t="shared" si="57"/>
        <v>#N/A</v>
      </c>
      <c r="AH225" s="175" t="e">
        <f t="shared" si="58"/>
        <v>#N/A</v>
      </c>
      <c r="AI225" s="175" t="e">
        <f t="shared" si="62"/>
        <v>#N/A</v>
      </c>
      <c r="AJ225" s="175" t="e">
        <f t="shared" si="60"/>
        <v>#N/A</v>
      </c>
      <c r="AK225" s="175" t="e">
        <f t="shared" si="59"/>
        <v>#N/A</v>
      </c>
      <c r="AL225" s="175" t="e">
        <f t="shared" si="63"/>
        <v>#N/A</v>
      </c>
      <c r="AM225" s="175" t="e">
        <f t="shared" si="61"/>
        <v>#N/A</v>
      </c>
    </row>
    <row r="226" spans="19:39" x14ac:dyDescent="0.25">
      <c r="S226" s="189" t="e">
        <f>IF(ISNUMBER(Sensor_Glucose),IF(P_Language=1, 1*Sensor_Glucose/18,1*Sensor_Glucose),NA())</f>
        <v>#N/A</v>
      </c>
      <c r="T226" s="185" t="e">
        <f t="shared" si="48"/>
        <v>#N/A</v>
      </c>
      <c r="U226" s="185" t="e">
        <f t="shared" si="49"/>
        <v>#N/A</v>
      </c>
      <c r="V226" s="189" t="e">
        <f>IF(ISBLANK(Meter_Glucose),NA(),IF(P_Language=1, 1*Meter_Glucose/18,1*Meter_Glucose))</f>
        <v>#N/A</v>
      </c>
      <c r="W226" s="185" t="e">
        <f t="shared" si="50"/>
        <v>#N/A</v>
      </c>
      <c r="X226" s="16" t="e">
        <f t="shared" si="51"/>
        <v>#N/A</v>
      </c>
      <c r="Y226" s="189" t="e">
        <f t="shared" si="52"/>
        <v>#N/A</v>
      </c>
      <c r="AA226" s="59"/>
      <c r="AB226" s="189" t="e">
        <f t="shared" si="53"/>
        <v>#N/A</v>
      </c>
      <c r="AD226" s="185" t="e">
        <f t="shared" si="54"/>
        <v>#N/A</v>
      </c>
      <c r="AE226" s="16" t="e">
        <f t="shared" si="55"/>
        <v>#N/A</v>
      </c>
      <c r="AF226" s="16" t="e">
        <f t="shared" si="56"/>
        <v>#N/A</v>
      </c>
      <c r="AG226" s="16" t="e">
        <f t="shared" si="57"/>
        <v>#N/A</v>
      </c>
      <c r="AH226" s="175" t="e">
        <f t="shared" si="58"/>
        <v>#N/A</v>
      </c>
      <c r="AI226" s="175" t="e">
        <f t="shared" si="62"/>
        <v>#N/A</v>
      </c>
      <c r="AJ226" s="175" t="e">
        <f t="shared" si="60"/>
        <v>#N/A</v>
      </c>
      <c r="AK226" s="175" t="e">
        <f t="shared" si="59"/>
        <v>#N/A</v>
      </c>
      <c r="AL226" s="175" t="e">
        <f t="shared" si="63"/>
        <v>#N/A</v>
      </c>
      <c r="AM226" s="175" t="e">
        <f t="shared" si="61"/>
        <v>#N/A</v>
      </c>
    </row>
    <row r="227" spans="19:39" x14ac:dyDescent="0.25">
      <c r="S227" s="189" t="e">
        <f>IF(ISNUMBER(Sensor_Glucose),IF(P_Language=1, 1*Sensor_Glucose/18,1*Sensor_Glucose),NA())</f>
        <v>#N/A</v>
      </c>
      <c r="T227" s="185" t="e">
        <f t="shared" si="48"/>
        <v>#N/A</v>
      </c>
      <c r="U227" s="185" t="e">
        <f t="shared" si="49"/>
        <v>#N/A</v>
      </c>
      <c r="V227" s="189" t="e">
        <f>IF(ISBLANK(Meter_Glucose),NA(),IF(P_Language=1, 1*Meter_Glucose/18,1*Meter_Glucose))</f>
        <v>#N/A</v>
      </c>
      <c r="W227" s="185" t="e">
        <f t="shared" si="50"/>
        <v>#N/A</v>
      </c>
      <c r="X227" s="16" t="e">
        <f t="shared" si="51"/>
        <v>#N/A</v>
      </c>
      <c r="Y227" s="189" t="e">
        <f t="shared" si="52"/>
        <v>#N/A</v>
      </c>
      <c r="AA227" s="59"/>
      <c r="AB227" s="189" t="e">
        <f t="shared" si="53"/>
        <v>#N/A</v>
      </c>
      <c r="AD227" s="185" t="e">
        <f t="shared" si="54"/>
        <v>#N/A</v>
      </c>
      <c r="AE227" s="16" t="e">
        <f t="shared" si="55"/>
        <v>#N/A</v>
      </c>
      <c r="AF227" s="16" t="e">
        <f t="shared" si="56"/>
        <v>#N/A</v>
      </c>
      <c r="AG227" s="16" t="e">
        <f t="shared" si="57"/>
        <v>#N/A</v>
      </c>
      <c r="AH227" s="175" t="e">
        <f t="shared" si="58"/>
        <v>#N/A</v>
      </c>
      <c r="AI227" s="175" t="e">
        <f t="shared" si="62"/>
        <v>#N/A</v>
      </c>
      <c r="AJ227" s="175" t="e">
        <f t="shared" si="60"/>
        <v>#N/A</v>
      </c>
      <c r="AK227" s="175" t="e">
        <f t="shared" si="59"/>
        <v>#N/A</v>
      </c>
      <c r="AL227" s="175" t="e">
        <f t="shared" si="63"/>
        <v>#N/A</v>
      </c>
      <c r="AM227" s="175" t="e">
        <f t="shared" si="61"/>
        <v>#N/A</v>
      </c>
    </row>
    <row r="228" spans="19:39" x14ac:dyDescent="0.25">
      <c r="S228" s="189" t="e">
        <f>IF(ISNUMBER(Sensor_Glucose),IF(P_Language=1, 1*Sensor_Glucose/18,1*Sensor_Glucose),NA())</f>
        <v>#N/A</v>
      </c>
      <c r="T228" s="185" t="e">
        <f t="shared" si="48"/>
        <v>#N/A</v>
      </c>
      <c r="U228" s="185" t="e">
        <f t="shared" si="49"/>
        <v>#N/A</v>
      </c>
      <c r="V228" s="189" t="e">
        <f>IF(ISBLANK(Meter_Glucose),NA(),IF(P_Language=1, 1*Meter_Glucose/18,1*Meter_Glucose))</f>
        <v>#N/A</v>
      </c>
      <c r="W228" s="185" t="e">
        <f t="shared" si="50"/>
        <v>#N/A</v>
      </c>
      <c r="X228" s="16" t="e">
        <f t="shared" si="51"/>
        <v>#N/A</v>
      </c>
      <c r="Y228" s="189" t="e">
        <f t="shared" si="52"/>
        <v>#N/A</v>
      </c>
      <c r="AA228" s="59"/>
      <c r="AB228" s="189" t="e">
        <f t="shared" si="53"/>
        <v>#N/A</v>
      </c>
      <c r="AD228" s="185" t="e">
        <f t="shared" si="54"/>
        <v>#N/A</v>
      </c>
      <c r="AE228" s="16" t="e">
        <f t="shared" si="55"/>
        <v>#N/A</v>
      </c>
      <c r="AF228" s="16" t="e">
        <f t="shared" si="56"/>
        <v>#N/A</v>
      </c>
      <c r="AG228" s="16" t="e">
        <f t="shared" si="57"/>
        <v>#N/A</v>
      </c>
      <c r="AH228" s="175" t="e">
        <f t="shared" si="58"/>
        <v>#N/A</v>
      </c>
      <c r="AI228" s="175" t="e">
        <f t="shared" si="62"/>
        <v>#N/A</v>
      </c>
      <c r="AJ228" s="175" t="e">
        <f t="shared" si="60"/>
        <v>#N/A</v>
      </c>
      <c r="AK228" s="175" t="e">
        <f t="shared" si="59"/>
        <v>#N/A</v>
      </c>
      <c r="AL228" s="175" t="e">
        <f t="shared" si="63"/>
        <v>#N/A</v>
      </c>
      <c r="AM228" s="175" t="e">
        <f t="shared" si="61"/>
        <v>#N/A</v>
      </c>
    </row>
    <row r="229" spans="19:39" x14ac:dyDescent="0.25">
      <c r="S229" s="189" t="e">
        <f>IF(ISNUMBER(Sensor_Glucose),IF(P_Language=1, 1*Sensor_Glucose/18,1*Sensor_Glucose),NA())</f>
        <v>#N/A</v>
      </c>
      <c r="T229" s="185" t="e">
        <f t="shared" si="48"/>
        <v>#N/A</v>
      </c>
      <c r="U229" s="185" t="e">
        <f t="shared" si="49"/>
        <v>#N/A</v>
      </c>
      <c r="V229" s="189" t="e">
        <f>IF(ISBLANK(Meter_Glucose),NA(),IF(P_Language=1, 1*Meter_Glucose/18,1*Meter_Glucose))</f>
        <v>#N/A</v>
      </c>
      <c r="W229" s="185" t="e">
        <f t="shared" si="50"/>
        <v>#N/A</v>
      </c>
      <c r="X229" s="16" t="e">
        <f t="shared" si="51"/>
        <v>#N/A</v>
      </c>
      <c r="Y229" s="189" t="e">
        <f t="shared" si="52"/>
        <v>#N/A</v>
      </c>
      <c r="AA229" s="59"/>
      <c r="AB229" s="189" t="e">
        <f t="shared" si="53"/>
        <v>#N/A</v>
      </c>
      <c r="AD229" s="185" t="e">
        <f t="shared" si="54"/>
        <v>#N/A</v>
      </c>
      <c r="AE229" s="16" t="e">
        <f t="shared" si="55"/>
        <v>#N/A</v>
      </c>
      <c r="AF229" s="16" t="e">
        <f t="shared" si="56"/>
        <v>#N/A</v>
      </c>
      <c r="AG229" s="16" t="e">
        <f t="shared" si="57"/>
        <v>#N/A</v>
      </c>
      <c r="AH229" s="175" t="e">
        <f t="shared" si="58"/>
        <v>#N/A</v>
      </c>
      <c r="AI229" s="175" t="e">
        <f t="shared" si="62"/>
        <v>#N/A</v>
      </c>
      <c r="AJ229" s="175" t="e">
        <f t="shared" si="60"/>
        <v>#N/A</v>
      </c>
      <c r="AK229" s="175" t="e">
        <f t="shared" si="59"/>
        <v>#N/A</v>
      </c>
      <c r="AL229" s="175" t="e">
        <f t="shared" si="63"/>
        <v>#N/A</v>
      </c>
      <c r="AM229" s="175" t="e">
        <f t="shared" si="61"/>
        <v>#N/A</v>
      </c>
    </row>
    <row r="230" spans="19:39" x14ac:dyDescent="0.25">
      <c r="S230" s="189" t="e">
        <f>IF(ISNUMBER(Sensor_Glucose),IF(P_Language=1, 1*Sensor_Glucose/18,1*Sensor_Glucose),NA())</f>
        <v>#N/A</v>
      </c>
      <c r="T230" s="185" t="e">
        <f t="shared" si="48"/>
        <v>#N/A</v>
      </c>
      <c r="U230" s="185" t="e">
        <f t="shared" si="49"/>
        <v>#N/A</v>
      </c>
      <c r="V230" s="189" t="e">
        <f>IF(ISBLANK(Meter_Glucose),NA(),IF(P_Language=1, 1*Meter_Glucose/18,1*Meter_Glucose))</f>
        <v>#N/A</v>
      </c>
      <c r="W230" s="185" t="e">
        <f t="shared" si="50"/>
        <v>#N/A</v>
      </c>
      <c r="X230" s="16" t="e">
        <f t="shared" si="51"/>
        <v>#N/A</v>
      </c>
      <c r="Y230" s="189" t="e">
        <f t="shared" si="52"/>
        <v>#N/A</v>
      </c>
      <c r="AA230" s="59"/>
      <c r="AB230" s="189" t="e">
        <f t="shared" si="53"/>
        <v>#N/A</v>
      </c>
      <c r="AD230" s="185" t="e">
        <f t="shared" si="54"/>
        <v>#N/A</v>
      </c>
      <c r="AE230" s="16" t="e">
        <f t="shared" si="55"/>
        <v>#N/A</v>
      </c>
      <c r="AF230" s="16" t="e">
        <f t="shared" si="56"/>
        <v>#N/A</v>
      </c>
      <c r="AG230" s="16" t="e">
        <f t="shared" si="57"/>
        <v>#N/A</v>
      </c>
      <c r="AH230" s="175" t="e">
        <f t="shared" si="58"/>
        <v>#N/A</v>
      </c>
      <c r="AI230" s="175" t="e">
        <f t="shared" si="62"/>
        <v>#N/A</v>
      </c>
      <c r="AJ230" s="175" t="e">
        <f t="shared" si="60"/>
        <v>#N/A</v>
      </c>
      <c r="AK230" s="175" t="e">
        <f t="shared" si="59"/>
        <v>#N/A</v>
      </c>
      <c r="AL230" s="175" t="e">
        <f t="shared" si="63"/>
        <v>#N/A</v>
      </c>
      <c r="AM230" s="175" t="e">
        <f t="shared" si="61"/>
        <v>#N/A</v>
      </c>
    </row>
    <row r="231" spans="19:39" x14ac:dyDescent="0.25">
      <c r="S231" s="189" t="e">
        <f>IF(ISNUMBER(Sensor_Glucose),IF(P_Language=1, 1*Sensor_Glucose/18,1*Sensor_Glucose),NA())</f>
        <v>#N/A</v>
      </c>
      <c r="T231" s="185" t="e">
        <f t="shared" si="48"/>
        <v>#N/A</v>
      </c>
      <c r="U231" s="185" t="e">
        <f t="shared" si="49"/>
        <v>#N/A</v>
      </c>
      <c r="V231" s="189" t="e">
        <f>IF(ISBLANK(Meter_Glucose),NA(),IF(P_Language=1, 1*Meter_Glucose/18,1*Meter_Glucose))</f>
        <v>#N/A</v>
      </c>
      <c r="W231" s="185" t="e">
        <f t="shared" si="50"/>
        <v>#N/A</v>
      </c>
      <c r="X231" s="16" t="e">
        <f t="shared" si="51"/>
        <v>#N/A</v>
      </c>
      <c r="Y231" s="189" t="e">
        <f t="shared" si="52"/>
        <v>#N/A</v>
      </c>
      <c r="AA231" s="59"/>
      <c r="AB231" s="189" t="e">
        <f t="shared" si="53"/>
        <v>#N/A</v>
      </c>
      <c r="AD231" s="185" t="e">
        <f t="shared" si="54"/>
        <v>#N/A</v>
      </c>
      <c r="AE231" s="16" t="e">
        <f t="shared" si="55"/>
        <v>#N/A</v>
      </c>
      <c r="AF231" s="16" t="e">
        <f t="shared" si="56"/>
        <v>#N/A</v>
      </c>
      <c r="AG231" s="16" t="e">
        <f t="shared" si="57"/>
        <v>#N/A</v>
      </c>
      <c r="AH231" s="175" t="e">
        <f t="shared" si="58"/>
        <v>#N/A</v>
      </c>
      <c r="AI231" s="175" t="e">
        <f t="shared" si="62"/>
        <v>#N/A</v>
      </c>
      <c r="AJ231" s="175" t="e">
        <f t="shared" si="60"/>
        <v>#N/A</v>
      </c>
      <c r="AK231" s="175" t="e">
        <f t="shared" si="59"/>
        <v>#N/A</v>
      </c>
      <c r="AL231" s="175" t="e">
        <f t="shared" si="63"/>
        <v>#N/A</v>
      </c>
      <c r="AM231" s="175" t="e">
        <f t="shared" si="61"/>
        <v>#N/A</v>
      </c>
    </row>
    <row r="232" spans="19:39" x14ac:dyDescent="0.25">
      <c r="S232" s="189" t="e">
        <f>IF(ISNUMBER(Sensor_Glucose),IF(P_Language=1, 1*Sensor_Glucose/18,1*Sensor_Glucose),NA())</f>
        <v>#N/A</v>
      </c>
      <c r="T232" s="185" t="e">
        <f t="shared" si="48"/>
        <v>#N/A</v>
      </c>
      <c r="U232" s="185" t="e">
        <f t="shared" si="49"/>
        <v>#N/A</v>
      </c>
      <c r="V232" s="189" t="e">
        <f>IF(ISBLANK(Meter_Glucose),NA(),IF(P_Language=1, 1*Meter_Glucose/18,1*Meter_Glucose))</f>
        <v>#N/A</v>
      </c>
      <c r="W232" s="185" t="e">
        <f t="shared" si="50"/>
        <v>#N/A</v>
      </c>
      <c r="X232" s="16" t="e">
        <f t="shared" si="51"/>
        <v>#N/A</v>
      </c>
      <c r="Y232" s="189" t="e">
        <f t="shared" si="52"/>
        <v>#N/A</v>
      </c>
      <c r="AA232" s="59"/>
      <c r="AB232" s="189" t="e">
        <f t="shared" si="53"/>
        <v>#N/A</v>
      </c>
      <c r="AD232" s="185" t="e">
        <f t="shared" si="54"/>
        <v>#N/A</v>
      </c>
      <c r="AE232" s="16" t="e">
        <f t="shared" si="55"/>
        <v>#N/A</v>
      </c>
      <c r="AF232" s="16" t="e">
        <f t="shared" si="56"/>
        <v>#N/A</v>
      </c>
      <c r="AG232" s="16" t="e">
        <f t="shared" si="57"/>
        <v>#N/A</v>
      </c>
      <c r="AH232" s="175" t="e">
        <f t="shared" si="58"/>
        <v>#N/A</v>
      </c>
      <c r="AI232" s="175" t="e">
        <f t="shared" si="62"/>
        <v>#N/A</v>
      </c>
      <c r="AJ232" s="175" t="e">
        <f t="shared" si="60"/>
        <v>#N/A</v>
      </c>
      <c r="AK232" s="175" t="e">
        <f t="shared" si="59"/>
        <v>#N/A</v>
      </c>
      <c r="AL232" s="175" t="e">
        <f t="shared" si="63"/>
        <v>#N/A</v>
      </c>
      <c r="AM232" s="175" t="e">
        <f t="shared" si="61"/>
        <v>#N/A</v>
      </c>
    </row>
    <row r="233" spans="19:39" x14ac:dyDescent="0.25">
      <c r="S233" s="189" t="e">
        <f>IF(ISNUMBER(Sensor_Glucose),IF(P_Language=1, 1*Sensor_Glucose/18,1*Sensor_Glucose),NA())</f>
        <v>#N/A</v>
      </c>
      <c r="T233" s="185" t="e">
        <f t="shared" si="48"/>
        <v>#N/A</v>
      </c>
      <c r="U233" s="185" t="e">
        <f t="shared" si="49"/>
        <v>#N/A</v>
      </c>
      <c r="V233" s="189" t="e">
        <f>IF(ISBLANK(Meter_Glucose),NA(),IF(P_Language=1, 1*Meter_Glucose/18,1*Meter_Glucose))</f>
        <v>#N/A</v>
      </c>
      <c r="W233" s="185" t="e">
        <f t="shared" si="50"/>
        <v>#N/A</v>
      </c>
      <c r="X233" s="16" t="e">
        <f t="shared" si="51"/>
        <v>#N/A</v>
      </c>
      <c r="Y233" s="189" t="e">
        <f t="shared" si="52"/>
        <v>#N/A</v>
      </c>
      <c r="AA233" s="59"/>
      <c r="AB233" s="189" t="e">
        <f t="shared" si="53"/>
        <v>#N/A</v>
      </c>
      <c r="AD233" s="185" t="e">
        <f t="shared" si="54"/>
        <v>#N/A</v>
      </c>
      <c r="AE233" s="16" t="e">
        <f t="shared" si="55"/>
        <v>#N/A</v>
      </c>
      <c r="AF233" s="16" t="e">
        <f t="shared" si="56"/>
        <v>#N/A</v>
      </c>
      <c r="AG233" s="16" t="e">
        <f t="shared" si="57"/>
        <v>#N/A</v>
      </c>
      <c r="AH233" s="175" t="e">
        <f t="shared" si="58"/>
        <v>#N/A</v>
      </c>
      <c r="AI233" s="175" t="e">
        <f t="shared" si="62"/>
        <v>#N/A</v>
      </c>
      <c r="AJ233" s="175" t="e">
        <f t="shared" si="60"/>
        <v>#N/A</v>
      </c>
      <c r="AK233" s="175" t="e">
        <f t="shared" si="59"/>
        <v>#N/A</v>
      </c>
      <c r="AL233" s="175" t="e">
        <f t="shared" si="63"/>
        <v>#N/A</v>
      </c>
      <c r="AM233" s="175" t="e">
        <f t="shared" si="61"/>
        <v>#N/A</v>
      </c>
    </row>
    <row r="234" spans="19:39" x14ac:dyDescent="0.25">
      <c r="S234" s="189" t="e">
        <f>IF(ISNUMBER(Sensor_Glucose),IF(P_Language=1, 1*Sensor_Glucose/18,1*Sensor_Glucose),NA())</f>
        <v>#N/A</v>
      </c>
      <c r="T234" s="185" t="e">
        <f t="shared" si="48"/>
        <v>#N/A</v>
      </c>
      <c r="U234" s="185" t="e">
        <f t="shared" si="49"/>
        <v>#N/A</v>
      </c>
      <c r="V234" s="189" t="e">
        <f>IF(ISBLANK(Meter_Glucose),NA(),IF(P_Language=1, 1*Meter_Glucose/18,1*Meter_Glucose))</f>
        <v>#N/A</v>
      </c>
      <c r="W234" s="185" t="e">
        <f t="shared" si="50"/>
        <v>#N/A</v>
      </c>
      <c r="X234" s="16" t="e">
        <f t="shared" si="51"/>
        <v>#N/A</v>
      </c>
      <c r="Y234" s="189" t="e">
        <f t="shared" si="52"/>
        <v>#N/A</v>
      </c>
      <c r="AA234" s="59"/>
      <c r="AB234" s="189" t="e">
        <f t="shared" si="53"/>
        <v>#N/A</v>
      </c>
      <c r="AD234" s="185" t="e">
        <f t="shared" si="54"/>
        <v>#N/A</v>
      </c>
      <c r="AE234" s="16" t="e">
        <f t="shared" si="55"/>
        <v>#N/A</v>
      </c>
      <c r="AF234" s="16" t="e">
        <f t="shared" si="56"/>
        <v>#N/A</v>
      </c>
      <c r="AG234" s="16" t="e">
        <f t="shared" si="57"/>
        <v>#N/A</v>
      </c>
      <c r="AH234" s="175" t="e">
        <f t="shared" si="58"/>
        <v>#N/A</v>
      </c>
      <c r="AI234" s="175" t="e">
        <f t="shared" si="62"/>
        <v>#N/A</v>
      </c>
      <c r="AJ234" s="175" t="e">
        <f t="shared" si="60"/>
        <v>#N/A</v>
      </c>
      <c r="AK234" s="175" t="e">
        <f t="shared" si="59"/>
        <v>#N/A</v>
      </c>
      <c r="AL234" s="175" t="e">
        <f t="shared" si="63"/>
        <v>#N/A</v>
      </c>
      <c r="AM234" s="175" t="e">
        <f t="shared" si="61"/>
        <v>#N/A</v>
      </c>
    </row>
    <row r="235" spans="19:39" x14ac:dyDescent="0.25">
      <c r="S235" s="189" t="e">
        <f>IF(ISNUMBER(Sensor_Glucose),IF(P_Language=1, 1*Sensor_Glucose/18,1*Sensor_Glucose),NA())</f>
        <v>#N/A</v>
      </c>
      <c r="T235" s="185" t="e">
        <f t="shared" si="48"/>
        <v>#N/A</v>
      </c>
      <c r="U235" s="185" t="e">
        <f t="shared" si="49"/>
        <v>#N/A</v>
      </c>
      <c r="V235" s="189" t="e">
        <f>IF(ISBLANK(Meter_Glucose),NA(),IF(P_Language=1, 1*Meter_Glucose/18,1*Meter_Glucose))</f>
        <v>#N/A</v>
      </c>
      <c r="W235" s="185" t="e">
        <f t="shared" si="50"/>
        <v>#N/A</v>
      </c>
      <c r="X235" s="16" t="e">
        <f t="shared" si="51"/>
        <v>#N/A</v>
      </c>
      <c r="Y235" s="189" t="e">
        <f t="shared" si="52"/>
        <v>#N/A</v>
      </c>
      <c r="AA235" s="59"/>
      <c r="AB235" s="189" t="e">
        <f t="shared" si="53"/>
        <v>#N/A</v>
      </c>
      <c r="AD235" s="185" t="e">
        <f t="shared" si="54"/>
        <v>#N/A</v>
      </c>
      <c r="AE235" s="16" t="e">
        <f t="shared" si="55"/>
        <v>#N/A</v>
      </c>
      <c r="AF235" s="16" t="e">
        <f t="shared" si="56"/>
        <v>#N/A</v>
      </c>
      <c r="AG235" s="16" t="e">
        <f t="shared" si="57"/>
        <v>#N/A</v>
      </c>
      <c r="AH235" s="175" t="e">
        <f t="shared" si="58"/>
        <v>#N/A</v>
      </c>
      <c r="AI235" s="175" t="e">
        <f t="shared" si="62"/>
        <v>#N/A</v>
      </c>
      <c r="AJ235" s="175" t="e">
        <f t="shared" si="60"/>
        <v>#N/A</v>
      </c>
      <c r="AK235" s="175" t="e">
        <f t="shared" si="59"/>
        <v>#N/A</v>
      </c>
      <c r="AL235" s="175" t="e">
        <f t="shared" si="63"/>
        <v>#N/A</v>
      </c>
      <c r="AM235" s="175" t="e">
        <f t="shared" si="61"/>
        <v>#N/A</v>
      </c>
    </row>
    <row r="236" spans="19:39" x14ac:dyDescent="0.25">
      <c r="S236" s="189" t="e">
        <f>IF(ISNUMBER(Sensor_Glucose),IF(P_Language=1, 1*Sensor_Glucose/18,1*Sensor_Glucose),NA())</f>
        <v>#N/A</v>
      </c>
      <c r="T236" s="185" t="e">
        <f t="shared" si="48"/>
        <v>#N/A</v>
      </c>
      <c r="U236" s="185" t="e">
        <f t="shared" si="49"/>
        <v>#N/A</v>
      </c>
      <c r="V236" s="189" t="e">
        <f>IF(ISBLANK(Meter_Glucose),NA(),IF(P_Language=1, 1*Meter_Glucose/18,1*Meter_Glucose))</f>
        <v>#N/A</v>
      </c>
      <c r="W236" s="185" t="e">
        <f t="shared" si="50"/>
        <v>#N/A</v>
      </c>
      <c r="X236" s="16" t="e">
        <f t="shared" si="51"/>
        <v>#N/A</v>
      </c>
      <c r="Y236" s="189" t="e">
        <f t="shared" si="52"/>
        <v>#N/A</v>
      </c>
      <c r="AA236" s="59"/>
      <c r="AB236" s="189" t="e">
        <f t="shared" si="53"/>
        <v>#N/A</v>
      </c>
      <c r="AD236" s="185" t="e">
        <f t="shared" si="54"/>
        <v>#N/A</v>
      </c>
      <c r="AE236" s="16" t="e">
        <f t="shared" si="55"/>
        <v>#N/A</v>
      </c>
      <c r="AF236" s="16" t="e">
        <f t="shared" si="56"/>
        <v>#N/A</v>
      </c>
      <c r="AG236" s="16" t="e">
        <f t="shared" si="57"/>
        <v>#N/A</v>
      </c>
      <c r="AH236" s="175" t="e">
        <f t="shared" si="58"/>
        <v>#N/A</v>
      </c>
      <c r="AI236" s="175" t="e">
        <f t="shared" si="62"/>
        <v>#N/A</v>
      </c>
      <c r="AJ236" s="175" t="e">
        <f t="shared" si="60"/>
        <v>#N/A</v>
      </c>
      <c r="AK236" s="175" t="e">
        <f t="shared" si="59"/>
        <v>#N/A</v>
      </c>
      <c r="AL236" s="175" t="e">
        <f t="shared" si="63"/>
        <v>#N/A</v>
      </c>
      <c r="AM236" s="175" t="e">
        <f t="shared" si="61"/>
        <v>#N/A</v>
      </c>
    </row>
    <row r="237" spans="19:39" x14ac:dyDescent="0.25">
      <c r="S237" s="189" t="e">
        <f>IF(ISNUMBER(Sensor_Glucose),IF(P_Language=1, 1*Sensor_Glucose/18,1*Sensor_Glucose),NA())</f>
        <v>#N/A</v>
      </c>
      <c r="T237" s="185" t="e">
        <f t="shared" si="48"/>
        <v>#N/A</v>
      </c>
      <c r="U237" s="185" t="e">
        <f t="shared" si="49"/>
        <v>#N/A</v>
      </c>
      <c r="V237" s="189" t="e">
        <f>IF(ISBLANK(Meter_Glucose),NA(),IF(P_Language=1, 1*Meter_Glucose/18,1*Meter_Glucose))</f>
        <v>#N/A</v>
      </c>
      <c r="W237" s="185" t="e">
        <f t="shared" si="50"/>
        <v>#N/A</v>
      </c>
      <c r="X237" s="16" t="e">
        <f t="shared" si="51"/>
        <v>#N/A</v>
      </c>
      <c r="Y237" s="189" t="e">
        <f t="shared" si="52"/>
        <v>#N/A</v>
      </c>
      <c r="AA237" s="59"/>
      <c r="AB237" s="189" t="e">
        <f t="shared" si="53"/>
        <v>#N/A</v>
      </c>
      <c r="AD237" s="185" t="e">
        <f t="shared" si="54"/>
        <v>#N/A</v>
      </c>
      <c r="AE237" s="16" t="e">
        <f t="shared" si="55"/>
        <v>#N/A</v>
      </c>
      <c r="AF237" s="16" t="e">
        <f t="shared" si="56"/>
        <v>#N/A</v>
      </c>
      <c r="AG237" s="16" t="e">
        <f t="shared" si="57"/>
        <v>#N/A</v>
      </c>
      <c r="AH237" s="175" t="e">
        <f t="shared" si="58"/>
        <v>#N/A</v>
      </c>
      <c r="AI237" s="175" t="e">
        <f t="shared" si="62"/>
        <v>#N/A</v>
      </c>
      <c r="AJ237" s="175" t="e">
        <f t="shared" si="60"/>
        <v>#N/A</v>
      </c>
      <c r="AK237" s="175" t="e">
        <f t="shared" si="59"/>
        <v>#N/A</v>
      </c>
      <c r="AL237" s="175" t="e">
        <f t="shared" si="63"/>
        <v>#N/A</v>
      </c>
      <c r="AM237" s="175" t="e">
        <f t="shared" si="61"/>
        <v>#N/A</v>
      </c>
    </row>
    <row r="238" spans="19:39" x14ac:dyDescent="0.25">
      <c r="S238" s="189" t="e">
        <f>IF(ISNUMBER(Sensor_Glucose),IF(P_Language=1, 1*Sensor_Glucose/18,1*Sensor_Glucose),NA())</f>
        <v>#N/A</v>
      </c>
      <c r="T238" s="185" t="e">
        <f t="shared" si="48"/>
        <v>#N/A</v>
      </c>
      <c r="U238" s="185" t="e">
        <f t="shared" si="49"/>
        <v>#N/A</v>
      </c>
      <c r="V238" s="189" t="e">
        <f>IF(ISBLANK(Meter_Glucose),NA(),IF(P_Language=1, 1*Meter_Glucose/18,1*Meter_Glucose))</f>
        <v>#N/A</v>
      </c>
      <c r="W238" s="185" t="e">
        <f t="shared" si="50"/>
        <v>#N/A</v>
      </c>
      <c r="X238" s="16" t="e">
        <f t="shared" si="51"/>
        <v>#N/A</v>
      </c>
      <c r="Y238" s="189" t="e">
        <f t="shared" si="52"/>
        <v>#N/A</v>
      </c>
      <c r="AA238" s="59"/>
      <c r="AB238" s="189" t="e">
        <f t="shared" si="53"/>
        <v>#N/A</v>
      </c>
      <c r="AD238" s="185" t="e">
        <f t="shared" si="54"/>
        <v>#N/A</v>
      </c>
      <c r="AE238" s="16" t="e">
        <f t="shared" si="55"/>
        <v>#N/A</v>
      </c>
      <c r="AF238" s="16" t="e">
        <f t="shared" si="56"/>
        <v>#N/A</v>
      </c>
      <c r="AG238" s="16" t="e">
        <f t="shared" si="57"/>
        <v>#N/A</v>
      </c>
      <c r="AH238" s="175" t="e">
        <f t="shared" si="58"/>
        <v>#N/A</v>
      </c>
      <c r="AI238" s="175" t="e">
        <f t="shared" si="62"/>
        <v>#N/A</v>
      </c>
      <c r="AJ238" s="175" t="e">
        <f t="shared" si="60"/>
        <v>#N/A</v>
      </c>
      <c r="AK238" s="175" t="e">
        <f t="shared" si="59"/>
        <v>#N/A</v>
      </c>
      <c r="AL238" s="175" t="e">
        <f t="shared" si="63"/>
        <v>#N/A</v>
      </c>
      <c r="AM238" s="175" t="e">
        <f t="shared" si="61"/>
        <v>#N/A</v>
      </c>
    </row>
    <row r="239" spans="19:39" x14ac:dyDescent="0.25">
      <c r="S239" s="189" t="e">
        <f>IF(ISNUMBER(Sensor_Glucose),IF(P_Language=1, 1*Sensor_Glucose/18,1*Sensor_Glucose),NA())</f>
        <v>#N/A</v>
      </c>
      <c r="T239" s="185" t="e">
        <f t="shared" si="48"/>
        <v>#N/A</v>
      </c>
      <c r="U239" s="185" t="e">
        <f t="shared" si="49"/>
        <v>#N/A</v>
      </c>
      <c r="V239" s="189" t="e">
        <f>IF(ISBLANK(Meter_Glucose),NA(),IF(P_Language=1, 1*Meter_Glucose/18,1*Meter_Glucose))</f>
        <v>#N/A</v>
      </c>
      <c r="W239" s="185" t="e">
        <f t="shared" si="50"/>
        <v>#N/A</v>
      </c>
      <c r="X239" s="16" t="e">
        <f t="shared" si="51"/>
        <v>#N/A</v>
      </c>
      <c r="Y239" s="189" t="e">
        <f t="shared" si="52"/>
        <v>#N/A</v>
      </c>
      <c r="AA239" s="59"/>
      <c r="AB239" s="189" t="e">
        <f t="shared" si="53"/>
        <v>#N/A</v>
      </c>
      <c r="AD239" s="185" t="e">
        <f t="shared" si="54"/>
        <v>#N/A</v>
      </c>
      <c r="AE239" s="16" t="e">
        <f t="shared" si="55"/>
        <v>#N/A</v>
      </c>
      <c r="AF239" s="16" t="e">
        <f t="shared" si="56"/>
        <v>#N/A</v>
      </c>
      <c r="AG239" s="16" t="e">
        <f t="shared" si="57"/>
        <v>#N/A</v>
      </c>
      <c r="AH239" s="175" t="e">
        <f t="shared" si="58"/>
        <v>#N/A</v>
      </c>
      <c r="AI239" s="175" t="e">
        <f t="shared" si="62"/>
        <v>#N/A</v>
      </c>
      <c r="AJ239" s="175" t="e">
        <f t="shared" si="60"/>
        <v>#N/A</v>
      </c>
      <c r="AK239" s="175" t="e">
        <f t="shared" si="59"/>
        <v>#N/A</v>
      </c>
      <c r="AL239" s="175" t="e">
        <f t="shared" si="63"/>
        <v>#N/A</v>
      </c>
      <c r="AM239" s="175" t="e">
        <f t="shared" si="61"/>
        <v>#N/A</v>
      </c>
    </row>
    <row r="240" spans="19:39" x14ac:dyDescent="0.25">
      <c r="S240" s="189" t="e">
        <f>IF(ISNUMBER(Sensor_Glucose),IF(P_Language=1, 1*Sensor_Glucose/18,1*Sensor_Glucose),NA())</f>
        <v>#N/A</v>
      </c>
      <c r="T240" s="185" t="e">
        <f t="shared" si="48"/>
        <v>#N/A</v>
      </c>
      <c r="U240" s="185" t="e">
        <f t="shared" si="49"/>
        <v>#N/A</v>
      </c>
      <c r="V240" s="189" t="e">
        <f>IF(ISBLANK(Meter_Glucose),NA(),IF(P_Language=1, 1*Meter_Glucose/18,1*Meter_Glucose))</f>
        <v>#N/A</v>
      </c>
      <c r="W240" s="185" t="e">
        <f t="shared" si="50"/>
        <v>#N/A</v>
      </c>
      <c r="X240" s="16" t="e">
        <f t="shared" si="51"/>
        <v>#N/A</v>
      </c>
      <c r="Y240" s="189" t="e">
        <f t="shared" si="52"/>
        <v>#N/A</v>
      </c>
      <c r="AA240" s="59"/>
      <c r="AB240" s="189" t="e">
        <f t="shared" si="53"/>
        <v>#N/A</v>
      </c>
      <c r="AD240" s="185" t="e">
        <f t="shared" si="54"/>
        <v>#N/A</v>
      </c>
      <c r="AE240" s="16" t="e">
        <f t="shared" si="55"/>
        <v>#N/A</v>
      </c>
      <c r="AF240" s="16" t="e">
        <f t="shared" si="56"/>
        <v>#N/A</v>
      </c>
      <c r="AG240" s="16" t="e">
        <f t="shared" si="57"/>
        <v>#N/A</v>
      </c>
      <c r="AH240" s="175" t="e">
        <f t="shared" si="58"/>
        <v>#N/A</v>
      </c>
      <c r="AI240" s="175" t="e">
        <f t="shared" si="62"/>
        <v>#N/A</v>
      </c>
      <c r="AJ240" s="175" t="e">
        <f t="shared" si="60"/>
        <v>#N/A</v>
      </c>
      <c r="AK240" s="175" t="e">
        <f t="shared" si="59"/>
        <v>#N/A</v>
      </c>
      <c r="AL240" s="175" t="e">
        <f t="shared" si="63"/>
        <v>#N/A</v>
      </c>
      <c r="AM240" s="175" t="e">
        <f t="shared" si="61"/>
        <v>#N/A</v>
      </c>
    </row>
    <row r="241" spans="19:39" x14ac:dyDescent="0.25">
      <c r="S241" s="189" t="e">
        <f>IF(ISNUMBER(Sensor_Glucose),IF(P_Language=1, 1*Sensor_Glucose/18,1*Sensor_Glucose),NA())</f>
        <v>#N/A</v>
      </c>
      <c r="T241" s="185" t="e">
        <f t="shared" si="48"/>
        <v>#N/A</v>
      </c>
      <c r="U241" s="185" t="e">
        <f t="shared" si="49"/>
        <v>#N/A</v>
      </c>
      <c r="V241" s="189" t="e">
        <f>IF(ISBLANK(Meter_Glucose),NA(),IF(P_Language=1, 1*Meter_Glucose/18,1*Meter_Glucose))</f>
        <v>#N/A</v>
      </c>
      <c r="W241" s="185" t="e">
        <f t="shared" si="50"/>
        <v>#N/A</v>
      </c>
      <c r="X241" s="16" t="e">
        <f t="shared" si="51"/>
        <v>#N/A</v>
      </c>
      <c r="Y241" s="189" t="e">
        <f t="shared" si="52"/>
        <v>#N/A</v>
      </c>
      <c r="AA241" s="59"/>
      <c r="AB241" s="189" t="e">
        <f t="shared" si="53"/>
        <v>#N/A</v>
      </c>
      <c r="AD241" s="185" t="e">
        <f t="shared" si="54"/>
        <v>#N/A</v>
      </c>
      <c r="AE241" s="16" t="e">
        <f t="shared" si="55"/>
        <v>#N/A</v>
      </c>
      <c r="AF241" s="16" t="e">
        <f t="shared" si="56"/>
        <v>#N/A</v>
      </c>
      <c r="AG241" s="16" t="e">
        <f t="shared" si="57"/>
        <v>#N/A</v>
      </c>
      <c r="AH241" s="175" t="e">
        <f t="shared" si="58"/>
        <v>#N/A</v>
      </c>
      <c r="AI241" s="175" t="e">
        <f t="shared" si="62"/>
        <v>#N/A</v>
      </c>
      <c r="AJ241" s="175" t="e">
        <f t="shared" si="60"/>
        <v>#N/A</v>
      </c>
      <c r="AK241" s="175" t="e">
        <f t="shared" si="59"/>
        <v>#N/A</v>
      </c>
      <c r="AL241" s="175" t="e">
        <f t="shared" si="63"/>
        <v>#N/A</v>
      </c>
      <c r="AM241" s="175" t="e">
        <f t="shared" si="61"/>
        <v>#N/A</v>
      </c>
    </row>
    <row r="242" spans="19:39" x14ac:dyDescent="0.25">
      <c r="S242" s="189" t="e">
        <f>IF(ISNUMBER(Sensor_Glucose),IF(P_Language=1, 1*Sensor_Glucose/18,1*Sensor_Glucose),NA())</f>
        <v>#N/A</v>
      </c>
      <c r="T242" s="185" t="e">
        <f t="shared" si="48"/>
        <v>#N/A</v>
      </c>
      <c r="U242" s="185" t="e">
        <f t="shared" si="49"/>
        <v>#N/A</v>
      </c>
      <c r="V242" s="189" t="e">
        <f>IF(ISBLANK(Meter_Glucose),NA(),IF(P_Language=1, 1*Meter_Glucose/18,1*Meter_Glucose))</f>
        <v>#N/A</v>
      </c>
      <c r="W242" s="185" t="e">
        <f t="shared" si="50"/>
        <v>#N/A</v>
      </c>
      <c r="X242" s="16" t="e">
        <f t="shared" si="51"/>
        <v>#N/A</v>
      </c>
      <c r="Y242" s="189" t="e">
        <f t="shared" si="52"/>
        <v>#N/A</v>
      </c>
      <c r="AA242" s="59"/>
      <c r="AB242" s="189" t="e">
        <f t="shared" si="53"/>
        <v>#N/A</v>
      </c>
      <c r="AD242" s="185" t="e">
        <f t="shared" si="54"/>
        <v>#N/A</v>
      </c>
      <c r="AE242" s="16" t="e">
        <f t="shared" si="55"/>
        <v>#N/A</v>
      </c>
      <c r="AF242" s="16" t="e">
        <f t="shared" si="56"/>
        <v>#N/A</v>
      </c>
      <c r="AG242" s="16" t="e">
        <f t="shared" si="57"/>
        <v>#N/A</v>
      </c>
      <c r="AH242" s="175" t="e">
        <f t="shared" si="58"/>
        <v>#N/A</v>
      </c>
      <c r="AI242" s="175" t="e">
        <f t="shared" si="62"/>
        <v>#N/A</v>
      </c>
      <c r="AJ242" s="175" t="e">
        <f t="shared" si="60"/>
        <v>#N/A</v>
      </c>
      <c r="AK242" s="175" t="e">
        <f t="shared" si="59"/>
        <v>#N/A</v>
      </c>
      <c r="AL242" s="175" t="e">
        <f t="shared" si="63"/>
        <v>#N/A</v>
      </c>
      <c r="AM242" s="175" t="e">
        <f t="shared" si="61"/>
        <v>#N/A</v>
      </c>
    </row>
    <row r="243" spans="19:39" x14ac:dyDescent="0.25">
      <c r="S243" s="189" t="e">
        <f>IF(ISNUMBER(Sensor_Glucose),IF(P_Language=1, 1*Sensor_Glucose/18,1*Sensor_Glucose),NA())</f>
        <v>#N/A</v>
      </c>
      <c r="T243" s="185" t="e">
        <f t="shared" si="48"/>
        <v>#N/A</v>
      </c>
      <c r="U243" s="185" t="e">
        <f t="shared" si="49"/>
        <v>#N/A</v>
      </c>
      <c r="V243" s="189" t="e">
        <f>IF(ISBLANK(Meter_Glucose),NA(),IF(P_Language=1, 1*Meter_Glucose/18,1*Meter_Glucose))</f>
        <v>#N/A</v>
      </c>
      <c r="W243" s="185" t="e">
        <f t="shared" si="50"/>
        <v>#N/A</v>
      </c>
      <c r="X243" s="16" t="e">
        <f t="shared" si="51"/>
        <v>#N/A</v>
      </c>
      <c r="Y243" s="189" t="e">
        <f t="shared" si="52"/>
        <v>#N/A</v>
      </c>
      <c r="AA243" s="59"/>
      <c r="AB243" s="189" t="e">
        <f t="shared" si="53"/>
        <v>#N/A</v>
      </c>
      <c r="AD243" s="185" t="e">
        <f t="shared" si="54"/>
        <v>#N/A</v>
      </c>
      <c r="AE243" s="16" t="e">
        <f t="shared" si="55"/>
        <v>#N/A</v>
      </c>
      <c r="AF243" s="16" t="e">
        <f t="shared" si="56"/>
        <v>#N/A</v>
      </c>
      <c r="AG243" s="16" t="e">
        <f t="shared" si="57"/>
        <v>#N/A</v>
      </c>
      <c r="AH243" s="175" t="e">
        <f t="shared" si="58"/>
        <v>#N/A</v>
      </c>
      <c r="AI243" s="175" t="e">
        <f t="shared" si="62"/>
        <v>#N/A</v>
      </c>
      <c r="AJ243" s="175" t="e">
        <f t="shared" si="60"/>
        <v>#N/A</v>
      </c>
      <c r="AK243" s="175" t="e">
        <f t="shared" si="59"/>
        <v>#N/A</v>
      </c>
      <c r="AL243" s="175" t="e">
        <f t="shared" si="63"/>
        <v>#N/A</v>
      </c>
      <c r="AM243" s="175" t="e">
        <f t="shared" si="61"/>
        <v>#N/A</v>
      </c>
    </row>
    <row r="244" spans="19:39" x14ac:dyDescent="0.25">
      <c r="S244" s="189" t="e">
        <f>IF(ISNUMBER(Sensor_Glucose),IF(P_Language=1, 1*Sensor_Glucose/18,1*Sensor_Glucose),NA())</f>
        <v>#N/A</v>
      </c>
      <c r="T244" s="185" t="e">
        <f t="shared" si="48"/>
        <v>#N/A</v>
      </c>
      <c r="U244" s="185" t="e">
        <f t="shared" si="49"/>
        <v>#N/A</v>
      </c>
      <c r="V244" s="189" t="e">
        <f>IF(ISBLANK(Meter_Glucose),NA(),IF(P_Language=1, 1*Meter_Glucose/18,1*Meter_Glucose))</f>
        <v>#N/A</v>
      </c>
      <c r="W244" s="185" t="e">
        <f t="shared" si="50"/>
        <v>#N/A</v>
      </c>
      <c r="X244" s="16" t="e">
        <f t="shared" si="51"/>
        <v>#N/A</v>
      </c>
      <c r="Y244" s="189" t="e">
        <f t="shared" si="52"/>
        <v>#N/A</v>
      </c>
      <c r="AA244" s="59"/>
      <c r="AB244" s="189" t="e">
        <f t="shared" si="53"/>
        <v>#N/A</v>
      </c>
      <c r="AD244" s="185" t="e">
        <f t="shared" si="54"/>
        <v>#N/A</v>
      </c>
      <c r="AE244" s="16" t="e">
        <f t="shared" si="55"/>
        <v>#N/A</v>
      </c>
      <c r="AF244" s="16" t="e">
        <f t="shared" si="56"/>
        <v>#N/A</v>
      </c>
      <c r="AG244" s="16" t="e">
        <f t="shared" si="57"/>
        <v>#N/A</v>
      </c>
      <c r="AH244" s="175" t="e">
        <f t="shared" si="58"/>
        <v>#N/A</v>
      </c>
      <c r="AI244" s="175" t="e">
        <f t="shared" si="62"/>
        <v>#N/A</v>
      </c>
      <c r="AJ244" s="175" t="e">
        <f t="shared" si="60"/>
        <v>#N/A</v>
      </c>
      <c r="AK244" s="175" t="e">
        <f t="shared" si="59"/>
        <v>#N/A</v>
      </c>
      <c r="AL244" s="175" t="e">
        <f t="shared" si="63"/>
        <v>#N/A</v>
      </c>
      <c r="AM244" s="175" t="e">
        <f t="shared" si="61"/>
        <v>#N/A</v>
      </c>
    </row>
    <row r="245" spans="19:39" x14ac:dyDescent="0.25">
      <c r="S245" s="189" t="e">
        <f>IF(ISNUMBER(Sensor_Glucose),IF(P_Language=1, 1*Sensor_Glucose/18,1*Sensor_Glucose),NA())</f>
        <v>#N/A</v>
      </c>
      <c r="T245" s="185" t="e">
        <f t="shared" si="48"/>
        <v>#N/A</v>
      </c>
      <c r="U245" s="185" t="e">
        <f t="shared" si="49"/>
        <v>#N/A</v>
      </c>
      <c r="V245" s="189" t="e">
        <f>IF(ISBLANK(Meter_Glucose),NA(),IF(P_Language=1, 1*Meter_Glucose/18,1*Meter_Glucose))</f>
        <v>#N/A</v>
      </c>
      <c r="W245" s="185" t="e">
        <f t="shared" si="50"/>
        <v>#N/A</v>
      </c>
      <c r="X245" s="16" t="e">
        <f t="shared" si="51"/>
        <v>#N/A</v>
      </c>
      <c r="Y245" s="189" t="e">
        <f t="shared" si="52"/>
        <v>#N/A</v>
      </c>
      <c r="AA245" s="59"/>
      <c r="AB245" s="189" t="e">
        <f t="shared" si="53"/>
        <v>#N/A</v>
      </c>
      <c r="AD245" s="185" t="e">
        <f t="shared" si="54"/>
        <v>#N/A</v>
      </c>
      <c r="AE245" s="16" t="e">
        <f t="shared" si="55"/>
        <v>#N/A</v>
      </c>
      <c r="AF245" s="16" t="e">
        <f t="shared" si="56"/>
        <v>#N/A</v>
      </c>
      <c r="AG245" s="16" t="e">
        <f t="shared" si="57"/>
        <v>#N/A</v>
      </c>
      <c r="AH245" s="175" t="e">
        <f t="shared" si="58"/>
        <v>#N/A</v>
      </c>
      <c r="AI245" s="175" t="e">
        <f t="shared" si="62"/>
        <v>#N/A</v>
      </c>
      <c r="AJ245" s="175" t="e">
        <f t="shared" si="60"/>
        <v>#N/A</v>
      </c>
      <c r="AK245" s="175" t="e">
        <f t="shared" si="59"/>
        <v>#N/A</v>
      </c>
      <c r="AL245" s="175" t="e">
        <f t="shared" si="63"/>
        <v>#N/A</v>
      </c>
      <c r="AM245" s="175" t="e">
        <f t="shared" si="61"/>
        <v>#N/A</v>
      </c>
    </row>
    <row r="246" spans="19:39" x14ac:dyDescent="0.25">
      <c r="S246" s="189" t="e">
        <f>IF(ISNUMBER(Sensor_Glucose),IF(P_Language=1, 1*Sensor_Glucose/18,1*Sensor_Glucose),NA())</f>
        <v>#N/A</v>
      </c>
      <c r="T246" s="185" t="e">
        <f t="shared" si="48"/>
        <v>#N/A</v>
      </c>
      <c r="U246" s="185" t="e">
        <f t="shared" si="49"/>
        <v>#N/A</v>
      </c>
      <c r="V246" s="189" t="e">
        <f>IF(ISBLANK(Meter_Glucose),NA(),IF(P_Language=1, 1*Meter_Glucose/18,1*Meter_Glucose))</f>
        <v>#N/A</v>
      </c>
      <c r="W246" s="185" t="e">
        <f t="shared" si="50"/>
        <v>#N/A</v>
      </c>
      <c r="X246" s="16" t="e">
        <f t="shared" si="51"/>
        <v>#N/A</v>
      </c>
      <c r="Y246" s="189" t="e">
        <f t="shared" si="52"/>
        <v>#N/A</v>
      </c>
      <c r="AA246" s="59"/>
      <c r="AB246" s="189" t="e">
        <f t="shared" si="53"/>
        <v>#N/A</v>
      </c>
      <c r="AD246" s="185" t="e">
        <f t="shared" si="54"/>
        <v>#N/A</v>
      </c>
      <c r="AE246" s="16" t="e">
        <f t="shared" si="55"/>
        <v>#N/A</v>
      </c>
      <c r="AF246" s="16" t="e">
        <f t="shared" si="56"/>
        <v>#N/A</v>
      </c>
      <c r="AG246" s="16" t="e">
        <f t="shared" si="57"/>
        <v>#N/A</v>
      </c>
      <c r="AH246" s="175" t="e">
        <f t="shared" si="58"/>
        <v>#N/A</v>
      </c>
      <c r="AI246" s="175" t="e">
        <f t="shared" si="62"/>
        <v>#N/A</v>
      </c>
      <c r="AJ246" s="175" t="e">
        <f t="shared" si="60"/>
        <v>#N/A</v>
      </c>
      <c r="AK246" s="175" t="e">
        <f t="shared" si="59"/>
        <v>#N/A</v>
      </c>
      <c r="AL246" s="175" t="e">
        <f t="shared" si="63"/>
        <v>#N/A</v>
      </c>
      <c r="AM246" s="175" t="e">
        <f t="shared" si="61"/>
        <v>#N/A</v>
      </c>
    </row>
    <row r="247" spans="19:39" x14ac:dyDescent="0.25">
      <c r="S247" s="189" t="e">
        <f>IF(ISNUMBER(Sensor_Glucose),IF(P_Language=1, 1*Sensor_Glucose/18,1*Sensor_Glucose),NA())</f>
        <v>#N/A</v>
      </c>
      <c r="T247" s="185" t="e">
        <f t="shared" si="48"/>
        <v>#N/A</v>
      </c>
      <c r="U247" s="185" t="e">
        <f t="shared" si="49"/>
        <v>#N/A</v>
      </c>
      <c r="V247" s="189" t="e">
        <f>IF(ISBLANK(Meter_Glucose),NA(),IF(P_Language=1, 1*Meter_Glucose/18,1*Meter_Glucose))</f>
        <v>#N/A</v>
      </c>
      <c r="W247" s="185" t="e">
        <f t="shared" si="50"/>
        <v>#N/A</v>
      </c>
      <c r="X247" s="16" t="e">
        <f t="shared" si="51"/>
        <v>#N/A</v>
      </c>
      <c r="Y247" s="189" t="e">
        <f t="shared" si="52"/>
        <v>#N/A</v>
      </c>
      <c r="AA247" s="59"/>
      <c r="AB247" s="189" t="e">
        <f t="shared" si="53"/>
        <v>#N/A</v>
      </c>
      <c r="AD247" s="185" t="e">
        <f t="shared" si="54"/>
        <v>#N/A</v>
      </c>
      <c r="AE247" s="16" t="e">
        <f t="shared" si="55"/>
        <v>#N/A</v>
      </c>
      <c r="AF247" s="16" t="e">
        <f t="shared" si="56"/>
        <v>#N/A</v>
      </c>
      <c r="AG247" s="16" t="e">
        <f t="shared" si="57"/>
        <v>#N/A</v>
      </c>
      <c r="AH247" s="175" t="e">
        <f t="shared" si="58"/>
        <v>#N/A</v>
      </c>
      <c r="AI247" s="175" t="e">
        <f t="shared" si="62"/>
        <v>#N/A</v>
      </c>
      <c r="AJ247" s="175" t="e">
        <f t="shared" si="60"/>
        <v>#N/A</v>
      </c>
      <c r="AK247" s="175" t="e">
        <f t="shared" si="59"/>
        <v>#N/A</v>
      </c>
      <c r="AL247" s="175" t="e">
        <f t="shared" si="63"/>
        <v>#N/A</v>
      </c>
      <c r="AM247" s="175" t="e">
        <f t="shared" si="61"/>
        <v>#N/A</v>
      </c>
    </row>
    <row r="248" spans="19:39" x14ac:dyDescent="0.25">
      <c r="S248" s="189" t="e">
        <f>IF(ISNUMBER(Sensor_Glucose),IF(P_Language=1, 1*Sensor_Glucose/18,1*Sensor_Glucose),NA())</f>
        <v>#N/A</v>
      </c>
      <c r="T248" s="185" t="e">
        <f t="shared" si="48"/>
        <v>#N/A</v>
      </c>
      <c r="U248" s="185" t="e">
        <f t="shared" si="49"/>
        <v>#N/A</v>
      </c>
      <c r="V248" s="189" t="e">
        <f>IF(ISBLANK(Meter_Glucose),NA(),IF(P_Language=1, 1*Meter_Glucose/18,1*Meter_Glucose))</f>
        <v>#N/A</v>
      </c>
      <c r="W248" s="185" t="e">
        <f t="shared" si="50"/>
        <v>#N/A</v>
      </c>
      <c r="X248" s="16" t="e">
        <f t="shared" si="51"/>
        <v>#N/A</v>
      </c>
      <c r="Y248" s="189" t="e">
        <f t="shared" si="52"/>
        <v>#N/A</v>
      </c>
      <c r="AA248" s="59"/>
      <c r="AB248" s="189" t="e">
        <f t="shared" si="53"/>
        <v>#N/A</v>
      </c>
      <c r="AD248" s="185" t="e">
        <f t="shared" si="54"/>
        <v>#N/A</v>
      </c>
      <c r="AE248" s="16" t="e">
        <f t="shared" si="55"/>
        <v>#N/A</v>
      </c>
      <c r="AF248" s="16" t="e">
        <f t="shared" si="56"/>
        <v>#N/A</v>
      </c>
      <c r="AG248" s="16" t="e">
        <f t="shared" si="57"/>
        <v>#N/A</v>
      </c>
      <c r="AH248" s="175" t="e">
        <f t="shared" si="58"/>
        <v>#N/A</v>
      </c>
      <c r="AI248" s="175" t="e">
        <f t="shared" si="62"/>
        <v>#N/A</v>
      </c>
      <c r="AJ248" s="175" t="e">
        <f t="shared" si="60"/>
        <v>#N/A</v>
      </c>
      <c r="AK248" s="175" t="e">
        <f t="shared" si="59"/>
        <v>#N/A</v>
      </c>
      <c r="AL248" s="175" t="e">
        <f t="shared" si="63"/>
        <v>#N/A</v>
      </c>
      <c r="AM248" s="175" t="e">
        <f t="shared" si="61"/>
        <v>#N/A</v>
      </c>
    </row>
    <row r="249" spans="19:39" x14ac:dyDescent="0.25">
      <c r="S249" s="189" t="e">
        <f>IF(ISNUMBER(Sensor_Glucose),IF(P_Language=1, 1*Sensor_Glucose/18,1*Sensor_Glucose),NA())</f>
        <v>#N/A</v>
      </c>
      <c r="T249" s="185" t="e">
        <f t="shared" si="48"/>
        <v>#N/A</v>
      </c>
      <c r="U249" s="185" t="e">
        <f t="shared" si="49"/>
        <v>#N/A</v>
      </c>
      <c r="V249" s="189" t="e">
        <f>IF(ISBLANK(Meter_Glucose),NA(),IF(P_Language=1, 1*Meter_Glucose/18,1*Meter_Glucose))</f>
        <v>#N/A</v>
      </c>
      <c r="W249" s="185" t="e">
        <f t="shared" si="50"/>
        <v>#N/A</v>
      </c>
      <c r="X249" s="16" t="e">
        <f t="shared" si="51"/>
        <v>#N/A</v>
      </c>
      <c r="Y249" s="189" t="e">
        <f t="shared" si="52"/>
        <v>#N/A</v>
      </c>
      <c r="AA249" s="59"/>
      <c r="AB249" s="189" t="e">
        <f t="shared" si="53"/>
        <v>#N/A</v>
      </c>
      <c r="AD249" s="185" t="e">
        <f t="shared" si="54"/>
        <v>#N/A</v>
      </c>
      <c r="AE249" s="16" t="e">
        <f t="shared" si="55"/>
        <v>#N/A</v>
      </c>
      <c r="AF249" s="16" t="e">
        <f t="shared" si="56"/>
        <v>#N/A</v>
      </c>
      <c r="AG249" s="16" t="e">
        <f t="shared" si="57"/>
        <v>#N/A</v>
      </c>
      <c r="AH249" s="175" t="e">
        <f t="shared" si="58"/>
        <v>#N/A</v>
      </c>
      <c r="AI249" s="175" t="e">
        <f t="shared" si="62"/>
        <v>#N/A</v>
      </c>
      <c r="AJ249" s="175" t="e">
        <f t="shared" si="60"/>
        <v>#N/A</v>
      </c>
      <c r="AK249" s="175" t="e">
        <f t="shared" si="59"/>
        <v>#N/A</v>
      </c>
      <c r="AL249" s="175" t="e">
        <f t="shared" si="63"/>
        <v>#N/A</v>
      </c>
      <c r="AM249" s="175" t="e">
        <f t="shared" si="61"/>
        <v>#N/A</v>
      </c>
    </row>
    <row r="250" spans="19:39" x14ac:dyDescent="0.25">
      <c r="S250" s="189" t="e">
        <f>IF(ISNUMBER(Sensor_Glucose),IF(P_Language=1, 1*Sensor_Glucose/18,1*Sensor_Glucose),NA())</f>
        <v>#N/A</v>
      </c>
      <c r="T250" s="185" t="e">
        <f t="shared" si="48"/>
        <v>#N/A</v>
      </c>
      <c r="U250" s="185" t="e">
        <f t="shared" si="49"/>
        <v>#N/A</v>
      </c>
      <c r="V250" s="189" t="e">
        <f>IF(ISBLANK(Meter_Glucose),NA(),IF(P_Language=1, 1*Meter_Glucose/18,1*Meter_Glucose))</f>
        <v>#N/A</v>
      </c>
      <c r="W250" s="185" t="e">
        <f t="shared" si="50"/>
        <v>#N/A</v>
      </c>
      <c r="X250" s="16" t="e">
        <f t="shared" si="51"/>
        <v>#N/A</v>
      </c>
      <c r="Y250" s="189" t="e">
        <f t="shared" si="52"/>
        <v>#N/A</v>
      </c>
      <c r="AA250" s="59"/>
      <c r="AB250" s="189" t="e">
        <f t="shared" si="53"/>
        <v>#N/A</v>
      </c>
      <c r="AD250" s="185" t="e">
        <f t="shared" si="54"/>
        <v>#N/A</v>
      </c>
      <c r="AE250" s="16" t="e">
        <f t="shared" si="55"/>
        <v>#N/A</v>
      </c>
      <c r="AF250" s="16" t="e">
        <f t="shared" si="56"/>
        <v>#N/A</v>
      </c>
      <c r="AG250" s="16" t="e">
        <f t="shared" si="57"/>
        <v>#N/A</v>
      </c>
      <c r="AH250" s="175" t="e">
        <f t="shared" si="58"/>
        <v>#N/A</v>
      </c>
      <c r="AI250" s="175" t="e">
        <f t="shared" si="62"/>
        <v>#N/A</v>
      </c>
      <c r="AJ250" s="175" t="e">
        <f t="shared" si="60"/>
        <v>#N/A</v>
      </c>
      <c r="AK250" s="175" t="e">
        <f t="shared" si="59"/>
        <v>#N/A</v>
      </c>
      <c r="AL250" s="175" t="e">
        <f t="shared" si="63"/>
        <v>#N/A</v>
      </c>
      <c r="AM250" s="175" t="e">
        <f t="shared" si="61"/>
        <v>#N/A</v>
      </c>
    </row>
    <row r="251" spans="19:39" x14ac:dyDescent="0.25">
      <c r="S251" s="189" t="e">
        <f>IF(ISNUMBER(Sensor_Glucose),IF(P_Language=1, 1*Sensor_Glucose/18,1*Sensor_Glucose),NA())</f>
        <v>#N/A</v>
      </c>
      <c r="T251" s="185" t="e">
        <f t="shared" si="48"/>
        <v>#N/A</v>
      </c>
      <c r="U251" s="185" t="e">
        <f t="shared" si="49"/>
        <v>#N/A</v>
      </c>
      <c r="V251" s="189" t="e">
        <f>IF(ISBLANK(Meter_Glucose),NA(),IF(P_Language=1, 1*Meter_Glucose/18,1*Meter_Glucose))</f>
        <v>#N/A</v>
      </c>
      <c r="W251" s="185" t="e">
        <f t="shared" si="50"/>
        <v>#N/A</v>
      </c>
      <c r="X251" s="16" t="e">
        <f t="shared" si="51"/>
        <v>#N/A</v>
      </c>
      <c r="Y251" s="189" t="e">
        <f t="shared" si="52"/>
        <v>#N/A</v>
      </c>
      <c r="AA251" s="59"/>
      <c r="AB251" s="189" t="e">
        <f t="shared" si="53"/>
        <v>#N/A</v>
      </c>
      <c r="AD251" s="185" t="e">
        <f t="shared" si="54"/>
        <v>#N/A</v>
      </c>
      <c r="AE251" s="16" t="e">
        <f t="shared" si="55"/>
        <v>#N/A</v>
      </c>
      <c r="AF251" s="16" t="e">
        <f t="shared" si="56"/>
        <v>#N/A</v>
      </c>
      <c r="AG251" s="16" t="e">
        <f t="shared" si="57"/>
        <v>#N/A</v>
      </c>
      <c r="AH251" s="175" t="e">
        <f t="shared" si="58"/>
        <v>#N/A</v>
      </c>
      <c r="AI251" s="175" t="e">
        <f t="shared" si="62"/>
        <v>#N/A</v>
      </c>
      <c r="AJ251" s="175" t="e">
        <f t="shared" si="60"/>
        <v>#N/A</v>
      </c>
      <c r="AK251" s="175" t="e">
        <f t="shared" si="59"/>
        <v>#N/A</v>
      </c>
      <c r="AL251" s="175" t="e">
        <f t="shared" si="63"/>
        <v>#N/A</v>
      </c>
      <c r="AM251" s="175" t="e">
        <f t="shared" si="61"/>
        <v>#N/A</v>
      </c>
    </row>
    <row r="252" spans="19:39" x14ac:dyDescent="0.25">
      <c r="S252" s="189" t="e">
        <f>IF(ISNUMBER(Sensor_Glucose),IF(P_Language=1, 1*Sensor_Glucose/18,1*Sensor_Glucose),NA())</f>
        <v>#N/A</v>
      </c>
      <c r="T252" s="185" t="e">
        <f t="shared" si="48"/>
        <v>#N/A</v>
      </c>
      <c r="U252" s="185" t="e">
        <f t="shared" si="49"/>
        <v>#N/A</v>
      </c>
      <c r="V252" s="189" t="e">
        <f>IF(ISBLANK(Meter_Glucose),NA(),IF(P_Language=1, 1*Meter_Glucose/18,1*Meter_Glucose))</f>
        <v>#N/A</v>
      </c>
      <c r="W252" s="185" t="e">
        <f t="shared" si="50"/>
        <v>#N/A</v>
      </c>
      <c r="X252" s="16" t="e">
        <f t="shared" si="51"/>
        <v>#N/A</v>
      </c>
      <c r="Y252" s="189" t="e">
        <f t="shared" si="52"/>
        <v>#N/A</v>
      </c>
      <c r="AA252" s="59"/>
      <c r="AB252" s="189" t="e">
        <f t="shared" si="53"/>
        <v>#N/A</v>
      </c>
      <c r="AD252" s="185" t="e">
        <f t="shared" si="54"/>
        <v>#N/A</v>
      </c>
      <c r="AE252" s="16" t="e">
        <f t="shared" si="55"/>
        <v>#N/A</v>
      </c>
      <c r="AF252" s="16" t="e">
        <f t="shared" si="56"/>
        <v>#N/A</v>
      </c>
      <c r="AG252" s="16" t="e">
        <f t="shared" si="57"/>
        <v>#N/A</v>
      </c>
      <c r="AH252" s="175" t="e">
        <f t="shared" si="58"/>
        <v>#N/A</v>
      </c>
      <c r="AI252" s="175" t="e">
        <f t="shared" si="62"/>
        <v>#N/A</v>
      </c>
      <c r="AJ252" s="175" t="e">
        <f t="shared" si="60"/>
        <v>#N/A</v>
      </c>
      <c r="AK252" s="175" t="e">
        <f t="shared" si="59"/>
        <v>#N/A</v>
      </c>
      <c r="AL252" s="175" t="e">
        <f t="shared" si="63"/>
        <v>#N/A</v>
      </c>
      <c r="AM252" s="175" t="e">
        <f t="shared" si="61"/>
        <v>#N/A</v>
      </c>
    </row>
    <row r="253" spans="19:39" x14ac:dyDescent="0.25">
      <c r="S253" s="189" t="e">
        <f>IF(ISNUMBER(Sensor_Glucose),IF(P_Language=1, 1*Sensor_Glucose/18,1*Sensor_Glucose),NA())</f>
        <v>#N/A</v>
      </c>
      <c r="T253" s="185" t="e">
        <f t="shared" si="48"/>
        <v>#N/A</v>
      </c>
      <c r="U253" s="185" t="e">
        <f t="shared" si="49"/>
        <v>#N/A</v>
      </c>
      <c r="V253" s="189" t="e">
        <f>IF(ISBLANK(Meter_Glucose),NA(),IF(P_Language=1, 1*Meter_Glucose/18,1*Meter_Glucose))</f>
        <v>#N/A</v>
      </c>
      <c r="W253" s="185" t="e">
        <f t="shared" si="50"/>
        <v>#N/A</v>
      </c>
      <c r="X253" s="16" t="e">
        <f t="shared" si="51"/>
        <v>#N/A</v>
      </c>
      <c r="Y253" s="189" t="e">
        <f t="shared" si="52"/>
        <v>#N/A</v>
      </c>
      <c r="AA253" s="59"/>
      <c r="AB253" s="189" t="e">
        <f t="shared" si="53"/>
        <v>#N/A</v>
      </c>
      <c r="AD253" s="185" t="e">
        <f t="shared" si="54"/>
        <v>#N/A</v>
      </c>
      <c r="AE253" s="16" t="e">
        <f t="shared" si="55"/>
        <v>#N/A</v>
      </c>
      <c r="AF253" s="16" t="e">
        <f t="shared" si="56"/>
        <v>#N/A</v>
      </c>
      <c r="AG253" s="16" t="e">
        <f t="shared" si="57"/>
        <v>#N/A</v>
      </c>
      <c r="AH253" s="175" t="e">
        <f t="shared" si="58"/>
        <v>#N/A</v>
      </c>
      <c r="AI253" s="175" t="e">
        <f t="shared" si="62"/>
        <v>#N/A</v>
      </c>
      <c r="AJ253" s="175" t="e">
        <f t="shared" si="60"/>
        <v>#N/A</v>
      </c>
      <c r="AK253" s="175" t="e">
        <f t="shared" si="59"/>
        <v>#N/A</v>
      </c>
      <c r="AL253" s="175" t="e">
        <f t="shared" si="63"/>
        <v>#N/A</v>
      </c>
      <c r="AM253" s="175" t="e">
        <f t="shared" si="61"/>
        <v>#N/A</v>
      </c>
    </row>
    <row r="254" spans="19:39" x14ac:dyDescent="0.25">
      <c r="S254" s="189" t="e">
        <f>IF(ISNUMBER(Sensor_Glucose),IF(P_Language=1, 1*Sensor_Glucose/18,1*Sensor_Glucose),NA())</f>
        <v>#N/A</v>
      </c>
      <c r="T254" s="185" t="e">
        <f t="shared" si="48"/>
        <v>#N/A</v>
      </c>
      <c r="U254" s="185" t="e">
        <f t="shared" si="49"/>
        <v>#N/A</v>
      </c>
      <c r="V254" s="189" t="e">
        <f>IF(ISBLANK(Meter_Glucose),NA(),IF(P_Language=1, 1*Meter_Glucose/18,1*Meter_Glucose))</f>
        <v>#N/A</v>
      </c>
      <c r="W254" s="185" t="e">
        <f t="shared" si="50"/>
        <v>#N/A</v>
      </c>
      <c r="X254" s="16" t="e">
        <f t="shared" si="51"/>
        <v>#N/A</v>
      </c>
      <c r="Y254" s="189" t="e">
        <f t="shared" si="52"/>
        <v>#N/A</v>
      </c>
      <c r="AA254" s="59"/>
      <c r="AB254" s="189" t="e">
        <f t="shared" si="53"/>
        <v>#N/A</v>
      </c>
      <c r="AD254" s="185" t="e">
        <f t="shared" si="54"/>
        <v>#N/A</v>
      </c>
      <c r="AE254" s="16" t="e">
        <f t="shared" si="55"/>
        <v>#N/A</v>
      </c>
      <c r="AF254" s="16" t="e">
        <f t="shared" si="56"/>
        <v>#N/A</v>
      </c>
      <c r="AG254" s="16" t="e">
        <f t="shared" si="57"/>
        <v>#N/A</v>
      </c>
      <c r="AH254" s="175" t="e">
        <f t="shared" si="58"/>
        <v>#N/A</v>
      </c>
      <c r="AI254" s="175" t="e">
        <f t="shared" si="62"/>
        <v>#N/A</v>
      </c>
      <c r="AJ254" s="175" t="e">
        <f t="shared" si="60"/>
        <v>#N/A</v>
      </c>
      <c r="AK254" s="175" t="e">
        <f t="shared" si="59"/>
        <v>#N/A</v>
      </c>
      <c r="AL254" s="175" t="e">
        <f t="shared" si="63"/>
        <v>#N/A</v>
      </c>
      <c r="AM254" s="175" t="e">
        <f t="shared" si="61"/>
        <v>#N/A</v>
      </c>
    </row>
    <row r="255" spans="19:39" x14ac:dyDescent="0.25">
      <c r="S255" s="189" t="e">
        <f>IF(ISNUMBER(Sensor_Glucose),IF(P_Language=1, 1*Sensor_Glucose/18,1*Sensor_Glucose),NA())</f>
        <v>#N/A</v>
      </c>
      <c r="T255" s="185" t="e">
        <f t="shared" si="48"/>
        <v>#N/A</v>
      </c>
      <c r="U255" s="185" t="e">
        <f t="shared" si="49"/>
        <v>#N/A</v>
      </c>
      <c r="V255" s="189" t="e">
        <f>IF(ISBLANK(Meter_Glucose),NA(),IF(P_Language=1, 1*Meter_Glucose/18,1*Meter_Glucose))</f>
        <v>#N/A</v>
      </c>
      <c r="W255" s="185" t="e">
        <f t="shared" si="50"/>
        <v>#N/A</v>
      </c>
      <c r="X255" s="16" t="e">
        <f t="shared" si="51"/>
        <v>#N/A</v>
      </c>
      <c r="Y255" s="189" t="e">
        <f t="shared" si="52"/>
        <v>#N/A</v>
      </c>
      <c r="AA255" s="59"/>
      <c r="AB255" s="189" t="e">
        <f t="shared" si="53"/>
        <v>#N/A</v>
      </c>
      <c r="AD255" s="185" t="e">
        <f t="shared" si="54"/>
        <v>#N/A</v>
      </c>
      <c r="AE255" s="16" t="e">
        <f t="shared" si="55"/>
        <v>#N/A</v>
      </c>
      <c r="AF255" s="16" t="e">
        <f t="shared" si="56"/>
        <v>#N/A</v>
      </c>
      <c r="AG255" s="16" t="e">
        <f t="shared" si="57"/>
        <v>#N/A</v>
      </c>
      <c r="AH255" s="175" t="e">
        <f t="shared" si="58"/>
        <v>#N/A</v>
      </c>
      <c r="AI255" s="175" t="e">
        <f t="shared" si="62"/>
        <v>#N/A</v>
      </c>
      <c r="AJ255" s="175" t="e">
        <f t="shared" si="60"/>
        <v>#N/A</v>
      </c>
      <c r="AK255" s="175" t="e">
        <f t="shared" si="59"/>
        <v>#N/A</v>
      </c>
      <c r="AL255" s="175" t="e">
        <f t="shared" si="63"/>
        <v>#N/A</v>
      </c>
      <c r="AM255" s="175" t="e">
        <f t="shared" si="61"/>
        <v>#N/A</v>
      </c>
    </row>
    <row r="256" spans="19:39" x14ac:dyDescent="0.25">
      <c r="S256" s="189" t="e">
        <f>IF(ISNUMBER(Sensor_Glucose),IF(P_Language=1, 1*Sensor_Glucose/18,1*Sensor_Glucose),NA())</f>
        <v>#N/A</v>
      </c>
      <c r="T256" s="185" t="e">
        <f t="shared" si="48"/>
        <v>#N/A</v>
      </c>
      <c r="U256" s="185" t="e">
        <f t="shared" si="49"/>
        <v>#N/A</v>
      </c>
      <c r="V256" s="189" t="e">
        <f>IF(ISBLANK(Meter_Glucose),NA(),IF(P_Language=1, 1*Meter_Glucose/18,1*Meter_Glucose))</f>
        <v>#N/A</v>
      </c>
      <c r="W256" s="185" t="e">
        <f t="shared" si="50"/>
        <v>#N/A</v>
      </c>
      <c r="X256" s="16" t="e">
        <f t="shared" si="51"/>
        <v>#N/A</v>
      </c>
      <c r="Y256" s="189" t="e">
        <f t="shared" si="52"/>
        <v>#N/A</v>
      </c>
      <c r="AA256" s="59"/>
      <c r="AB256" s="189" t="e">
        <f t="shared" si="53"/>
        <v>#N/A</v>
      </c>
      <c r="AD256" s="185" t="e">
        <f t="shared" si="54"/>
        <v>#N/A</v>
      </c>
      <c r="AE256" s="16" t="e">
        <f t="shared" si="55"/>
        <v>#N/A</v>
      </c>
      <c r="AF256" s="16" t="e">
        <f t="shared" si="56"/>
        <v>#N/A</v>
      </c>
      <c r="AG256" s="16" t="e">
        <f t="shared" si="57"/>
        <v>#N/A</v>
      </c>
      <c r="AH256" s="175" t="e">
        <f t="shared" si="58"/>
        <v>#N/A</v>
      </c>
      <c r="AI256" s="175" t="e">
        <f t="shared" si="62"/>
        <v>#N/A</v>
      </c>
      <c r="AJ256" s="175" t="e">
        <f t="shared" si="60"/>
        <v>#N/A</v>
      </c>
      <c r="AK256" s="175" t="e">
        <f t="shared" si="59"/>
        <v>#N/A</v>
      </c>
      <c r="AL256" s="175" t="e">
        <f t="shared" si="63"/>
        <v>#N/A</v>
      </c>
      <c r="AM256" s="175" t="e">
        <f t="shared" si="61"/>
        <v>#N/A</v>
      </c>
    </row>
    <row r="257" spans="19:39" x14ac:dyDescent="0.25">
      <c r="S257" s="189" t="e">
        <f>IF(ISNUMBER(Sensor_Glucose),IF(P_Language=1, 1*Sensor_Glucose/18,1*Sensor_Glucose),NA())</f>
        <v>#N/A</v>
      </c>
      <c r="T257" s="185" t="e">
        <f t="shared" si="48"/>
        <v>#N/A</v>
      </c>
      <c r="U257" s="185" t="e">
        <f t="shared" si="49"/>
        <v>#N/A</v>
      </c>
      <c r="V257" s="189" t="e">
        <f>IF(ISBLANK(Meter_Glucose),NA(),IF(P_Language=1, 1*Meter_Glucose/18,1*Meter_Glucose))</f>
        <v>#N/A</v>
      </c>
      <c r="W257" s="185" t="e">
        <f t="shared" si="50"/>
        <v>#N/A</v>
      </c>
      <c r="X257" s="16" t="e">
        <f t="shared" si="51"/>
        <v>#N/A</v>
      </c>
      <c r="Y257" s="189" t="e">
        <f t="shared" si="52"/>
        <v>#N/A</v>
      </c>
      <c r="AA257" s="59"/>
      <c r="AB257" s="189" t="e">
        <f t="shared" si="53"/>
        <v>#N/A</v>
      </c>
      <c r="AD257" s="185" t="e">
        <f t="shared" si="54"/>
        <v>#N/A</v>
      </c>
      <c r="AE257" s="16" t="e">
        <f t="shared" si="55"/>
        <v>#N/A</v>
      </c>
      <c r="AF257" s="16" t="e">
        <f t="shared" si="56"/>
        <v>#N/A</v>
      </c>
      <c r="AG257" s="16" t="e">
        <f t="shared" si="57"/>
        <v>#N/A</v>
      </c>
      <c r="AH257" s="175" t="e">
        <f t="shared" si="58"/>
        <v>#N/A</v>
      </c>
      <c r="AI257" s="175" t="e">
        <f t="shared" si="62"/>
        <v>#N/A</v>
      </c>
      <c r="AJ257" s="175" t="e">
        <f t="shared" si="60"/>
        <v>#N/A</v>
      </c>
      <c r="AK257" s="175" t="e">
        <f t="shared" si="59"/>
        <v>#N/A</v>
      </c>
      <c r="AL257" s="175" t="e">
        <f t="shared" si="63"/>
        <v>#N/A</v>
      </c>
      <c r="AM257" s="175" t="e">
        <f t="shared" si="61"/>
        <v>#N/A</v>
      </c>
    </row>
    <row r="258" spans="19:39" x14ac:dyDescent="0.25">
      <c r="S258" s="189" t="e">
        <f>IF(ISNUMBER(Sensor_Glucose),IF(P_Language=1, 1*Sensor_Glucose/18,1*Sensor_Glucose),NA())</f>
        <v>#N/A</v>
      </c>
      <c r="T258" s="185" t="e">
        <f t="shared" ref="T258:T321" si="64">IF(ISBLANK(Sensor_Time),NA(),1*Sensor_Time)</f>
        <v>#N/A</v>
      </c>
      <c r="U258" s="185" t="e">
        <f t="shared" ref="U258:U321" si="65">IF(ISBLANK(Meter_Time),NA(),1*Meter_Time)</f>
        <v>#N/A</v>
      </c>
      <c r="V258" s="189" t="e">
        <f>IF(ISBLANK(Meter_Glucose),NA(),IF(P_Language=1, 1*Meter_Glucose/18,1*Meter_Glucose))</f>
        <v>#N/A</v>
      </c>
      <c r="W258" s="185" t="e">
        <f t="shared" ref="W258:W321" si="66">IF(ISBLANK(Time_accepted),NA(),1*Time_accepted)</f>
        <v>#N/A</v>
      </c>
      <c r="X258" s="16" t="e">
        <f t="shared" ref="X258:X321" si="67">IF(ISNUMBER(Glc_Bolus_To_Use),1,NA())</f>
        <v>#N/A</v>
      </c>
      <c r="Y258" s="189" t="e">
        <f t="shared" ref="Y258:Y321" si="68">IF(Calibrate,1,NA())</f>
        <v>#N/A</v>
      </c>
      <c r="AA258" s="59"/>
      <c r="AB258" s="189" t="e">
        <f t="shared" ref="AB258:AB321" si="69">IF(ISBLANK(Chart_Aceta_Dose_Time),NA(),10)</f>
        <v>#N/A</v>
      </c>
      <c r="AD258" s="185" t="e">
        <f t="shared" ref="AD258:AD321" si="70">IF(ISBLANK(Time_accepted),NA(),1*Time_accepted)</f>
        <v>#N/A</v>
      </c>
      <c r="AE258" s="16" t="e">
        <f t="shared" ref="AE258:AE321" si="71">IF(ISNUMBER(P_con),(1*P_con/1000),NA())</f>
        <v>#N/A</v>
      </c>
      <c r="AF258" s="16" t="e">
        <f t="shared" ref="AF258:AF321" si="72">IF(ISNUMBER(I_con),1*I_con/1000,NA())</f>
        <v>#N/A</v>
      </c>
      <c r="AG258" s="16" t="e">
        <f t="shared" ref="AG258:AG321" si="73">IF(ISNUMBER(D_con),1*D_con/1000,NA())</f>
        <v>#N/A</v>
      </c>
      <c r="AH258" s="175" t="e">
        <f t="shared" ref="AH258:AH321" si="74">IF(ISNUMBER(PID_Rate),1*PID_Rate,NA())</f>
        <v>#N/A</v>
      </c>
      <c r="AI258" s="175" t="e">
        <f t="shared" si="62"/>
        <v>#N/A</v>
      </c>
      <c r="AJ258" s="175" t="e">
        <f t="shared" si="60"/>
        <v>#N/A</v>
      </c>
      <c r="AK258" s="175" t="e">
        <f t="shared" ref="AK258:AK321" si="75">IF(ISNUMBER(Ins_U_kg_hr_Rate),Ins_U_kg_hr_Rate*1,NA())</f>
        <v>#N/A</v>
      </c>
      <c r="AL258" s="175" t="e">
        <f t="shared" si="63"/>
        <v>#N/A</v>
      </c>
      <c r="AM258" s="175" t="e">
        <f t="shared" si="61"/>
        <v>#N/A</v>
      </c>
    </row>
    <row r="259" spans="19:39" x14ac:dyDescent="0.25">
      <c r="S259" s="189" t="e">
        <f>IF(ISNUMBER(Sensor_Glucose),IF(P_Language=1, 1*Sensor_Glucose/18,1*Sensor_Glucose),NA())</f>
        <v>#N/A</v>
      </c>
      <c r="T259" s="185" t="e">
        <f t="shared" si="64"/>
        <v>#N/A</v>
      </c>
      <c r="U259" s="185" t="e">
        <f t="shared" si="65"/>
        <v>#N/A</v>
      </c>
      <c r="V259" s="189" t="e">
        <f>IF(ISBLANK(Meter_Glucose),NA(),IF(P_Language=1, 1*Meter_Glucose/18,1*Meter_Glucose))</f>
        <v>#N/A</v>
      </c>
      <c r="W259" s="185" t="e">
        <f t="shared" si="66"/>
        <v>#N/A</v>
      </c>
      <c r="X259" s="16" t="e">
        <f t="shared" si="67"/>
        <v>#N/A</v>
      </c>
      <c r="Y259" s="189" t="e">
        <f t="shared" si="68"/>
        <v>#N/A</v>
      </c>
      <c r="AA259" s="59"/>
      <c r="AB259" s="189" t="e">
        <f t="shared" si="69"/>
        <v>#N/A</v>
      </c>
      <c r="AD259" s="185" t="e">
        <f t="shared" si="70"/>
        <v>#N/A</v>
      </c>
      <c r="AE259" s="16" t="e">
        <f t="shared" si="71"/>
        <v>#N/A</v>
      </c>
      <c r="AF259" s="16" t="e">
        <f t="shared" si="72"/>
        <v>#N/A</v>
      </c>
      <c r="AG259" s="16" t="e">
        <f t="shared" si="73"/>
        <v>#N/A</v>
      </c>
      <c r="AH259" s="175" t="e">
        <f t="shared" si="74"/>
        <v>#N/A</v>
      </c>
      <c r="AI259" s="175" t="e">
        <f t="shared" si="62"/>
        <v>#N/A</v>
      </c>
      <c r="AJ259" s="175" t="e">
        <f t="shared" ref="AJ259:AJ322" si="76">AD260-AD259</f>
        <v>#N/A</v>
      </c>
      <c r="AK259" s="175" t="e">
        <f t="shared" si="75"/>
        <v>#N/A</v>
      </c>
      <c r="AL259" s="175" t="e">
        <f t="shared" si="63"/>
        <v>#N/A</v>
      </c>
      <c r="AM259" s="175" t="e">
        <f t="shared" ref="AM259:AM322" si="77">AD260-AD259</f>
        <v>#N/A</v>
      </c>
    </row>
    <row r="260" spans="19:39" x14ac:dyDescent="0.25">
      <c r="S260" s="189" t="e">
        <f>IF(ISNUMBER(Sensor_Glucose),IF(P_Language=1, 1*Sensor_Glucose/18,1*Sensor_Glucose),NA())</f>
        <v>#N/A</v>
      </c>
      <c r="T260" s="185" t="e">
        <f t="shared" si="64"/>
        <v>#N/A</v>
      </c>
      <c r="U260" s="185" t="e">
        <f t="shared" si="65"/>
        <v>#N/A</v>
      </c>
      <c r="V260" s="189" t="e">
        <f>IF(ISBLANK(Meter_Glucose),NA(),IF(P_Language=1, 1*Meter_Glucose/18,1*Meter_Glucose))</f>
        <v>#N/A</v>
      </c>
      <c r="W260" s="185" t="e">
        <f t="shared" si="66"/>
        <v>#N/A</v>
      </c>
      <c r="X260" s="16" t="e">
        <f t="shared" si="67"/>
        <v>#N/A</v>
      </c>
      <c r="Y260" s="189" t="e">
        <f t="shared" si="68"/>
        <v>#N/A</v>
      </c>
      <c r="AA260" s="59"/>
      <c r="AB260" s="189" t="e">
        <f t="shared" si="69"/>
        <v>#N/A</v>
      </c>
      <c r="AD260" s="185" t="e">
        <f t="shared" si="70"/>
        <v>#N/A</v>
      </c>
      <c r="AE260" s="16" t="e">
        <f t="shared" si="71"/>
        <v>#N/A</v>
      </c>
      <c r="AF260" s="16" t="e">
        <f t="shared" si="72"/>
        <v>#N/A</v>
      </c>
      <c r="AG260" s="16" t="e">
        <f t="shared" si="73"/>
        <v>#N/A</v>
      </c>
      <c r="AH260" s="175" t="e">
        <f t="shared" si="74"/>
        <v>#N/A</v>
      </c>
      <c r="AI260" s="175" t="e">
        <f t="shared" ref="AI260:AI323" si="78">AH260-AH259</f>
        <v>#N/A</v>
      </c>
      <c r="AJ260" s="175" t="e">
        <f t="shared" si="76"/>
        <v>#N/A</v>
      </c>
      <c r="AK260" s="175" t="e">
        <f t="shared" si="75"/>
        <v>#N/A</v>
      </c>
      <c r="AL260" s="175" t="e">
        <f t="shared" ref="AL260:AL323" si="79">AK260-AK259</f>
        <v>#N/A</v>
      </c>
      <c r="AM260" s="175" t="e">
        <f t="shared" si="77"/>
        <v>#N/A</v>
      </c>
    </row>
    <row r="261" spans="19:39" x14ac:dyDescent="0.25">
      <c r="S261" s="189" t="e">
        <f>IF(ISNUMBER(Sensor_Glucose),IF(P_Language=1, 1*Sensor_Glucose/18,1*Sensor_Glucose),NA())</f>
        <v>#N/A</v>
      </c>
      <c r="T261" s="185" t="e">
        <f t="shared" si="64"/>
        <v>#N/A</v>
      </c>
      <c r="U261" s="185" t="e">
        <f t="shared" si="65"/>
        <v>#N/A</v>
      </c>
      <c r="V261" s="189" t="e">
        <f>IF(ISBLANK(Meter_Glucose),NA(),IF(P_Language=1, 1*Meter_Glucose/18,1*Meter_Glucose))</f>
        <v>#N/A</v>
      </c>
      <c r="W261" s="185" t="e">
        <f t="shared" si="66"/>
        <v>#N/A</v>
      </c>
      <c r="X261" s="16" t="e">
        <f t="shared" si="67"/>
        <v>#N/A</v>
      </c>
      <c r="Y261" s="189" t="e">
        <f t="shared" si="68"/>
        <v>#N/A</v>
      </c>
      <c r="AA261" s="59"/>
      <c r="AB261" s="189" t="e">
        <f t="shared" si="69"/>
        <v>#N/A</v>
      </c>
      <c r="AD261" s="185" t="e">
        <f t="shared" si="70"/>
        <v>#N/A</v>
      </c>
      <c r="AE261" s="16" t="e">
        <f t="shared" si="71"/>
        <v>#N/A</v>
      </c>
      <c r="AF261" s="16" t="e">
        <f t="shared" si="72"/>
        <v>#N/A</v>
      </c>
      <c r="AG261" s="16" t="e">
        <f t="shared" si="73"/>
        <v>#N/A</v>
      </c>
      <c r="AH261" s="175" t="e">
        <f t="shared" si="74"/>
        <v>#N/A</v>
      </c>
      <c r="AI261" s="175" t="e">
        <f t="shared" si="78"/>
        <v>#N/A</v>
      </c>
      <c r="AJ261" s="175" t="e">
        <f t="shared" si="76"/>
        <v>#N/A</v>
      </c>
      <c r="AK261" s="175" t="e">
        <f t="shared" si="75"/>
        <v>#N/A</v>
      </c>
      <c r="AL261" s="175" t="e">
        <f t="shared" si="79"/>
        <v>#N/A</v>
      </c>
      <c r="AM261" s="175" t="e">
        <f t="shared" si="77"/>
        <v>#N/A</v>
      </c>
    </row>
    <row r="262" spans="19:39" x14ac:dyDescent="0.25">
      <c r="S262" s="189" t="e">
        <f>IF(ISNUMBER(Sensor_Glucose),IF(P_Language=1, 1*Sensor_Glucose/18,1*Sensor_Glucose),NA())</f>
        <v>#N/A</v>
      </c>
      <c r="T262" s="185" t="e">
        <f t="shared" si="64"/>
        <v>#N/A</v>
      </c>
      <c r="U262" s="185" t="e">
        <f t="shared" si="65"/>
        <v>#N/A</v>
      </c>
      <c r="V262" s="189" t="e">
        <f>IF(ISBLANK(Meter_Glucose),NA(),IF(P_Language=1, 1*Meter_Glucose/18,1*Meter_Glucose))</f>
        <v>#N/A</v>
      </c>
      <c r="W262" s="185" t="e">
        <f t="shared" si="66"/>
        <v>#N/A</v>
      </c>
      <c r="X262" s="16" t="e">
        <f t="shared" si="67"/>
        <v>#N/A</v>
      </c>
      <c r="Y262" s="189" t="e">
        <f t="shared" si="68"/>
        <v>#N/A</v>
      </c>
      <c r="AA262" s="59"/>
      <c r="AB262" s="189" t="e">
        <f t="shared" si="69"/>
        <v>#N/A</v>
      </c>
      <c r="AD262" s="185" t="e">
        <f t="shared" si="70"/>
        <v>#N/A</v>
      </c>
      <c r="AE262" s="16" t="e">
        <f t="shared" si="71"/>
        <v>#N/A</v>
      </c>
      <c r="AF262" s="16" t="e">
        <f t="shared" si="72"/>
        <v>#N/A</v>
      </c>
      <c r="AG262" s="16" t="e">
        <f t="shared" si="73"/>
        <v>#N/A</v>
      </c>
      <c r="AH262" s="175" t="e">
        <f t="shared" si="74"/>
        <v>#N/A</v>
      </c>
      <c r="AI262" s="175" t="e">
        <f t="shared" si="78"/>
        <v>#N/A</v>
      </c>
      <c r="AJ262" s="175" t="e">
        <f t="shared" si="76"/>
        <v>#N/A</v>
      </c>
      <c r="AK262" s="175" t="e">
        <f t="shared" si="75"/>
        <v>#N/A</v>
      </c>
      <c r="AL262" s="175" t="e">
        <f t="shared" si="79"/>
        <v>#N/A</v>
      </c>
      <c r="AM262" s="175" t="e">
        <f t="shared" si="77"/>
        <v>#N/A</v>
      </c>
    </row>
    <row r="263" spans="19:39" x14ac:dyDescent="0.25">
      <c r="S263" s="189" t="e">
        <f>IF(ISNUMBER(Sensor_Glucose),IF(P_Language=1, 1*Sensor_Glucose/18,1*Sensor_Glucose),NA())</f>
        <v>#N/A</v>
      </c>
      <c r="T263" s="185" t="e">
        <f t="shared" si="64"/>
        <v>#N/A</v>
      </c>
      <c r="U263" s="185" t="e">
        <f t="shared" si="65"/>
        <v>#N/A</v>
      </c>
      <c r="V263" s="189" t="e">
        <f>IF(ISBLANK(Meter_Glucose),NA(),IF(P_Language=1, 1*Meter_Glucose/18,1*Meter_Glucose))</f>
        <v>#N/A</v>
      </c>
      <c r="W263" s="185" t="e">
        <f t="shared" si="66"/>
        <v>#N/A</v>
      </c>
      <c r="X263" s="16" t="e">
        <f t="shared" si="67"/>
        <v>#N/A</v>
      </c>
      <c r="Y263" s="189" t="e">
        <f t="shared" si="68"/>
        <v>#N/A</v>
      </c>
      <c r="AA263" s="59"/>
      <c r="AB263" s="189" t="e">
        <f t="shared" si="69"/>
        <v>#N/A</v>
      </c>
      <c r="AD263" s="185" t="e">
        <f t="shared" si="70"/>
        <v>#N/A</v>
      </c>
      <c r="AE263" s="16" t="e">
        <f t="shared" si="71"/>
        <v>#N/A</v>
      </c>
      <c r="AF263" s="16" t="e">
        <f t="shared" si="72"/>
        <v>#N/A</v>
      </c>
      <c r="AG263" s="16" t="e">
        <f t="shared" si="73"/>
        <v>#N/A</v>
      </c>
      <c r="AH263" s="175" t="e">
        <f t="shared" si="74"/>
        <v>#N/A</v>
      </c>
      <c r="AI263" s="175" t="e">
        <f t="shared" si="78"/>
        <v>#N/A</v>
      </c>
      <c r="AJ263" s="175" t="e">
        <f t="shared" si="76"/>
        <v>#N/A</v>
      </c>
      <c r="AK263" s="175" t="e">
        <f t="shared" si="75"/>
        <v>#N/A</v>
      </c>
      <c r="AL263" s="175" t="e">
        <f t="shared" si="79"/>
        <v>#N/A</v>
      </c>
      <c r="AM263" s="175" t="e">
        <f t="shared" si="77"/>
        <v>#N/A</v>
      </c>
    </row>
    <row r="264" spans="19:39" x14ac:dyDescent="0.25">
      <c r="S264" s="189" t="e">
        <f>IF(ISNUMBER(Sensor_Glucose),IF(P_Language=1, 1*Sensor_Glucose/18,1*Sensor_Glucose),NA())</f>
        <v>#N/A</v>
      </c>
      <c r="T264" s="185" t="e">
        <f t="shared" si="64"/>
        <v>#N/A</v>
      </c>
      <c r="U264" s="185" t="e">
        <f t="shared" si="65"/>
        <v>#N/A</v>
      </c>
      <c r="V264" s="189" t="e">
        <f>IF(ISBLANK(Meter_Glucose),NA(),IF(P_Language=1, 1*Meter_Glucose/18,1*Meter_Glucose))</f>
        <v>#N/A</v>
      </c>
      <c r="W264" s="185" t="e">
        <f t="shared" si="66"/>
        <v>#N/A</v>
      </c>
      <c r="X264" s="16" t="e">
        <f t="shared" si="67"/>
        <v>#N/A</v>
      </c>
      <c r="Y264" s="189" t="e">
        <f t="shared" si="68"/>
        <v>#N/A</v>
      </c>
      <c r="AA264" s="59"/>
      <c r="AB264" s="189" t="e">
        <f t="shared" si="69"/>
        <v>#N/A</v>
      </c>
      <c r="AD264" s="185" t="e">
        <f t="shared" si="70"/>
        <v>#N/A</v>
      </c>
      <c r="AE264" s="16" t="e">
        <f t="shared" si="71"/>
        <v>#N/A</v>
      </c>
      <c r="AF264" s="16" t="e">
        <f t="shared" si="72"/>
        <v>#N/A</v>
      </c>
      <c r="AG264" s="16" t="e">
        <f t="shared" si="73"/>
        <v>#N/A</v>
      </c>
      <c r="AH264" s="175" t="e">
        <f t="shared" si="74"/>
        <v>#N/A</v>
      </c>
      <c r="AI264" s="175" t="e">
        <f t="shared" si="78"/>
        <v>#N/A</v>
      </c>
      <c r="AJ264" s="175" t="e">
        <f t="shared" si="76"/>
        <v>#N/A</v>
      </c>
      <c r="AK264" s="175" t="e">
        <f t="shared" si="75"/>
        <v>#N/A</v>
      </c>
      <c r="AL264" s="175" t="e">
        <f t="shared" si="79"/>
        <v>#N/A</v>
      </c>
      <c r="AM264" s="175" t="e">
        <f t="shared" si="77"/>
        <v>#N/A</v>
      </c>
    </row>
    <row r="265" spans="19:39" x14ac:dyDescent="0.25">
      <c r="S265" s="189" t="e">
        <f>IF(ISNUMBER(Sensor_Glucose),IF(P_Language=1, 1*Sensor_Glucose/18,1*Sensor_Glucose),NA())</f>
        <v>#N/A</v>
      </c>
      <c r="T265" s="185" t="e">
        <f t="shared" si="64"/>
        <v>#N/A</v>
      </c>
      <c r="U265" s="185" t="e">
        <f t="shared" si="65"/>
        <v>#N/A</v>
      </c>
      <c r="V265" s="189" t="e">
        <f>IF(ISBLANK(Meter_Glucose),NA(),IF(P_Language=1, 1*Meter_Glucose/18,1*Meter_Glucose))</f>
        <v>#N/A</v>
      </c>
      <c r="W265" s="185" t="e">
        <f t="shared" si="66"/>
        <v>#N/A</v>
      </c>
      <c r="X265" s="16" t="e">
        <f t="shared" si="67"/>
        <v>#N/A</v>
      </c>
      <c r="Y265" s="189" t="e">
        <f t="shared" si="68"/>
        <v>#N/A</v>
      </c>
      <c r="AA265" s="59"/>
      <c r="AB265" s="189" t="e">
        <f t="shared" si="69"/>
        <v>#N/A</v>
      </c>
      <c r="AD265" s="185" t="e">
        <f t="shared" si="70"/>
        <v>#N/A</v>
      </c>
      <c r="AE265" s="16" t="e">
        <f t="shared" si="71"/>
        <v>#N/A</v>
      </c>
      <c r="AF265" s="16" t="e">
        <f t="shared" si="72"/>
        <v>#N/A</v>
      </c>
      <c r="AG265" s="16" t="e">
        <f t="shared" si="73"/>
        <v>#N/A</v>
      </c>
      <c r="AH265" s="175" t="e">
        <f t="shared" si="74"/>
        <v>#N/A</v>
      </c>
      <c r="AI265" s="175" t="e">
        <f t="shared" si="78"/>
        <v>#N/A</v>
      </c>
      <c r="AJ265" s="175" t="e">
        <f t="shared" si="76"/>
        <v>#N/A</v>
      </c>
      <c r="AK265" s="175" t="e">
        <f t="shared" si="75"/>
        <v>#N/A</v>
      </c>
      <c r="AL265" s="175" t="e">
        <f t="shared" si="79"/>
        <v>#N/A</v>
      </c>
      <c r="AM265" s="175" t="e">
        <f t="shared" si="77"/>
        <v>#N/A</v>
      </c>
    </row>
    <row r="266" spans="19:39" x14ac:dyDescent="0.25">
      <c r="S266" s="189" t="e">
        <f>IF(ISNUMBER(Sensor_Glucose),IF(P_Language=1, 1*Sensor_Glucose/18,1*Sensor_Glucose),NA())</f>
        <v>#N/A</v>
      </c>
      <c r="T266" s="185" t="e">
        <f t="shared" si="64"/>
        <v>#N/A</v>
      </c>
      <c r="U266" s="185" t="e">
        <f t="shared" si="65"/>
        <v>#N/A</v>
      </c>
      <c r="V266" s="189" t="e">
        <f>IF(ISBLANK(Meter_Glucose),NA(),IF(P_Language=1, 1*Meter_Glucose/18,1*Meter_Glucose))</f>
        <v>#N/A</v>
      </c>
      <c r="W266" s="185" t="e">
        <f t="shared" si="66"/>
        <v>#N/A</v>
      </c>
      <c r="X266" s="16" t="e">
        <f t="shared" si="67"/>
        <v>#N/A</v>
      </c>
      <c r="Y266" s="189" t="e">
        <f t="shared" si="68"/>
        <v>#N/A</v>
      </c>
      <c r="AA266" s="59"/>
      <c r="AB266" s="189" t="e">
        <f t="shared" si="69"/>
        <v>#N/A</v>
      </c>
      <c r="AD266" s="185" t="e">
        <f t="shared" si="70"/>
        <v>#N/A</v>
      </c>
      <c r="AE266" s="16" t="e">
        <f t="shared" si="71"/>
        <v>#N/A</v>
      </c>
      <c r="AF266" s="16" t="e">
        <f t="shared" si="72"/>
        <v>#N/A</v>
      </c>
      <c r="AG266" s="16" t="e">
        <f t="shared" si="73"/>
        <v>#N/A</v>
      </c>
      <c r="AH266" s="175" t="e">
        <f t="shared" si="74"/>
        <v>#N/A</v>
      </c>
      <c r="AI266" s="175" t="e">
        <f t="shared" si="78"/>
        <v>#N/A</v>
      </c>
      <c r="AJ266" s="175" t="e">
        <f t="shared" si="76"/>
        <v>#N/A</v>
      </c>
      <c r="AK266" s="175" t="e">
        <f t="shared" si="75"/>
        <v>#N/A</v>
      </c>
      <c r="AL266" s="175" t="e">
        <f t="shared" si="79"/>
        <v>#N/A</v>
      </c>
      <c r="AM266" s="175" t="e">
        <f t="shared" si="77"/>
        <v>#N/A</v>
      </c>
    </row>
    <row r="267" spans="19:39" x14ac:dyDescent="0.25">
      <c r="S267" s="189" t="e">
        <f>IF(ISNUMBER(Sensor_Glucose),IF(P_Language=1, 1*Sensor_Glucose/18,1*Sensor_Glucose),NA())</f>
        <v>#N/A</v>
      </c>
      <c r="T267" s="185" t="e">
        <f t="shared" si="64"/>
        <v>#N/A</v>
      </c>
      <c r="U267" s="185" t="e">
        <f t="shared" si="65"/>
        <v>#N/A</v>
      </c>
      <c r="V267" s="189" t="e">
        <f>IF(ISBLANK(Meter_Glucose),NA(),IF(P_Language=1, 1*Meter_Glucose/18,1*Meter_Glucose))</f>
        <v>#N/A</v>
      </c>
      <c r="W267" s="185" t="e">
        <f t="shared" si="66"/>
        <v>#N/A</v>
      </c>
      <c r="X267" s="16" t="e">
        <f t="shared" si="67"/>
        <v>#N/A</v>
      </c>
      <c r="Y267" s="189" t="e">
        <f t="shared" si="68"/>
        <v>#N/A</v>
      </c>
      <c r="AA267" s="59"/>
      <c r="AB267" s="189" t="e">
        <f t="shared" si="69"/>
        <v>#N/A</v>
      </c>
      <c r="AD267" s="185" t="e">
        <f t="shared" si="70"/>
        <v>#N/A</v>
      </c>
      <c r="AE267" s="16" t="e">
        <f t="shared" si="71"/>
        <v>#N/A</v>
      </c>
      <c r="AF267" s="16" t="e">
        <f t="shared" si="72"/>
        <v>#N/A</v>
      </c>
      <c r="AG267" s="16" t="e">
        <f t="shared" si="73"/>
        <v>#N/A</v>
      </c>
      <c r="AH267" s="175" t="e">
        <f t="shared" si="74"/>
        <v>#N/A</v>
      </c>
      <c r="AI267" s="175" t="e">
        <f t="shared" si="78"/>
        <v>#N/A</v>
      </c>
      <c r="AJ267" s="175" t="e">
        <f t="shared" si="76"/>
        <v>#N/A</v>
      </c>
      <c r="AK267" s="175" t="e">
        <f t="shared" si="75"/>
        <v>#N/A</v>
      </c>
      <c r="AL267" s="175" t="e">
        <f t="shared" si="79"/>
        <v>#N/A</v>
      </c>
      <c r="AM267" s="175" t="e">
        <f t="shared" si="77"/>
        <v>#N/A</v>
      </c>
    </row>
    <row r="268" spans="19:39" x14ac:dyDescent="0.25">
      <c r="S268" s="189" t="e">
        <f>IF(ISNUMBER(Sensor_Glucose),IF(P_Language=1, 1*Sensor_Glucose/18,1*Sensor_Glucose),NA())</f>
        <v>#N/A</v>
      </c>
      <c r="T268" s="185" t="e">
        <f t="shared" si="64"/>
        <v>#N/A</v>
      </c>
      <c r="U268" s="185" t="e">
        <f t="shared" si="65"/>
        <v>#N/A</v>
      </c>
      <c r="V268" s="189" t="e">
        <f>IF(ISBLANK(Meter_Glucose),NA(),IF(P_Language=1, 1*Meter_Glucose/18,1*Meter_Glucose))</f>
        <v>#N/A</v>
      </c>
      <c r="W268" s="185" t="e">
        <f t="shared" si="66"/>
        <v>#N/A</v>
      </c>
      <c r="X268" s="16" t="e">
        <f t="shared" si="67"/>
        <v>#N/A</v>
      </c>
      <c r="Y268" s="189" t="e">
        <f t="shared" si="68"/>
        <v>#N/A</v>
      </c>
      <c r="AA268" s="59"/>
      <c r="AB268" s="189" t="e">
        <f t="shared" si="69"/>
        <v>#N/A</v>
      </c>
      <c r="AD268" s="185" t="e">
        <f t="shared" si="70"/>
        <v>#N/A</v>
      </c>
      <c r="AE268" s="16" t="e">
        <f t="shared" si="71"/>
        <v>#N/A</v>
      </c>
      <c r="AF268" s="16" t="e">
        <f t="shared" si="72"/>
        <v>#N/A</v>
      </c>
      <c r="AG268" s="16" t="e">
        <f t="shared" si="73"/>
        <v>#N/A</v>
      </c>
      <c r="AH268" s="175" t="e">
        <f t="shared" si="74"/>
        <v>#N/A</v>
      </c>
      <c r="AI268" s="175" t="e">
        <f t="shared" si="78"/>
        <v>#N/A</v>
      </c>
      <c r="AJ268" s="175" t="e">
        <f t="shared" si="76"/>
        <v>#N/A</v>
      </c>
      <c r="AK268" s="175" t="e">
        <f t="shared" si="75"/>
        <v>#N/A</v>
      </c>
      <c r="AL268" s="175" t="e">
        <f t="shared" si="79"/>
        <v>#N/A</v>
      </c>
      <c r="AM268" s="175" t="e">
        <f t="shared" si="77"/>
        <v>#N/A</v>
      </c>
    </row>
    <row r="269" spans="19:39" x14ac:dyDescent="0.25">
      <c r="S269" s="189" t="e">
        <f>IF(ISNUMBER(Sensor_Glucose),IF(P_Language=1, 1*Sensor_Glucose/18,1*Sensor_Glucose),NA())</f>
        <v>#N/A</v>
      </c>
      <c r="T269" s="185" t="e">
        <f t="shared" si="64"/>
        <v>#N/A</v>
      </c>
      <c r="U269" s="185" t="e">
        <f t="shared" si="65"/>
        <v>#N/A</v>
      </c>
      <c r="V269" s="189" t="e">
        <f>IF(ISBLANK(Meter_Glucose),NA(),IF(P_Language=1, 1*Meter_Glucose/18,1*Meter_Glucose))</f>
        <v>#N/A</v>
      </c>
      <c r="W269" s="185" t="e">
        <f t="shared" si="66"/>
        <v>#N/A</v>
      </c>
      <c r="X269" s="16" t="e">
        <f t="shared" si="67"/>
        <v>#N/A</v>
      </c>
      <c r="Y269" s="189" t="e">
        <f t="shared" si="68"/>
        <v>#N/A</v>
      </c>
      <c r="AA269" s="59"/>
      <c r="AB269" s="189" t="e">
        <f t="shared" si="69"/>
        <v>#N/A</v>
      </c>
      <c r="AD269" s="185" t="e">
        <f t="shared" si="70"/>
        <v>#N/A</v>
      </c>
      <c r="AE269" s="16" t="e">
        <f t="shared" si="71"/>
        <v>#N/A</v>
      </c>
      <c r="AF269" s="16" t="e">
        <f t="shared" si="72"/>
        <v>#N/A</v>
      </c>
      <c r="AG269" s="16" t="e">
        <f t="shared" si="73"/>
        <v>#N/A</v>
      </c>
      <c r="AH269" s="175" t="e">
        <f t="shared" si="74"/>
        <v>#N/A</v>
      </c>
      <c r="AI269" s="175" t="e">
        <f t="shared" si="78"/>
        <v>#N/A</v>
      </c>
      <c r="AJ269" s="175" t="e">
        <f t="shared" si="76"/>
        <v>#N/A</v>
      </c>
      <c r="AK269" s="175" t="e">
        <f t="shared" si="75"/>
        <v>#N/A</v>
      </c>
      <c r="AL269" s="175" t="e">
        <f t="shared" si="79"/>
        <v>#N/A</v>
      </c>
      <c r="AM269" s="175" t="e">
        <f t="shared" si="77"/>
        <v>#N/A</v>
      </c>
    </row>
    <row r="270" spans="19:39" x14ac:dyDescent="0.25">
      <c r="S270" s="189" t="e">
        <f>IF(ISNUMBER(Sensor_Glucose),IF(P_Language=1, 1*Sensor_Glucose/18,1*Sensor_Glucose),NA())</f>
        <v>#N/A</v>
      </c>
      <c r="T270" s="185" t="e">
        <f t="shared" si="64"/>
        <v>#N/A</v>
      </c>
      <c r="U270" s="185" t="e">
        <f t="shared" si="65"/>
        <v>#N/A</v>
      </c>
      <c r="V270" s="189" t="e">
        <f>IF(ISBLANK(Meter_Glucose),NA(),IF(P_Language=1, 1*Meter_Glucose/18,1*Meter_Glucose))</f>
        <v>#N/A</v>
      </c>
      <c r="W270" s="185" t="e">
        <f t="shared" si="66"/>
        <v>#N/A</v>
      </c>
      <c r="X270" s="16" t="e">
        <f t="shared" si="67"/>
        <v>#N/A</v>
      </c>
      <c r="Y270" s="189" t="e">
        <f t="shared" si="68"/>
        <v>#N/A</v>
      </c>
      <c r="AA270" s="59"/>
      <c r="AB270" s="189" t="e">
        <f t="shared" si="69"/>
        <v>#N/A</v>
      </c>
      <c r="AD270" s="185" t="e">
        <f t="shared" si="70"/>
        <v>#N/A</v>
      </c>
      <c r="AE270" s="16" t="e">
        <f t="shared" si="71"/>
        <v>#N/A</v>
      </c>
      <c r="AF270" s="16" t="e">
        <f t="shared" si="72"/>
        <v>#N/A</v>
      </c>
      <c r="AG270" s="16" t="e">
        <f t="shared" si="73"/>
        <v>#N/A</v>
      </c>
      <c r="AH270" s="175" t="e">
        <f t="shared" si="74"/>
        <v>#N/A</v>
      </c>
      <c r="AI270" s="175" t="e">
        <f t="shared" si="78"/>
        <v>#N/A</v>
      </c>
      <c r="AJ270" s="175" t="e">
        <f t="shared" si="76"/>
        <v>#N/A</v>
      </c>
      <c r="AK270" s="175" t="e">
        <f t="shared" si="75"/>
        <v>#N/A</v>
      </c>
      <c r="AL270" s="175" t="e">
        <f t="shared" si="79"/>
        <v>#N/A</v>
      </c>
      <c r="AM270" s="175" t="e">
        <f t="shared" si="77"/>
        <v>#N/A</v>
      </c>
    </row>
    <row r="271" spans="19:39" x14ac:dyDescent="0.25">
      <c r="S271" s="189" t="e">
        <f>IF(ISNUMBER(Sensor_Glucose),IF(P_Language=1, 1*Sensor_Glucose/18,1*Sensor_Glucose),NA())</f>
        <v>#N/A</v>
      </c>
      <c r="T271" s="185" t="e">
        <f t="shared" si="64"/>
        <v>#N/A</v>
      </c>
      <c r="U271" s="185" t="e">
        <f t="shared" si="65"/>
        <v>#N/A</v>
      </c>
      <c r="V271" s="189" t="e">
        <f>IF(ISBLANK(Meter_Glucose),NA(),IF(P_Language=1, 1*Meter_Glucose/18,1*Meter_Glucose))</f>
        <v>#N/A</v>
      </c>
      <c r="W271" s="185" t="e">
        <f t="shared" si="66"/>
        <v>#N/A</v>
      </c>
      <c r="X271" s="16" t="e">
        <f t="shared" si="67"/>
        <v>#N/A</v>
      </c>
      <c r="Y271" s="189" t="e">
        <f t="shared" si="68"/>
        <v>#N/A</v>
      </c>
      <c r="AA271" s="59"/>
      <c r="AB271" s="189" t="e">
        <f t="shared" si="69"/>
        <v>#N/A</v>
      </c>
      <c r="AD271" s="185" t="e">
        <f t="shared" si="70"/>
        <v>#N/A</v>
      </c>
      <c r="AE271" s="16" t="e">
        <f t="shared" si="71"/>
        <v>#N/A</v>
      </c>
      <c r="AF271" s="16" t="e">
        <f t="shared" si="72"/>
        <v>#N/A</v>
      </c>
      <c r="AG271" s="16" t="e">
        <f t="shared" si="73"/>
        <v>#N/A</v>
      </c>
      <c r="AH271" s="175" t="e">
        <f t="shared" si="74"/>
        <v>#N/A</v>
      </c>
      <c r="AI271" s="175" t="e">
        <f t="shared" si="78"/>
        <v>#N/A</v>
      </c>
      <c r="AJ271" s="175" t="e">
        <f t="shared" si="76"/>
        <v>#N/A</v>
      </c>
      <c r="AK271" s="175" t="e">
        <f t="shared" si="75"/>
        <v>#N/A</v>
      </c>
      <c r="AL271" s="175" t="e">
        <f t="shared" si="79"/>
        <v>#N/A</v>
      </c>
      <c r="AM271" s="175" t="e">
        <f t="shared" si="77"/>
        <v>#N/A</v>
      </c>
    </row>
    <row r="272" spans="19:39" x14ac:dyDescent="0.25">
      <c r="S272" s="189" t="e">
        <f>IF(ISNUMBER(Sensor_Glucose),IF(P_Language=1, 1*Sensor_Glucose/18,1*Sensor_Glucose),NA())</f>
        <v>#N/A</v>
      </c>
      <c r="T272" s="185" t="e">
        <f t="shared" si="64"/>
        <v>#N/A</v>
      </c>
      <c r="U272" s="185" t="e">
        <f t="shared" si="65"/>
        <v>#N/A</v>
      </c>
      <c r="V272" s="189" t="e">
        <f>IF(ISBLANK(Meter_Glucose),NA(),IF(P_Language=1, 1*Meter_Glucose/18,1*Meter_Glucose))</f>
        <v>#N/A</v>
      </c>
      <c r="W272" s="185" t="e">
        <f t="shared" si="66"/>
        <v>#N/A</v>
      </c>
      <c r="X272" s="16" t="e">
        <f t="shared" si="67"/>
        <v>#N/A</v>
      </c>
      <c r="Y272" s="189" t="e">
        <f t="shared" si="68"/>
        <v>#N/A</v>
      </c>
      <c r="AA272" s="59"/>
      <c r="AB272" s="189" t="e">
        <f t="shared" si="69"/>
        <v>#N/A</v>
      </c>
      <c r="AD272" s="185" t="e">
        <f t="shared" si="70"/>
        <v>#N/A</v>
      </c>
      <c r="AE272" s="16" t="e">
        <f t="shared" si="71"/>
        <v>#N/A</v>
      </c>
      <c r="AF272" s="16" t="e">
        <f t="shared" si="72"/>
        <v>#N/A</v>
      </c>
      <c r="AG272" s="16" t="e">
        <f t="shared" si="73"/>
        <v>#N/A</v>
      </c>
      <c r="AH272" s="175" t="e">
        <f t="shared" si="74"/>
        <v>#N/A</v>
      </c>
      <c r="AI272" s="175" t="e">
        <f t="shared" si="78"/>
        <v>#N/A</v>
      </c>
      <c r="AJ272" s="175" t="e">
        <f t="shared" si="76"/>
        <v>#N/A</v>
      </c>
      <c r="AK272" s="175" t="e">
        <f t="shared" si="75"/>
        <v>#N/A</v>
      </c>
      <c r="AL272" s="175" t="e">
        <f t="shared" si="79"/>
        <v>#N/A</v>
      </c>
      <c r="AM272" s="175" t="e">
        <f t="shared" si="77"/>
        <v>#N/A</v>
      </c>
    </row>
    <row r="273" spans="19:39" x14ac:dyDescent="0.25">
      <c r="S273" s="189" t="e">
        <f>IF(ISNUMBER(Sensor_Glucose),IF(P_Language=1, 1*Sensor_Glucose/18,1*Sensor_Glucose),NA())</f>
        <v>#N/A</v>
      </c>
      <c r="T273" s="185" t="e">
        <f t="shared" si="64"/>
        <v>#N/A</v>
      </c>
      <c r="U273" s="185" t="e">
        <f t="shared" si="65"/>
        <v>#N/A</v>
      </c>
      <c r="V273" s="189" t="e">
        <f>IF(ISBLANK(Meter_Glucose),NA(),IF(P_Language=1, 1*Meter_Glucose/18,1*Meter_Glucose))</f>
        <v>#N/A</v>
      </c>
      <c r="W273" s="185" t="e">
        <f t="shared" si="66"/>
        <v>#N/A</v>
      </c>
      <c r="X273" s="16" t="e">
        <f t="shared" si="67"/>
        <v>#N/A</v>
      </c>
      <c r="Y273" s="189" t="e">
        <f t="shared" si="68"/>
        <v>#N/A</v>
      </c>
      <c r="AA273" s="59"/>
      <c r="AB273" s="189" t="e">
        <f t="shared" si="69"/>
        <v>#N/A</v>
      </c>
      <c r="AD273" s="185" t="e">
        <f t="shared" si="70"/>
        <v>#N/A</v>
      </c>
      <c r="AE273" s="16" t="e">
        <f t="shared" si="71"/>
        <v>#N/A</v>
      </c>
      <c r="AF273" s="16" t="e">
        <f t="shared" si="72"/>
        <v>#N/A</v>
      </c>
      <c r="AG273" s="16" t="e">
        <f t="shared" si="73"/>
        <v>#N/A</v>
      </c>
      <c r="AH273" s="175" t="e">
        <f t="shared" si="74"/>
        <v>#N/A</v>
      </c>
      <c r="AI273" s="175" t="e">
        <f t="shared" si="78"/>
        <v>#N/A</v>
      </c>
      <c r="AJ273" s="175" t="e">
        <f t="shared" si="76"/>
        <v>#N/A</v>
      </c>
      <c r="AK273" s="175" t="e">
        <f t="shared" si="75"/>
        <v>#N/A</v>
      </c>
      <c r="AL273" s="175" t="e">
        <f t="shared" si="79"/>
        <v>#N/A</v>
      </c>
      <c r="AM273" s="175" t="e">
        <f t="shared" si="77"/>
        <v>#N/A</v>
      </c>
    </row>
    <row r="274" spans="19:39" x14ac:dyDescent="0.25">
      <c r="S274" s="189" t="e">
        <f>IF(ISNUMBER(Sensor_Glucose),IF(P_Language=1, 1*Sensor_Glucose/18,1*Sensor_Glucose),NA())</f>
        <v>#N/A</v>
      </c>
      <c r="T274" s="185" t="e">
        <f t="shared" si="64"/>
        <v>#N/A</v>
      </c>
      <c r="U274" s="185" t="e">
        <f t="shared" si="65"/>
        <v>#N/A</v>
      </c>
      <c r="V274" s="189" t="e">
        <f>IF(ISBLANK(Meter_Glucose),NA(),IF(P_Language=1, 1*Meter_Glucose/18,1*Meter_Glucose))</f>
        <v>#N/A</v>
      </c>
      <c r="W274" s="185" t="e">
        <f t="shared" si="66"/>
        <v>#N/A</v>
      </c>
      <c r="X274" s="16" t="e">
        <f t="shared" si="67"/>
        <v>#N/A</v>
      </c>
      <c r="Y274" s="189" t="e">
        <f t="shared" si="68"/>
        <v>#N/A</v>
      </c>
      <c r="AA274" s="59"/>
      <c r="AB274" s="189" t="e">
        <f t="shared" si="69"/>
        <v>#N/A</v>
      </c>
      <c r="AD274" s="185" t="e">
        <f t="shared" si="70"/>
        <v>#N/A</v>
      </c>
      <c r="AE274" s="16" t="e">
        <f t="shared" si="71"/>
        <v>#N/A</v>
      </c>
      <c r="AF274" s="16" t="e">
        <f t="shared" si="72"/>
        <v>#N/A</v>
      </c>
      <c r="AG274" s="16" t="e">
        <f t="shared" si="73"/>
        <v>#N/A</v>
      </c>
      <c r="AH274" s="175" t="e">
        <f t="shared" si="74"/>
        <v>#N/A</v>
      </c>
      <c r="AI274" s="175" t="e">
        <f t="shared" si="78"/>
        <v>#N/A</v>
      </c>
      <c r="AJ274" s="175" t="e">
        <f t="shared" si="76"/>
        <v>#N/A</v>
      </c>
      <c r="AK274" s="175" t="e">
        <f t="shared" si="75"/>
        <v>#N/A</v>
      </c>
      <c r="AL274" s="175" t="e">
        <f t="shared" si="79"/>
        <v>#N/A</v>
      </c>
      <c r="AM274" s="175" t="e">
        <f t="shared" si="77"/>
        <v>#N/A</v>
      </c>
    </row>
    <row r="275" spans="19:39" x14ac:dyDescent="0.25">
      <c r="S275" s="189" t="e">
        <f>IF(ISNUMBER(Sensor_Glucose),IF(P_Language=1, 1*Sensor_Glucose/18,1*Sensor_Glucose),NA())</f>
        <v>#N/A</v>
      </c>
      <c r="T275" s="185" t="e">
        <f t="shared" si="64"/>
        <v>#N/A</v>
      </c>
      <c r="U275" s="185" t="e">
        <f t="shared" si="65"/>
        <v>#N/A</v>
      </c>
      <c r="V275" s="189" t="e">
        <f>IF(ISBLANK(Meter_Glucose),NA(),IF(P_Language=1, 1*Meter_Glucose/18,1*Meter_Glucose))</f>
        <v>#N/A</v>
      </c>
      <c r="W275" s="185" t="e">
        <f t="shared" si="66"/>
        <v>#N/A</v>
      </c>
      <c r="X275" s="16" t="e">
        <f t="shared" si="67"/>
        <v>#N/A</v>
      </c>
      <c r="Y275" s="189" t="e">
        <f t="shared" si="68"/>
        <v>#N/A</v>
      </c>
      <c r="AA275" s="59"/>
      <c r="AB275" s="189" t="e">
        <f t="shared" si="69"/>
        <v>#N/A</v>
      </c>
      <c r="AD275" s="185" t="e">
        <f t="shared" si="70"/>
        <v>#N/A</v>
      </c>
      <c r="AE275" s="16" t="e">
        <f t="shared" si="71"/>
        <v>#N/A</v>
      </c>
      <c r="AF275" s="16" t="e">
        <f t="shared" si="72"/>
        <v>#N/A</v>
      </c>
      <c r="AG275" s="16" t="e">
        <f t="shared" si="73"/>
        <v>#N/A</v>
      </c>
      <c r="AH275" s="175" t="e">
        <f t="shared" si="74"/>
        <v>#N/A</v>
      </c>
      <c r="AI275" s="175" t="e">
        <f t="shared" si="78"/>
        <v>#N/A</v>
      </c>
      <c r="AJ275" s="175" t="e">
        <f t="shared" si="76"/>
        <v>#N/A</v>
      </c>
      <c r="AK275" s="175" t="e">
        <f t="shared" si="75"/>
        <v>#N/A</v>
      </c>
      <c r="AL275" s="175" t="e">
        <f t="shared" si="79"/>
        <v>#N/A</v>
      </c>
      <c r="AM275" s="175" t="e">
        <f t="shared" si="77"/>
        <v>#N/A</v>
      </c>
    </row>
    <row r="276" spans="19:39" x14ac:dyDescent="0.25">
      <c r="S276" s="189" t="e">
        <f>IF(ISNUMBER(Sensor_Glucose),IF(P_Language=1, 1*Sensor_Glucose/18,1*Sensor_Glucose),NA())</f>
        <v>#N/A</v>
      </c>
      <c r="T276" s="185" t="e">
        <f t="shared" si="64"/>
        <v>#N/A</v>
      </c>
      <c r="U276" s="185" t="e">
        <f t="shared" si="65"/>
        <v>#N/A</v>
      </c>
      <c r="V276" s="189" t="e">
        <f>IF(ISBLANK(Meter_Glucose),NA(),IF(P_Language=1, 1*Meter_Glucose/18,1*Meter_Glucose))</f>
        <v>#N/A</v>
      </c>
      <c r="W276" s="185" t="e">
        <f t="shared" si="66"/>
        <v>#N/A</v>
      </c>
      <c r="X276" s="16" t="e">
        <f t="shared" si="67"/>
        <v>#N/A</v>
      </c>
      <c r="Y276" s="189" t="e">
        <f t="shared" si="68"/>
        <v>#N/A</v>
      </c>
      <c r="AA276" s="59"/>
      <c r="AB276" s="189" t="e">
        <f t="shared" si="69"/>
        <v>#N/A</v>
      </c>
      <c r="AD276" s="185" t="e">
        <f t="shared" si="70"/>
        <v>#N/A</v>
      </c>
      <c r="AE276" s="16" t="e">
        <f t="shared" si="71"/>
        <v>#N/A</v>
      </c>
      <c r="AF276" s="16" t="e">
        <f t="shared" si="72"/>
        <v>#N/A</v>
      </c>
      <c r="AG276" s="16" t="e">
        <f t="shared" si="73"/>
        <v>#N/A</v>
      </c>
      <c r="AH276" s="175" t="e">
        <f t="shared" si="74"/>
        <v>#N/A</v>
      </c>
      <c r="AI276" s="175" t="e">
        <f t="shared" si="78"/>
        <v>#N/A</v>
      </c>
      <c r="AJ276" s="175" t="e">
        <f t="shared" si="76"/>
        <v>#N/A</v>
      </c>
      <c r="AK276" s="175" t="e">
        <f t="shared" si="75"/>
        <v>#N/A</v>
      </c>
      <c r="AL276" s="175" t="e">
        <f t="shared" si="79"/>
        <v>#N/A</v>
      </c>
      <c r="AM276" s="175" t="e">
        <f t="shared" si="77"/>
        <v>#N/A</v>
      </c>
    </row>
    <row r="277" spans="19:39" x14ac:dyDescent="0.25">
      <c r="S277" s="189" t="e">
        <f>IF(ISNUMBER(Sensor_Glucose),IF(P_Language=1, 1*Sensor_Glucose/18,1*Sensor_Glucose),NA())</f>
        <v>#N/A</v>
      </c>
      <c r="T277" s="185" t="e">
        <f t="shared" si="64"/>
        <v>#N/A</v>
      </c>
      <c r="U277" s="185" t="e">
        <f t="shared" si="65"/>
        <v>#N/A</v>
      </c>
      <c r="V277" s="189" t="e">
        <f>IF(ISBLANK(Meter_Glucose),NA(),IF(P_Language=1, 1*Meter_Glucose/18,1*Meter_Glucose))</f>
        <v>#N/A</v>
      </c>
      <c r="W277" s="185" t="e">
        <f t="shared" si="66"/>
        <v>#N/A</v>
      </c>
      <c r="X277" s="16" t="e">
        <f t="shared" si="67"/>
        <v>#N/A</v>
      </c>
      <c r="Y277" s="189" t="e">
        <f t="shared" si="68"/>
        <v>#N/A</v>
      </c>
      <c r="AA277" s="59"/>
      <c r="AB277" s="189" t="e">
        <f t="shared" si="69"/>
        <v>#N/A</v>
      </c>
      <c r="AD277" s="185" t="e">
        <f t="shared" si="70"/>
        <v>#N/A</v>
      </c>
      <c r="AE277" s="16" t="e">
        <f t="shared" si="71"/>
        <v>#N/A</v>
      </c>
      <c r="AF277" s="16" t="e">
        <f t="shared" si="72"/>
        <v>#N/A</v>
      </c>
      <c r="AG277" s="16" t="e">
        <f t="shared" si="73"/>
        <v>#N/A</v>
      </c>
      <c r="AH277" s="175" t="e">
        <f t="shared" si="74"/>
        <v>#N/A</v>
      </c>
      <c r="AI277" s="175" t="e">
        <f t="shared" si="78"/>
        <v>#N/A</v>
      </c>
      <c r="AJ277" s="175" t="e">
        <f t="shared" si="76"/>
        <v>#N/A</v>
      </c>
      <c r="AK277" s="175" t="e">
        <f t="shared" si="75"/>
        <v>#N/A</v>
      </c>
      <c r="AL277" s="175" t="e">
        <f t="shared" si="79"/>
        <v>#N/A</v>
      </c>
      <c r="AM277" s="175" t="e">
        <f t="shared" si="77"/>
        <v>#N/A</v>
      </c>
    </row>
    <row r="278" spans="19:39" x14ac:dyDescent="0.25">
      <c r="S278" s="189" t="e">
        <f>IF(ISNUMBER(Sensor_Glucose),IF(P_Language=1, 1*Sensor_Glucose/18,1*Sensor_Glucose),NA())</f>
        <v>#N/A</v>
      </c>
      <c r="T278" s="185" t="e">
        <f t="shared" si="64"/>
        <v>#N/A</v>
      </c>
      <c r="U278" s="185" t="e">
        <f t="shared" si="65"/>
        <v>#N/A</v>
      </c>
      <c r="V278" s="189" t="e">
        <f>IF(ISBLANK(Meter_Glucose),NA(),IF(P_Language=1, 1*Meter_Glucose/18,1*Meter_Glucose))</f>
        <v>#N/A</v>
      </c>
      <c r="W278" s="185" t="e">
        <f t="shared" si="66"/>
        <v>#N/A</v>
      </c>
      <c r="X278" s="16" t="e">
        <f t="shared" si="67"/>
        <v>#N/A</v>
      </c>
      <c r="Y278" s="189" t="e">
        <f t="shared" si="68"/>
        <v>#N/A</v>
      </c>
      <c r="AA278" s="59"/>
      <c r="AB278" s="189" t="e">
        <f t="shared" si="69"/>
        <v>#N/A</v>
      </c>
      <c r="AD278" s="185" t="e">
        <f t="shared" si="70"/>
        <v>#N/A</v>
      </c>
      <c r="AE278" s="16" t="e">
        <f t="shared" si="71"/>
        <v>#N/A</v>
      </c>
      <c r="AF278" s="16" t="e">
        <f t="shared" si="72"/>
        <v>#N/A</v>
      </c>
      <c r="AG278" s="16" t="e">
        <f t="shared" si="73"/>
        <v>#N/A</v>
      </c>
      <c r="AH278" s="175" t="e">
        <f t="shared" si="74"/>
        <v>#N/A</v>
      </c>
      <c r="AI278" s="175" t="e">
        <f t="shared" si="78"/>
        <v>#N/A</v>
      </c>
      <c r="AJ278" s="175" t="e">
        <f t="shared" si="76"/>
        <v>#N/A</v>
      </c>
      <c r="AK278" s="175" t="e">
        <f t="shared" si="75"/>
        <v>#N/A</v>
      </c>
      <c r="AL278" s="175" t="e">
        <f t="shared" si="79"/>
        <v>#N/A</v>
      </c>
      <c r="AM278" s="175" t="e">
        <f t="shared" si="77"/>
        <v>#N/A</v>
      </c>
    </row>
    <row r="279" spans="19:39" x14ac:dyDescent="0.25">
      <c r="S279" s="189" t="e">
        <f>IF(ISNUMBER(Sensor_Glucose),IF(P_Language=1, 1*Sensor_Glucose/18,1*Sensor_Glucose),NA())</f>
        <v>#N/A</v>
      </c>
      <c r="T279" s="185" t="e">
        <f t="shared" si="64"/>
        <v>#N/A</v>
      </c>
      <c r="U279" s="185" t="e">
        <f t="shared" si="65"/>
        <v>#N/A</v>
      </c>
      <c r="V279" s="189" t="e">
        <f>IF(ISBLANK(Meter_Glucose),NA(),IF(P_Language=1, 1*Meter_Glucose/18,1*Meter_Glucose))</f>
        <v>#N/A</v>
      </c>
      <c r="W279" s="185" t="e">
        <f t="shared" si="66"/>
        <v>#N/A</v>
      </c>
      <c r="X279" s="16" t="e">
        <f t="shared" si="67"/>
        <v>#N/A</v>
      </c>
      <c r="Y279" s="189" t="e">
        <f t="shared" si="68"/>
        <v>#N/A</v>
      </c>
      <c r="AA279" s="59"/>
      <c r="AB279" s="189" t="e">
        <f t="shared" si="69"/>
        <v>#N/A</v>
      </c>
      <c r="AD279" s="185" t="e">
        <f t="shared" si="70"/>
        <v>#N/A</v>
      </c>
      <c r="AE279" s="16" t="e">
        <f t="shared" si="71"/>
        <v>#N/A</v>
      </c>
      <c r="AF279" s="16" t="e">
        <f t="shared" si="72"/>
        <v>#N/A</v>
      </c>
      <c r="AG279" s="16" t="e">
        <f t="shared" si="73"/>
        <v>#N/A</v>
      </c>
      <c r="AH279" s="175" t="e">
        <f t="shared" si="74"/>
        <v>#N/A</v>
      </c>
      <c r="AI279" s="175" t="e">
        <f t="shared" si="78"/>
        <v>#N/A</v>
      </c>
      <c r="AJ279" s="175" t="e">
        <f t="shared" si="76"/>
        <v>#N/A</v>
      </c>
      <c r="AK279" s="175" t="e">
        <f t="shared" si="75"/>
        <v>#N/A</v>
      </c>
      <c r="AL279" s="175" t="e">
        <f t="shared" si="79"/>
        <v>#N/A</v>
      </c>
      <c r="AM279" s="175" t="e">
        <f t="shared" si="77"/>
        <v>#N/A</v>
      </c>
    </row>
    <row r="280" spans="19:39" x14ac:dyDescent="0.25">
      <c r="S280" s="189" t="e">
        <f>IF(ISNUMBER(Sensor_Glucose),IF(P_Language=1, 1*Sensor_Glucose/18,1*Sensor_Glucose),NA())</f>
        <v>#N/A</v>
      </c>
      <c r="T280" s="185" t="e">
        <f t="shared" si="64"/>
        <v>#N/A</v>
      </c>
      <c r="U280" s="185" t="e">
        <f t="shared" si="65"/>
        <v>#N/A</v>
      </c>
      <c r="V280" s="189" t="e">
        <f>IF(ISBLANK(Meter_Glucose),NA(),IF(P_Language=1, 1*Meter_Glucose/18,1*Meter_Glucose))</f>
        <v>#N/A</v>
      </c>
      <c r="W280" s="185" t="e">
        <f t="shared" si="66"/>
        <v>#N/A</v>
      </c>
      <c r="X280" s="16" t="e">
        <f t="shared" si="67"/>
        <v>#N/A</v>
      </c>
      <c r="Y280" s="189" t="e">
        <f t="shared" si="68"/>
        <v>#N/A</v>
      </c>
      <c r="AA280" s="59"/>
      <c r="AB280" s="189" t="e">
        <f t="shared" si="69"/>
        <v>#N/A</v>
      </c>
      <c r="AD280" s="185" t="e">
        <f t="shared" si="70"/>
        <v>#N/A</v>
      </c>
      <c r="AE280" s="16" t="e">
        <f t="shared" si="71"/>
        <v>#N/A</v>
      </c>
      <c r="AF280" s="16" t="e">
        <f t="shared" si="72"/>
        <v>#N/A</v>
      </c>
      <c r="AG280" s="16" t="e">
        <f t="shared" si="73"/>
        <v>#N/A</v>
      </c>
      <c r="AH280" s="175" t="e">
        <f t="shared" si="74"/>
        <v>#N/A</v>
      </c>
      <c r="AI280" s="175" t="e">
        <f t="shared" si="78"/>
        <v>#N/A</v>
      </c>
      <c r="AJ280" s="175" t="e">
        <f t="shared" si="76"/>
        <v>#N/A</v>
      </c>
      <c r="AK280" s="175" t="e">
        <f t="shared" si="75"/>
        <v>#N/A</v>
      </c>
      <c r="AL280" s="175" t="e">
        <f t="shared" si="79"/>
        <v>#N/A</v>
      </c>
      <c r="AM280" s="175" t="e">
        <f t="shared" si="77"/>
        <v>#N/A</v>
      </c>
    </row>
    <row r="281" spans="19:39" x14ac:dyDescent="0.25">
      <c r="S281" s="189" t="e">
        <f>IF(ISNUMBER(Sensor_Glucose),IF(P_Language=1, 1*Sensor_Glucose/18,1*Sensor_Glucose),NA())</f>
        <v>#N/A</v>
      </c>
      <c r="T281" s="185" t="e">
        <f t="shared" si="64"/>
        <v>#N/A</v>
      </c>
      <c r="U281" s="185" t="e">
        <f t="shared" si="65"/>
        <v>#N/A</v>
      </c>
      <c r="V281" s="189" t="e">
        <f>IF(ISBLANK(Meter_Glucose),NA(),IF(P_Language=1, 1*Meter_Glucose/18,1*Meter_Glucose))</f>
        <v>#N/A</v>
      </c>
      <c r="W281" s="185" t="e">
        <f t="shared" si="66"/>
        <v>#N/A</v>
      </c>
      <c r="X281" s="16" t="e">
        <f t="shared" si="67"/>
        <v>#N/A</v>
      </c>
      <c r="Y281" s="189" t="e">
        <f t="shared" si="68"/>
        <v>#N/A</v>
      </c>
      <c r="AA281" s="59"/>
      <c r="AB281" s="189" t="e">
        <f t="shared" si="69"/>
        <v>#N/A</v>
      </c>
      <c r="AD281" s="185" t="e">
        <f t="shared" si="70"/>
        <v>#N/A</v>
      </c>
      <c r="AE281" s="16" t="e">
        <f t="shared" si="71"/>
        <v>#N/A</v>
      </c>
      <c r="AF281" s="16" t="e">
        <f t="shared" si="72"/>
        <v>#N/A</v>
      </c>
      <c r="AG281" s="16" t="e">
        <f t="shared" si="73"/>
        <v>#N/A</v>
      </c>
      <c r="AH281" s="175" t="e">
        <f t="shared" si="74"/>
        <v>#N/A</v>
      </c>
      <c r="AI281" s="175" t="e">
        <f t="shared" si="78"/>
        <v>#N/A</v>
      </c>
      <c r="AJ281" s="175" t="e">
        <f t="shared" si="76"/>
        <v>#N/A</v>
      </c>
      <c r="AK281" s="175" t="e">
        <f t="shared" si="75"/>
        <v>#N/A</v>
      </c>
      <c r="AL281" s="175" t="e">
        <f t="shared" si="79"/>
        <v>#N/A</v>
      </c>
      <c r="AM281" s="175" t="e">
        <f t="shared" si="77"/>
        <v>#N/A</v>
      </c>
    </row>
    <row r="282" spans="19:39" x14ac:dyDescent="0.25">
      <c r="S282" s="189" t="e">
        <f>IF(ISNUMBER(Sensor_Glucose),IF(P_Language=1, 1*Sensor_Glucose/18,1*Sensor_Glucose),NA())</f>
        <v>#N/A</v>
      </c>
      <c r="T282" s="185" t="e">
        <f t="shared" si="64"/>
        <v>#N/A</v>
      </c>
      <c r="U282" s="185" t="e">
        <f t="shared" si="65"/>
        <v>#N/A</v>
      </c>
      <c r="V282" s="189" t="e">
        <f>IF(ISBLANK(Meter_Glucose),NA(),IF(P_Language=1, 1*Meter_Glucose/18,1*Meter_Glucose))</f>
        <v>#N/A</v>
      </c>
      <c r="W282" s="185" t="e">
        <f t="shared" si="66"/>
        <v>#N/A</v>
      </c>
      <c r="X282" s="16" t="e">
        <f t="shared" si="67"/>
        <v>#N/A</v>
      </c>
      <c r="Y282" s="189" t="e">
        <f t="shared" si="68"/>
        <v>#N/A</v>
      </c>
      <c r="AA282" s="59"/>
      <c r="AB282" s="189" t="e">
        <f t="shared" si="69"/>
        <v>#N/A</v>
      </c>
      <c r="AD282" s="185" t="e">
        <f t="shared" si="70"/>
        <v>#N/A</v>
      </c>
      <c r="AE282" s="16" t="e">
        <f t="shared" si="71"/>
        <v>#N/A</v>
      </c>
      <c r="AF282" s="16" t="e">
        <f t="shared" si="72"/>
        <v>#N/A</v>
      </c>
      <c r="AG282" s="16" t="e">
        <f t="shared" si="73"/>
        <v>#N/A</v>
      </c>
      <c r="AH282" s="175" t="e">
        <f t="shared" si="74"/>
        <v>#N/A</v>
      </c>
      <c r="AI282" s="175" t="e">
        <f t="shared" si="78"/>
        <v>#N/A</v>
      </c>
      <c r="AJ282" s="175" t="e">
        <f t="shared" si="76"/>
        <v>#N/A</v>
      </c>
      <c r="AK282" s="175" t="e">
        <f t="shared" si="75"/>
        <v>#N/A</v>
      </c>
      <c r="AL282" s="175" t="e">
        <f t="shared" si="79"/>
        <v>#N/A</v>
      </c>
      <c r="AM282" s="175" t="e">
        <f t="shared" si="77"/>
        <v>#N/A</v>
      </c>
    </row>
    <row r="283" spans="19:39" x14ac:dyDescent="0.25">
      <c r="S283" s="189" t="e">
        <f>IF(ISNUMBER(Sensor_Glucose),IF(P_Language=1, 1*Sensor_Glucose/18,1*Sensor_Glucose),NA())</f>
        <v>#N/A</v>
      </c>
      <c r="T283" s="185" t="e">
        <f t="shared" si="64"/>
        <v>#N/A</v>
      </c>
      <c r="U283" s="185" t="e">
        <f t="shared" si="65"/>
        <v>#N/A</v>
      </c>
      <c r="V283" s="189" t="e">
        <f>IF(ISBLANK(Meter_Glucose),NA(),IF(P_Language=1, 1*Meter_Glucose/18,1*Meter_Glucose))</f>
        <v>#N/A</v>
      </c>
      <c r="W283" s="185" t="e">
        <f t="shared" si="66"/>
        <v>#N/A</v>
      </c>
      <c r="X283" s="16" t="e">
        <f t="shared" si="67"/>
        <v>#N/A</v>
      </c>
      <c r="Y283" s="189" t="e">
        <f t="shared" si="68"/>
        <v>#N/A</v>
      </c>
      <c r="AA283" s="59"/>
      <c r="AB283" s="189" t="e">
        <f t="shared" si="69"/>
        <v>#N/A</v>
      </c>
      <c r="AD283" s="185" t="e">
        <f t="shared" si="70"/>
        <v>#N/A</v>
      </c>
      <c r="AE283" s="16" t="e">
        <f t="shared" si="71"/>
        <v>#N/A</v>
      </c>
      <c r="AF283" s="16" t="e">
        <f t="shared" si="72"/>
        <v>#N/A</v>
      </c>
      <c r="AG283" s="16" t="e">
        <f t="shared" si="73"/>
        <v>#N/A</v>
      </c>
      <c r="AH283" s="175" t="e">
        <f t="shared" si="74"/>
        <v>#N/A</v>
      </c>
      <c r="AI283" s="175" t="e">
        <f t="shared" si="78"/>
        <v>#N/A</v>
      </c>
      <c r="AJ283" s="175" t="e">
        <f t="shared" si="76"/>
        <v>#N/A</v>
      </c>
      <c r="AK283" s="175" t="e">
        <f t="shared" si="75"/>
        <v>#N/A</v>
      </c>
      <c r="AL283" s="175" t="e">
        <f t="shared" si="79"/>
        <v>#N/A</v>
      </c>
      <c r="AM283" s="175" t="e">
        <f t="shared" si="77"/>
        <v>#N/A</v>
      </c>
    </row>
    <row r="284" spans="19:39" x14ac:dyDescent="0.25">
      <c r="S284" s="189" t="e">
        <f>IF(ISNUMBER(Sensor_Glucose),IF(P_Language=1, 1*Sensor_Glucose/18,1*Sensor_Glucose),NA())</f>
        <v>#N/A</v>
      </c>
      <c r="T284" s="185" t="e">
        <f t="shared" si="64"/>
        <v>#N/A</v>
      </c>
      <c r="U284" s="185" t="e">
        <f t="shared" si="65"/>
        <v>#N/A</v>
      </c>
      <c r="V284" s="189" t="e">
        <f>IF(ISBLANK(Meter_Glucose),NA(),IF(P_Language=1, 1*Meter_Glucose/18,1*Meter_Glucose))</f>
        <v>#N/A</v>
      </c>
      <c r="W284" s="185" t="e">
        <f t="shared" si="66"/>
        <v>#N/A</v>
      </c>
      <c r="X284" s="16" t="e">
        <f t="shared" si="67"/>
        <v>#N/A</v>
      </c>
      <c r="Y284" s="189" t="e">
        <f t="shared" si="68"/>
        <v>#N/A</v>
      </c>
      <c r="AA284" s="59"/>
      <c r="AB284" s="189" t="e">
        <f t="shared" si="69"/>
        <v>#N/A</v>
      </c>
      <c r="AD284" s="185" t="e">
        <f t="shared" si="70"/>
        <v>#N/A</v>
      </c>
      <c r="AE284" s="16" t="e">
        <f t="shared" si="71"/>
        <v>#N/A</v>
      </c>
      <c r="AF284" s="16" t="e">
        <f t="shared" si="72"/>
        <v>#N/A</v>
      </c>
      <c r="AG284" s="16" t="e">
        <f t="shared" si="73"/>
        <v>#N/A</v>
      </c>
      <c r="AH284" s="175" t="e">
        <f t="shared" si="74"/>
        <v>#N/A</v>
      </c>
      <c r="AI284" s="175" t="e">
        <f t="shared" si="78"/>
        <v>#N/A</v>
      </c>
      <c r="AJ284" s="175" t="e">
        <f t="shared" si="76"/>
        <v>#N/A</v>
      </c>
      <c r="AK284" s="175" t="e">
        <f t="shared" si="75"/>
        <v>#N/A</v>
      </c>
      <c r="AL284" s="175" t="e">
        <f t="shared" si="79"/>
        <v>#N/A</v>
      </c>
      <c r="AM284" s="175" t="e">
        <f t="shared" si="77"/>
        <v>#N/A</v>
      </c>
    </row>
    <row r="285" spans="19:39" x14ac:dyDescent="0.25">
      <c r="S285" s="189" t="e">
        <f>IF(ISNUMBER(Sensor_Glucose),IF(P_Language=1, 1*Sensor_Glucose/18,1*Sensor_Glucose),NA())</f>
        <v>#N/A</v>
      </c>
      <c r="T285" s="185" t="e">
        <f t="shared" si="64"/>
        <v>#N/A</v>
      </c>
      <c r="U285" s="185" t="e">
        <f t="shared" si="65"/>
        <v>#N/A</v>
      </c>
      <c r="V285" s="189" t="e">
        <f>IF(ISBLANK(Meter_Glucose),NA(),IF(P_Language=1, 1*Meter_Glucose/18,1*Meter_Glucose))</f>
        <v>#N/A</v>
      </c>
      <c r="W285" s="185" t="e">
        <f t="shared" si="66"/>
        <v>#N/A</v>
      </c>
      <c r="X285" s="16" t="e">
        <f t="shared" si="67"/>
        <v>#N/A</v>
      </c>
      <c r="Y285" s="189" t="e">
        <f t="shared" si="68"/>
        <v>#N/A</v>
      </c>
      <c r="AA285" s="59"/>
      <c r="AB285" s="189" t="e">
        <f t="shared" si="69"/>
        <v>#N/A</v>
      </c>
      <c r="AD285" s="185" t="e">
        <f t="shared" si="70"/>
        <v>#N/A</v>
      </c>
      <c r="AE285" s="16" t="e">
        <f t="shared" si="71"/>
        <v>#N/A</v>
      </c>
      <c r="AF285" s="16" t="e">
        <f t="shared" si="72"/>
        <v>#N/A</v>
      </c>
      <c r="AG285" s="16" t="e">
        <f t="shared" si="73"/>
        <v>#N/A</v>
      </c>
      <c r="AH285" s="175" t="e">
        <f t="shared" si="74"/>
        <v>#N/A</v>
      </c>
      <c r="AI285" s="175" t="e">
        <f t="shared" si="78"/>
        <v>#N/A</v>
      </c>
      <c r="AJ285" s="175" t="e">
        <f t="shared" si="76"/>
        <v>#N/A</v>
      </c>
      <c r="AK285" s="175" t="e">
        <f t="shared" si="75"/>
        <v>#N/A</v>
      </c>
      <c r="AL285" s="175" t="e">
        <f t="shared" si="79"/>
        <v>#N/A</v>
      </c>
      <c r="AM285" s="175" t="e">
        <f t="shared" si="77"/>
        <v>#N/A</v>
      </c>
    </row>
    <row r="286" spans="19:39" x14ac:dyDescent="0.25">
      <c r="S286" s="189" t="e">
        <f>IF(ISNUMBER(Sensor_Glucose),IF(P_Language=1, 1*Sensor_Glucose/18,1*Sensor_Glucose),NA())</f>
        <v>#N/A</v>
      </c>
      <c r="T286" s="185" t="e">
        <f t="shared" si="64"/>
        <v>#N/A</v>
      </c>
      <c r="U286" s="185" t="e">
        <f t="shared" si="65"/>
        <v>#N/A</v>
      </c>
      <c r="V286" s="189" t="e">
        <f>IF(ISBLANK(Meter_Glucose),NA(),IF(P_Language=1, 1*Meter_Glucose/18,1*Meter_Glucose))</f>
        <v>#N/A</v>
      </c>
      <c r="W286" s="185" t="e">
        <f t="shared" si="66"/>
        <v>#N/A</v>
      </c>
      <c r="X286" s="16" t="e">
        <f t="shared" si="67"/>
        <v>#N/A</v>
      </c>
      <c r="Y286" s="189" t="e">
        <f t="shared" si="68"/>
        <v>#N/A</v>
      </c>
      <c r="AA286" s="59"/>
      <c r="AB286" s="189" t="e">
        <f t="shared" si="69"/>
        <v>#N/A</v>
      </c>
      <c r="AD286" s="185" t="e">
        <f t="shared" si="70"/>
        <v>#N/A</v>
      </c>
      <c r="AE286" s="16" t="e">
        <f t="shared" si="71"/>
        <v>#N/A</v>
      </c>
      <c r="AF286" s="16" t="e">
        <f t="shared" si="72"/>
        <v>#N/A</v>
      </c>
      <c r="AG286" s="16" t="e">
        <f t="shared" si="73"/>
        <v>#N/A</v>
      </c>
      <c r="AH286" s="175" t="e">
        <f t="shared" si="74"/>
        <v>#N/A</v>
      </c>
      <c r="AI286" s="175" t="e">
        <f t="shared" si="78"/>
        <v>#N/A</v>
      </c>
      <c r="AJ286" s="175" t="e">
        <f t="shared" si="76"/>
        <v>#N/A</v>
      </c>
      <c r="AK286" s="175" t="e">
        <f t="shared" si="75"/>
        <v>#N/A</v>
      </c>
      <c r="AL286" s="175" t="e">
        <f t="shared" si="79"/>
        <v>#N/A</v>
      </c>
      <c r="AM286" s="175" t="e">
        <f t="shared" si="77"/>
        <v>#N/A</v>
      </c>
    </row>
    <row r="287" spans="19:39" x14ac:dyDescent="0.25">
      <c r="S287" s="189" t="e">
        <f>IF(ISNUMBER(Sensor_Glucose),IF(P_Language=1, 1*Sensor_Glucose/18,1*Sensor_Glucose),NA())</f>
        <v>#N/A</v>
      </c>
      <c r="T287" s="185" t="e">
        <f t="shared" si="64"/>
        <v>#N/A</v>
      </c>
      <c r="U287" s="185" t="e">
        <f t="shared" si="65"/>
        <v>#N/A</v>
      </c>
      <c r="V287" s="189" t="e">
        <f>IF(ISBLANK(Meter_Glucose),NA(),IF(P_Language=1, 1*Meter_Glucose/18,1*Meter_Glucose))</f>
        <v>#N/A</v>
      </c>
      <c r="W287" s="185" t="e">
        <f t="shared" si="66"/>
        <v>#N/A</v>
      </c>
      <c r="X287" s="16" t="e">
        <f t="shared" si="67"/>
        <v>#N/A</v>
      </c>
      <c r="Y287" s="189" t="e">
        <f t="shared" si="68"/>
        <v>#N/A</v>
      </c>
      <c r="AA287" s="59"/>
      <c r="AB287" s="189" t="e">
        <f t="shared" si="69"/>
        <v>#N/A</v>
      </c>
      <c r="AD287" s="185" t="e">
        <f t="shared" si="70"/>
        <v>#N/A</v>
      </c>
      <c r="AE287" s="16" t="e">
        <f t="shared" si="71"/>
        <v>#N/A</v>
      </c>
      <c r="AF287" s="16" t="e">
        <f t="shared" si="72"/>
        <v>#N/A</v>
      </c>
      <c r="AG287" s="16" t="e">
        <f t="shared" si="73"/>
        <v>#N/A</v>
      </c>
      <c r="AH287" s="175" t="e">
        <f t="shared" si="74"/>
        <v>#N/A</v>
      </c>
      <c r="AI287" s="175" t="e">
        <f t="shared" si="78"/>
        <v>#N/A</v>
      </c>
      <c r="AJ287" s="175" t="e">
        <f t="shared" si="76"/>
        <v>#N/A</v>
      </c>
      <c r="AK287" s="175" t="e">
        <f t="shared" si="75"/>
        <v>#N/A</v>
      </c>
      <c r="AL287" s="175" t="e">
        <f t="shared" si="79"/>
        <v>#N/A</v>
      </c>
      <c r="AM287" s="175" t="e">
        <f t="shared" si="77"/>
        <v>#N/A</v>
      </c>
    </row>
    <row r="288" spans="19:39" x14ac:dyDescent="0.25">
      <c r="S288" s="189" t="e">
        <f>IF(ISNUMBER(Sensor_Glucose),IF(P_Language=1, 1*Sensor_Glucose/18,1*Sensor_Glucose),NA())</f>
        <v>#N/A</v>
      </c>
      <c r="T288" s="185" t="e">
        <f t="shared" si="64"/>
        <v>#N/A</v>
      </c>
      <c r="U288" s="185" t="e">
        <f t="shared" si="65"/>
        <v>#N/A</v>
      </c>
      <c r="V288" s="189" t="e">
        <f>IF(ISBLANK(Meter_Glucose),NA(),IF(P_Language=1, 1*Meter_Glucose/18,1*Meter_Glucose))</f>
        <v>#N/A</v>
      </c>
      <c r="W288" s="185" t="e">
        <f t="shared" si="66"/>
        <v>#N/A</v>
      </c>
      <c r="X288" s="16" t="e">
        <f t="shared" si="67"/>
        <v>#N/A</v>
      </c>
      <c r="Y288" s="189" t="e">
        <f t="shared" si="68"/>
        <v>#N/A</v>
      </c>
      <c r="AA288" s="59"/>
      <c r="AB288" s="189" t="e">
        <f t="shared" si="69"/>
        <v>#N/A</v>
      </c>
      <c r="AD288" s="185" t="e">
        <f t="shared" si="70"/>
        <v>#N/A</v>
      </c>
      <c r="AE288" s="16" t="e">
        <f t="shared" si="71"/>
        <v>#N/A</v>
      </c>
      <c r="AF288" s="16" t="e">
        <f t="shared" si="72"/>
        <v>#N/A</v>
      </c>
      <c r="AG288" s="16" t="e">
        <f t="shared" si="73"/>
        <v>#N/A</v>
      </c>
      <c r="AH288" s="175" t="e">
        <f t="shared" si="74"/>
        <v>#N/A</v>
      </c>
      <c r="AI288" s="175" t="e">
        <f t="shared" si="78"/>
        <v>#N/A</v>
      </c>
      <c r="AJ288" s="175" t="e">
        <f t="shared" si="76"/>
        <v>#N/A</v>
      </c>
      <c r="AK288" s="175" t="e">
        <f t="shared" si="75"/>
        <v>#N/A</v>
      </c>
      <c r="AL288" s="175" t="e">
        <f t="shared" si="79"/>
        <v>#N/A</v>
      </c>
      <c r="AM288" s="175" t="e">
        <f t="shared" si="77"/>
        <v>#N/A</v>
      </c>
    </row>
    <row r="289" spans="19:39" x14ac:dyDescent="0.25">
      <c r="S289" s="189" t="e">
        <f>IF(ISNUMBER(Sensor_Glucose),IF(P_Language=1, 1*Sensor_Glucose/18,1*Sensor_Glucose),NA())</f>
        <v>#N/A</v>
      </c>
      <c r="T289" s="185" t="e">
        <f t="shared" si="64"/>
        <v>#N/A</v>
      </c>
      <c r="U289" s="185" t="e">
        <f t="shared" si="65"/>
        <v>#N/A</v>
      </c>
      <c r="V289" s="189" t="e">
        <f>IF(ISBLANK(Meter_Glucose),NA(),IF(P_Language=1, 1*Meter_Glucose/18,1*Meter_Glucose))</f>
        <v>#N/A</v>
      </c>
      <c r="W289" s="185" t="e">
        <f t="shared" si="66"/>
        <v>#N/A</v>
      </c>
      <c r="X289" s="16" t="e">
        <f t="shared" si="67"/>
        <v>#N/A</v>
      </c>
      <c r="Y289" s="189" t="e">
        <f t="shared" si="68"/>
        <v>#N/A</v>
      </c>
      <c r="AA289" s="59"/>
      <c r="AB289" s="189" t="e">
        <f t="shared" si="69"/>
        <v>#N/A</v>
      </c>
      <c r="AD289" s="185" t="e">
        <f t="shared" si="70"/>
        <v>#N/A</v>
      </c>
      <c r="AE289" s="16" t="e">
        <f t="shared" si="71"/>
        <v>#N/A</v>
      </c>
      <c r="AF289" s="16" t="e">
        <f t="shared" si="72"/>
        <v>#N/A</v>
      </c>
      <c r="AG289" s="16" t="e">
        <f t="shared" si="73"/>
        <v>#N/A</v>
      </c>
      <c r="AH289" s="175" t="e">
        <f t="shared" si="74"/>
        <v>#N/A</v>
      </c>
      <c r="AI289" s="175" t="e">
        <f t="shared" si="78"/>
        <v>#N/A</v>
      </c>
      <c r="AJ289" s="175" t="e">
        <f t="shared" si="76"/>
        <v>#N/A</v>
      </c>
      <c r="AK289" s="175" t="e">
        <f t="shared" si="75"/>
        <v>#N/A</v>
      </c>
      <c r="AL289" s="175" t="e">
        <f t="shared" si="79"/>
        <v>#N/A</v>
      </c>
      <c r="AM289" s="175" t="e">
        <f t="shared" si="77"/>
        <v>#N/A</v>
      </c>
    </row>
    <row r="290" spans="19:39" x14ac:dyDescent="0.25">
      <c r="S290" s="189" t="e">
        <f>IF(ISNUMBER(Sensor_Glucose),IF(P_Language=1, 1*Sensor_Glucose/18,1*Sensor_Glucose),NA())</f>
        <v>#N/A</v>
      </c>
      <c r="T290" s="185" t="e">
        <f t="shared" si="64"/>
        <v>#N/A</v>
      </c>
      <c r="U290" s="185" t="e">
        <f t="shared" si="65"/>
        <v>#N/A</v>
      </c>
      <c r="V290" s="189" t="e">
        <f>IF(ISBLANK(Meter_Glucose),NA(),IF(P_Language=1, 1*Meter_Glucose/18,1*Meter_Glucose))</f>
        <v>#N/A</v>
      </c>
      <c r="W290" s="185" t="e">
        <f t="shared" si="66"/>
        <v>#N/A</v>
      </c>
      <c r="X290" s="16" t="e">
        <f t="shared" si="67"/>
        <v>#N/A</v>
      </c>
      <c r="Y290" s="189" t="e">
        <f t="shared" si="68"/>
        <v>#N/A</v>
      </c>
      <c r="AA290" s="59"/>
      <c r="AB290" s="189" t="e">
        <f t="shared" si="69"/>
        <v>#N/A</v>
      </c>
      <c r="AD290" s="185" t="e">
        <f t="shared" si="70"/>
        <v>#N/A</v>
      </c>
      <c r="AE290" s="16" t="e">
        <f t="shared" si="71"/>
        <v>#N/A</v>
      </c>
      <c r="AF290" s="16" t="e">
        <f t="shared" si="72"/>
        <v>#N/A</v>
      </c>
      <c r="AG290" s="16" t="e">
        <f t="shared" si="73"/>
        <v>#N/A</v>
      </c>
      <c r="AH290" s="175" t="e">
        <f t="shared" si="74"/>
        <v>#N/A</v>
      </c>
      <c r="AI290" s="175" t="e">
        <f t="shared" si="78"/>
        <v>#N/A</v>
      </c>
      <c r="AJ290" s="175" t="e">
        <f t="shared" si="76"/>
        <v>#N/A</v>
      </c>
      <c r="AK290" s="175" t="e">
        <f t="shared" si="75"/>
        <v>#N/A</v>
      </c>
      <c r="AL290" s="175" t="e">
        <f t="shared" si="79"/>
        <v>#N/A</v>
      </c>
      <c r="AM290" s="175" t="e">
        <f t="shared" si="77"/>
        <v>#N/A</v>
      </c>
    </row>
    <row r="291" spans="19:39" x14ac:dyDescent="0.25">
      <c r="S291" s="189" t="e">
        <f>IF(ISNUMBER(Sensor_Glucose),IF(P_Language=1, 1*Sensor_Glucose/18,1*Sensor_Glucose),NA())</f>
        <v>#N/A</v>
      </c>
      <c r="T291" s="185" t="e">
        <f t="shared" si="64"/>
        <v>#N/A</v>
      </c>
      <c r="U291" s="185" t="e">
        <f t="shared" si="65"/>
        <v>#N/A</v>
      </c>
      <c r="V291" s="189" t="e">
        <f>IF(ISBLANK(Meter_Glucose),NA(),IF(P_Language=1, 1*Meter_Glucose/18,1*Meter_Glucose))</f>
        <v>#N/A</v>
      </c>
      <c r="W291" s="185" t="e">
        <f t="shared" si="66"/>
        <v>#N/A</v>
      </c>
      <c r="X291" s="16" t="e">
        <f t="shared" si="67"/>
        <v>#N/A</v>
      </c>
      <c r="Y291" s="189" t="e">
        <f t="shared" si="68"/>
        <v>#N/A</v>
      </c>
      <c r="AA291" s="59"/>
      <c r="AB291" s="189" t="e">
        <f t="shared" si="69"/>
        <v>#N/A</v>
      </c>
      <c r="AD291" s="185" t="e">
        <f t="shared" si="70"/>
        <v>#N/A</v>
      </c>
      <c r="AE291" s="16" t="e">
        <f t="shared" si="71"/>
        <v>#N/A</v>
      </c>
      <c r="AF291" s="16" t="e">
        <f t="shared" si="72"/>
        <v>#N/A</v>
      </c>
      <c r="AG291" s="16" t="e">
        <f t="shared" si="73"/>
        <v>#N/A</v>
      </c>
      <c r="AH291" s="175" t="e">
        <f t="shared" si="74"/>
        <v>#N/A</v>
      </c>
      <c r="AI291" s="175" t="e">
        <f t="shared" si="78"/>
        <v>#N/A</v>
      </c>
      <c r="AJ291" s="175" t="e">
        <f t="shared" si="76"/>
        <v>#N/A</v>
      </c>
      <c r="AK291" s="175" t="e">
        <f t="shared" si="75"/>
        <v>#N/A</v>
      </c>
      <c r="AL291" s="175" t="e">
        <f t="shared" si="79"/>
        <v>#N/A</v>
      </c>
      <c r="AM291" s="175" t="e">
        <f t="shared" si="77"/>
        <v>#N/A</v>
      </c>
    </row>
    <row r="292" spans="19:39" x14ac:dyDescent="0.25">
      <c r="S292" s="189" t="e">
        <f>IF(ISNUMBER(Sensor_Glucose),IF(P_Language=1, 1*Sensor_Glucose/18,1*Sensor_Glucose),NA())</f>
        <v>#N/A</v>
      </c>
      <c r="T292" s="185" t="e">
        <f t="shared" si="64"/>
        <v>#N/A</v>
      </c>
      <c r="U292" s="185" t="e">
        <f t="shared" si="65"/>
        <v>#N/A</v>
      </c>
      <c r="V292" s="189" t="e">
        <f>IF(ISBLANK(Meter_Glucose),NA(),IF(P_Language=1, 1*Meter_Glucose/18,1*Meter_Glucose))</f>
        <v>#N/A</v>
      </c>
      <c r="W292" s="185" t="e">
        <f t="shared" si="66"/>
        <v>#N/A</v>
      </c>
      <c r="X292" s="16" t="e">
        <f t="shared" si="67"/>
        <v>#N/A</v>
      </c>
      <c r="Y292" s="189" t="e">
        <f t="shared" si="68"/>
        <v>#N/A</v>
      </c>
      <c r="AA292" s="59"/>
      <c r="AB292" s="189" t="e">
        <f t="shared" si="69"/>
        <v>#N/A</v>
      </c>
      <c r="AD292" s="185" t="e">
        <f t="shared" si="70"/>
        <v>#N/A</v>
      </c>
      <c r="AE292" s="16" t="e">
        <f t="shared" si="71"/>
        <v>#N/A</v>
      </c>
      <c r="AF292" s="16" t="e">
        <f t="shared" si="72"/>
        <v>#N/A</v>
      </c>
      <c r="AG292" s="16" t="e">
        <f t="shared" si="73"/>
        <v>#N/A</v>
      </c>
      <c r="AH292" s="175" t="e">
        <f t="shared" si="74"/>
        <v>#N/A</v>
      </c>
      <c r="AI292" s="175" t="e">
        <f t="shared" si="78"/>
        <v>#N/A</v>
      </c>
      <c r="AJ292" s="175" t="e">
        <f t="shared" si="76"/>
        <v>#N/A</v>
      </c>
      <c r="AK292" s="175" t="e">
        <f t="shared" si="75"/>
        <v>#N/A</v>
      </c>
      <c r="AL292" s="175" t="e">
        <f t="shared" si="79"/>
        <v>#N/A</v>
      </c>
      <c r="AM292" s="175" t="e">
        <f t="shared" si="77"/>
        <v>#N/A</v>
      </c>
    </row>
    <row r="293" spans="19:39" x14ac:dyDescent="0.25">
      <c r="S293" s="189" t="e">
        <f>IF(ISNUMBER(Sensor_Glucose),IF(P_Language=1, 1*Sensor_Glucose/18,1*Sensor_Glucose),NA())</f>
        <v>#N/A</v>
      </c>
      <c r="T293" s="185" t="e">
        <f t="shared" si="64"/>
        <v>#N/A</v>
      </c>
      <c r="U293" s="185" t="e">
        <f t="shared" si="65"/>
        <v>#N/A</v>
      </c>
      <c r="V293" s="189" t="e">
        <f>IF(ISBLANK(Meter_Glucose),NA(),IF(P_Language=1, 1*Meter_Glucose/18,1*Meter_Glucose))</f>
        <v>#N/A</v>
      </c>
      <c r="W293" s="185" t="e">
        <f t="shared" si="66"/>
        <v>#N/A</v>
      </c>
      <c r="X293" s="16" t="e">
        <f t="shared" si="67"/>
        <v>#N/A</v>
      </c>
      <c r="Y293" s="189" t="e">
        <f t="shared" si="68"/>
        <v>#N/A</v>
      </c>
      <c r="AA293" s="59"/>
      <c r="AB293" s="189" t="e">
        <f t="shared" si="69"/>
        <v>#N/A</v>
      </c>
      <c r="AD293" s="185" t="e">
        <f t="shared" si="70"/>
        <v>#N/A</v>
      </c>
      <c r="AE293" s="16" t="e">
        <f t="shared" si="71"/>
        <v>#N/A</v>
      </c>
      <c r="AF293" s="16" t="e">
        <f t="shared" si="72"/>
        <v>#N/A</v>
      </c>
      <c r="AG293" s="16" t="e">
        <f t="shared" si="73"/>
        <v>#N/A</v>
      </c>
      <c r="AH293" s="175" t="e">
        <f t="shared" si="74"/>
        <v>#N/A</v>
      </c>
      <c r="AI293" s="175" t="e">
        <f t="shared" si="78"/>
        <v>#N/A</v>
      </c>
      <c r="AJ293" s="175" t="e">
        <f t="shared" si="76"/>
        <v>#N/A</v>
      </c>
      <c r="AK293" s="175" t="e">
        <f t="shared" si="75"/>
        <v>#N/A</v>
      </c>
      <c r="AL293" s="175" t="e">
        <f t="shared" si="79"/>
        <v>#N/A</v>
      </c>
      <c r="AM293" s="175" t="e">
        <f t="shared" si="77"/>
        <v>#N/A</v>
      </c>
    </row>
    <row r="294" spans="19:39" x14ac:dyDescent="0.25">
      <c r="S294" s="189" t="e">
        <f>IF(ISNUMBER(Sensor_Glucose),IF(P_Language=1, 1*Sensor_Glucose/18,1*Sensor_Glucose),NA())</f>
        <v>#N/A</v>
      </c>
      <c r="T294" s="185" t="e">
        <f t="shared" si="64"/>
        <v>#N/A</v>
      </c>
      <c r="U294" s="185" t="e">
        <f t="shared" si="65"/>
        <v>#N/A</v>
      </c>
      <c r="V294" s="189" t="e">
        <f>IF(ISBLANK(Meter_Glucose),NA(),IF(P_Language=1, 1*Meter_Glucose/18,1*Meter_Glucose))</f>
        <v>#N/A</v>
      </c>
      <c r="W294" s="185" t="e">
        <f t="shared" si="66"/>
        <v>#N/A</v>
      </c>
      <c r="X294" s="16" t="e">
        <f t="shared" si="67"/>
        <v>#N/A</v>
      </c>
      <c r="Y294" s="189" t="e">
        <f t="shared" si="68"/>
        <v>#N/A</v>
      </c>
      <c r="AA294" s="59"/>
      <c r="AB294" s="189" t="e">
        <f t="shared" si="69"/>
        <v>#N/A</v>
      </c>
      <c r="AD294" s="185" t="e">
        <f t="shared" si="70"/>
        <v>#N/A</v>
      </c>
      <c r="AE294" s="16" t="e">
        <f t="shared" si="71"/>
        <v>#N/A</v>
      </c>
      <c r="AF294" s="16" t="e">
        <f t="shared" si="72"/>
        <v>#N/A</v>
      </c>
      <c r="AG294" s="16" t="e">
        <f t="shared" si="73"/>
        <v>#N/A</v>
      </c>
      <c r="AH294" s="175" t="e">
        <f t="shared" si="74"/>
        <v>#N/A</v>
      </c>
      <c r="AI294" s="175" t="e">
        <f t="shared" si="78"/>
        <v>#N/A</v>
      </c>
      <c r="AJ294" s="175" t="e">
        <f t="shared" si="76"/>
        <v>#N/A</v>
      </c>
      <c r="AK294" s="175" t="e">
        <f t="shared" si="75"/>
        <v>#N/A</v>
      </c>
      <c r="AL294" s="175" t="e">
        <f t="shared" si="79"/>
        <v>#N/A</v>
      </c>
      <c r="AM294" s="175" t="e">
        <f t="shared" si="77"/>
        <v>#N/A</v>
      </c>
    </row>
    <row r="295" spans="19:39" x14ac:dyDescent="0.25">
      <c r="S295" s="189" t="e">
        <f>IF(ISNUMBER(Sensor_Glucose),IF(P_Language=1, 1*Sensor_Glucose/18,1*Sensor_Glucose),NA())</f>
        <v>#N/A</v>
      </c>
      <c r="T295" s="185" t="e">
        <f t="shared" si="64"/>
        <v>#N/A</v>
      </c>
      <c r="U295" s="185" t="e">
        <f t="shared" si="65"/>
        <v>#N/A</v>
      </c>
      <c r="V295" s="189" t="e">
        <f>IF(ISBLANK(Meter_Glucose),NA(),IF(P_Language=1, 1*Meter_Glucose/18,1*Meter_Glucose))</f>
        <v>#N/A</v>
      </c>
      <c r="W295" s="185" t="e">
        <f t="shared" si="66"/>
        <v>#N/A</v>
      </c>
      <c r="X295" s="16" t="e">
        <f t="shared" si="67"/>
        <v>#N/A</v>
      </c>
      <c r="Y295" s="189" t="e">
        <f t="shared" si="68"/>
        <v>#N/A</v>
      </c>
      <c r="AA295" s="59"/>
      <c r="AB295" s="189" t="e">
        <f t="shared" si="69"/>
        <v>#N/A</v>
      </c>
      <c r="AD295" s="185" t="e">
        <f t="shared" si="70"/>
        <v>#N/A</v>
      </c>
      <c r="AE295" s="16" t="e">
        <f t="shared" si="71"/>
        <v>#N/A</v>
      </c>
      <c r="AF295" s="16" t="e">
        <f t="shared" si="72"/>
        <v>#N/A</v>
      </c>
      <c r="AG295" s="16" t="e">
        <f t="shared" si="73"/>
        <v>#N/A</v>
      </c>
      <c r="AH295" s="175" t="e">
        <f t="shared" si="74"/>
        <v>#N/A</v>
      </c>
      <c r="AI295" s="175" t="e">
        <f t="shared" si="78"/>
        <v>#N/A</v>
      </c>
      <c r="AJ295" s="175" t="e">
        <f t="shared" si="76"/>
        <v>#N/A</v>
      </c>
      <c r="AK295" s="175" t="e">
        <f t="shared" si="75"/>
        <v>#N/A</v>
      </c>
      <c r="AL295" s="175" t="e">
        <f t="shared" si="79"/>
        <v>#N/A</v>
      </c>
      <c r="AM295" s="175" t="e">
        <f t="shared" si="77"/>
        <v>#N/A</v>
      </c>
    </row>
    <row r="296" spans="19:39" x14ac:dyDescent="0.25">
      <c r="S296" s="189" t="e">
        <f>IF(ISNUMBER(Sensor_Glucose),IF(P_Language=1, 1*Sensor_Glucose/18,1*Sensor_Glucose),NA())</f>
        <v>#N/A</v>
      </c>
      <c r="T296" s="185" t="e">
        <f t="shared" si="64"/>
        <v>#N/A</v>
      </c>
      <c r="U296" s="185" t="e">
        <f t="shared" si="65"/>
        <v>#N/A</v>
      </c>
      <c r="V296" s="189" t="e">
        <f>IF(ISBLANK(Meter_Glucose),NA(),IF(P_Language=1, 1*Meter_Glucose/18,1*Meter_Glucose))</f>
        <v>#N/A</v>
      </c>
      <c r="W296" s="185" t="e">
        <f t="shared" si="66"/>
        <v>#N/A</v>
      </c>
      <c r="X296" s="16" t="e">
        <f t="shared" si="67"/>
        <v>#N/A</v>
      </c>
      <c r="Y296" s="189" t="e">
        <f t="shared" si="68"/>
        <v>#N/A</v>
      </c>
      <c r="AA296" s="59"/>
      <c r="AB296" s="189" t="e">
        <f t="shared" si="69"/>
        <v>#N/A</v>
      </c>
      <c r="AD296" s="185" t="e">
        <f t="shared" si="70"/>
        <v>#N/A</v>
      </c>
      <c r="AE296" s="16" t="e">
        <f t="shared" si="71"/>
        <v>#N/A</v>
      </c>
      <c r="AF296" s="16" t="e">
        <f t="shared" si="72"/>
        <v>#N/A</v>
      </c>
      <c r="AG296" s="16" t="e">
        <f t="shared" si="73"/>
        <v>#N/A</v>
      </c>
      <c r="AH296" s="175" t="e">
        <f t="shared" si="74"/>
        <v>#N/A</v>
      </c>
      <c r="AI296" s="175" t="e">
        <f t="shared" si="78"/>
        <v>#N/A</v>
      </c>
      <c r="AJ296" s="175" t="e">
        <f t="shared" si="76"/>
        <v>#N/A</v>
      </c>
      <c r="AK296" s="175" t="e">
        <f t="shared" si="75"/>
        <v>#N/A</v>
      </c>
      <c r="AL296" s="175" t="e">
        <f t="shared" si="79"/>
        <v>#N/A</v>
      </c>
      <c r="AM296" s="175" t="e">
        <f t="shared" si="77"/>
        <v>#N/A</v>
      </c>
    </row>
    <row r="297" spans="19:39" x14ac:dyDescent="0.25">
      <c r="S297" s="189" t="e">
        <f>IF(ISNUMBER(Sensor_Glucose),IF(P_Language=1, 1*Sensor_Glucose/18,1*Sensor_Glucose),NA())</f>
        <v>#N/A</v>
      </c>
      <c r="T297" s="185" t="e">
        <f t="shared" si="64"/>
        <v>#N/A</v>
      </c>
      <c r="U297" s="185" t="e">
        <f t="shared" si="65"/>
        <v>#N/A</v>
      </c>
      <c r="V297" s="189" t="e">
        <f>IF(ISBLANK(Meter_Glucose),NA(),IF(P_Language=1, 1*Meter_Glucose/18,1*Meter_Glucose))</f>
        <v>#N/A</v>
      </c>
      <c r="W297" s="185" t="e">
        <f t="shared" si="66"/>
        <v>#N/A</v>
      </c>
      <c r="X297" s="16" t="e">
        <f t="shared" si="67"/>
        <v>#N/A</v>
      </c>
      <c r="Y297" s="189" t="e">
        <f t="shared" si="68"/>
        <v>#N/A</v>
      </c>
      <c r="AA297" s="59"/>
      <c r="AB297" s="189" t="e">
        <f t="shared" si="69"/>
        <v>#N/A</v>
      </c>
      <c r="AD297" s="185" t="e">
        <f t="shared" si="70"/>
        <v>#N/A</v>
      </c>
      <c r="AE297" s="16" t="e">
        <f t="shared" si="71"/>
        <v>#N/A</v>
      </c>
      <c r="AF297" s="16" t="e">
        <f t="shared" si="72"/>
        <v>#N/A</v>
      </c>
      <c r="AG297" s="16" t="e">
        <f t="shared" si="73"/>
        <v>#N/A</v>
      </c>
      <c r="AH297" s="175" t="e">
        <f t="shared" si="74"/>
        <v>#N/A</v>
      </c>
      <c r="AI297" s="175" t="e">
        <f t="shared" si="78"/>
        <v>#N/A</v>
      </c>
      <c r="AJ297" s="175" t="e">
        <f t="shared" si="76"/>
        <v>#N/A</v>
      </c>
      <c r="AK297" s="175" t="e">
        <f t="shared" si="75"/>
        <v>#N/A</v>
      </c>
      <c r="AL297" s="175" t="e">
        <f t="shared" si="79"/>
        <v>#N/A</v>
      </c>
      <c r="AM297" s="175" t="e">
        <f t="shared" si="77"/>
        <v>#N/A</v>
      </c>
    </row>
    <row r="298" spans="19:39" x14ac:dyDescent="0.25">
      <c r="S298" s="189" t="e">
        <f>IF(ISNUMBER(Sensor_Glucose),IF(P_Language=1, 1*Sensor_Glucose/18,1*Sensor_Glucose),NA())</f>
        <v>#N/A</v>
      </c>
      <c r="T298" s="185" t="e">
        <f t="shared" si="64"/>
        <v>#N/A</v>
      </c>
      <c r="U298" s="185" t="e">
        <f t="shared" si="65"/>
        <v>#N/A</v>
      </c>
      <c r="V298" s="189" t="e">
        <f>IF(ISBLANK(Meter_Glucose),NA(),IF(P_Language=1, 1*Meter_Glucose/18,1*Meter_Glucose))</f>
        <v>#N/A</v>
      </c>
      <c r="W298" s="185" t="e">
        <f t="shared" si="66"/>
        <v>#N/A</v>
      </c>
      <c r="X298" s="16" t="e">
        <f t="shared" si="67"/>
        <v>#N/A</v>
      </c>
      <c r="Y298" s="189" t="e">
        <f t="shared" si="68"/>
        <v>#N/A</v>
      </c>
      <c r="AA298" s="59"/>
      <c r="AB298" s="189" t="e">
        <f t="shared" si="69"/>
        <v>#N/A</v>
      </c>
      <c r="AD298" s="185" t="e">
        <f t="shared" si="70"/>
        <v>#N/A</v>
      </c>
      <c r="AE298" s="16" t="e">
        <f t="shared" si="71"/>
        <v>#N/A</v>
      </c>
      <c r="AF298" s="16" t="e">
        <f t="shared" si="72"/>
        <v>#N/A</v>
      </c>
      <c r="AG298" s="16" t="e">
        <f t="shared" si="73"/>
        <v>#N/A</v>
      </c>
      <c r="AH298" s="175" t="e">
        <f t="shared" si="74"/>
        <v>#N/A</v>
      </c>
      <c r="AI298" s="175" t="e">
        <f t="shared" si="78"/>
        <v>#N/A</v>
      </c>
      <c r="AJ298" s="175" t="e">
        <f t="shared" si="76"/>
        <v>#N/A</v>
      </c>
      <c r="AK298" s="175" t="e">
        <f t="shared" si="75"/>
        <v>#N/A</v>
      </c>
      <c r="AL298" s="175" t="e">
        <f t="shared" si="79"/>
        <v>#N/A</v>
      </c>
      <c r="AM298" s="175" t="e">
        <f t="shared" si="77"/>
        <v>#N/A</v>
      </c>
    </row>
    <row r="299" spans="19:39" x14ac:dyDescent="0.25">
      <c r="S299" s="189" t="e">
        <f>IF(ISNUMBER(Sensor_Glucose),IF(P_Language=1, 1*Sensor_Glucose/18,1*Sensor_Glucose),NA())</f>
        <v>#N/A</v>
      </c>
      <c r="T299" s="185" t="e">
        <f t="shared" si="64"/>
        <v>#N/A</v>
      </c>
      <c r="U299" s="185" t="e">
        <f t="shared" si="65"/>
        <v>#N/A</v>
      </c>
      <c r="V299" s="189" t="e">
        <f>IF(ISBLANK(Meter_Glucose),NA(),IF(P_Language=1, 1*Meter_Glucose/18,1*Meter_Glucose))</f>
        <v>#N/A</v>
      </c>
      <c r="W299" s="185" t="e">
        <f t="shared" si="66"/>
        <v>#N/A</v>
      </c>
      <c r="X299" s="16" t="e">
        <f t="shared" si="67"/>
        <v>#N/A</v>
      </c>
      <c r="Y299" s="189" t="e">
        <f t="shared" si="68"/>
        <v>#N/A</v>
      </c>
      <c r="AA299" s="59"/>
      <c r="AB299" s="189" t="e">
        <f t="shared" si="69"/>
        <v>#N/A</v>
      </c>
      <c r="AD299" s="185" t="e">
        <f t="shared" si="70"/>
        <v>#N/A</v>
      </c>
      <c r="AE299" s="16" t="e">
        <f t="shared" si="71"/>
        <v>#N/A</v>
      </c>
      <c r="AF299" s="16" t="e">
        <f t="shared" si="72"/>
        <v>#N/A</v>
      </c>
      <c r="AG299" s="16" t="e">
        <f t="shared" si="73"/>
        <v>#N/A</v>
      </c>
      <c r="AH299" s="175" t="e">
        <f t="shared" si="74"/>
        <v>#N/A</v>
      </c>
      <c r="AI299" s="175" t="e">
        <f t="shared" si="78"/>
        <v>#N/A</v>
      </c>
      <c r="AJ299" s="175" t="e">
        <f t="shared" si="76"/>
        <v>#N/A</v>
      </c>
      <c r="AK299" s="175" t="e">
        <f t="shared" si="75"/>
        <v>#N/A</v>
      </c>
      <c r="AL299" s="175" t="e">
        <f t="shared" si="79"/>
        <v>#N/A</v>
      </c>
      <c r="AM299" s="175" t="e">
        <f t="shared" si="77"/>
        <v>#N/A</v>
      </c>
    </row>
    <row r="300" spans="19:39" x14ac:dyDescent="0.25">
      <c r="S300" s="189" t="e">
        <f>IF(ISNUMBER(Sensor_Glucose),IF(P_Language=1, 1*Sensor_Glucose/18,1*Sensor_Glucose),NA())</f>
        <v>#N/A</v>
      </c>
      <c r="T300" s="185" t="e">
        <f t="shared" si="64"/>
        <v>#N/A</v>
      </c>
      <c r="U300" s="185" t="e">
        <f t="shared" si="65"/>
        <v>#N/A</v>
      </c>
      <c r="V300" s="189" t="e">
        <f>IF(ISBLANK(Meter_Glucose),NA(),IF(P_Language=1, 1*Meter_Glucose/18,1*Meter_Glucose))</f>
        <v>#N/A</v>
      </c>
      <c r="W300" s="185" t="e">
        <f t="shared" si="66"/>
        <v>#N/A</v>
      </c>
      <c r="X300" s="16" t="e">
        <f t="shared" si="67"/>
        <v>#N/A</v>
      </c>
      <c r="Y300" s="189" t="e">
        <f t="shared" si="68"/>
        <v>#N/A</v>
      </c>
      <c r="AA300" s="59"/>
      <c r="AB300" s="189" t="e">
        <f t="shared" si="69"/>
        <v>#N/A</v>
      </c>
      <c r="AD300" s="185" t="e">
        <f t="shared" si="70"/>
        <v>#N/A</v>
      </c>
      <c r="AE300" s="16" t="e">
        <f t="shared" si="71"/>
        <v>#N/A</v>
      </c>
      <c r="AF300" s="16" t="e">
        <f t="shared" si="72"/>
        <v>#N/A</v>
      </c>
      <c r="AG300" s="16" t="e">
        <f t="shared" si="73"/>
        <v>#N/A</v>
      </c>
      <c r="AH300" s="175" t="e">
        <f t="shared" si="74"/>
        <v>#N/A</v>
      </c>
      <c r="AI300" s="175" t="e">
        <f t="shared" si="78"/>
        <v>#N/A</v>
      </c>
      <c r="AJ300" s="175" t="e">
        <f t="shared" si="76"/>
        <v>#N/A</v>
      </c>
      <c r="AK300" s="175" t="e">
        <f t="shared" si="75"/>
        <v>#N/A</v>
      </c>
      <c r="AL300" s="175" t="e">
        <f t="shared" si="79"/>
        <v>#N/A</v>
      </c>
      <c r="AM300" s="175" t="e">
        <f t="shared" si="77"/>
        <v>#N/A</v>
      </c>
    </row>
    <row r="301" spans="19:39" x14ac:dyDescent="0.25">
      <c r="S301" s="189" t="e">
        <f>IF(ISNUMBER(Sensor_Glucose),IF(P_Language=1, 1*Sensor_Glucose/18,1*Sensor_Glucose),NA())</f>
        <v>#N/A</v>
      </c>
      <c r="T301" s="185" t="e">
        <f t="shared" si="64"/>
        <v>#N/A</v>
      </c>
      <c r="U301" s="185" t="e">
        <f t="shared" si="65"/>
        <v>#N/A</v>
      </c>
      <c r="V301" s="189" t="e">
        <f>IF(ISBLANK(Meter_Glucose),NA(),IF(P_Language=1, 1*Meter_Glucose/18,1*Meter_Glucose))</f>
        <v>#N/A</v>
      </c>
      <c r="W301" s="185" t="e">
        <f t="shared" si="66"/>
        <v>#N/A</v>
      </c>
      <c r="X301" s="16" t="e">
        <f t="shared" si="67"/>
        <v>#N/A</v>
      </c>
      <c r="Y301" s="189" t="e">
        <f t="shared" si="68"/>
        <v>#N/A</v>
      </c>
      <c r="AA301" s="59"/>
      <c r="AB301" s="189" t="e">
        <f t="shared" si="69"/>
        <v>#N/A</v>
      </c>
      <c r="AD301" s="185" t="e">
        <f t="shared" si="70"/>
        <v>#N/A</v>
      </c>
      <c r="AE301" s="16" t="e">
        <f t="shared" si="71"/>
        <v>#N/A</v>
      </c>
      <c r="AF301" s="16" t="e">
        <f t="shared" si="72"/>
        <v>#N/A</v>
      </c>
      <c r="AG301" s="16" t="e">
        <f t="shared" si="73"/>
        <v>#N/A</v>
      </c>
      <c r="AH301" s="175" t="e">
        <f t="shared" si="74"/>
        <v>#N/A</v>
      </c>
      <c r="AI301" s="175" t="e">
        <f t="shared" si="78"/>
        <v>#N/A</v>
      </c>
      <c r="AJ301" s="175" t="e">
        <f t="shared" si="76"/>
        <v>#N/A</v>
      </c>
      <c r="AK301" s="175" t="e">
        <f t="shared" si="75"/>
        <v>#N/A</v>
      </c>
      <c r="AL301" s="175" t="e">
        <f t="shared" si="79"/>
        <v>#N/A</v>
      </c>
      <c r="AM301" s="175" t="e">
        <f t="shared" si="77"/>
        <v>#N/A</v>
      </c>
    </row>
    <row r="302" spans="19:39" x14ac:dyDescent="0.25">
      <c r="S302" s="189" t="e">
        <f>IF(ISNUMBER(Sensor_Glucose),IF(P_Language=1, 1*Sensor_Glucose/18,1*Sensor_Glucose),NA())</f>
        <v>#N/A</v>
      </c>
      <c r="T302" s="185" t="e">
        <f t="shared" si="64"/>
        <v>#N/A</v>
      </c>
      <c r="U302" s="185" t="e">
        <f t="shared" si="65"/>
        <v>#N/A</v>
      </c>
      <c r="V302" s="189" t="e">
        <f>IF(ISBLANK(Meter_Glucose),NA(),IF(P_Language=1, 1*Meter_Glucose/18,1*Meter_Glucose))</f>
        <v>#N/A</v>
      </c>
      <c r="W302" s="185" t="e">
        <f t="shared" si="66"/>
        <v>#N/A</v>
      </c>
      <c r="X302" s="16" t="e">
        <f t="shared" si="67"/>
        <v>#N/A</v>
      </c>
      <c r="Y302" s="189" t="e">
        <f t="shared" si="68"/>
        <v>#N/A</v>
      </c>
      <c r="AA302" s="59"/>
      <c r="AB302" s="189" t="e">
        <f t="shared" si="69"/>
        <v>#N/A</v>
      </c>
      <c r="AD302" s="185" t="e">
        <f t="shared" si="70"/>
        <v>#N/A</v>
      </c>
      <c r="AE302" s="16" t="e">
        <f t="shared" si="71"/>
        <v>#N/A</v>
      </c>
      <c r="AF302" s="16" t="e">
        <f t="shared" si="72"/>
        <v>#N/A</v>
      </c>
      <c r="AG302" s="16" t="e">
        <f t="shared" si="73"/>
        <v>#N/A</v>
      </c>
      <c r="AH302" s="175" t="e">
        <f t="shared" si="74"/>
        <v>#N/A</v>
      </c>
      <c r="AI302" s="175" t="e">
        <f t="shared" si="78"/>
        <v>#N/A</v>
      </c>
      <c r="AJ302" s="175" t="e">
        <f t="shared" si="76"/>
        <v>#N/A</v>
      </c>
      <c r="AK302" s="175" t="e">
        <f t="shared" si="75"/>
        <v>#N/A</v>
      </c>
      <c r="AL302" s="175" t="e">
        <f t="shared" si="79"/>
        <v>#N/A</v>
      </c>
      <c r="AM302" s="175" t="e">
        <f t="shared" si="77"/>
        <v>#N/A</v>
      </c>
    </row>
    <row r="303" spans="19:39" x14ac:dyDescent="0.25">
      <c r="S303" s="189" t="e">
        <f>IF(ISNUMBER(Sensor_Glucose),IF(P_Language=1, 1*Sensor_Glucose/18,1*Sensor_Glucose),NA())</f>
        <v>#N/A</v>
      </c>
      <c r="T303" s="185" t="e">
        <f t="shared" si="64"/>
        <v>#N/A</v>
      </c>
      <c r="U303" s="185" t="e">
        <f t="shared" si="65"/>
        <v>#N/A</v>
      </c>
      <c r="V303" s="189" t="e">
        <f>IF(ISBLANK(Meter_Glucose),NA(),IF(P_Language=1, 1*Meter_Glucose/18,1*Meter_Glucose))</f>
        <v>#N/A</v>
      </c>
      <c r="W303" s="185" t="e">
        <f t="shared" si="66"/>
        <v>#N/A</v>
      </c>
      <c r="X303" s="16" t="e">
        <f t="shared" si="67"/>
        <v>#N/A</v>
      </c>
      <c r="Y303" s="189" t="e">
        <f t="shared" si="68"/>
        <v>#N/A</v>
      </c>
      <c r="AA303" s="59"/>
      <c r="AB303" s="189" t="e">
        <f t="shared" si="69"/>
        <v>#N/A</v>
      </c>
      <c r="AD303" s="185" t="e">
        <f t="shared" si="70"/>
        <v>#N/A</v>
      </c>
      <c r="AE303" s="16" t="e">
        <f t="shared" si="71"/>
        <v>#N/A</v>
      </c>
      <c r="AF303" s="16" t="e">
        <f t="shared" si="72"/>
        <v>#N/A</v>
      </c>
      <c r="AG303" s="16" t="e">
        <f t="shared" si="73"/>
        <v>#N/A</v>
      </c>
      <c r="AH303" s="175" t="e">
        <f t="shared" si="74"/>
        <v>#N/A</v>
      </c>
      <c r="AI303" s="175" t="e">
        <f t="shared" si="78"/>
        <v>#N/A</v>
      </c>
      <c r="AJ303" s="175" t="e">
        <f t="shared" si="76"/>
        <v>#N/A</v>
      </c>
      <c r="AK303" s="175" t="e">
        <f t="shared" si="75"/>
        <v>#N/A</v>
      </c>
      <c r="AL303" s="175" t="e">
        <f t="shared" si="79"/>
        <v>#N/A</v>
      </c>
      <c r="AM303" s="175" t="e">
        <f t="shared" si="77"/>
        <v>#N/A</v>
      </c>
    </row>
    <row r="304" spans="19:39" x14ac:dyDescent="0.25">
      <c r="S304" s="189" t="e">
        <f>IF(ISNUMBER(Sensor_Glucose),IF(P_Language=1, 1*Sensor_Glucose/18,1*Sensor_Glucose),NA())</f>
        <v>#N/A</v>
      </c>
      <c r="T304" s="185" t="e">
        <f t="shared" si="64"/>
        <v>#N/A</v>
      </c>
      <c r="U304" s="185" t="e">
        <f t="shared" si="65"/>
        <v>#N/A</v>
      </c>
      <c r="V304" s="189" t="e">
        <f>IF(ISBLANK(Meter_Glucose),NA(),IF(P_Language=1, 1*Meter_Glucose/18,1*Meter_Glucose))</f>
        <v>#N/A</v>
      </c>
      <c r="W304" s="185" t="e">
        <f t="shared" si="66"/>
        <v>#N/A</v>
      </c>
      <c r="X304" s="16" t="e">
        <f t="shared" si="67"/>
        <v>#N/A</v>
      </c>
      <c r="Y304" s="189" t="e">
        <f t="shared" si="68"/>
        <v>#N/A</v>
      </c>
      <c r="AA304" s="59"/>
      <c r="AB304" s="189" t="e">
        <f t="shared" si="69"/>
        <v>#N/A</v>
      </c>
      <c r="AD304" s="185" t="e">
        <f t="shared" si="70"/>
        <v>#N/A</v>
      </c>
      <c r="AE304" s="16" t="e">
        <f t="shared" si="71"/>
        <v>#N/A</v>
      </c>
      <c r="AF304" s="16" t="e">
        <f t="shared" si="72"/>
        <v>#N/A</v>
      </c>
      <c r="AG304" s="16" t="e">
        <f t="shared" si="73"/>
        <v>#N/A</v>
      </c>
      <c r="AH304" s="175" t="e">
        <f t="shared" si="74"/>
        <v>#N/A</v>
      </c>
      <c r="AI304" s="175" t="e">
        <f t="shared" si="78"/>
        <v>#N/A</v>
      </c>
      <c r="AJ304" s="175" t="e">
        <f t="shared" si="76"/>
        <v>#N/A</v>
      </c>
      <c r="AK304" s="175" t="e">
        <f t="shared" si="75"/>
        <v>#N/A</v>
      </c>
      <c r="AL304" s="175" t="e">
        <f t="shared" si="79"/>
        <v>#N/A</v>
      </c>
      <c r="AM304" s="175" t="e">
        <f t="shared" si="77"/>
        <v>#N/A</v>
      </c>
    </row>
    <row r="305" spans="19:39" x14ac:dyDescent="0.25">
      <c r="S305" s="189" t="e">
        <f>IF(ISNUMBER(Sensor_Glucose),IF(P_Language=1, 1*Sensor_Glucose/18,1*Sensor_Glucose),NA())</f>
        <v>#N/A</v>
      </c>
      <c r="T305" s="185" t="e">
        <f t="shared" si="64"/>
        <v>#N/A</v>
      </c>
      <c r="U305" s="185" t="e">
        <f t="shared" si="65"/>
        <v>#N/A</v>
      </c>
      <c r="V305" s="189" t="e">
        <f>IF(ISBLANK(Meter_Glucose),NA(),IF(P_Language=1, 1*Meter_Glucose/18,1*Meter_Glucose))</f>
        <v>#N/A</v>
      </c>
      <c r="W305" s="185" t="e">
        <f t="shared" si="66"/>
        <v>#N/A</v>
      </c>
      <c r="X305" s="16" t="e">
        <f t="shared" si="67"/>
        <v>#N/A</v>
      </c>
      <c r="Y305" s="189" t="e">
        <f t="shared" si="68"/>
        <v>#N/A</v>
      </c>
      <c r="AA305" s="59"/>
      <c r="AB305" s="189" t="e">
        <f t="shared" si="69"/>
        <v>#N/A</v>
      </c>
      <c r="AD305" s="185" t="e">
        <f t="shared" si="70"/>
        <v>#N/A</v>
      </c>
      <c r="AE305" s="16" t="e">
        <f t="shared" si="71"/>
        <v>#N/A</v>
      </c>
      <c r="AF305" s="16" t="e">
        <f t="shared" si="72"/>
        <v>#N/A</v>
      </c>
      <c r="AG305" s="16" t="e">
        <f t="shared" si="73"/>
        <v>#N/A</v>
      </c>
      <c r="AH305" s="175" t="e">
        <f t="shared" si="74"/>
        <v>#N/A</v>
      </c>
      <c r="AI305" s="175" t="e">
        <f t="shared" si="78"/>
        <v>#N/A</v>
      </c>
      <c r="AJ305" s="175" t="e">
        <f t="shared" si="76"/>
        <v>#N/A</v>
      </c>
      <c r="AK305" s="175" t="e">
        <f t="shared" si="75"/>
        <v>#N/A</v>
      </c>
      <c r="AL305" s="175" t="e">
        <f t="shared" si="79"/>
        <v>#N/A</v>
      </c>
      <c r="AM305" s="175" t="e">
        <f t="shared" si="77"/>
        <v>#N/A</v>
      </c>
    </row>
    <row r="306" spans="19:39" x14ac:dyDescent="0.25">
      <c r="S306" s="189" t="e">
        <f>IF(ISNUMBER(Sensor_Glucose),IF(P_Language=1, 1*Sensor_Glucose/18,1*Sensor_Glucose),NA())</f>
        <v>#N/A</v>
      </c>
      <c r="T306" s="185" t="e">
        <f t="shared" si="64"/>
        <v>#N/A</v>
      </c>
      <c r="U306" s="185" t="e">
        <f t="shared" si="65"/>
        <v>#N/A</v>
      </c>
      <c r="V306" s="189" t="e">
        <f>IF(ISBLANK(Meter_Glucose),NA(),IF(P_Language=1, 1*Meter_Glucose/18,1*Meter_Glucose))</f>
        <v>#N/A</v>
      </c>
      <c r="W306" s="185" t="e">
        <f t="shared" si="66"/>
        <v>#N/A</v>
      </c>
      <c r="X306" s="16" t="e">
        <f t="shared" si="67"/>
        <v>#N/A</v>
      </c>
      <c r="Y306" s="189" t="e">
        <f t="shared" si="68"/>
        <v>#N/A</v>
      </c>
      <c r="AA306" s="59"/>
      <c r="AB306" s="189" t="e">
        <f t="shared" si="69"/>
        <v>#N/A</v>
      </c>
      <c r="AD306" s="185" t="e">
        <f t="shared" si="70"/>
        <v>#N/A</v>
      </c>
      <c r="AE306" s="16" t="e">
        <f t="shared" si="71"/>
        <v>#N/A</v>
      </c>
      <c r="AF306" s="16" t="e">
        <f t="shared" si="72"/>
        <v>#N/A</v>
      </c>
      <c r="AG306" s="16" t="e">
        <f t="shared" si="73"/>
        <v>#N/A</v>
      </c>
      <c r="AH306" s="175" t="e">
        <f t="shared" si="74"/>
        <v>#N/A</v>
      </c>
      <c r="AI306" s="175" t="e">
        <f t="shared" si="78"/>
        <v>#N/A</v>
      </c>
      <c r="AJ306" s="175" t="e">
        <f t="shared" si="76"/>
        <v>#N/A</v>
      </c>
      <c r="AK306" s="175" t="e">
        <f t="shared" si="75"/>
        <v>#N/A</v>
      </c>
      <c r="AL306" s="175" t="e">
        <f t="shared" si="79"/>
        <v>#N/A</v>
      </c>
      <c r="AM306" s="175" t="e">
        <f t="shared" si="77"/>
        <v>#N/A</v>
      </c>
    </row>
    <row r="307" spans="19:39" x14ac:dyDescent="0.25">
      <c r="S307" s="189" t="e">
        <f>IF(ISNUMBER(Sensor_Glucose),IF(P_Language=1, 1*Sensor_Glucose/18,1*Sensor_Glucose),NA())</f>
        <v>#N/A</v>
      </c>
      <c r="T307" s="185" t="e">
        <f t="shared" si="64"/>
        <v>#N/A</v>
      </c>
      <c r="U307" s="185" t="e">
        <f t="shared" si="65"/>
        <v>#N/A</v>
      </c>
      <c r="V307" s="189" t="e">
        <f>IF(ISBLANK(Meter_Glucose),NA(),IF(P_Language=1, 1*Meter_Glucose/18,1*Meter_Glucose))</f>
        <v>#N/A</v>
      </c>
      <c r="W307" s="185" t="e">
        <f t="shared" si="66"/>
        <v>#N/A</v>
      </c>
      <c r="X307" s="16" t="e">
        <f t="shared" si="67"/>
        <v>#N/A</v>
      </c>
      <c r="Y307" s="189" t="e">
        <f t="shared" si="68"/>
        <v>#N/A</v>
      </c>
      <c r="AA307" s="59"/>
      <c r="AB307" s="189" t="e">
        <f t="shared" si="69"/>
        <v>#N/A</v>
      </c>
      <c r="AD307" s="185" t="e">
        <f t="shared" si="70"/>
        <v>#N/A</v>
      </c>
      <c r="AE307" s="16" t="e">
        <f t="shared" si="71"/>
        <v>#N/A</v>
      </c>
      <c r="AF307" s="16" t="e">
        <f t="shared" si="72"/>
        <v>#N/A</v>
      </c>
      <c r="AG307" s="16" t="e">
        <f t="shared" si="73"/>
        <v>#N/A</v>
      </c>
      <c r="AH307" s="175" t="e">
        <f t="shared" si="74"/>
        <v>#N/A</v>
      </c>
      <c r="AI307" s="175" t="e">
        <f t="shared" si="78"/>
        <v>#N/A</v>
      </c>
      <c r="AJ307" s="175" t="e">
        <f t="shared" si="76"/>
        <v>#N/A</v>
      </c>
      <c r="AK307" s="175" t="e">
        <f t="shared" si="75"/>
        <v>#N/A</v>
      </c>
      <c r="AL307" s="175" t="e">
        <f t="shared" si="79"/>
        <v>#N/A</v>
      </c>
      <c r="AM307" s="175" t="e">
        <f t="shared" si="77"/>
        <v>#N/A</v>
      </c>
    </row>
    <row r="308" spans="19:39" x14ac:dyDescent="0.25">
      <c r="S308" s="189" t="e">
        <f>IF(ISNUMBER(Sensor_Glucose),IF(P_Language=1, 1*Sensor_Glucose/18,1*Sensor_Glucose),NA())</f>
        <v>#N/A</v>
      </c>
      <c r="T308" s="185" t="e">
        <f t="shared" si="64"/>
        <v>#N/A</v>
      </c>
      <c r="U308" s="185" t="e">
        <f t="shared" si="65"/>
        <v>#N/A</v>
      </c>
      <c r="V308" s="189" t="e">
        <f>IF(ISBLANK(Meter_Glucose),NA(),IF(P_Language=1, 1*Meter_Glucose/18,1*Meter_Glucose))</f>
        <v>#N/A</v>
      </c>
      <c r="W308" s="185" t="e">
        <f t="shared" si="66"/>
        <v>#N/A</v>
      </c>
      <c r="X308" s="16" t="e">
        <f t="shared" si="67"/>
        <v>#N/A</v>
      </c>
      <c r="Y308" s="189" t="e">
        <f t="shared" si="68"/>
        <v>#N/A</v>
      </c>
      <c r="AA308" s="59"/>
      <c r="AB308" s="189" t="e">
        <f t="shared" si="69"/>
        <v>#N/A</v>
      </c>
      <c r="AD308" s="185" t="e">
        <f t="shared" si="70"/>
        <v>#N/A</v>
      </c>
      <c r="AE308" s="16" t="e">
        <f t="shared" si="71"/>
        <v>#N/A</v>
      </c>
      <c r="AF308" s="16" t="e">
        <f t="shared" si="72"/>
        <v>#N/A</v>
      </c>
      <c r="AG308" s="16" t="e">
        <f t="shared" si="73"/>
        <v>#N/A</v>
      </c>
      <c r="AH308" s="175" t="e">
        <f t="shared" si="74"/>
        <v>#N/A</v>
      </c>
      <c r="AI308" s="175" t="e">
        <f t="shared" si="78"/>
        <v>#N/A</v>
      </c>
      <c r="AJ308" s="175" t="e">
        <f t="shared" si="76"/>
        <v>#N/A</v>
      </c>
      <c r="AK308" s="175" t="e">
        <f t="shared" si="75"/>
        <v>#N/A</v>
      </c>
      <c r="AL308" s="175" t="e">
        <f t="shared" si="79"/>
        <v>#N/A</v>
      </c>
      <c r="AM308" s="175" t="e">
        <f t="shared" si="77"/>
        <v>#N/A</v>
      </c>
    </row>
    <row r="309" spans="19:39" x14ac:dyDescent="0.25">
      <c r="S309" s="189" t="e">
        <f>IF(ISNUMBER(Sensor_Glucose),IF(P_Language=1, 1*Sensor_Glucose/18,1*Sensor_Glucose),NA())</f>
        <v>#N/A</v>
      </c>
      <c r="T309" s="185" t="e">
        <f t="shared" si="64"/>
        <v>#N/A</v>
      </c>
      <c r="U309" s="185" t="e">
        <f t="shared" si="65"/>
        <v>#N/A</v>
      </c>
      <c r="V309" s="189" t="e">
        <f>IF(ISBLANK(Meter_Glucose),NA(),IF(P_Language=1, 1*Meter_Glucose/18,1*Meter_Glucose))</f>
        <v>#N/A</v>
      </c>
      <c r="W309" s="185" t="e">
        <f t="shared" si="66"/>
        <v>#N/A</v>
      </c>
      <c r="X309" s="16" t="e">
        <f t="shared" si="67"/>
        <v>#N/A</v>
      </c>
      <c r="Y309" s="189" t="e">
        <f t="shared" si="68"/>
        <v>#N/A</v>
      </c>
      <c r="AA309" s="59"/>
      <c r="AB309" s="189" t="e">
        <f t="shared" si="69"/>
        <v>#N/A</v>
      </c>
      <c r="AD309" s="185" t="e">
        <f t="shared" si="70"/>
        <v>#N/A</v>
      </c>
      <c r="AE309" s="16" t="e">
        <f t="shared" si="71"/>
        <v>#N/A</v>
      </c>
      <c r="AF309" s="16" t="e">
        <f t="shared" si="72"/>
        <v>#N/A</v>
      </c>
      <c r="AG309" s="16" t="e">
        <f t="shared" si="73"/>
        <v>#N/A</v>
      </c>
      <c r="AH309" s="175" t="e">
        <f t="shared" si="74"/>
        <v>#N/A</v>
      </c>
      <c r="AI309" s="175" t="e">
        <f t="shared" si="78"/>
        <v>#N/A</v>
      </c>
      <c r="AJ309" s="175" t="e">
        <f t="shared" si="76"/>
        <v>#N/A</v>
      </c>
      <c r="AK309" s="175" t="e">
        <f t="shared" si="75"/>
        <v>#N/A</v>
      </c>
      <c r="AL309" s="175" t="e">
        <f t="shared" si="79"/>
        <v>#N/A</v>
      </c>
      <c r="AM309" s="175" t="e">
        <f t="shared" si="77"/>
        <v>#N/A</v>
      </c>
    </row>
    <row r="310" spans="19:39" x14ac:dyDescent="0.25">
      <c r="S310" s="189" t="e">
        <f>IF(ISNUMBER(Sensor_Glucose),IF(P_Language=1, 1*Sensor_Glucose/18,1*Sensor_Glucose),NA())</f>
        <v>#N/A</v>
      </c>
      <c r="T310" s="185" t="e">
        <f t="shared" si="64"/>
        <v>#N/A</v>
      </c>
      <c r="U310" s="185" t="e">
        <f t="shared" si="65"/>
        <v>#N/A</v>
      </c>
      <c r="V310" s="189" t="e">
        <f>IF(ISBLANK(Meter_Glucose),NA(),IF(P_Language=1, 1*Meter_Glucose/18,1*Meter_Glucose))</f>
        <v>#N/A</v>
      </c>
      <c r="W310" s="185" t="e">
        <f t="shared" si="66"/>
        <v>#N/A</v>
      </c>
      <c r="X310" s="16" t="e">
        <f t="shared" si="67"/>
        <v>#N/A</v>
      </c>
      <c r="Y310" s="189" t="e">
        <f t="shared" si="68"/>
        <v>#N/A</v>
      </c>
      <c r="AA310" s="59"/>
      <c r="AB310" s="189" t="e">
        <f t="shared" si="69"/>
        <v>#N/A</v>
      </c>
      <c r="AD310" s="185" t="e">
        <f t="shared" si="70"/>
        <v>#N/A</v>
      </c>
      <c r="AE310" s="16" t="e">
        <f t="shared" si="71"/>
        <v>#N/A</v>
      </c>
      <c r="AF310" s="16" t="e">
        <f t="shared" si="72"/>
        <v>#N/A</v>
      </c>
      <c r="AG310" s="16" t="e">
        <f t="shared" si="73"/>
        <v>#N/A</v>
      </c>
      <c r="AH310" s="175" t="e">
        <f t="shared" si="74"/>
        <v>#N/A</v>
      </c>
      <c r="AI310" s="175" t="e">
        <f t="shared" si="78"/>
        <v>#N/A</v>
      </c>
      <c r="AJ310" s="175" t="e">
        <f t="shared" si="76"/>
        <v>#N/A</v>
      </c>
      <c r="AK310" s="175" t="e">
        <f t="shared" si="75"/>
        <v>#N/A</v>
      </c>
      <c r="AL310" s="175" t="e">
        <f t="shared" si="79"/>
        <v>#N/A</v>
      </c>
      <c r="AM310" s="175" t="e">
        <f t="shared" si="77"/>
        <v>#N/A</v>
      </c>
    </row>
    <row r="311" spans="19:39" x14ac:dyDescent="0.25">
      <c r="S311" s="189" t="e">
        <f>IF(ISNUMBER(Sensor_Glucose),IF(P_Language=1, 1*Sensor_Glucose/18,1*Sensor_Glucose),NA())</f>
        <v>#N/A</v>
      </c>
      <c r="T311" s="185" t="e">
        <f t="shared" si="64"/>
        <v>#N/A</v>
      </c>
      <c r="U311" s="185" t="e">
        <f t="shared" si="65"/>
        <v>#N/A</v>
      </c>
      <c r="V311" s="189" t="e">
        <f>IF(ISBLANK(Meter_Glucose),NA(),IF(P_Language=1, 1*Meter_Glucose/18,1*Meter_Glucose))</f>
        <v>#N/A</v>
      </c>
      <c r="W311" s="185" t="e">
        <f t="shared" si="66"/>
        <v>#N/A</v>
      </c>
      <c r="X311" s="16" t="e">
        <f t="shared" si="67"/>
        <v>#N/A</v>
      </c>
      <c r="Y311" s="189" t="e">
        <f t="shared" si="68"/>
        <v>#N/A</v>
      </c>
      <c r="AA311" s="59"/>
      <c r="AB311" s="189" t="e">
        <f t="shared" si="69"/>
        <v>#N/A</v>
      </c>
      <c r="AD311" s="185" t="e">
        <f t="shared" si="70"/>
        <v>#N/A</v>
      </c>
      <c r="AE311" s="16" t="e">
        <f t="shared" si="71"/>
        <v>#N/A</v>
      </c>
      <c r="AF311" s="16" t="e">
        <f t="shared" si="72"/>
        <v>#N/A</v>
      </c>
      <c r="AG311" s="16" t="e">
        <f t="shared" si="73"/>
        <v>#N/A</v>
      </c>
      <c r="AH311" s="175" t="e">
        <f t="shared" si="74"/>
        <v>#N/A</v>
      </c>
      <c r="AI311" s="175" t="e">
        <f t="shared" si="78"/>
        <v>#N/A</v>
      </c>
      <c r="AJ311" s="175" t="e">
        <f t="shared" si="76"/>
        <v>#N/A</v>
      </c>
      <c r="AK311" s="175" t="e">
        <f t="shared" si="75"/>
        <v>#N/A</v>
      </c>
      <c r="AL311" s="175" t="e">
        <f t="shared" si="79"/>
        <v>#N/A</v>
      </c>
      <c r="AM311" s="175" t="e">
        <f t="shared" si="77"/>
        <v>#N/A</v>
      </c>
    </row>
    <row r="312" spans="19:39" x14ac:dyDescent="0.25">
      <c r="S312" s="189" t="e">
        <f>IF(ISNUMBER(Sensor_Glucose),IF(P_Language=1, 1*Sensor_Glucose/18,1*Sensor_Glucose),NA())</f>
        <v>#N/A</v>
      </c>
      <c r="T312" s="185" t="e">
        <f t="shared" si="64"/>
        <v>#N/A</v>
      </c>
      <c r="U312" s="185" t="e">
        <f t="shared" si="65"/>
        <v>#N/A</v>
      </c>
      <c r="V312" s="189" t="e">
        <f>IF(ISBLANK(Meter_Glucose),NA(),IF(P_Language=1, 1*Meter_Glucose/18,1*Meter_Glucose))</f>
        <v>#N/A</v>
      </c>
      <c r="W312" s="185" t="e">
        <f t="shared" si="66"/>
        <v>#N/A</v>
      </c>
      <c r="X312" s="16" t="e">
        <f t="shared" si="67"/>
        <v>#N/A</v>
      </c>
      <c r="Y312" s="189" t="e">
        <f t="shared" si="68"/>
        <v>#N/A</v>
      </c>
      <c r="AA312" s="59"/>
      <c r="AB312" s="189" t="e">
        <f t="shared" si="69"/>
        <v>#N/A</v>
      </c>
      <c r="AD312" s="185" t="e">
        <f t="shared" si="70"/>
        <v>#N/A</v>
      </c>
      <c r="AE312" s="16" t="e">
        <f t="shared" si="71"/>
        <v>#N/A</v>
      </c>
      <c r="AF312" s="16" t="e">
        <f t="shared" si="72"/>
        <v>#N/A</v>
      </c>
      <c r="AG312" s="16" t="e">
        <f t="shared" si="73"/>
        <v>#N/A</v>
      </c>
      <c r="AH312" s="175" t="e">
        <f t="shared" si="74"/>
        <v>#N/A</v>
      </c>
      <c r="AI312" s="175" t="e">
        <f t="shared" si="78"/>
        <v>#N/A</v>
      </c>
      <c r="AJ312" s="175" t="e">
        <f t="shared" si="76"/>
        <v>#N/A</v>
      </c>
      <c r="AK312" s="175" t="e">
        <f t="shared" si="75"/>
        <v>#N/A</v>
      </c>
      <c r="AL312" s="175" t="e">
        <f t="shared" si="79"/>
        <v>#N/A</v>
      </c>
      <c r="AM312" s="175" t="e">
        <f t="shared" si="77"/>
        <v>#N/A</v>
      </c>
    </row>
    <row r="313" spans="19:39" x14ac:dyDescent="0.25">
      <c r="S313" s="189" t="e">
        <f>IF(ISNUMBER(Sensor_Glucose),IF(P_Language=1, 1*Sensor_Glucose/18,1*Sensor_Glucose),NA())</f>
        <v>#N/A</v>
      </c>
      <c r="T313" s="185" t="e">
        <f t="shared" si="64"/>
        <v>#N/A</v>
      </c>
      <c r="U313" s="185" t="e">
        <f t="shared" si="65"/>
        <v>#N/A</v>
      </c>
      <c r="V313" s="189" t="e">
        <f>IF(ISBLANK(Meter_Glucose),NA(),IF(P_Language=1, 1*Meter_Glucose/18,1*Meter_Glucose))</f>
        <v>#N/A</v>
      </c>
      <c r="W313" s="185" t="e">
        <f t="shared" si="66"/>
        <v>#N/A</v>
      </c>
      <c r="X313" s="16" t="e">
        <f t="shared" si="67"/>
        <v>#N/A</v>
      </c>
      <c r="Y313" s="189" t="e">
        <f t="shared" si="68"/>
        <v>#N/A</v>
      </c>
      <c r="AA313" s="59"/>
      <c r="AB313" s="189" t="e">
        <f t="shared" si="69"/>
        <v>#N/A</v>
      </c>
      <c r="AD313" s="185" t="e">
        <f t="shared" si="70"/>
        <v>#N/A</v>
      </c>
      <c r="AE313" s="16" t="e">
        <f t="shared" si="71"/>
        <v>#N/A</v>
      </c>
      <c r="AF313" s="16" t="e">
        <f t="shared" si="72"/>
        <v>#N/A</v>
      </c>
      <c r="AG313" s="16" t="e">
        <f t="shared" si="73"/>
        <v>#N/A</v>
      </c>
      <c r="AH313" s="175" t="e">
        <f t="shared" si="74"/>
        <v>#N/A</v>
      </c>
      <c r="AI313" s="175" t="e">
        <f t="shared" si="78"/>
        <v>#N/A</v>
      </c>
      <c r="AJ313" s="175" t="e">
        <f t="shared" si="76"/>
        <v>#N/A</v>
      </c>
      <c r="AK313" s="175" t="e">
        <f t="shared" si="75"/>
        <v>#N/A</v>
      </c>
      <c r="AL313" s="175" t="e">
        <f t="shared" si="79"/>
        <v>#N/A</v>
      </c>
      <c r="AM313" s="175" t="e">
        <f t="shared" si="77"/>
        <v>#N/A</v>
      </c>
    </row>
    <row r="314" spans="19:39" x14ac:dyDescent="0.25">
      <c r="S314" s="189" t="e">
        <f>IF(ISNUMBER(Sensor_Glucose),IF(P_Language=1, 1*Sensor_Glucose/18,1*Sensor_Glucose),NA())</f>
        <v>#N/A</v>
      </c>
      <c r="T314" s="185" t="e">
        <f t="shared" si="64"/>
        <v>#N/A</v>
      </c>
      <c r="U314" s="185" t="e">
        <f t="shared" si="65"/>
        <v>#N/A</v>
      </c>
      <c r="V314" s="189" t="e">
        <f>IF(ISBLANK(Meter_Glucose),NA(),IF(P_Language=1, 1*Meter_Glucose/18,1*Meter_Glucose))</f>
        <v>#N/A</v>
      </c>
      <c r="W314" s="185" t="e">
        <f t="shared" si="66"/>
        <v>#N/A</v>
      </c>
      <c r="X314" s="16" t="e">
        <f t="shared" si="67"/>
        <v>#N/A</v>
      </c>
      <c r="Y314" s="189" t="e">
        <f t="shared" si="68"/>
        <v>#N/A</v>
      </c>
      <c r="AA314" s="59"/>
      <c r="AB314" s="189" t="e">
        <f t="shared" si="69"/>
        <v>#N/A</v>
      </c>
      <c r="AD314" s="185" t="e">
        <f t="shared" si="70"/>
        <v>#N/A</v>
      </c>
      <c r="AE314" s="16" t="e">
        <f t="shared" si="71"/>
        <v>#N/A</v>
      </c>
      <c r="AF314" s="16" t="e">
        <f t="shared" si="72"/>
        <v>#N/A</v>
      </c>
      <c r="AG314" s="16" t="e">
        <f t="shared" si="73"/>
        <v>#N/A</v>
      </c>
      <c r="AH314" s="175" t="e">
        <f t="shared" si="74"/>
        <v>#N/A</v>
      </c>
      <c r="AI314" s="175" t="e">
        <f t="shared" si="78"/>
        <v>#N/A</v>
      </c>
      <c r="AJ314" s="175" t="e">
        <f t="shared" si="76"/>
        <v>#N/A</v>
      </c>
      <c r="AK314" s="175" t="e">
        <f t="shared" si="75"/>
        <v>#N/A</v>
      </c>
      <c r="AL314" s="175" t="e">
        <f t="shared" si="79"/>
        <v>#N/A</v>
      </c>
      <c r="AM314" s="175" t="e">
        <f t="shared" si="77"/>
        <v>#N/A</v>
      </c>
    </row>
    <row r="315" spans="19:39" x14ac:dyDescent="0.25">
      <c r="S315" s="189" t="e">
        <f>IF(ISNUMBER(Sensor_Glucose),IF(P_Language=1, 1*Sensor_Glucose/18,1*Sensor_Glucose),NA())</f>
        <v>#N/A</v>
      </c>
      <c r="T315" s="185" t="e">
        <f t="shared" si="64"/>
        <v>#N/A</v>
      </c>
      <c r="U315" s="185" t="e">
        <f t="shared" si="65"/>
        <v>#N/A</v>
      </c>
      <c r="V315" s="189" t="e">
        <f>IF(ISBLANK(Meter_Glucose),NA(),IF(P_Language=1, 1*Meter_Glucose/18,1*Meter_Glucose))</f>
        <v>#N/A</v>
      </c>
      <c r="W315" s="185" t="e">
        <f t="shared" si="66"/>
        <v>#N/A</v>
      </c>
      <c r="X315" s="16" t="e">
        <f t="shared" si="67"/>
        <v>#N/A</v>
      </c>
      <c r="Y315" s="189" t="e">
        <f t="shared" si="68"/>
        <v>#N/A</v>
      </c>
      <c r="AA315" s="59"/>
      <c r="AB315" s="189" t="e">
        <f t="shared" si="69"/>
        <v>#N/A</v>
      </c>
      <c r="AD315" s="185" t="e">
        <f t="shared" si="70"/>
        <v>#N/A</v>
      </c>
      <c r="AE315" s="16" t="e">
        <f t="shared" si="71"/>
        <v>#N/A</v>
      </c>
      <c r="AF315" s="16" t="e">
        <f t="shared" si="72"/>
        <v>#N/A</v>
      </c>
      <c r="AG315" s="16" t="e">
        <f t="shared" si="73"/>
        <v>#N/A</v>
      </c>
      <c r="AH315" s="175" t="e">
        <f t="shared" si="74"/>
        <v>#N/A</v>
      </c>
      <c r="AI315" s="175" t="e">
        <f t="shared" si="78"/>
        <v>#N/A</v>
      </c>
      <c r="AJ315" s="175" t="e">
        <f t="shared" si="76"/>
        <v>#N/A</v>
      </c>
      <c r="AK315" s="175" t="e">
        <f t="shared" si="75"/>
        <v>#N/A</v>
      </c>
      <c r="AL315" s="175" t="e">
        <f t="shared" si="79"/>
        <v>#N/A</v>
      </c>
      <c r="AM315" s="175" t="e">
        <f t="shared" si="77"/>
        <v>#N/A</v>
      </c>
    </row>
    <row r="316" spans="19:39" x14ac:dyDescent="0.25">
      <c r="S316" s="189" t="e">
        <f>IF(ISNUMBER(Sensor_Glucose),IF(P_Language=1, 1*Sensor_Glucose/18,1*Sensor_Glucose),NA())</f>
        <v>#N/A</v>
      </c>
      <c r="T316" s="185" t="e">
        <f t="shared" si="64"/>
        <v>#N/A</v>
      </c>
      <c r="U316" s="185" t="e">
        <f t="shared" si="65"/>
        <v>#N/A</v>
      </c>
      <c r="V316" s="189" t="e">
        <f>IF(ISBLANK(Meter_Glucose),NA(),IF(P_Language=1, 1*Meter_Glucose/18,1*Meter_Glucose))</f>
        <v>#N/A</v>
      </c>
      <c r="W316" s="185" t="e">
        <f t="shared" si="66"/>
        <v>#N/A</v>
      </c>
      <c r="X316" s="16" t="e">
        <f t="shared" si="67"/>
        <v>#N/A</v>
      </c>
      <c r="Y316" s="189" t="e">
        <f t="shared" si="68"/>
        <v>#N/A</v>
      </c>
      <c r="AA316" s="59"/>
      <c r="AB316" s="189" t="e">
        <f t="shared" si="69"/>
        <v>#N/A</v>
      </c>
      <c r="AD316" s="185" t="e">
        <f t="shared" si="70"/>
        <v>#N/A</v>
      </c>
      <c r="AE316" s="16" t="e">
        <f t="shared" si="71"/>
        <v>#N/A</v>
      </c>
      <c r="AF316" s="16" t="e">
        <f t="shared" si="72"/>
        <v>#N/A</v>
      </c>
      <c r="AG316" s="16" t="e">
        <f t="shared" si="73"/>
        <v>#N/A</v>
      </c>
      <c r="AH316" s="175" t="e">
        <f t="shared" si="74"/>
        <v>#N/A</v>
      </c>
      <c r="AI316" s="175" t="e">
        <f t="shared" si="78"/>
        <v>#N/A</v>
      </c>
      <c r="AJ316" s="175" t="e">
        <f t="shared" si="76"/>
        <v>#N/A</v>
      </c>
      <c r="AK316" s="175" t="e">
        <f t="shared" si="75"/>
        <v>#N/A</v>
      </c>
      <c r="AL316" s="175" t="e">
        <f t="shared" si="79"/>
        <v>#N/A</v>
      </c>
      <c r="AM316" s="175" t="e">
        <f t="shared" si="77"/>
        <v>#N/A</v>
      </c>
    </row>
    <row r="317" spans="19:39" x14ac:dyDescent="0.25">
      <c r="S317" s="189" t="e">
        <f>IF(ISNUMBER(Sensor_Glucose),IF(P_Language=1, 1*Sensor_Glucose/18,1*Sensor_Glucose),NA())</f>
        <v>#N/A</v>
      </c>
      <c r="T317" s="185" t="e">
        <f t="shared" si="64"/>
        <v>#N/A</v>
      </c>
      <c r="U317" s="185" t="e">
        <f t="shared" si="65"/>
        <v>#N/A</v>
      </c>
      <c r="V317" s="189" t="e">
        <f>IF(ISBLANK(Meter_Glucose),NA(),IF(P_Language=1, 1*Meter_Glucose/18,1*Meter_Glucose))</f>
        <v>#N/A</v>
      </c>
      <c r="W317" s="185" t="e">
        <f t="shared" si="66"/>
        <v>#N/A</v>
      </c>
      <c r="X317" s="16" t="e">
        <f t="shared" si="67"/>
        <v>#N/A</v>
      </c>
      <c r="Y317" s="189" t="e">
        <f t="shared" si="68"/>
        <v>#N/A</v>
      </c>
      <c r="AA317" s="59"/>
      <c r="AB317" s="189" t="e">
        <f t="shared" si="69"/>
        <v>#N/A</v>
      </c>
      <c r="AD317" s="185" t="e">
        <f t="shared" si="70"/>
        <v>#N/A</v>
      </c>
      <c r="AE317" s="16" t="e">
        <f t="shared" si="71"/>
        <v>#N/A</v>
      </c>
      <c r="AF317" s="16" t="e">
        <f t="shared" si="72"/>
        <v>#N/A</v>
      </c>
      <c r="AG317" s="16" t="e">
        <f t="shared" si="73"/>
        <v>#N/A</v>
      </c>
      <c r="AH317" s="175" t="e">
        <f t="shared" si="74"/>
        <v>#N/A</v>
      </c>
      <c r="AI317" s="175" t="e">
        <f t="shared" si="78"/>
        <v>#N/A</v>
      </c>
      <c r="AJ317" s="175" t="e">
        <f t="shared" si="76"/>
        <v>#N/A</v>
      </c>
      <c r="AK317" s="175" t="e">
        <f t="shared" si="75"/>
        <v>#N/A</v>
      </c>
      <c r="AL317" s="175" t="e">
        <f t="shared" si="79"/>
        <v>#N/A</v>
      </c>
      <c r="AM317" s="175" t="e">
        <f t="shared" si="77"/>
        <v>#N/A</v>
      </c>
    </row>
    <row r="318" spans="19:39" x14ac:dyDescent="0.25">
      <c r="S318" s="189" t="e">
        <f>IF(ISNUMBER(Sensor_Glucose),IF(P_Language=1, 1*Sensor_Glucose/18,1*Sensor_Glucose),NA())</f>
        <v>#N/A</v>
      </c>
      <c r="T318" s="185" t="e">
        <f t="shared" si="64"/>
        <v>#N/A</v>
      </c>
      <c r="U318" s="185" t="e">
        <f t="shared" si="65"/>
        <v>#N/A</v>
      </c>
      <c r="V318" s="189" t="e">
        <f>IF(ISBLANK(Meter_Glucose),NA(),IF(P_Language=1, 1*Meter_Glucose/18,1*Meter_Glucose))</f>
        <v>#N/A</v>
      </c>
      <c r="W318" s="185" t="e">
        <f t="shared" si="66"/>
        <v>#N/A</v>
      </c>
      <c r="X318" s="16" t="e">
        <f t="shared" si="67"/>
        <v>#N/A</v>
      </c>
      <c r="Y318" s="189" t="e">
        <f t="shared" si="68"/>
        <v>#N/A</v>
      </c>
      <c r="AA318" s="59"/>
      <c r="AB318" s="189" t="e">
        <f t="shared" si="69"/>
        <v>#N/A</v>
      </c>
      <c r="AD318" s="185" t="e">
        <f t="shared" si="70"/>
        <v>#N/A</v>
      </c>
      <c r="AE318" s="16" t="e">
        <f t="shared" si="71"/>
        <v>#N/A</v>
      </c>
      <c r="AF318" s="16" t="e">
        <f t="shared" si="72"/>
        <v>#N/A</v>
      </c>
      <c r="AG318" s="16" t="e">
        <f t="shared" si="73"/>
        <v>#N/A</v>
      </c>
      <c r="AH318" s="175" t="e">
        <f t="shared" si="74"/>
        <v>#N/A</v>
      </c>
      <c r="AI318" s="175" t="e">
        <f t="shared" si="78"/>
        <v>#N/A</v>
      </c>
      <c r="AJ318" s="175" t="e">
        <f t="shared" si="76"/>
        <v>#N/A</v>
      </c>
      <c r="AK318" s="175" t="e">
        <f t="shared" si="75"/>
        <v>#N/A</v>
      </c>
      <c r="AL318" s="175" t="e">
        <f t="shared" si="79"/>
        <v>#N/A</v>
      </c>
      <c r="AM318" s="175" t="e">
        <f t="shared" si="77"/>
        <v>#N/A</v>
      </c>
    </row>
    <row r="319" spans="19:39" x14ac:dyDescent="0.25">
      <c r="S319" s="189" t="e">
        <f>IF(ISNUMBER(Sensor_Glucose),IF(P_Language=1, 1*Sensor_Glucose/18,1*Sensor_Glucose),NA())</f>
        <v>#N/A</v>
      </c>
      <c r="T319" s="185" t="e">
        <f t="shared" si="64"/>
        <v>#N/A</v>
      </c>
      <c r="U319" s="185" t="e">
        <f t="shared" si="65"/>
        <v>#N/A</v>
      </c>
      <c r="V319" s="189" t="e">
        <f>IF(ISBLANK(Meter_Glucose),NA(),IF(P_Language=1, 1*Meter_Glucose/18,1*Meter_Glucose))</f>
        <v>#N/A</v>
      </c>
      <c r="W319" s="185" t="e">
        <f t="shared" si="66"/>
        <v>#N/A</v>
      </c>
      <c r="X319" s="16" t="e">
        <f t="shared" si="67"/>
        <v>#N/A</v>
      </c>
      <c r="Y319" s="189" t="e">
        <f t="shared" si="68"/>
        <v>#N/A</v>
      </c>
      <c r="AA319" s="59"/>
      <c r="AB319" s="189" t="e">
        <f t="shared" si="69"/>
        <v>#N/A</v>
      </c>
      <c r="AD319" s="185" t="e">
        <f t="shared" si="70"/>
        <v>#N/A</v>
      </c>
      <c r="AE319" s="16" t="e">
        <f t="shared" si="71"/>
        <v>#N/A</v>
      </c>
      <c r="AF319" s="16" t="e">
        <f t="shared" si="72"/>
        <v>#N/A</v>
      </c>
      <c r="AG319" s="16" t="e">
        <f t="shared" si="73"/>
        <v>#N/A</v>
      </c>
      <c r="AH319" s="175" t="e">
        <f t="shared" si="74"/>
        <v>#N/A</v>
      </c>
      <c r="AI319" s="175" t="e">
        <f t="shared" si="78"/>
        <v>#N/A</v>
      </c>
      <c r="AJ319" s="175" t="e">
        <f t="shared" si="76"/>
        <v>#N/A</v>
      </c>
      <c r="AK319" s="175" t="e">
        <f t="shared" si="75"/>
        <v>#N/A</v>
      </c>
      <c r="AL319" s="175" t="e">
        <f t="shared" si="79"/>
        <v>#N/A</v>
      </c>
      <c r="AM319" s="175" t="e">
        <f t="shared" si="77"/>
        <v>#N/A</v>
      </c>
    </row>
    <row r="320" spans="19:39" x14ac:dyDescent="0.25">
      <c r="S320" s="189" t="e">
        <f>IF(ISNUMBER(Sensor_Glucose),IF(P_Language=1, 1*Sensor_Glucose/18,1*Sensor_Glucose),NA())</f>
        <v>#N/A</v>
      </c>
      <c r="T320" s="185" t="e">
        <f t="shared" si="64"/>
        <v>#N/A</v>
      </c>
      <c r="U320" s="185" t="e">
        <f t="shared" si="65"/>
        <v>#N/A</v>
      </c>
      <c r="V320" s="189" t="e">
        <f>IF(ISBLANK(Meter_Glucose),NA(),IF(P_Language=1, 1*Meter_Glucose/18,1*Meter_Glucose))</f>
        <v>#N/A</v>
      </c>
      <c r="W320" s="185" t="e">
        <f t="shared" si="66"/>
        <v>#N/A</v>
      </c>
      <c r="X320" s="16" t="e">
        <f t="shared" si="67"/>
        <v>#N/A</v>
      </c>
      <c r="Y320" s="189" t="e">
        <f t="shared" si="68"/>
        <v>#N/A</v>
      </c>
      <c r="AA320" s="59"/>
      <c r="AB320" s="189" t="e">
        <f t="shared" si="69"/>
        <v>#N/A</v>
      </c>
      <c r="AD320" s="185" t="e">
        <f t="shared" si="70"/>
        <v>#N/A</v>
      </c>
      <c r="AE320" s="16" t="e">
        <f t="shared" si="71"/>
        <v>#N/A</v>
      </c>
      <c r="AF320" s="16" t="e">
        <f t="shared" si="72"/>
        <v>#N/A</v>
      </c>
      <c r="AG320" s="16" t="e">
        <f t="shared" si="73"/>
        <v>#N/A</v>
      </c>
      <c r="AH320" s="175" t="e">
        <f t="shared" si="74"/>
        <v>#N/A</v>
      </c>
      <c r="AI320" s="175" t="e">
        <f t="shared" si="78"/>
        <v>#N/A</v>
      </c>
      <c r="AJ320" s="175" t="e">
        <f t="shared" si="76"/>
        <v>#N/A</v>
      </c>
      <c r="AK320" s="175" t="e">
        <f t="shared" si="75"/>
        <v>#N/A</v>
      </c>
      <c r="AL320" s="175" t="e">
        <f t="shared" si="79"/>
        <v>#N/A</v>
      </c>
      <c r="AM320" s="175" t="e">
        <f t="shared" si="77"/>
        <v>#N/A</v>
      </c>
    </row>
    <row r="321" spans="19:39" x14ac:dyDescent="0.25">
      <c r="S321" s="189" t="e">
        <f>IF(ISNUMBER(Sensor_Glucose),IF(P_Language=1, 1*Sensor_Glucose/18,1*Sensor_Glucose),NA())</f>
        <v>#N/A</v>
      </c>
      <c r="T321" s="185" t="e">
        <f t="shared" si="64"/>
        <v>#N/A</v>
      </c>
      <c r="U321" s="185" t="e">
        <f t="shared" si="65"/>
        <v>#N/A</v>
      </c>
      <c r="V321" s="189" t="e">
        <f>IF(ISBLANK(Meter_Glucose),NA(),IF(P_Language=1, 1*Meter_Glucose/18,1*Meter_Glucose))</f>
        <v>#N/A</v>
      </c>
      <c r="W321" s="185" t="e">
        <f t="shared" si="66"/>
        <v>#N/A</v>
      </c>
      <c r="X321" s="16" t="e">
        <f t="shared" si="67"/>
        <v>#N/A</v>
      </c>
      <c r="Y321" s="189" t="e">
        <f t="shared" si="68"/>
        <v>#N/A</v>
      </c>
      <c r="AA321" s="59"/>
      <c r="AB321" s="189" t="e">
        <f t="shared" si="69"/>
        <v>#N/A</v>
      </c>
      <c r="AD321" s="185" t="e">
        <f t="shared" si="70"/>
        <v>#N/A</v>
      </c>
      <c r="AE321" s="16" t="e">
        <f t="shared" si="71"/>
        <v>#N/A</v>
      </c>
      <c r="AF321" s="16" t="e">
        <f t="shared" si="72"/>
        <v>#N/A</v>
      </c>
      <c r="AG321" s="16" t="e">
        <f t="shared" si="73"/>
        <v>#N/A</v>
      </c>
      <c r="AH321" s="175" t="e">
        <f t="shared" si="74"/>
        <v>#N/A</v>
      </c>
      <c r="AI321" s="175" t="e">
        <f t="shared" si="78"/>
        <v>#N/A</v>
      </c>
      <c r="AJ321" s="175" t="e">
        <f t="shared" si="76"/>
        <v>#N/A</v>
      </c>
      <c r="AK321" s="175" t="e">
        <f t="shared" si="75"/>
        <v>#N/A</v>
      </c>
      <c r="AL321" s="175" t="e">
        <f t="shared" si="79"/>
        <v>#N/A</v>
      </c>
      <c r="AM321" s="175" t="e">
        <f t="shared" si="77"/>
        <v>#N/A</v>
      </c>
    </row>
    <row r="322" spans="19:39" x14ac:dyDescent="0.25">
      <c r="S322" s="189" t="e">
        <f>IF(ISNUMBER(Sensor_Glucose),IF(P_Language=1, 1*Sensor_Glucose/18,1*Sensor_Glucose),NA())</f>
        <v>#N/A</v>
      </c>
      <c r="T322" s="185" t="e">
        <f t="shared" ref="T322:T385" si="80">IF(ISBLANK(Sensor_Time),NA(),1*Sensor_Time)</f>
        <v>#N/A</v>
      </c>
      <c r="U322" s="185" t="e">
        <f t="shared" ref="U322:U385" si="81">IF(ISBLANK(Meter_Time),NA(),1*Meter_Time)</f>
        <v>#N/A</v>
      </c>
      <c r="V322" s="189" t="e">
        <f>IF(ISBLANK(Meter_Glucose),NA(),IF(P_Language=1, 1*Meter_Glucose/18,1*Meter_Glucose))</f>
        <v>#N/A</v>
      </c>
      <c r="W322" s="185" t="e">
        <f t="shared" ref="W322:W385" si="82">IF(ISBLANK(Time_accepted),NA(),1*Time_accepted)</f>
        <v>#N/A</v>
      </c>
      <c r="X322" s="16" t="e">
        <f t="shared" ref="X322:X385" si="83">IF(ISNUMBER(Glc_Bolus_To_Use),1,NA())</f>
        <v>#N/A</v>
      </c>
      <c r="Y322" s="189" t="e">
        <f t="shared" ref="Y322:Y385" si="84">IF(Calibrate,1,NA())</f>
        <v>#N/A</v>
      </c>
      <c r="AA322" s="59"/>
      <c r="AB322" s="189" t="e">
        <f t="shared" ref="AB322:AB385" si="85">IF(ISBLANK(Chart_Aceta_Dose_Time),NA(),10)</f>
        <v>#N/A</v>
      </c>
      <c r="AD322" s="185" t="e">
        <f t="shared" ref="AD322:AD385" si="86">IF(ISBLANK(Time_accepted),NA(),1*Time_accepted)</f>
        <v>#N/A</v>
      </c>
      <c r="AE322" s="16" t="e">
        <f t="shared" ref="AE322:AE385" si="87">IF(ISNUMBER(P_con),(1*P_con/1000),NA())</f>
        <v>#N/A</v>
      </c>
      <c r="AF322" s="16" t="e">
        <f t="shared" ref="AF322:AF385" si="88">IF(ISNUMBER(I_con),1*I_con/1000,NA())</f>
        <v>#N/A</v>
      </c>
      <c r="AG322" s="16" t="e">
        <f t="shared" ref="AG322:AG385" si="89">IF(ISNUMBER(D_con),1*D_con/1000,NA())</f>
        <v>#N/A</v>
      </c>
      <c r="AH322" s="175" t="e">
        <f t="shared" ref="AH322:AH385" si="90">IF(ISNUMBER(PID_Rate),1*PID_Rate,NA())</f>
        <v>#N/A</v>
      </c>
      <c r="AI322" s="175" t="e">
        <f t="shared" si="78"/>
        <v>#N/A</v>
      </c>
      <c r="AJ322" s="175" t="e">
        <f t="shared" si="76"/>
        <v>#N/A</v>
      </c>
      <c r="AK322" s="175" t="e">
        <f t="shared" ref="AK322:AK385" si="91">IF(ISNUMBER(Ins_U_kg_hr_Rate),Ins_U_kg_hr_Rate*1,NA())</f>
        <v>#N/A</v>
      </c>
      <c r="AL322" s="175" t="e">
        <f t="shared" si="79"/>
        <v>#N/A</v>
      </c>
      <c r="AM322" s="175" t="e">
        <f t="shared" si="77"/>
        <v>#N/A</v>
      </c>
    </row>
    <row r="323" spans="19:39" x14ac:dyDescent="0.25">
      <c r="S323" s="189" t="e">
        <f>IF(ISNUMBER(Sensor_Glucose),IF(P_Language=1, 1*Sensor_Glucose/18,1*Sensor_Glucose),NA())</f>
        <v>#N/A</v>
      </c>
      <c r="T323" s="185" t="e">
        <f t="shared" si="80"/>
        <v>#N/A</v>
      </c>
      <c r="U323" s="185" t="e">
        <f t="shared" si="81"/>
        <v>#N/A</v>
      </c>
      <c r="V323" s="189" t="e">
        <f>IF(ISBLANK(Meter_Glucose),NA(),IF(P_Language=1, 1*Meter_Glucose/18,1*Meter_Glucose))</f>
        <v>#N/A</v>
      </c>
      <c r="W323" s="185" t="e">
        <f t="shared" si="82"/>
        <v>#N/A</v>
      </c>
      <c r="X323" s="16" t="e">
        <f t="shared" si="83"/>
        <v>#N/A</v>
      </c>
      <c r="Y323" s="189" t="e">
        <f t="shared" si="84"/>
        <v>#N/A</v>
      </c>
      <c r="AA323" s="59"/>
      <c r="AB323" s="189" t="e">
        <f t="shared" si="85"/>
        <v>#N/A</v>
      </c>
      <c r="AD323" s="185" t="e">
        <f t="shared" si="86"/>
        <v>#N/A</v>
      </c>
      <c r="AE323" s="16" t="e">
        <f t="shared" si="87"/>
        <v>#N/A</v>
      </c>
      <c r="AF323" s="16" t="e">
        <f t="shared" si="88"/>
        <v>#N/A</v>
      </c>
      <c r="AG323" s="16" t="e">
        <f t="shared" si="89"/>
        <v>#N/A</v>
      </c>
      <c r="AH323" s="175" t="e">
        <f t="shared" si="90"/>
        <v>#N/A</v>
      </c>
      <c r="AI323" s="175" t="e">
        <f t="shared" si="78"/>
        <v>#N/A</v>
      </c>
      <c r="AJ323" s="175" t="e">
        <f t="shared" ref="AJ323:AJ386" si="92">AD324-AD323</f>
        <v>#N/A</v>
      </c>
      <c r="AK323" s="175" t="e">
        <f t="shared" si="91"/>
        <v>#N/A</v>
      </c>
      <c r="AL323" s="175" t="e">
        <f t="shared" si="79"/>
        <v>#N/A</v>
      </c>
      <c r="AM323" s="175" t="e">
        <f t="shared" ref="AM323:AM386" si="93">AD324-AD323</f>
        <v>#N/A</v>
      </c>
    </row>
    <row r="324" spans="19:39" x14ac:dyDescent="0.25">
      <c r="S324" s="189" t="e">
        <f>IF(ISNUMBER(Sensor_Glucose),IF(P_Language=1, 1*Sensor_Glucose/18,1*Sensor_Glucose),NA())</f>
        <v>#N/A</v>
      </c>
      <c r="T324" s="185" t="e">
        <f t="shared" si="80"/>
        <v>#N/A</v>
      </c>
      <c r="U324" s="185" t="e">
        <f t="shared" si="81"/>
        <v>#N/A</v>
      </c>
      <c r="V324" s="189" t="e">
        <f>IF(ISBLANK(Meter_Glucose),NA(),IF(P_Language=1, 1*Meter_Glucose/18,1*Meter_Glucose))</f>
        <v>#N/A</v>
      </c>
      <c r="W324" s="185" t="e">
        <f t="shared" si="82"/>
        <v>#N/A</v>
      </c>
      <c r="X324" s="16" t="e">
        <f t="shared" si="83"/>
        <v>#N/A</v>
      </c>
      <c r="Y324" s="189" t="e">
        <f t="shared" si="84"/>
        <v>#N/A</v>
      </c>
      <c r="AA324" s="59"/>
      <c r="AB324" s="189" t="e">
        <f t="shared" si="85"/>
        <v>#N/A</v>
      </c>
      <c r="AD324" s="185" t="e">
        <f t="shared" si="86"/>
        <v>#N/A</v>
      </c>
      <c r="AE324" s="16" t="e">
        <f t="shared" si="87"/>
        <v>#N/A</v>
      </c>
      <c r="AF324" s="16" t="e">
        <f t="shared" si="88"/>
        <v>#N/A</v>
      </c>
      <c r="AG324" s="16" t="e">
        <f t="shared" si="89"/>
        <v>#N/A</v>
      </c>
      <c r="AH324" s="175" t="e">
        <f t="shared" si="90"/>
        <v>#N/A</v>
      </c>
      <c r="AI324" s="175" t="e">
        <f t="shared" ref="AI324:AI387" si="94">AH324-AH323</f>
        <v>#N/A</v>
      </c>
      <c r="AJ324" s="175" t="e">
        <f t="shared" si="92"/>
        <v>#N/A</v>
      </c>
      <c r="AK324" s="175" t="e">
        <f t="shared" si="91"/>
        <v>#N/A</v>
      </c>
      <c r="AL324" s="175" t="e">
        <f t="shared" ref="AL324:AL387" si="95">AK324-AK323</f>
        <v>#N/A</v>
      </c>
      <c r="AM324" s="175" t="e">
        <f t="shared" si="93"/>
        <v>#N/A</v>
      </c>
    </row>
    <row r="325" spans="19:39" x14ac:dyDescent="0.25">
      <c r="S325" s="189" t="e">
        <f>IF(ISNUMBER(Sensor_Glucose),IF(P_Language=1, 1*Sensor_Glucose/18,1*Sensor_Glucose),NA())</f>
        <v>#N/A</v>
      </c>
      <c r="T325" s="185" t="e">
        <f t="shared" si="80"/>
        <v>#N/A</v>
      </c>
      <c r="U325" s="185" t="e">
        <f t="shared" si="81"/>
        <v>#N/A</v>
      </c>
      <c r="V325" s="189" t="e">
        <f>IF(ISBLANK(Meter_Glucose),NA(),IF(P_Language=1, 1*Meter_Glucose/18,1*Meter_Glucose))</f>
        <v>#N/A</v>
      </c>
      <c r="W325" s="185" t="e">
        <f t="shared" si="82"/>
        <v>#N/A</v>
      </c>
      <c r="X325" s="16" t="e">
        <f t="shared" si="83"/>
        <v>#N/A</v>
      </c>
      <c r="Y325" s="189" t="e">
        <f t="shared" si="84"/>
        <v>#N/A</v>
      </c>
      <c r="AA325" s="59"/>
      <c r="AB325" s="189" t="e">
        <f t="shared" si="85"/>
        <v>#N/A</v>
      </c>
      <c r="AD325" s="185" t="e">
        <f t="shared" si="86"/>
        <v>#N/A</v>
      </c>
      <c r="AE325" s="16" t="e">
        <f t="shared" si="87"/>
        <v>#N/A</v>
      </c>
      <c r="AF325" s="16" t="e">
        <f t="shared" si="88"/>
        <v>#N/A</v>
      </c>
      <c r="AG325" s="16" t="e">
        <f t="shared" si="89"/>
        <v>#N/A</v>
      </c>
      <c r="AH325" s="175" t="e">
        <f t="shared" si="90"/>
        <v>#N/A</v>
      </c>
      <c r="AI325" s="175" t="e">
        <f t="shared" si="94"/>
        <v>#N/A</v>
      </c>
      <c r="AJ325" s="175" t="e">
        <f t="shared" si="92"/>
        <v>#N/A</v>
      </c>
      <c r="AK325" s="175" t="e">
        <f t="shared" si="91"/>
        <v>#N/A</v>
      </c>
      <c r="AL325" s="175" t="e">
        <f t="shared" si="95"/>
        <v>#N/A</v>
      </c>
      <c r="AM325" s="175" t="e">
        <f t="shared" si="93"/>
        <v>#N/A</v>
      </c>
    </row>
    <row r="326" spans="19:39" x14ac:dyDescent="0.25">
      <c r="S326" s="189" t="e">
        <f>IF(ISNUMBER(Sensor_Glucose),IF(P_Language=1, 1*Sensor_Glucose/18,1*Sensor_Glucose),NA())</f>
        <v>#N/A</v>
      </c>
      <c r="T326" s="185" t="e">
        <f t="shared" si="80"/>
        <v>#N/A</v>
      </c>
      <c r="U326" s="185" t="e">
        <f t="shared" si="81"/>
        <v>#N/A</v>
      </c>
      <c r="V326" s="189" t="e">
        <f>IF(ISBLANK(Meter_Glucose),NA(),IF(P_Language=1, 1*Meter_Glucose/18,1*Meter_Glucose))</f>
        <v>#N/A</v>
      </c>
      <c r="W326" s="185" t="e">
        <f t="shared" si="82"/>
        <v>#N/A</v>
      </c>
      <c r="X326" s="16" t="e">
        <f t="shared" si="83"/>
        <v>#N/A</v>
      </c>
      <c r="Y326" s="189" t="e">
        <f t="shared" si="84"/>
        <v>#N/A</v>
      </c>
      <c r="AA326" s="59"/>
      <c r="AB326" s="189" t="e">
        <f t="shared" si="85"/>
        <v>#N/A</v>
      </c>
      <c r="AD326" s="185" t="e">
        <f t="shared" si="86"/>
        <v>#N/A</v>
      </c>
      <c r="AE326" s="16" t="e">
        <f t="shared" si="87"/>
        <v>#N/A</v>
      </c>
      <c r="AF326" s="16" t="e">
        <f t="shared" si="88"/>
        <v>#N/A</v>
      </c>
      <c r="AG326" s="16" t="e">
        <f t="shared" si="89"/>
        <v>#N/A</v>
      </c>
      <c r="AH326" s="175" t="e">
        <f t="shared" si="90"/>
        <v>#N/A</v>
      </c>
      <c r="AI326" s="175" t="e">
        <f t="shared" si="94"/>
        <v>#N/A</v>
      </c>
      <c r="AJ326" s="175" t="e">
        <f t="shared" si="92"/>
        <v>#N/A</v>
      </c>
      <c r="AK326" s="175" t="e">
        <f t="shared" si="91"/>
        <v>#N/A</v>
      </c>
      <c r="AL326" s="175" t="e">
        <f t="shared" si="95"/>
        <v>#N/A</v>
      </c>
      <c r="AM326" s="175" t="e">
        <f t="shared" si="93"/>
        <v>#N/A</v>
      </c>
    </row>
    <row r="327" spans="19:39" x14ac:dyDescent="0.25">
      <c r="S327" s="189" t="e">
        <f>IF(ISNUMBER(Sensor_Glucose),IF(P_Language=1, 1*Sensor_Glucose/18,1*Sensor_Glucose),NA())</f>
        <v>#N/A</v>
      </c>
      <c r="T327" s="185" t="e">
        <f t="shared" si="80"/>
        <v>#N/A</v>
      </c>
      <c r="U327" s="185" t="e">
        <f t="shared" si="81"/>
        <v>#N/A</v>
      </c>
      <c r="V327" s="189" t="e">
        <f>IF(ISBLANK(Meter_Glucose),NA(),IF(P_Language=1, 1*Meter_Glucose/18,1*Meter_Glucose))</f>
        <v>#N/A</v>
      </c>
      <c r="W327" s="185" t="e">
        <f t="shared" si="82"/>
        <v>#N/A</v>
      </c>
      <c r="X327" s="16" t="e">
        <f t="shared" si="83"/>
        <v>#N/A</v>
      </c>
      <c r="Y327" s="189" t="e">
        <f t="shared" si="84"/>
        <v>#N/A</v>
      </c>
      <c r="AA327" s="59"/>
      <c r="AB327" s="189" t="e">
        <f t="shared" si="85"/>
        <v>#N/A</v>
      </c>
      <c r="AD327" s="185" t="e">
        <f t="shared" si="86"/>
        <v>#N/A</v>
      </c>
      <c r="AE327" s="16" t="e">
        <f t="shared" si="87"/>
        <v>#N/A</v>
      </c>
      <c r="AF327" s="16" t="e">
        <f t="shared" si="88"/>
        <v>#N/A</v>
      </c>
      <c r="AG327" s="16" t="e">
        <f t="shared" si="89"/>
        <v>#N/A</v>
      </c>
      <c r="AH327" s="175" t="e">
        <f t="shared" si="90"/>
        <v>#N/A</v>
      </c>
      <c r="AI327" s="175" t="e">
        <f t="shared" si="94"/>
        <v>#N/A</v>
      </c>
      <c r="AJ327" s="175" t="e">
        <f t="shared" si="92"/>
        <v>#N/A</v>
      </c>
      <c r="AK327" s="175" t="e">
        <f t="shared" si="91"/>
        <v>#N/A</v>
      </c>
      <c r="AL327" s="175" t="e">
        <f t="shared" si="95"/>
        <v>#N/A</v>
      </c>
      <c r="AM327" s="175" t="e">
        <f t="shared" si="93"/>
        <v>#N/A</v>
      </c>
    </row>
    <row r="328" spans="19:39" x14ac:dyDescent="0.25">
      <c r="S328" s="189" t="e">
        <f>IF(ISNUMBER(Sensor_Glucose),IF(P_Language=1, 1*Sensor_Glucose/18,1*Sensor_Glucose),NA())</f>
        <v>#N/A</v>
      </c>
      <c r="T328" s="185" t="e">
        <f t="shared" si="80"/>
        <v>#N/A</v>
      </c>
      <c r="U328" s="185" t="e">
        <f t="shared" si="81"/>
        <v>#N/A</v>
      </c>
      <c r="V328" s="189" t="e">
        <f>IF(ISBLANK(Meter_Glucose),NA(),IF(P_Language=1, 1*Meter_Glucose/18,1*Meter_Glucose))</f>
        <v>#N/A</v>
      </c>
      <c r="W328" s="185" t="e">
        <f t="shared" si="82"/>
        <v>#N/A</v>
      </c>
      <c r="X328" s="16" t="e">
        <f t="shared" si="83"/>
        <v>#N/A</v>
      </c>
      <c r="Y328" s="189" t="e">
        <f t="shared" si="84"/>
        <v>#N/A</v>
      </c>
      <c r="AA328" s="59"/>
      <c r="AB328" s="189" t="e">
        <f t="shared" si="85"/>
        <v>#N/A</v>
      </c>
      <c r="AD328" s="185" t="e">
        <f t="shared" si="86"/>
        <v>#N/A</v>
      </c>
      <c r="AE328" s="16" t="e">
        <f t="shared" si="87"/>
        <v>#N/A</v>
      </c>
      <c r="AF328" s="16" t="e">
        <f t="shared" si="88"/>
        <v>#N/A</v>
      </c>
      <c r="AG328" s="16" t="e">
        <f t="shared" si="89"/>
        <v>#N/A</v>
      </c>
      <c r="AH328" s="175" t="e">
        <f t="shared" si="90"/>
        <v>#N/A</v>
      </c>
      <c r="AI328" s="175" t="e">
        <f t="shared" si="94"/>
        <v>#N/A</v>
      </c>
      <c r="AJ328" s="175" t="e">
        <f t="shared" si="92"/>
        <v>#N/A</v>
      </c>
      <c r="AK328" s="175" t="e">
        <f t="shared" si="91"/>
        <v>#N/A</v>
      </c>
      <c r="AL328" s="175" t="e">
        <f t="shared" si="95"/>
        <v>#N/A</v>
      </c>
      <c r="AM328" s="175" t="e">
        <f t="shared" si="93"/>
        <v>#N/A</v>
      </c>
    </row>
    <row r="329" spans="19:39" x14ac:dyDescent="0.25">
      <c r="S329" s="189" t="e">
        <f>IF(ISNUMBER(Sensor_Glucose),IF(P_Language=1, 1*Sensor_Glucose/18,1*Sensor_Glucose),NA())</f>
        <v>#N/A</v>
      </c>
      <c r="T329" s="185" t="e">
        <f t="shared" si="80"/>
        <v>#N/A</v>
      </c>
      <c r="U329" s="185" t="e">
        <f t="shared" si="81"/>
        <v>#N/A</v>
      </c>
      <c r="V329" s="189" t="e">
        <f>IF(ISBLANK(Meter_Glucose),NA(),IF(P_Language=1, 1*Meter_Glucose/18,1*Meter_Glucose))</f>
        <v>#N/A</v>
      </c>
      <c r="W329" s="185" t="e">
        <f t="shared" si="82"/>
        <v>#N/A</v>
      </c>
      <c r="X329" s="16" t="e">
        <f t="shared" si="83"/>
        <v>#N/A</v>
      </c>
      <c r="Y329" s="189" t="e">
        <f t="shared" si="84"/>
        <v>#N/A</v>
      </c>
      <c r="AA329" s="59"/>
      <c r="AB329" s="189" t="e">
        <f t="shared" si="85"/>
        <v>#N/A</v>
      </c>
      <c r="AD329" s="185" t="e">
        <f t="shared" si="86"/>
        <v>#N/A</v>
      </c>
      <c r="AE329" s="16" t="e">
        <f t="shared" si="87"/>
        <v>#N/A</v>
      </c>
      <c r="AF329" s="16" t="e">
        <f t="shared" si="88"/>
        <v>#N/A</v>
      </c>
      <c r="AG329" s="16" t="e">
        <f t="shared" si="89"/>
        <v>#N/A</v>
      </c>
      <c r="AH329" s="175" t="e">
        <f t="shared" si="90"/>
        <v>#N/A</v>
      </c>
      <c r="AI329" s="175" t="e">
        <f t="shared" si="94"/>
        <v>#N/A</v>
      </c>
      <c r="AJ329" s="175" t="e">
        <f t="shared" si="92"/>
        <v>#N/A</v>
      </c>
      <c r="AK329" s="175" t="e">
        <f t="shared" si="91"/>
        <v>#N/A</v>
      </c>
      <c r="AL329" s="175" t="e">
        <f t="shared" si="95"/>
        <v>#N/A</v>
      </c>
      <c r="AM329" s="175" t="e">
        <f t="shared" si="93"/>
        <v>#N/A</v>
      </c>
    </row>
    <row r="330" spans="19:39" x14ac:dyDescent="0.25">
      <c r="S330" s="189" t="e">
        <f>IF(ISNUMBER(Sensor_Glucose),IF(P_Language=1, 1*Sensor_Glucose/18,1*Sensor_Glucose),NA())</f>
        <v>#N/A</v>
      </c>
      <c r="T330" s="185" t="e">
        <f t="shared" si="80"/>
        <v>#N/A</v>
      </c>
      <c r="U330" s="185" t="e">
        <f t="shared" si="81"/>
        <v>#N/A</v>
      </c>
      <c r="V330" s="189" t="e">
        <f>IF(ISBLANK(Meter_Glucose),NA(),IF(P_Language=1, 1*Meter_Glucose/18,1*Meter_Glucose))</f>
        <v>#N/A</v>
      </c>
      <c r="W330" s="185" t="e">
        <f t="shared" si="82"/>
        <v>#N/A</v>
      </c>
      <c r="X330" s="16" t="e">
        <f t="shared" si="83"/>
        <v>#N/A</v>
      </c>
      <c r="Y330" s="189" t="e">
        <f t="shared" si="84"/>
        <v>#N/A</v>
      </c>
      <c r="AA330" s="59"/>
      <c r="AB330" s="189" t="e">
        <f t="shared" si="85"/>
        <v>#N/A</v>
      </c>
      <c r="AD330" s="185" t="e">
        <f t="shared" si="86"/>
        <v>#N/A</v>
      </c>
      <c r="AE330" s="16" t="e">
        <f t="shared" si="87"/>
        <v>#N/A</v>
      </c>
      <c r="AF330" s="16" t="e">
        <f t="shared" si="88"/>
        <v>#N/A</v>
      </c>
      <c r="AG330" s="16" t="e">
        <f t="shared" si="89"/>
        <v>#N/A</v>
      </c>
      <c r="AH330" s="175" t="e">
        <f t="shared" si="90"/>
        <v>#N/A</v>
      </c>
      <c r="AI330" s="175" t="e">
        <f t="shared" si="94"/>
        <v>#N/A</v>
      </c>
      <c r="AJ330" s="175" t="e">
        <f t="shared" si="92"/>
        <v>#N/A</v>
      </c>
      <c r="AK330" s="175" t="e">
        <f t="shared" si="91"/>
        <v>#N/A</v>
      </c>
      <c r="AL330" s="175" t="e">
        <f t="shared" si="95"/>
        <v>#N/A</v>
      </c>
      <c r="AM330" s="175" t="e">
        <f t="shared" si="93"/>
        <v>#N/A</v>
      </c>
    </row>
    <row r="331" spans="19:39" x14ac:dyDescent="0.25">
      <c r="S331" s="189" t="e">
        <f>IF(ISNUMBER(Sensor_Glucose),IF(P_Language=1, 1*Sensor_Glucose/18,1*Sensor_Glucose),NA())</f>
        <v>#N/A</v>
      </c>
      <c r="T331" s="185" t="e">
        <f t="shared" si="80"/>
        <v>#N/A</v>
      </c>
      <c r="U331" s="185" t="e">
        <f t="shared" si="81"/>
        <v>#N/A</v>
      </c>
      <c r="V331" s="189" t="e">
        <f>IF(ISBLANK(Meter_Glucose),NA(),IF(P_Language=1, 1*Meter_Glucose/18,1*Meter_Glucose))</f>
        <v>#N/A</v>
      </c>
      <c r="W331" s="185" t="e">
        <f t="shared" si="82"/>
        <v>#N/A</v>
      </c>
      <c r="X331" s="16" t="e">
        <f t="shared" si="83"/>
        <v>#N/A</v>
      </c>
      <c r="Y331" s="189" t="e">
        <f t="shared" si="84"/>
        <v>#N/A</v>
      </c>
      <c r="AA331" s="59"/>
      <c r="AB331" s="189" t="e">
        <f t="shared" si="85"/>
        <v>#N/A</v>
      </c>
      <c r="AD331" s="185" t="e">
        <f t="shared" si="86"/>
        <v>#N/A</v>
      </c>
      <c r="AE331" s="16" t="e">
        <f t="shared" si="87"/>
        <v>#N/A</v>
      </c>
      <c r="AF331" s="16" t="e">
        <f t="shared" si="88"/>
        <v>#N/A</v>
      </c>
      <c r="AG331" s="16" t="e">
        <f t="shared" si="89"/>
        <v>#N/A</v>
      </c>
      <c r="AH331" s="175" t="e">
        <f t="shared" si="90"/>
        <v>#N/A</v>
      </c>
      <c r="AI331" s="175" t="e">
        <f t="shared" si="94"/>
        <v>#N/A</v>
      </c>
      <c r="AJ331" s="175" t="e">
        <f t="shared" si="92"/>
        <v>#N/A</v>
      </c>
      <c r="AK331" s="175" t="e">
        <f t="shared" si="91"/>
        <v>#N/A</v>
      </c>
      <c r="AL331" s="175" t="e">
        <f t="shared" si="95"/>
        <v>#N/A</v>
      </c>
      <c r="AM331" s="175" t="e">
        <f t="shared" si="93"/>
        <v>#N/A</v>
      </c>
    </row>
    <row r="332" spans="19:39" x14ac:dyDescent="0.25">
      <c r="S332" s="189" t="e">
        <f>IF(ISNUMBER(Sensor_Glucose),IF(P_Language=1, 1*Sensor_Glucose/18,1*Sensor_Glucose),NA())</f>
        <v>#N/A</v>
      </c>
      <c r="T332" s="185" t="e">
        <f t="shared" si="80"/>
        <v>#N/A</v>
      </c>
      <c r="U332" s="185" t="e">
        <f t="shared" si="81"/>
        <v>#N/A</v>
      </c>
      <c r="V332" s="189" t="e">
        <f>IF(ISBLANK(Meter_Glucose),NA(),IF(P_Language=1, 1*Meter_Glucose/18,1*Meter_Glucose))</f>
        <v>#N/A</v>
      </c>
      <c r="W332" s="185" t="e">
        <f t="shared" si="82"/>
        <v>#N/A</v>
      </c>
      <c r="X332" s="16" t="e">
        <f t="shared" si="83"/>
        <v>#N/A</v>
      </c>
      <c r="Y332" s="189" t="e">
        <f t="shared" si="84"/>
        <v>#N/A</v>
      </c>
      <c r="AA332" s="59"/>
      <c r="AB332" s="189" t="e">
        <f t="shared" si="85"/>
        <v>#N/A</v>
      </c>
      <c r="AD332" s="185" t="e">
        <f t="shared" si="86"/>
        <v>#N/A</v>
      </c>
      <c r="AE332" s="16" t="e">
        <f t="shared" si="87"/>
        <v>#N/A</v>
      </c>
      <c r="AF332" s="16" t="e">
        <f t="shared" si="88"/>
        <v>#N/A</v>
      </c>
      <c r="AG332" s="16" t="e">
        <f t="shared" si="89"/>
        <v>#N/A</v>
      </c>
      <c r="AH332" s="175" t="e">
        <f t="shared" si="90"/>
        <v>#N/A</v>
      </c>
      <c r="AI332" s="175" t="e">
        <f t="shared" si="94"/>
        <v>#N/A</v>
      </c>
      <c r="AJ332" s="175" t="e">
        <f t="shared" si="92"/>
        <v>#N/A</v>
      </c>
      <c r="AK332" s="175" t="e">
        <f t="shared" si="91"/>
        <v>#N/A</v>
      </c>
      <c r="AL332" s="175" t="e">
        <f t="shared" si="95"/>
        <v>#N/A</v>
      </c>
      <c r="AM332" s="175" t="e">
        <f t="shared" si="93"/>
        <v>#N/A</v>
      </c>
    </row>
    <row r="333" spans="19:39" x14ac:dyDescent="0.25">
      <c r="S333" s="189" t="e">
        <f>IF(ISNUMBER(Sensor_Glucose),IF(P_Language=1, 1*Sensor_Glucose/18,1*Sensor_Glucose),NA())</f>
        <v>#N/A</v>
      </c>
      <c r="T333" s="185" t="e">
        <f t="shared" si="80"/>
        <v>#N/A</v>
      </c>
      <c r="U333" s="185" t="e">
        <f t="shared" si="81"/>
        <v>#N/A</v>
      </c>
      <c r="V333" s="189" t="e">
        <f>IF(ISBLANK(Meter_Glucose),NA(),IF(P_Language=1, 1*Meter_Glucose/18,1*Meter_Glucose))</f>
        <v>#N/A</v>
      </c>
      <c r="W333" s="185" t="e">
        <f t="shared" si="82"/>
        <v>#N/A</v>
      </c>
      <c r="X333" s="16" t="e">
        <f t="shared" si="83"/>
        <v>#N/A</v>
      </c>
      <c r="Y333" s="189" t="e">
        <f t="shared" si="84"/>
        <v>#N/A</v>
      </c>
      <c r="AA333" s="59"/>
      <c r="AB333" s="189" t="e">
        <f t="shared" si="85"/>
        <v>#N/A</v>
      </c>
      <c r="AD333" s="185" t="e">
        <f t="shared" si="86"/>
        <v>#N/A</v>
      </c>
      <c r="AE333" s="16" t="e">
        <f t="shared" si="87"/>
        <v>#N/A</v>
      </c>
      <c r="AF333" s="16" t="e">
        <f t="shared" si="88"/>
        <v>#N/A</v>
      </c>
      <c r="AG333" s="16" t="e">
        <f t="shared" si="89"/>
        <v>#N/A</v>
      </c>
      <c r="AH333" s="175" t="e">
        <f t="shared" si="90"/>
        <v>#N/A</v>
      </c>
      <c r="AI333" s="175" t="e">
        <f t="shared" si="94"/>
        <v>#N/A</v>
      </c>
      <c r="AJ333" s="175" t="e">
        <f t="shared" si="92"/>
        <v>#N/A</v>
      </c>
      <c r="AK333" s="175" t="e">
        <f t="shared" si="91"/>
        <v>#N/A</v>
      </c>
      <c r="AL333" s="175" t="e">
        <f t="shared" si="95"/>
        <v>#N/A</v>
      </c>
      <c r="AM333" s="175" t="e">
        <f t="shared" si="93"/>
        <v>#N/A</v>
      </c>
    </row>
    <row r="334" spans="19:39" x14ac:dyDescent="0.25">
      <c r="S334" s="189" t="e">
        <f>IF(ISNUMBER(Sensor_Glucose),IF(P_Language=1, 1*Sensor_Glucose/18,1*Sensor_Glucose),NA())</f>
        <v>#N/A</v>
      </c>
      <c r="T334" s="185" t="e">
        <f t="shared" si="80"/>
        <v>#N/A</v>
      </c>
      <c r="U334" s="185" t="e">
        <f t="shared" si="81"/>
        <v>#N/A</v>
      </c>
      <c r="V334" s="189" t="e">
        <f>IF(ISBLANK(Meter_Glucose),NA(),IF(P_Language=1, 1*Meter_Glucose/18,1*Meter_Glucose))</f>
        <v>#N/A</v>
      </c>
      <c r="W334" s="185" t="e">
        <f t="shared" si="82"/>
        <v>#N/A</v>
      </c>
      <c r="X334" s="16" t="e">
        <f t="shared" si="83"/>
        <v>#N/A</v>
      </c>
      <c r="Y334" s="189" t="e">
        <f t="shared" si="84"/>
        <v>#N/A</v>
      </c>
      <c r="AA334" s="59"/>
      <c r="AB334" s="189" t="e">
        <f t="shared" si="85"/>
        <v>#N/A</v>
      </c>
      <c r="AD334" s="185" t="e">
        <f t="shared" si="86"/>
        <v>#N/A</v>
      </c>
      <c r="AE334" s="16" t="e">
        <f t="shared" si="87"/>
        <v>#N/A</v>
      </c>
      <c r="AF334" s="16" t="e">
        <f t="shared" si="88"/>
        <v>#N/A</v>
      </c>
      <c r="AG334" s="16" t="e">
        <f t="shared" si="89"/>
        <v>#N/A</v>
      </c>
      <c r="AH334" s="175" t="e">
        <f t="shared" si="90"/>
        <v>#N/A</v>
      </c>
      <c r="AI334" s="175" t="e">
        <f t="shared" si="94"/>
        <v>#N/A</v>
      </c>
      <c r="AJ334" s="175" t="e">
        <f t="shared" si="92"/>
        <v>#N/A</v>
      </c>
      <c r="AK334" s="175" t="e">
        <f t="shared" si="91"/>
        <v>#N/A</v>
      </c>
      <c r="AL334" s="175" t="e">
        <f t="shared" si="95"/>
        <v>#N/A</v>
      </c>
      <c r="AM334" s="175" t="e">
        <f t="shared" si="93"/>
        <v>#N/A</v>
      </c>
    </row>
    <row r="335" spans="19:39" x14ac:dyDescent="0.25">
      <c r="S335" s="189" t="e">
        <f>IF(ISNUMBER(Sensor_Glucose),IF(P_Language=1, 1*Sensor_Glucose/18,1*Sensor_Glucose),NA())</f>
        <v>#N/A</v>
      </c>
      <c r="T335" s="185" t="e">
        <f t="shared" si="80"/>
        <v>#N/A</v>
      </c>
      <c r="U335" s="185" t="e">
        <f t="shared" si="81"/>
        <v>#N/A</v>
      </c>
      <c r="V335" s="189" t="e">
        <f>IF(ISBLANK(Meter_Glucose),NA(),IF(P_Language=1, 1*Meter_Glucose/18,1*Meter_Glucose))</f>
        <v>#N/A</v>
      </c>
      <c r="W335" s="185" t="e">
        <f t="shared" si="82"/>
        <v>#N/A</v>
      </c>
      <c r="X335" s="16" t="e">
        <f t="shared" si="83"/>
        <v>#N/A</v>
      </c>
      <c r="Y335" s="189" t="e">
        <f t="shared" si="84"/>
        <v>#N/A</v>
      </c>
      <c r="AA335" s="59"/>
      <c r="AB335" s="189" t="e">
        <f t="shared" si="85"/>
        <v>#N/A</v>
      </c>
      <c r="AD335" s="185" t="e">
        <f t="shared" si="86"/>
        <v>#N/A</v>
      </c>
      <c r="AE335" s="16" t="e">
        <f t="shared" si="87"/>
        <v>#N/A</v>
      </c>
      <c r="AF335" s="16" t="e">
        <f t="shared" si="88"/>
        <v>#N/A</v>
      </c>
      <c r="AG335" s="16" t="e">
        <f t="shared" si="89"/>
        <v>#N/A</v>
      </c>
      <c r="AH335" s="175" t="e">
        <f t="shared" si="90"/>
        <v>#N/A</v>
      </c>
      <c r="AI335" s="175" t="e">
        <f t="shared" si="94"/>
        <v>#N/A</v>
      </c>
      <c r="AJ335" s="175" t="e">
        <f t="shared" si="92"/>
        <v>#N/A</v>
      </c>
      <c r="AK335" s="175" t="e">
        <f t="shared" si="91"/>
        <v>#N/A</v>
      </c>
      <c r="AL335" s="175" t="e">
        <f t="shared" si="95"/>
        <v>#N/A</v>
      </c>
      <c r="AM335" s="175" t="e">
        <f t="shared" si="93"/>
        <v>#N/A</v>
      </c>
    </row>
    <row r="336" spans="19:39" x14ac:dyDescent="0.25">
      <c r="S336" s="189" t="e">
        <f>IF(ISNUMBER(Sensor_Glucose),IF(P_Language=1, 1*Sensor_Glucose/18,1*Sensor_Glucose),NA())</f>
        <v>#N/A</v>
      </c>
      <c r="T336" s="185" t="e">
        <f t="shared" si="80"/>
        <v>#N/A</v>
      </c>
      <c r="U336" s="185" t="e">
        <f t="shared" si="81"/>
        <v>#N/A</v>
      </c>
      <c r="V336" s="189" t="e">
        <f>IF(ISBLANK(Meter_Glucose),NA(),IF(P_Language=1, 1*Meter_Glucose/18,1*Meter_Glucose))</f>
        <v>#N/A</v>
      </c>
      <c r="W336" s="185" t="e">
        <f t="shared" si="82"/>
        <v>#N/A</v>
      </c>
      <c r="X336" s="16" t="e">
        <f t="shared" si="83"/>
        <v>#N/A</v>
      </c>
      <c r="Y336" s="189" t="e">
        <f t="shared" si="84"/>
        <v>#N/A</v>
      </c>
      <c r="AA336" s="59"/>
      <c r="AB336" s="189" t="e">
        <f t="shared" si="85"/>
        <v>#N/A</v>
      </c>
      <c r="AD336" s="185" t="e">
        <f t="shared" si="86"/>
        <v>#N/A</v>
      </c>
      <c r="AE336" s="16" t="e">
        <f t="shared" si="87"/>
        <v>#N/A</v>
      </c>
      <c r="AF336" s="16" t="e">
        <f t="shared" si="88"/>
        <v>#N/A</v>
      </c>
      <c r="AG336" s="16" t="e">
        <f t="shared" si="89"/>
        <v>#N/A</v>
      </c>
      <c r="AH336" s="175" t="e">
        <f t="shared" si="90"/>
        <v>#N/A</v>
      </c>
      <c r="AI336" s="175" t="e">
        <f t="shared" si="94"/>
        <v>#N/A</v>
      </c>
      <c r="AJ336" s="175" t="e">
        <f t="shared" si="92"/>
        <v>#N/A</v>
      </c>
      <c r="AK336" s="175" t="e">
        <f t="shared" si="91"/>
        <v>#N/A</v>
      </c>
      <c r="AL336" s="175" t="e">
        <f t="shared" si="95"/>
        <v>#N/A</v>
      </c>
      <c r="AM336" s="175" t="e">
        <f t="shared" si="93"/>
        <v>#N/A</v>
      </c>
    </row>
    <row r="337" spans="19:39" x14ac:dyDescent="0.25">
      <c r="S337" s="189" t="e">
        <f>IF(ISNUMBER(Sensor_Glucose),IF(P_Language=1, 1*Sensor_Glucose/18,1*Sensor_Glucose),NA())</f>
        <v>#N/A</v>
      </c>
      <c r="T337" s="185" t="e">
        <f t="shared" si="80"/>
        <v>#N/A</v>
      </c>
      <c r="U337" s="185" t="e">
        <f t="shared" si="81"/>
        <v>#N/A</v>
      </c>
      <c r="V337" s="189" t="e">
        <f>IF(ISBLANK(Meter_Glucose),NA(),IF(P_Language=1, 1*Meter_Glucose/18,1*Meter_Glucose))</f>
        <v>#N/A</v>
      </c>
      <c r="W337" s="185" t="e">
        <f t="shared" si="82"/>
        <v>#N/A</v>
      </c>
      <c r="X337" s="16" t="e">
        <f t="shared" si="83"/>
        <v>#N/A</v>
      </c>
      <c r="Y337" s="189" t="e">
        <f t="shared" si="84"/>
        <v>#N/A</v>
      </c>
      <c r="AA337" s="59"/>
      <c r="AB337" s="189" t="e">
        <f t="shared" si="85"/>
        <v>#N/A</v>
      </c>
      <c r="AD337" s="185" t="e">
        <f t="shared" si="86"/>
        <v>#N/A</v>
      </c>
      <c r="AE337" s="16" t="e">
        <f t="shared" si="87"/>
        <v>#N/A</v>
      </c>
      <c r="AF337" s="16" t="e">
        <f t="shared" si="88"/>
        <v>#N/A</v>
      </c>
      <c r="AG337" s="16" t="e">
        <f t="shared" si="89"/>
        <v>#N/A</v>
      </c>
      <c r="AH337" s="175" t="e">
        <f t="shared" si="90"/>
        <v>#N/A</v>
      </c>
      <c r="AI337" s="175" t="e">
        <f t="shared" si="94"/>
        <v>#N/A</v>
      </c>
      <c r="AJ337" s="175" t="e">
        <f t="shared" si="92"/>
        <v>#N/A</v>
      </c>
      <c r="AK337" s="175" t="e">
        <f t="shared" si="91"/>
        <v>#N/A</v>
      </c>
      <c r="AL337" s="175" t="e">
        <f t="shared" si="95"/>
        <v>#N/A</v>
      </c>
      <c r="AM337" s="175" t="e">
        <f t="shared" si="93"/>
        <v>#N/A</v>
      </c>
    </row>
    <row r="338" spans="19:39" x14ac:dyDescent="0.25">
      <c r="S338" s="189" t="e">
        <f>IF(ISNUMBER(Sensor_Glucose),IF(P_Language=1, 1*Sensor_Glucose/18,1*Sensor_Glucose),NA())</f>
        <v>#N/A</v>
      </c>
      <c r="T338" s="185" t="e">
        <f t="shared" si="80"/>
        <v>#N/A</v>
      </c>
      <c r="U338" s="185" t="e">
        <f t="shared" si="81"/>
        <v>#N/A</v>
      </c>
      <c r="V338" s="189" t="e">
        <f>IF(ISBLANK(Meter_Glucose),NA(),IF(P_Language=1, 1*Meter_Glucose/18,1*Meter_Glucose))</f>
        <v>#N/A</v>
      </c>
      <c r="W338" s="185" t="e">
        <f t="shared" si="82"/>
        <v>#N/A</v>
      </c>
      <c r="X338" s="16" t="e">
        <f t="shared" si="83"/>
        <v>#N/A</v>
      </c>
      <c r="Y338" s="189" t="e">
        <f t="shared" si="84"/>
        <v>#N/A</v>
      </c>
      <c r="AA338" s="59"/>
      <c r="AB338" s="189" t="e">
        <f t="shared" si="85"/>
        <v>#N/A</v>
      </c>
      <c r="AD338" s="185" t="e">
        <f t="shared" si="86"/>
        <v>#N/A</v>
      </c>
      <c r="AE338" s="16" t="e">
        <f t="shared" si="87"/>
        <v>#N/A</v>
      </c>
      <c r="AF338" s="16" t="e">
        <f t="shared" si="88"/>
        <v>#N/A</v>
      </c>
      <c r="AG338" s="16" t="e">
        <f t="shared" si="89"/>
        <v>#N/A</v>
      </c>
      <c r="AH338" s="175" t="e">
        <f t="shared" si="90"/>
        <v>#N/A</v>
      </c>
      <c r="AI338" s="175" t="e">
        <f t="shared" si="94"/>
        <v>#N/A</v>
      </c>
      <c r="AJ338" s="175" t="e">
        <f t="shared" si="92"/>
        <v>#N/A</v>
      </c>
      <c r="AK338" s="175" t="e">
        <f t="shared" si="91"/>
        <v>#N/A</v>
      </c>
      <c r="AL338" s="175" t="e">
        <f t="shared" si="95"/>
        <v>#N/A</v>
      </c>
      <c r="AM338" s="175" t="e">
        <f t="shared" si="93"/>
        <v>#N/A</v>
      </c>
    </row>
    <row r="339" spans="19:39" x14ac:dyDescent="0.25">
      <c r="S339" s="189" t="e">
        <f>IF(ISNUMBER(Sensor_Glucose),IF(P_Language=1, 1*Sensor_Glucose/18,1*Sensor_Glucose),NA())</f>
        <v>#N/A</v>
      </c>
      <c r="T339" s="185" t="e">
        <f t="shared" si="80"/>
        <v>#N/A</v>
      </c>
      <c r="U339" s="185" t="e">
        <f t="shared" si="81"/>
        <v>#N/A</v>
      </c>
      <c r="V339" s="189" t="e">
        <f>IF(ISBLANK(Meter_Glucose),NA(),IF(P_Language=1, 1*Meter_Glucose/18,1*Meter_Glucose))</f>
        <v>#N/A</v>
      </c>
      <c r="W339" s="185" t="e">
        <f t="shared" si="82"/>
        <v>#N/A</v>
      </c>
      <c r="X339" s="16" t="e">
        <f t="shared" si="83"/>
        <v>#N/A</v>
      </c>
      <c r="Y339" s="189" t="e">
        <f t="shared" si="84"/>
        <v>#N/A</v>
      </c>
      <c r="AA339" s="59"/>
      <c r="AB339" s="189" t="e">
        <f t="shared" si="85"/>
        <v>#N/A</v>
      </c>
      <c r="AD339" s="185" t="e">
        <f t="shared" si="86"/>
        <v>#N/A</v>
      </c>
      <c r="AE339" s="16" t="e">
        <f t="shared" si="87"/>
        <v>#N/A</v>
      </c>
      <c r="AF339" s="16" t="e">
        <f t="shared" si="88"/>
        <v>#N/A</v>
      </c>
      <c r="AG339" s="16" t="e">
        <f t="shared" si="89"/>
        <v>#N/A</v>
      </c>
      <c r="AH339" s="175" t="e">
        <f t="shared" si="90"/>
        <v>#N/A</v>
      </c>
      <c r="AI339" s="175" t="e">
        <f t="shared" si="94"/>
        <v>#N/A</v>
      </c>
      <c r="AJ339" s="175" t="e">
        <f t="shared" si="92"/>
        <v>#N/A</v>
      </c>
      <c r="AK339" s="175" t="e">
        <f t="shared" si="91"/>
        <v>#N/A</v>
      </c>
      <c r="AL339" s="175" t="e">
        <f t="shared" si="95"/>
        <v>#N/A</v>
      </c>
      <c r="AM339" s="175" t="e">
        <f t="shared" si="93"/>
        <v>#N/A</v>
      </c>
    </row>
    <row r="340" spans="19:39" x14ac:dyDescent="0.25">
      <c r="S340" s="189" t="e">
        <f>IF(ISNUMBER(Sensor_Glucose),IF(P_Language=1, 1*Sensor_Glucose/18,1*Sensor_Glucose),NA())</f>
        <v>#N/A</v>
      </c>
      <c r="T340" s="185" t="e">
        <f t="shared" si="80"/>
        <v>#N/A</v>
      </c>
      <c r="U340" s="185" t="e">
        <f t="shared" si="81"/>
        <v>#N/A</v>
      </c>
      <c r="V340" s="189" t="e">
        <f>IF(ISBLANK(Meter_Glucose),NA(),IF(P_Language=1, 1*Meter_Glucose/18,1*Meter_Glucose))</f>
        <v>#N/A</v>
      </c>
      <c r="W340" s="185" t="e">
        <f t="shared" si="82"/>
        <v>#N/A</v>
      </c>
      <c r="X340" s="16" t="e">
        <f t="shared" si="83"/>
        <v>#N/A</v>
      </c>
      <c r="Y340" s="189" t="e">
        <f t="shared" si="84"/>
        <v>#N/A</v>
      </c>
      <c r="AA340" s="59"/>
      <c r="AB340" s="189" t="e">
        <f t="shared" si="85"/>
        <v>#N/A</v>
      </c>
      <c r="AD340" s="185" t="e">
        <f t="shared" si="86"/>
        <v>#N/A</v>
      </c>
      <c r="AE340" s="16" t="e">
        <f t="shared" si="87"/>
        <v>#N/A</v>
      </c>
      <c r="AF340" s="16" t="e">
        <f t="shared" si="88"/>
        <v>#N/A</v>
      </c>
      <c r="AG340" s="16" t="e">
        <f t="shared" si="89"/>
        <v>#N/A</v>
      </c>
      <c r="AH340" s="175" t="e">
        <f t="shared" si="90"/>
        <v>#N/A</v>
      </c>
      <c r="AI340" s="175" t="e">
        <f t="shared" si="94"/>
        <v>#N/A</v>
      </c>
      <c r="AJ340" s="175" t="e">
        <f t="shared" si="92"/>
        <v>#N/A</v>
      </c>
      <c r="AK340" s="175" t="e">
        <f t="shared" si="91"/>
        <v>#N/A</v>
      </c>
      <c r="AL340" s="175" t="e">
        <f t="shared" si="95"/>
        <v>#N/A</v>
      </c>
      <c r="AM340" s="175" t="e">
        <f t="shared" si="93"/>
        <v>#N/A</v>
      </c>
    </row>
    <row r="341" spans="19:39" x14ac:dyDescent="0.25">
      <c r="S341" s="189" t="e">
        <f>IF(ISNUMBER(Sensor_Glucose),IF(P_Language=1, 1*Sensor_Glucose/18,1*Sensor_Glucose),NA())</f>
        <v>#N/A</v>
      </c>
      <c r="T341" s="185" t="e">
        <f t="shared" si="80"/>
        <v>#N/A</v>
      </c>
      <c r="U341" s="185" t="e">
        <f t="shared" si="81"/>
        <v>#N/A</v>
      </c>
      <c r="V341" s="189" t="e">
        <f>IF(ISBLANK(Meter_Glucose),NA(),IF(P_Language=1, 1*Meter_Glucose/18,1*Meter_Glucose))</f>
        <v>#N/A</v>
      </c>
      <c r="W341" s="185" t="e">
        <f t="shared" si="82"/>
        <v>#N/A</v>
      </c>
      <c r="X341" s="16" t="e">
        <f t="shared" si="83"/>
        <v>#N/A</v>
      </c>
      <c r="Y341" s="189" t="e">
        <f t="shared" si="84"/>
        <v>#N/A</v>
      </c>
      <c r="AA341" s="59"/>
      <c r="AB341" s="189" t="e">
        <f t="shared" si="85"/>
        <v>#N/A</v>
      </c>
      <c r="AD341" s="185" t="e">
        <f t="shared" si="86"/>
        <v>#N/A</v>
      </c>
      <c r="AE341" s="16" t="e">
        <f t="shared" si="87"/>
        <v>#N/A</v>
      </c>
      <c r="AF341" s="16" t="e">
        <f t="shared" si="88"/>
        <v>#N/A</v>
      </c>
      <c r="AG341" s="16" t="e">
        <f t="shared" si="89"/>
        <v>#N/A</v>
      </c>
      <c r="AH341" s="175" t="e">
        <f t="shared" si="90"/>
        <v>#N/A</v>
      </c>
      <c r="AI341" s="175" t="e">
        <f t="shared" si="94"/>
        <v>#N/A</v>
      </c>
      <c r="AJ341" s="175" t="e">
        <f t="shared" si="92"/>
        <v>#N/A</v>
      </c>
      <c r="AK341" s="175" t="e">
        <f t="shared" si="91"/>
        <v>#N/A</v>
      </c>
      <c r="AL341" s="175" t="e">
        <f t="shared" si="95"/>
        <v>#N/A</v>
      </c>
      <c r="AM341" s="175" t="e">
        <f t="shared" si="93"/>
        <v>#N/A</v>
      </c>
    </row>
    <row r="342" spans="19:39" x14ac:dyDescent="0.25">
      <c r="S342" s="189" t="e">
        <f>IF(ISNUMBER(Sensor_Glucose),IF(P_Language=1, 1*Sensor_Glucose/18,1*Sensor_Glucose),NA())</f>
        <v>#N/A</v>
      </c>
      <c r="T342" s="185" t="e">
        <f t="shared" si="80"/>
        <v>#N/A</v>
      </c>
      <c r="U342" s="185" t="e">
        <f t="shared" si="81"/>
        <v>#N/A</v>
      </c>
      <c r="V342" s="189" t="e">
        <f>IF(ISBLANK(Meter_Glucose),NA(),IF(P_Language=1, 1*Meter_Glucose/18,1*Meter_Glucose))</f>
        <v>#N/A</v>
      </c>
      <c r="W342" s="185" t="e">
        <f t="shared" si="82"/>
        <v>#N/A</v>
      </c>
      <c r="X342" s="16" t="e">
        <f t="shared" si="83"/>
        <v>#N/A</v>
      </c>
      <c r="Y342" s="189" t="e">
        <f t="shared" si="84"/>
        <v>#N/A</v>
      </c>
      <c r="AA342" s="59"/>
      <c r="AB342" s="189" t="e">
        <f t="shared" si="85"/>
        <v>#N/A</v>
      </c>
      <c r="AD342" s="185" t="e">
        <f t="shared" si="86"/>
        <v>#N/A</v>
      </c>
      <c r="AE342" s="16" t="e">
        <f t="shared" si="87"/>
        <v>#N/A</v>
      </c>
      <c r="AF342" s="16" t="e">
        <f t="shared" si="88"/>
        <v>#N/A</v>
      </c>
      <c r="AG342" s="16" t="e">
        <f t="shared" si="89"/>
        <v>#N/A</v>
      </c>
      <c r="AH342" s="175" t="e">
        <f t="shared" si="90"/>
        <v>#N/A</v>
      </c>
      <c r="AI342" s="175" t="e">
        <f t="shared" si="94"/>
        <v>#N/A</v>
      </c>
      <c r="AJ342" s="175" t="e">
        <f t="shared" si="92"/>
        <v>#N/A</v>
      </c>
      <c r="AK342" s="175" t="e">
        <f t="shared" si="91"/>
        <v>#N/A</v>
      </c>
      <c r="AL342" s="175" t="e">
        <f t="shared" si="95"/>
        <v>#N/A</v>
      </c>
      <c r="AM342" s="175" t="e">
        <f t="shared" si="93"/>
        <v>#N/A</v>
      </c>
    </row>
    <row r="343" spans="19:39" x14ac:dyDescent="0.25">
      <c r="S343" s="189" t="e">
        <f>IF(ISNUMBER(Sensor_Glucose),IF(P_Language=1, 1*Sensor_Glucose/18,1*Sensor_Glucose),NA())</f>
        <v>#N/A</v>
      </c>
      <c r="T343" s="185" t="e">
        <f t="shared" si="80"/>
        <v>#N/A</v>
      </c>
      <c r="U343" s="185" t="e">
        <f t="shared" si="81"/>
        <v>#N/A</v>
      </c>
      <c r="V343" s="189" t="e">
        <f>IF(ISBLANK(Meter_Glucose),NA(),IF(P_Language=1, 1*Meter_Glucose/18,1*Meter_Glucose))</f>
        <v>#N/A</v>
      </c>
      <c r="W343" s="185" t="e">
        <f t="shared" si="82"/>
        <v>#N/A</v>
      </c>
      <c r="X343" s="16" t="e">
        <f t="shared" si="83"/>
        <v>#N/A</v>
      </c>
      <c r="Y343" s="189" t="e">
        <f t="shared" si="84"/>
        <v>#N/A</v>
      </c>
      <c r="AA343" s="59"/>
      <c r="AB343" s="189" t="e">
        <f t="shared" si="85"/>
        <v>#N/A</v>
      </c>
      <c r="AD343" s="185" t="e">
        <f t="shared" si="86"/>
        <v>#N/A</v>
      </c>
      <c r="AE343" s="16" t="e">
        <f t="shared" si="87"/>
        <v>#N/A</v>
      </c>
      <c r="AF343" s="16" t="e">
        <f t="shared" si="88"/>
        <v>#N/A</v>
      </c>
      <c r="AG343" s="16" t="e">
        <f t="shared" si="89"/>
        <v>#N/A</v>
      </c>
      <c r="AH343" s="175" t="e">
        <f t="shared" si="90"/>
        <v>#N/A</v>
      </c>
      <c r="AI343" s="175" t="e">
        <f t="shared" si="94"/>
        <v>#N/A</v>
      </c>
      <c r="AJ343" s="175" t="e">
        <f t="shared" si="92"/>
        <v>#N/A</v>
      </c>
      <c r="AK343" s="175" t="e">
        <f t="shared" si="91"/>
        <v>#N/A</v>
      </c>
      <c r="AL343" s="175" t="e">
        <f t="shared" si="95"/>
        <v>#N/A</v>
      </c>
      <c r="AM343" s="175" t="e">
        <f t="shared" si="93"/>
        <v>#N/A</v>
      </c>
    </row>
    <row r="344" spans="19:39" x14ac:dyDescent="0.25">
      <c r="S344" s="189" t="e">
        <f>IF(ISNUMBER(Sensor_Glucose),IF(P_Language=1, 1*Sensor_Glucose/18,1*Sensor_Glucose),NA())</f>
        <v>#N/A</v>
      </c>
      <c r="T344" s="185" t="e">
        <f t="shared" si="80"/>
        <v>#N/A</v>
      </c>
      <c r="U344" s="185" t="e">
        <f t="shared" si="81"/>
        <v>#N/A</v>
      </c>
      <c r="V344" s="189" t="e">
        <f>IF(ISBLANK(Meter_Glucose),NA(),IF(P_Language=1, 1*Meter_Glucose/18,1*Meter_Glucose))</f>
        <v>#N/A</v>
      </c>
      <c r="W344" s="185" t="e">
        <f t="shared" si="82"/>
        <v>#N/A</v>
      </c>
      <c r="X344" s="16" t="e">
        <f t="shared" si="83"/>
        <v>#N/A</v>
      </c>
      <c r="Y344" s="189" t="e">
        <f t="shared" si="84"/>
        <v>#N/A</v>
      </c>
      <c r="AA344" s="59"/>
      <c r="AB344" s="189" t="e">
        <f t="shared" si="85"/>
        <v>#N/A</v>
      </c>
      <c r="AD344" s="185" t="e">
        <f t="shared" si="86"/>
        <v>#N/A</v>
      </c>
      <c r="AE344" s="16" t="e">
        <f t="shared" si="87"/>
        <v>#N/A</v>
      </c>
      <c r="AF344" s="16" t="e">
        <f t="shared" si="88"/>
        <v>#N/A</v>
      </c>
      <c r="AG344" s="16" t="e">
        <f t="shared" si="89"/>
        <v>#N/A</v>
      </c>
      <c r="AH344" s="175" t="e">
        <f t="shared" si="90"/>
        <v>#N/A</v>
      </c>
      <c r="AI344" s="175" t="e">
        <f t="shared" si="94"/>
        <v>#N/A</v>
      </c>
      <c r="AJ344" s="175" t="e">
        <f t="shared" si="92"/>
        <v>#N/A</v>
      </c>
      <c r="AK344" s="175" t="e">
        <f t="shared" si="91"/>
        <v>#N/A</v>
      </c>
      <c r="AL344" s="175" t="e">
        <f t="shared" si="95"/>
        <v>#N/A</v>
      </c>
      <c r="AM344" s="175" t="e">
        <f t="shared" si="93"/>
        <v>#N/A</v>
      </c>
    </row>
    <row r="345" spans="19:39" x14ac:dyDescent="0.25">
      <c r="S345" s="189" t="e">
        <f>IF(ISNUMBER(Sensor_Glucose),IF(P_Language=1, 1*Sensor_Glucose/18,1*Sensor_Glucose),NA())</f>
        <v>#N/A</v>
      </c>
      <c r="T345" s="185" t="e">
        <f t="shared" si="80"/>
        <v>#N/A</v>
      </c>
      <c r="U345" s="185" t="e">
        <f t="shared" si="81"/>
        <v>#N/A</v>
      </c>
      <c r="V345" s="189" t="e">
        <f>IF(ISBLANK(Meter_Glucose),NA(),IF(P_Language=1, 1*Meter_Glucose/18,1*Meter_Glucose))</f>
        <v>#N/A</v>
      </c>
      <c r="W345" s="185" t="e">
        <f t="shared" si="82"/>
        <v>#N/A</v>
      </c>
      <c r="X345" s="16" t="e">
        <f t="shared" si="83"/>
        <v>#N/A</v>
      </c>
      <c r="Y345" s="189" t="e">
        <f t="shared" si="84"/>
        <v>#N/A</v>
      </c>
      <c r="AA345" s="59"/>
      <c r="AB345" s="189" t="e">
        <f t="shared" si="85"/>
        <v>#N/A</v>
      </c>
      <c r="AD345" s="185" t="e">
        <f t="shared" si="86"/>
        <v>#N/A</v>
      </c>
      <c r="AE345" s="16" t="e">
        <f t="shared" si="87"/>
        <v>#N/A</v>
      </c>
      <c r="AF345" s="16" t="e">
        <f t="shared" si="88"/>
        <v>#N/A</v>
      </c>
      <c r="AG345" s="16" t="e">
        <f t="shared" si="89"/>
        <v>#N/A</v>
      </c>
      <c r="AH345" s="175" t="e">
        <f t="shared" si="90"/>
        <v>#N/A</v>
      </c>
      <c r="AI345" s="175" t="e">
        <f t="shared" si="94"/>
        <v>#N/A</v>
      </c>
      <c r="AJ345" s="175" t="e">
        <f t="shared" si="92"/>
        <v>#N/A</v>
      </c>
      <c r="AK345" s="175" t="e">
        <f t="shared" si="91"/>
        <v>#N/A</v>
      </c>
      <c r="AL345" s="175" t="e">
        <f t="shared" si="95"/>
        <v>#N/A</v>
      </c>
      <c r="AM345" s="175" t="e">
        <f t="shared" si="93"/>
        <v>#N/A</v>
      </c>
    </row>
    <row r="346" spans="19:39" x14ac:dyDescent="0.25">
      <c r="S346" s="189" t="e">
        <f>IF(ISNUMBER(Sensor_Glucose),IF(P_Language=1, 1*Sensor_Glucose/18,1*Sensor_Glucose),NA())</f>
        <v>#N/A</v>
      </c>
      <c r="T346" s="185" t="e">
        <f t="shared" si="80"/>
        <v>#N/A</v>
      </c>
      <c r="U346" s="185" t="e">
        <f t="shared" si="81"/>
        <v>#N/A</v>
      </c>
      <c r="V346" s="189" t="e">
        <f>IF(ISBLANK(Meter_Glucose),NA(),IF(P_Language=1, 1*Meter_Glucose/18,1*Meter_Glucose))</f>
        <v>#N/A</v>
      </c>
      <c r="W346" s="185" t="e">
        <f t="shared" si="82"/>
        <v>#N/A</v>
      </c>
      <c r="X346" s="16" t="e">
        <f t="shared" si="83"/>
        <v>#N/A</v>
      </c>
      <c r="Y346" s="189" t="e">
        <f t="shared" si="84"/>
        <v>#N/A</v>
      </c>
      <c r="AA346" s="59"/>
      <c r="AB346" s="189" t="e">
        <f t="shared" si="85"/>
        <v>#N/A</v>
      </c>
      <c r="AD346" s="185" t="e">
        <f t="shared" si="86"/>
        <v>#N/A</v>
      </c>
      <c r="AE346" s="16" t="e">
        <f t="shared" si="87"/>
        <v>#N/A</v>
      </c>
      <c r="AF346" s="16" t="e">
        <f t="shared" si="88"/>
        <v>#N/A</v>
      </c>
      <c r="AG346" s="16" t="e">
        <f t="shared" si="89"/>
        <v>#N/A</v>
      </c>
      <c r="AH346" s="175" t="e">
        <f t="shared" si="90"/>
        <v>#N/A</v>
      </c>
      <c r="AI346" s="175" t="e">
        <f t="shared" si="94"/>
        <v>#N/A</v>
      </c>
      <c r="AJ346" s="175" t="e">
        <f t="shared" si="92"/>
        <v>#N/A</v>
      </c>
      <c r="AK346" s="175" t="e">
        <f t="shared" si="91"/>
        <v>#N/A</v>
      </c>
      <c r="AL346" s="175" t="e">
        <f t="shared" si="95"/>
        <v>#N/A</v>
      </c>
      <c r="AM346" s="175" t="e">
        <f t="shared" si="93"/>
        <v>#N/A</v>
      </c>
    </row>
    <row r="347" spans="19:39" x14ac:dyDescent="0.25">
      <c r="S347" s="189" t="e">
        <f>IF(ISNUMBER(Sensor_Glucose),IF(P_Language=1, 1*Sensor_Glucose/18,1*Sensor_Glucose),NA())</f>
        <v>#N/A</v>
      </c>
      <c r="T347" s="185" t="e">
        <f t="shared" si="80"/>
        <v>#N/A</v>
      </c>
      <c r="U347" s="185" t="e">
        <f t="shared" si="81"/>
        <v>#N/A</v>
      </c>
      <c r="V347" s="189" t="e">
        <f>IF(ISBLANK(Meter_Glucose),NA(),IF(P_Language=1, 1*Meter_Glucose/18,1*Meter_Glucose))</f>
        <v>#N/A</v>
      </c>
      <c r="W347" s="185" t="e">
        <f t="shared" si="82"/>
        <v>#N/A</v>
      </c>
      <c r="X347" s="16" t="e">
        <f t="shared" si="83"/>
        <v>#N/A</v>
      </c>
      <c r="Y347" s="189" t="e">
        <f t="shared" si="84"/>
        <v>#N/A</v>
      </c>
      <c r="AA347" s="59"/>
      <c r="AB347" s="189" t="e">
        <f t="shared" si="85"/>
        <v>#N/A</v>
      </c>
      <c r="AD347" s="185" t="e">
        <f t="shared" si="86"/>
        <v>#N/A</v>
      </c>
      <c r="AE347" s="16" t="e">
        <f t="shared" si="87"/>
        <v>#N/A</v>
      </c>
      <c r="AF347" s="16" t="e">
        <f t="shared" si="88"/>
        <v>#N/A</v>
      </c>
      <c r="AG347" s="16" t="e">
        <f t="shared" si="89"/>
        <v>#N/A</v>
      </c>
      <c r="AH347" s="175" t="e">
        <f t="shared" si="90"/>
        <v>#N/A</v>
      </c>
      <c r="AI347" s="175" t="e">
        <f t="shared" si="94"/>
        <v>#N/A</v>
      </c>
      <c r="AJ347" s="175" t="e">
        <f t="shared" si="92"/>
        <v>#N/A</v>
      </c>
      <c r="AK347" s="175" t="e">
        <f t="shared" si="91"/>
        <v>#N/A</v>
      </c>
      <c r="AL347" s="175" t="e">
        <f t="shared" si="95"/>
        <v>#N/A</v>
      </c>
      <c r="AM347" s="175" t="e">
        <f t="shared" si="93"/>
        <v>#N/A</v>
      </c>
    </row>
    <row r="348" spans="19:39" x14ac:dyDescent="0.25">
      <c r="S348" s="189" t="e">
        <f>IF(ISNUMBER(Sensor_Glucose),IF(P_Language=1, 1*Sensor_Glucose/18,1*Sensor_Glucose),NA())</f>
        <v>#N/A</v>
      </c>
      <c r="T348" s="185" t="e">
        <f t="shared" si="80"/>
        <v>#N/A</v>
      </c>
      <c r="U348" s="185" t="e">
        <f t="shared" si="81"/>
        <v>#N/A</v>
      </c>
      <c r="V348" s="189" t="e">
        <f>IF(ISBLANK(Meter_Glucose),NA(),IF(P_Language=1, 1*Meter_Glucose/18,1*Meter_Glucose))</f>
        <v>#N/A</v>
      </c>
      <c r="W348" s="185" t="e">
        <f t="shared" si="82"/>
        <v>#N/A</v>
      </c>
      <c r="X348" s="16" t="e">
        <f t="shared" si="83"/>
        <v>#N/A</v>
      </c>
      <c r="Y348" s="189" t="e">
        <f t="shared" si="84"/>
        <v>#N/A</v>
      </c>
      <c r="AA348" s="59"/>
      <c r="AB348" s="189" t="e">
        <f t="shared" si="85"/>
        <v>#N/A</v>
      </c>
      <c r="AD348" s="185" t="e">
        <f t="shared" si="86"/>
        <v>#N/A</v>
      </c>
      <c r="AE348" s="16" t="e">
        <f t="shared" si="87"/>
        <v>#N/A</v>
      </c>
      <c r="AF348" s="16" t="e">
        <f t="shared" si="88"/>
        <v>#N/A</v>
      </c>
      <c r="AG348" s="16" t="e">
        <f t="shared" si="89"/>
        <v>#N/A</v>
      </c>
      <c r="AH348" s="175" t="e">
        <f t="shared" si="90"/>
        <v>#N/A</v>
      </c>
      <c r="AI348" s="175" t="e">
        <f t="shared" si="94"/>
        <v>#N/A</v>
      </c>
      <c r="AJ348" s="175" t="e">
        <f t="shared" si="92"/>
        <v>#N/A</v>
      </c>
      <c r="AK348" s="175" t="e">
        <f t="shared" si="91"/>
        <v>#N/A</v>
      </c>
      <c r="AL348" s="175" t="e">
        <f t="shared" si="95"/>
        <v>#N/A</v>
      </c>
      <c r="AM348" s="175" t="e">
        <f t="shared" si="93"/>
        <v>#N/A</v>
      </c>
    </row>
    <row r="349" spans="19:39" x14ac:dyDescent="0.25">
      <c r="S349" s="189" t="e">
        <f>IF(ISNUMBER(Sensor_Glucose),IF(P_Language=1, 1*Sensor_Glucose/18,1*Sensor_Glucose),NA())</f>
        <v>#N/A</v>
      </c>
      <c r="T349" s="185" t="e">
        <f t="shared" si="80"/>
        <v>#N/A</v>
      </c>
      <c r="U349" s="185" t="e">
        <f t="shared" si="81"/>
        <v>#N/A</v>
      </c>
      <c r="V349" s="189" t="e">
        <f>IF(ISBLANK(Meter_Glucose),NA(),IF(P_Language=1, 1*Meter_Glucose/18,1*Meter_Glucose))</f>
        <v>#N/A</v>
      </c>
      <c r="W349" s="185" t="e">
        <f t="shared" si="82"/>
        <v>#N/A</v>
      </c>
      <c r="X349" s="16" t="e">
        <f t="shared" si="83"/>
        <v>#N/A</v>
      </c>
      <c r="Y349" s="189" t="e">
        <f t="shared" si="84"/>
        <v>#N/A</v>
      </c>
      <c r="AA349" s="59"/>
      <c r="AB349" s="189" t="e">
        <f t="shared" si="85"/>
        <v>#N/A</v>
      </c>
      <c r="AD349" s="185" t="e">
        <f t="shared" si="86"/>
        <v>#N/A</v>
      </c>
      <c r="AE349" s="16" t="e">
        <f t="shared" si="87"/>
        <v>#N/A</v>
      </c>
      <c r="AF349" s="16" t="e">
        <f t="shared" si="88"/>
        <v>#N/A</v>
      </c>
      <c r="AG349" s="16" t="e">
        <f t="shared" si="89"/>
        <v>#N/A</v>
      </c>
      <c r="AH349" s="175" t="e">
        <f t="shared" si="90"/>
        <v>#N/A</v>
      </c>
      <c r="AI349" s="175" t="e">
        <f t="shared" si="94"/>
        <v>#N/A</v>
      </c>
      <c r="AJ349" s="175" t="e">
        <f t="shared" si="92"/>
        <v>#N/A</v>
      </c>
      <c r="AK349" s="175" t="e">
        <f t="shared" si="91"/>
        <v>#N/A</v>
      </c>
      <c r="AL349" s="175" t="e">
        <f t="shared" si="95"/>
        <v>#N/A</v>
      </c>
      <c r="AM349" s="175" t="e">
        <f t="shared" si="93"/>
        <v>#N/A</v>
      </c>
    </row>
    <row r="350" spans="19:39" x14ac:dyDescent="0.25">
      <c r="S350" s="189" t="e">
        <f>IF(ISNUMBER(Sensor_Glucose),IF(P_Language=1, 1*Sensor_Glucose/18,1*Sensor_Glucose),NA())</f>
        <v>#N/A</v>
      </c>
      <c r="T350" s="185" t="e">
        <f t="shared" si="80"/>
        <v>#N/A</v>
      </c>
      <c r="U350" s="185" t="e">
        <f t="shared" si="81"/>
        <v>#N/A</v>
      </c>
      <c r="V350" s="189" t="e">
        <f>IF(ISBLANK(Meter_Glucose),NA(),IF(P_Language=1, 1*Meter_Glucose/18,1*Meter_Glucose))</f>
        <v>#N/A</v>
      </c>
      <c r="W350" s="185" t="e">
        <f t="shared" si="82"/>
        <v>#N/A</v>
      </c>
      <c r="X350" s="16" t="e">
        <f t="shared" si="83"/>
        <v>#N/A</v>
      </c>
      <c r="Y350" s="189" t="e">
        <f t="shared" si="84"/>
        <v>#N/A</v>
      </c>
      <c r="AA350" s="59"/>
      <c r="AB350" s="189" t="e">
        <f t="shared" si="85"/>
        <v>#N/A</v>
      </c>
      <c r="AD350" s="185" t="e">
        <f t="shared" si="86"/>
        <v>#N/A</v>
      </c>
      <c r="AE350" s="16" t="e">
        <f t="shared" si="87"/>
        <v>#N/A</v>
      </c>
      <c r="AF350" s="16" t="e">
        <f t="shared" si="88"/>
        <v>#N/A</v>
      </c>
      <c r="AG350" s="16" t="e">
        <f t="shared" si="89"/>
        <v>#N/A</v>
      </c>
      <c r="AH350" s="175" t="e">
        <f t="shared" si="90"/>
        <v>#N/A</v>
      </c>
      <c r="AI350" s="175" t="e">
        <f t="shared" si="94"/>
        <v>#N/A</v>
      </c>
      <c r="AJ350" s="175" t="e">
        <f t="shared" si="92"/>
        <v>#N/A</v>
      </c>
      <c r="AK350" s="175" t="e">
        <f t="shared" si="91"/>
        <v>#N/A</v>
      </c>
      <c r="AL350" s="175" t="e">
        <f t="shared" si="95"/>
        <v>#N/A</v>
      </c>
      <c r="AM350" s="175" t="e">
        <f t="shared" si="93"/>
        <v>#N/A</v>
      </c>
    </row>
    <row r="351" spans="19:39" x14ac:dyDescent="0.25">
      <c r="S351" s="189" t="e">
        <f>IF(ISNUMBER(Sensor_Glucose),IF(P_Language=1, 1*Sensor_Glucose/18,1*Sensor_Glucose),NA())</f>
        <v>#N/A</v>
      </c>
      <c r="T351" s="185" t="e">
        <f t="shared" si="80"/>
        <v>#N/A</v>
      </c>
      <c r="U351" s="185" t="e">
        <f t="shared" si="81"/>
        <v>#N/A</v>
      </c>
      <c r="V351" s="189" t="e">
        <f>IF(ISBLANK(Meter_Glucose),NA(),IF(P_Language=1, 1*Meter_Glucose/18,1*Meter_Glucose))</f>
        <v>#N/A</v>
      </c>
      <c r="W351" s="185" t="e">
        <f t="shared" si="82"/>
        <v>#N/A</v>
      </c>
      <c r="X351" s="16" t="e">
        <f t="shared" si="83"/>
        <v>#N/A</v>
      </c>
      <c r="Y351" s="189" t="e">
        <f t="shared" si="84"/>
        <v>#N/A</v>
      </c>
      <c r="AA351" s="59"/>
      <c r="AB351" s="189" t="e">
        <f t="shared" si="85"/>
        <v>#N/A</v>
      </c>
      <c r="AD351" s="185" t="e">
        <f t="shared" si="86"/>
        <v>#N/A</v>
      </c>
      <c r="AE351" s="16" t="e">
        <f t="shared" si="87"/>
        <v>#N/A</v>
      </c>
      <c r="AF351" s="16" t="e">
        <f t="shared" si="88"/>
        <v>#N/A</v>
      </c>
      <c r="AG351" s="16" t="e">
        <f t="shared" si="89"/>
        <v>#N/A</v>
      </c>
      <c r="AH351" s="175" t="e">
        <f t="shared" si="90"/>
        <v>#N/A</v>
      </c>
      <c r="AI351" s="175" t="e">
        <f t="shared" si="94"/>
        <v>#N/A</v>
      </c>
      <c r="AJ351" s="175" t="e">
        <f t="shared" si="92"/>
        <v>#N/A</v>
      </c>
      <c r="AK351" s="175" t="e">
        <f t="shared" si="91"/>
        <v>#N/A</v>
      </c>
      <c r="AL351" s="175" t="e">
        <f t="shared" si="95"/>
        <v>#N/A</v>
      </c>
      <c r="AM351" s="175" t="e">
        <f t="shared" si="93"/>
        <v>#N/A</v>
      </c>
    </row>
    <row r="352" spans="19:39" x14ac:dyDescent="0.25">
      <c r="S352" s="189" t="e">
        <f>IF(ISNUMBER(Sensor_Glucose),IF(P_Language=1, 1*Sensor_Glucose/18,1*Sensor_Glucose),NA())</f>
        <v>#N/A</v>
      </c>
      <c r="T352" s="185" t="e">
        <f t="shared" si="80"/>
        <v>#N/A</v>
      </c>
      <c r="U352" s="185" t="e">
        <f t="shared" si="81"/>
        <v>#N/A</v>
      </c>
      <c r="V352" s="189" t="e">
        <f>IF(ISBLANK(Meter_Glucose),NA(),IF(P_Language=1, 1*Meter_Glucose/18,1*Meter_Glucose))</f>
        <v>#N/A</v>
      </c>
      <c r="W352" s="185" t="e">
        <f t="shared" si="82"/>
        <v>#N/A</v>
      </c>
      <c r="X352" s="16" t="e">
        <f t="shared" si="83"/>
        <v>#N/A</v>
      </c>
      <c r="Y352" s="189" t="e">
        <f t="shared" si="84"/>
        <v>#N/A</v>
      </c>
      <c r="AA352" s="59"/>
      <c r="AB352" s="189" t="e">
        <f t="shared" si="85"/>
        <v>#N/A</v>
      </c>
      <c r="AD352" s="185" t="e">
        <f t="shared" si="86"/>
        <v>#N/A</v>
      </c>
      <c r="AE352" s="16" t="e">
        <f t="shared" si="87"/>
        <v>#N/A</v>
      </c>
      <c r="AF352" s="16" t="e">
        <f t="shared" si="88"/>
        <v>#N/A</v>
      </c>
      <c r="AG352" s="16" t="e">
        <f t="shared" si="89"/>
        <v>#N/A</v>
      </c>
      <c r="AH352" s="175" t="e">
        <f t="shared" si="90"/>
        <v>#N/A</v>
      </c>
      <c r="AI352" s="175" t="e">
        <f t="shared" si="94"/>
        <v>#N/A</v>
      </c>
      <c r="AJ352" s="175" t="e">
        <f t="shared" si="92"/>
        <v>#N/A</v>
      </c>
      <c r="AK352" s="175" t="e">
        <f t="shared" si="91"/>
        <v>#N/A</v>
      </c>
      <c r="AL352" s="175" t="e">
        <f t="shared" si="95"/>
        <v>#N/A</v>
      </c>
      <c r="AM352" s="175" t="e">
        <f t="shared" si="93"/>
        <v>#N/A</v>
      </c>
    </row>
    <row r="353" spans="19:39" x14ac:dyDescent="0.25">
      <c r="S353" s="189" t="e">
        <f>IF(ISNUMBER(Sensor_Glucose),IF(P_Language=1, 1*Sensor_Glucose/18,1*Sensor_Glucose),NA())</f>
        <v>#N/A</v>
      </c>
      <c r="T353" s="185" t="e">
        <f t="shared" si="80"/>
        <v>#N/A</v>
      </c>
      <c r="U353" s="185" t="e">
        <f t="shared" si="81"/>
        <v>#N/A</v>
      </c>
      <c r="V353" s="189" t="e">
        <f>IF(ISBLANK(Meter_Glucose),NA(),IF(P_Language=1, 1*Meter_Glucose/18,1*Meter_Glucose))</f>
        <v>#N/A</v>
      </c>
      <c r="W353" s="185" t="e">
        <f t="shared" si="82"/>
        <v>#N/A</v>
      </c>
      <c r="X353" s="16" t="e">
        <f t="shared" si="83"/>
        <v>#N/A</v>
      </c>
      <c r="Y353" s="189" t="e">
        <f t="shared" si="84"/>
        <v>#N/A</v>
      </c>
      <c r="AA353" s="59"/>
      <c r="AB353" s="189" t="e">
        <f t="shared" si="85"/>
        <v>#N/A</v>
      </c>
      <c r="AD353" s="185" t="e">
        <f t="shared" si="86"/>
        <v>#N/A</v>
      </c>
      <c r="AE353" s="16" t="e">
        <f t="shared" si="87"/>
        <v>#N/A</v>
      </c>
      <c r="AF353" s="16" t="e">
        <f t="shared" si="88"/>
        <v>#N/A</v>
      </c>
      <c r="AG353" s="16" t="e">
        <f t="shared" si="89"/>
        <v>#N/A</v>
      </c>
      <c r="AH353" s="175" t="e">
        <f t="shared" si="90"/>
        <v>#N/A</v>
      </c>
      <c r="AI353" s="175" t="e">
        <f t="shared" si="94"/>
        <v>#N/A</v>
      </c>
      <c r="AJ353" s="175" t="e">
        <f t="shared" si="92"/>
        <v>#N/A</v>
      </c>
      <c r="AK353" s="175" t="e">
        <f t="shared" si="91"/>
        <v>#N/A</v>
      </c>
      <c r="AL353" s="175" t="e">
        <f t="shared" si="95"/>
        <v>#N/A</v>
      </c>
      <c r="AM353" s="175" t="e">
        <f t="shared" si="93"/>
        <v>#N/A</v>
      </c>
    </row>
    <row r="354" spans="19:39" x14ac:dyDescent="0.25">
      <c r="S354" s="189" t="e">
        <f>IF(ISNUMBER(Sensor_Glucose),IF(P_Language=1, 1*Sensor_Glucose/18,1*Sensor_Glucose),NA())</f>
        <v>#N/A</v>
      </c>
      <c r="T354" s="185" t="e">
        <f t="shared" si="80"/>
        <v>#N/A</v>
      </c>
      <c r="U354" s="185" t="e">
        <f t="shared" si="81"/>
        <v>#N/A</v>
      </c>
      <c r="V354" s="189" t="e">
        <f>IF(ISBLANK(Meter_Glucose),NA(),IF(P_Language=1, 1*Meter_Glucose/18,1*Meter_Glucose))</f>
        <v>#N/A</v>
      </c>
      <c r="W354" s="185" t="e">
        <f t="shared" si="82"/>
        <v>#N/A</v>
      </c>
      <c r="X354" s="16" t="e">
        <f t="shared" si="83"/>
        <v>#N/A</v>
      </c>
      <c r="Y354" s="189" t="e">
        <f t="shared" si="84"/>
        <v>#N/A</v>
      </c>
      <c r="AA354" s="59"/>
      <c r="AB354" s="189" t="e">
        <f t="shared" si="85"/>
        <v>#N/A</v>
      </c>
      <c r="AD354" s="185" t="e">
        <f t="shared" si="86"/>
        <v>#N/A</v>
      </c>
      <c r="AE354" s="16" t="e">
        <f t="shared" si="87"/>
        <v>#N/A</v>
      </c>
      <c r="AF354" s="16" t="e">
        <f t="shared" si="88"/>
        <v>#N/A</v>
      </c>
      <c r="AG354" s="16" t="e">
        <f t="shared" si="89"/>
        <v>#N/A</v>
      </c>
      <c r="AH354" s="175" t="e">
        <f t="shared" si="90"/>
        <v>#N/A</v>
      </c>
      <c r="AI354" s="175" t="e">
        <f t="shared" si="94"/>
        <v>#N/A</v>
      </c>
      <c r="AJ354" s="175" t="e">
        <f t="shared" si="92"/>
        <v>#N/A</v>
      </c>
      <c r="AK354" s="175" t="e">
        <f t="shared" si="91"/>
        <v>#N/A</v>
      </c>
      <c r="AL354" s="175" t="e">
        <f t="shared" si="95"/>
        <v>#N/A</v>
      </c>
      <c r="AM354" s="175" t="e">
        <f t="shared" si="93"/>
        <v>#N/A</v>
      </c>
    </row>
    <row r="355" spans="19:39" x14ac:dyDescent="0.25">
      <c r="S355" s="189" t="e">
        <f>IF(ISNUMBER(Sensor_Glucose),IF(P_Language=1, 1*Sensor_Glucose/18,1*Sensor_Glucose),NA())</f>
        <v>#N/A</v>
      </c>
      <c r="T355" s="185" t="e">
        <f t="shared" si="80"/>
        <v>#N/A</v>
      </c>
      <c r="U355" s="185" t="e">
        <f t="shared" si="81"/>
        <v>#N/A</v>
      </c>
      <c r="V355" s="189" t="e">
        <f>IF(ISBLANK(Meter_Glucose),NA(),IF(P_Language=1, 1*Meter_Glucose/18,1*Meter_Glucose))</f>
        <v>#N/A</v>
      </c>
      <c r="W355" s="185" t="e">
        <f t="shared" si="82"/>
        <v>#N/A</v>
      </c>
      <c r="X355" s="16" t="e">
        <f t="shared" si="83"/>
        <v>#N/A</v>
      </c>
      <c r="Y355" s="189" t="e">
        <f t="shared" si="84"/>
        <v>#N/A</v>
      </c>
      <c r="AA355" s="59"/>
      <c r="AB355" s="189" t="e">
        <f t="shared" si="85"/>
        <v>#N/A</v>
      </c>
      <c r="AD355" s="185" t="e">
        <f t="shared" si="86"/>
        <v>#N/A</v>
      </c>
      <c r="AE355" s="16" t="e">
        <f t="shared" si="87"/>
        <v>#N/A</v>
      </c>
      <c r="AF355" s="16" t="e">
        <f t="shared" si="88"/>
        <v>#N/A</v>
      </c>
      <c r="AG355" s="16" t="e">
        <f t="shared" si="89"/>
        <v>#N/A</v>
      </c>
      <c r="AH355" s="175" t="e">
        <f t="shared" si="90"/>
        <v>#N/A</v>
      </c>
      <c r="AI355" s="175" t="e">
        <f t="shared" si="94"/>
        <v>#N/A</v>
      </c>
      <c r="AJ355" s="175" t="e">
        <f t="shared" si="92"/>
        <v>#N/A</v>
      </c>
      <c r="AK355" s="175" t="e">
        <f t="shared" si="91"/>
        <v>#N/A</v>
      </c>
      <c r="AL355" s="175" t="e">
        <f t="shared" si="95"/>
        <v>#N/A</v>
      </c>
      <c r="AM355" s="175" t="e">
        <f t="shared" si="93"/>
        <v>#N/A</v>
      </c>
    </row>
    <row r="356" spans="19:39" x14ac:dyDescent="0.25">
      <c r="S356" s="189" t="e">
        <f>IF(ISNUMBER(Sensor_Glucose),IF(P_Language=1, 1*Sensor_Glucose/18,1*Sensor_Glucose),NA())</f>
        <v>#N/A</v>
      </c>
      <c r="T356" s="185" t="e">
        <f t="shared" si="80"/>
        <v>#N/A</v>
      </c>
      <c r="U356" s="185" t="e">
        <f t="shared" si="81"/>
        <v>#N/A</v>
      </c>
      <c r="V356" s="189" t="e">
        <f>IF(ISBLANK(Meter_Glucose),NA(),IF(P_Language=1, 1*Meter_Glucose/18,1*Meter_Glucose))</f>
        <v>#N/A</v>
      </c>
      <c r="W356" s="185" t="e">
        <f t="shared" si="82"/>
        <v>#N/A</v>
      </c>
      <c r="X356" s="16" t="e">
        <f t="shared" si="83"/>
        <v>#N/A</v>
      </c>
      <c r="Y356" s="189" t="e">
        <f t="shared" si="84"/>
        <v>#N/A</v>
      </c>
      <c r="AA356" s="59"/>
      <c r="AB356" s="189" t="e">
        <f t="shared" si="85"/>
        <v>#N/A</v>
      </c>
      <c r="AD356" s="185" t="e">
        <f t="shared" si="86"/>
        <v>#N/A</v>
      </c>
      <c r="AE356" s="16" t="e">
        <f t="shared" si="87"/>
        <v>#N/A</v>
      </c>
      <c r="AF356" s="16" t="e">
        <f t="shared" si="88"/>
        <v>#N/A</v>
      </c>
      <c r="AG356" s="16" t="e">
        <f t="shared" si="89"/>
        <v>#N/A</v>
      </c>
      <c r="AH356" s="175" t="e">
        <f t="shared" si="90"/>
        <v>#N/A</v>
      </c>
      <c r="AI356" s="175" t="e">
        <f t="shared" si="94"/>
        <v>#N/A</v>
      </c>
      <c r="AJ356" s="175" t="e">
        <f t="shared" si="92"/>
        <v>#N/A</v>
      </c>
      <c r="AK356" s="175" t="e">
        <f t="shared" si="91"/>
        <v>#N/A</v>
      </c>
      <c r="AL356" s="175" t="e">
        <f t="shared" si="95"/>
        <v>#N/A</v>
      </c>
      <c r="AM356" s="175" t="e">
        <f t="shared" si="93"/>
        <v>#N/A</v>
      </c>
    </row>
    <row r="357" spans="19:39" x14ac:dyDescent="0.25">
      <c r="S357" s="189" t="e">
        <f>IF(ISNUMBER(Sensor_Glucose),IF(P_Language=1, 1*Sensor_Glucose/18,1*Sensor_Glucose),NA())</f>
        <v>#N/A</v>
      </c>
      <c r="T357" s="185" t="e">
        <f t="shared" si="80"/>
        <v>#N/A</v>
      </c>
      <c r="U357" s="185" t="e">
        <f t="shared" si="81"/>
        <v>#N/A</v>
      </c>
      <c r="V357" s="189" t="e">
        <f>IF(ISBLANK(Meter_Glucose),NA(),IF(P_Language=1, 1*Meter_Glucose/18,1*Meter_Glucose))</f>
        <v>#N/A</v>
      </c>
      <c r="W357" s="185" t="e">
        <f t="shared" si="82"/>
        <v>#N/A</v>
      </c>
      <c r="X357" s="16" t="e">
        <f t="shared" si="83"/>
        <v>#N/A</v>
      </c>
      <c r="Y357" s="189" t="e">
        <f t="shared" si="84"/>
        <v>#N/A</v>
      </c>
      <c r="AA357" s="59"/>
      <c r="AB357" s="189" t="e">
        <f t="shared" si="85"/>
        <v>#N/A</v>
      </c>
      <c r="AD357" s="185" t="e">
        <f t="shared" si="86"/>
        <v>#N/A</v>
      </c>
      <c r="AE357" s="16" t="e">
        <f t="shared" si="87"/>
        <v>#N/A</v>
      </c>
      <c r="AF357" s="16" t="e">
        <f t="shared" si="88"/>
        <v>#N/A</v>
      </c>
      <c r="AG357" s="16" t="e">
        <f t="shared" si="89"/>
        <v>#N/A</v>
      </c>
      <c r="AH357" s="175" t="e">
        <f t="shared" si="90"/>
        <v>#N/A</v>
      </c>
      <c r="AI357" s="175" t="e">
        <f t="shared" si="94"/>
        <v>#N/A</v>
      </c>
      <c r="AJ357" s="175" t="e">
        <f t="shared" si="92"/>
        <v>#N/A</v>
      </c>
      <c r="AK357" s="175" t="e">
        <f t="shared" si="91"/>
        <v>#N/A</v>
      </c>
      <c r="AL357" s="175" t="e">
        <f t="shared" si="95"/>
        <v>#N/A</v>
      </c>
      <c r="AM357" s="175" t="e">
        <f t="shared" si="93"/>
        <v>#N/A</v>
      </c>
    </row>
    <row r="358" spans="19:39" x14ac:dyDescent="0.25">
      <c r="S358" s="189" t="e">
        <f>IF(ISNUMBER(Sensor_Glucose),IF(P_Language=1, 1*Sensor_Glucose/18,1*Sensor_Glucose),NA())</f>
        <v>#N/A</v>
      </c>
      <c r="T358" s="185" t="e">
        <f t="shared" si="80"/>
        <v>#N/A</v>
      </c>
      <c r="U358" s="185" t="e">
        <f t="shared" si="81"/>
        <v>#N/A</v>
      </c>
      <c r="V358" s="189" t="e">
        <f>IF(ISBLANK(Meter_Glucose),NA(),IF(P_Language=1, 1*Meter_Glucose/18,1*Meter_Glucose))</f>
        <v>#N/A</v>
      </c>
      <c r="W358" s="185" t="e">
        <f t="shared" si="82"/>
        <v>#N/A</v>
      </c>
      <c r="X358" s="16" t="e">
        <f t="shared" si="83"/>
        <v>#N/A</v>
      </c>
      <c r="Y358" s="189" t="e">
        <f t="shared" si="84"/>
        <v>#N/A</v>
      </c>
      <c r="AA358" s="59"/>
      <c r="AB358" s="189" t="e">
        <f t="shared" si="85"/>
        <v>#N/A</v>
      </c>
      <c r="AD358" s="185" t="e">
        <f t="shared" si="86"/>
        <v>#N/A</v>
      </c>
      <c r="AE358" s="16" t="e">
        <f t="shared" si="87"/>
        <v>#N/A</v>
      </c>
      <c r="AF358" s="16" t="e">
        <f t="shared" si="88"/>
        <v>#N/A</v>
      </c>
      <c r="AG358" s="16" t="e">
        <f t="shared" si="89"/>
        <v>#N/A</v>
      </c>
      <c r="AH358" s="175" t="e">
        <f t="shared" si="90"/>
        <v>#N/A</v>
      </c>
      <c r="AI358" s="175" t="e">
        <f t="shared" si="94"/>
        <v>#N/A</v>
      </c>
      <c r="AJ358" s="175" t="e">
        <f t="shared" si="92"/>
        <v>#N/A</v>
      </c>
      <c r="AK358" s="175" t="e">
        <f t="shared" si="91"/>
        <v>#N/A</v>
      </c>
      <c r="AL358" s="175" t="e">
        <f t="shared" si="95"/>
        <v>#N/A</v>
      </c>
      <c r="AM358" s="175" t="e">
        <f t="shared" si="93"/>
        <v>#N/A</v>
      </c>
    </row>
    <row r="359" spans="19:39" x14ac:dyDescent="0.25">
      <c r="S359" s="189" t="e">
        <f>IF(ISNUMBER(Sensor_Glucose),IF(P_Language=1, 1*Sensor_Glucose/18,1*Sensor_Glucose),NA())</f>
        <v>#N/A</v>
      </c>
      <c r="T359" s="185" t="e">
        <f t="shared" si="80"/>
        <v>#N/A</v>
      </c>
      <c r="U359" s="185" t="e">
        <f t="shared" si="81"/>
        <v>#N/A</v>
      </c>
      <c r="V359" s="189" t="e">
        <f>IF(ISBLANK(Meter_Glucose),NA(),IF(P_Language=1, 1*Meter_Glucose/18,1*Meter_Glucose))</f>
        <v>#N/A</v>
      </c>
      <c r="W359" s="185" t="e">
        <f t="shared" si="82"/>
        <v>#N/A</v>
      </c>
      <c r="X359" s="16" t="e">
        <f t="shared" si="83"/>
        <v>#N/A</v>
      </c>
      <c r="Y359" s="189" t="e">
        <f t="shared" si="84"/>
        <v>#N/A</v>
      </c>
      <c r="AA359" s="59"/>
      <c r="AB359" s="189" t="e">
        <f t="shared" si="85"/>
        <v>#N/A</v>
      </c>
      <c r="AD359" s="185" t="e">
        <f t="shared" si="86"/>
        <v>#N/A</v>
      </c>
      <c r="AE359" s="16" t="e">
        <f t="shared" si="87"/>
        <v>#N/A</v>
      </c>
      <c r="AF359" s="16" t="e">
        <f t="shared" si="88"/>
        <v>#N/A</v>
      </c>
      <c r="AG359" s="16" t="e">
        <f t="shared" si="89"/>
        <v>#N/A</v>
      </c>
      <c r="AH359" s="175" t="e">
        <f t="shared" si="90"/>
        <v>#N/A</v>
      </c>
      <c r="AI359" s="175" t="e">
        <f t="shared" si="94"/>
        <v>#N/A</v>
      </c>
      <c r="AJ359" s="175" t="e">
        <f t="shared" si="92"/>
        <v>#N/A</v>
      </c>
      <c r="AK359" s="175" t="e">
        <f t="shared" si="91"/>
        <v>#N/A</v>
      </c>
      <c r="AL359" s="175" t="e">
        <f t="shared" si="95"/>
        <v>#N/A</v>
      </c>
      <c r="AM359" s="175" t="e">
        <f t="shared" si="93"/>
        <v>#N/A</v>
      </c>
    </row>
    <row r="360" spans="19:39" x14ac:dyDescent="0.25">
      <c r="S360" s="189" t="e">
        <f>IF(ISNUMBER(Sensor_Glucose),IF(P_Language=1, 1*Sensor_Glucose/18,1*Sensor_Glucose),NA())</f>
        <v>#N/A</v>
      </c>
      <c r="T360" s="185" t="e">
        <f t="shared" si="80"/>
        <v>#N/A</v>
      </c>
      <c r="U360" s="185" t="e">
        <f t="shared" si="81"/>
        <v>#N/A</v>
      </c>
      <c r="V360" s="189" t="e">
        <f>IF(ISBLANK(Meter_Glucose),NA(),IF(P_Language=1, 1*Meter_Glucose/18,1*Meter_Glucose))</f>
        <v>#N/A</v>
      </c>
      <c r="W360" s="185" t="e">
        <f t="shared" si="82"/>
        <v>#N/A</v>
      </c>
      <c r="X360" s="16" t="e">
        <f t="shared" si="83"/>
        <v>#N/A</v>
      </c>
      <c r="Y360" s="189" t="e">
        <f t="shared" si="84"/>
        <v>#N/A</v>
      </c>
      <c r="AA360" s="59"/>
      <c r="AB360" s="189" t="e">
        <f t="shared" si="85"/>
        <v>#N/A</v>
      </c>
      <c r="AD360" s="185" t="e">
        <f t="shared" si="86"/>
        <v>#N/A</v>
      </c>
      <c r="AE360" s="16" t="e">
        <f t="shared" si="87"/>
        <v>#N/A</v>
      </c>
      <c r="AF360" s="16" t="e">
        <f t="shared" si="88"/>
        <v>#N/A</v>
      </c>
      <c r="AG360" s="16" t="e">
        <f t="shared" si="89"/>
        <v>#N/A</v>
      </c>
      <c r="AH360" s="175" t="e">
        <f t="shared" si="90"/>
        <v>#N/A</v>
      </c>
      <c r="AI360" s="175" t="e">
        <f t="shared" si="94"/>
        <v>#N/A</v>
      </c>
      <c r="AJ360" s="175" t="e">
        <f t="shared" si="92"/>
        <v>#N/A</v>
      </c>
      <c r="AK360" s="175" t="e">
        <f t="shared" si="91"/>
        <v>#N/A</v>
      </c>
      <c r="AL360" s="175" t="e">
        <f t="shared" si="95"/>
        <v>#N/A</v>
      </c>
      <c r="AM360" s="175" t="e">
        <f t="shared" si="93"/>
        <v>#N/A</v>
      </c>
    </row>
    <row r="361" spans="19:39" x14ac:dyDescent="0.25">
      <c r="S361" s="189" t="e">
        <f>IF(ISNUMBER(Sensor_Glucose),IF(P_Language=1, 1*Sensor_Glucose/18,1*Sensor_Glucose),NA())</f>
        <v>#N/A</v>
      </c>
      <c r="T361" s="185" t="e">
        <f t="shared" si="80"/>
        <v>#N/A</v>
      </c>
      <c r="U361" s="185" t="e">
        <f t="shared" si="81"/>
        <v>#N/A</v>
      </c>
      <c r="V361" s="189" t="e">
        <f>IF(ISBLANK(Meter_Glucose),NA(),IF(P_Language=1, 1*Meter_Glucose/18,1*Meter_Glucose))</f>
        <v>#N/A</v>
      </c>
      <c r="W361" s="185" t="e">
        <f t="shared" si="82"/>
        <v>#N/A</v>
      </c>
      <c r="X361" s="16" t="e">
        <f t="shared" si="83"/>
        <v>#N/A</v>
      </c>
      <c r="Y361" s="189" t="e">
        <f t="shared" si="84"/>
        <v>#N/A</v>
      </c>
      <c r="AA361" s="59"/>
      <c r="AB361" s="189" t="e">
        <f t="shared" si="85"/>
        <v>#N/A</v>
      </c>
      <c r="AD361" s="185" t="e">
        <f t="shared" si="86"/>
        <v>#N/A</v>
      </c>
      <c r="AE361" s="16" t="e">
        <f t="shared" si="87"/>
        <v>#N/A</v>
      </c>
      <c r="AF361" s="16" t="e">
        <f t="shared" si="88"/>
        <v>#N/A</v>
      </c>
      <c r="AG361" s="16" t="e">
        <f t="shared" si="89"/>
        <v>#N/A</v>
      </c>
      <c r="AH361" s="175" t="e">
        <f t="shared" si="90"/>
        <v>#N/A</v>
      </c>
      <c r="AI361" s="175" t="e">
        <f t="shared" si="94"/>
        <v>#N/A</v>
      </c>
      <c r="AJ361" s="175" t="e">
        <f t="shared" si="92"/>
        <v>#N/A</v>
      </c>
      <c r="AK361" s="175" t="e">
        <f t="shared" si="91"/>
        <v>#N/A</v>
      </c>
      <c r="AL361" s="175" t="e">
        <f t="shared" si="95"/>
        <v>#N/A</v>
      </c>
      <c r="AM361" s="175" t="e">
        <f t="shared" si="93"/>
        <v>#N/A</v>
      </c>
    </row>
    <row r="362" spans="19:39" x14ac:dyDescent="0.25">
      <c r="S362" s="189" t="e">
        <f>IF(ISNUMBER(Sensor_Glucose),IF(P_Language=1, 1*Sensor_Glucose/18,1*Sensor_Glucose),NA())</f>
        <v>#N/A</v>
      </c>
      <c r="T362" s="185" t="e">
        <f t="shared" si="80"/>
        <v>#N/A</v>
      </c>
      <c r="U362" s="185" t="e">
        <f t="shared" si="81"/>
        <v>#N/A</v>
      </c>
      <c r="V362" s="189" t="e">
        <f>IF(ISBLANK(Meter_Glucose),NA(),IF(P_Language=1, 1*Meter_Glucose/18,1*Meter_Glucose))</f>
        <v>#N/A</v>
      </c>
      <c r="W362" s="185" t="e">
        <f t="shared" si="82"/>
        <v>#N/A</v>
      </c>
      <c r="X362" s="16" t="e">
        <f t="shared" si="83"/>
        <v>#N/A</v>
      </c>
      <c r="Y362" s="189" t="e">
        <f t="shared" si="84"/>
        <v>#N/A</v>
      </c>
      <c r="AA362" s="59"/>
      <c r="AB362" s="189" t="e">
        <f t="shared" si="85"/>
        <v>#N/A</v>
      </c>
      <c r="AD362" s="185" t="e">
        <f t="shared" si="86"/>
        <v>#N/A</v>
      </c>
      <c r="AE362" s="16" t="e">
        <f t="shared" si="87"/>
        <v>#N/A</v>
      </c>
      <c r="AF362" s="16" t="e">
        <f t="shared" si="88"/>
        <v>#N/A</v>
      </c>
      <c r="AG362" s="16" t="e">
        <f t="shared" si="89"/>
        <v>#N/A</v>
      </c>
      <c r="AH362" s="175" t="e">
        <f t="shared" si="90"/>
        <v>#N/A</v>
      </c>
      <c r="AI362" s="175" t="e">
        <f t="shared" si="94"/>
        <v>#N/A</v>
      </c>
      <c r="AJ362" s="175" t="e">
        <f t="shared" si="92"/>
        <v>#N/A</v>
      </c>
      <c r="AK362" s="175" t="e">
        <f t="shared" si="91"/>
        <v>#N/A</v>
      </c>
      <c r="AL362" s="175" t="e">
        <f t="shared" si="95"/>
        <v>#N/A</v>
      </c>
      <c r="AM362" s="175" t="e">
        <f t="shared" si="93"/>
        <v>#N/A</v>
      </c>
    </row>
    <row r="363" spans="19:39" x14ac:dyDescent="0.25">
      <c r="S363" s="189" t="e">
        <f>IF(ISNUMBER(Sensor_Glucose),IF(P_Language=1, 1*Sensor_Glucose/18,1*Sensor_Glucose),NA())</f>
        <v>#N/A</v>
      </c>
      <c r="T363" s="185" t="e">
        <f t="shared" si="80"/>
        <v>#N/A</v>
      </c>
      <c r="U363" s="185" t="e">
        <f t="shared" si="81"/>
        <v>#N/A</v>
      </c>
      <c r="V363" s="189" t="e">
        <f>IF(ISBLANK(Meter_Glucose),NA(),IF(P_Language=1, 1*Meter_Glucose/18,1*Meter_Glucose))</f>
        <v>#N/A</v>
      </c>
      <c r="W363" s="185" t="e">
        <f t="shared" si="82"/>
        <v>#N/A</v>
      </c>
      <c r="X363" s="16" t="e">
        <f t="shared" si="83"/>
        <v>#N/A</v>
      </c>
      <c r="Y363" s="189" t="e">
        <f t="shared" si="84"/>
        <v>#N/A</v>
      </c>
      <c r="AA363" s="59"/>
      <c r="AB363" s="189" t="e">
        <f t="shared" si="85"/>
        <v>#N/A</v>
      </c>
      <c r="AD363" s="185" t="e">
        <f t="shared" si="86"/>
        <v>#N/A</v>
      </c>
      <c r="AE363" s="16" t="e">
        <f t="shared" si="87"/>
        <v>#N/A</v>
      </c>
      <c r="AF363" s="16" t="e">
        <f t="shared" si="88"/>
        <v>#N/A</v>
      </c>
      <c r="AG363" s="16" t="e">
        <f t="shared" si="89"/>
        <v>#N/A</v>
      </c>
      <c r="AH363" s="175" t="e">
        <f t="shared" si="90"/>
        <v>#N/A</v>
      </c>
      <c r="AI363" s="175" t="e">
        <f t="shared" si="94"/>
        <v>#N/A</v>
      </c>
      <c r="AJ363" s="175" t="e">
        <f t="shared" si="92"/>
        <v>#N/A</v>
      </c>
      <c r="AK363" s="175" t="e">
        <f t="shared" si="91"/>
        <v>#N/A</v>
      </c>
      <c r="AL363" s="175" t="e">
        <f t="shared" si="95"/>
        <v>#N/A</v>
      </c>
      <c r="AM363" s="175" t="e">
        <f t="shared" si="93"/>
        <v>#N/A</v>
      </c>
    </row>
    <row r="364" spans="19:39" x14ac:dyDescent="0.25">
      <c r="S364" s="189" t="e">
        <f>IF(ISNUMBER(Sensor_Glucose),IF(P_Language=1, 1*Sensor_Glucose/18,1*Sensor_Glucose),NA())</f>
        <v>#N/A</v>
      </c>
      <c r="T364" s="185" t="e">
        <f t="shared" si="80"/>
        <v>#N/A</v>
      </c>
      <c r="U364" s="185" t="e">
        <f t="shared" si="81"/>
        <v>#N/A</v>
      </c>
      <c r="V364" s="189" t="e">
        <f>IF(ISBLANK(Meter_Glucose),NA(),IF(P_Language=1, 1*Meter_Glucose/18,1*Meter_Glucose))</f>
        <v>#N/A</v>
      </c>
      <c r="W364" s="185" t="e">
        <f t="shared" si="82"/>
        <v>#N/A</v>
      </c>
      <c r="X364" s="16" t="e">
        <f t="shared" si="83"/>
        <v>#N/A</v>
      </c>
      <c r="Y364" s="189" t="e">
        <f t="shared" si="84"/>
        <v>#N/A</v>
      </c>
      <c r="AA364" s="59"/>
      <c r="AB364" s="189" t="e">
        <f t="shared" si="85"/>
        <v>#N/A</v>
      </c>
      <c r="AD364" s="185" t="e">
        <f t="shared" si="86"/>
        <v>#N/A</v>
      </c>
      <c r="AE364" s="16" t="e">
        <f t="shared" si="87"/>
        <v>#N/A</v>
      </c>
      <c r="AF364" s="16" t="e">
        <f t="shared" si="88"/>
        <v>#N/A</v>
      </c>
      <c r="AG364" s="16" t="e">
        <f t="shared" si="89"/>
        <v>#N/A</v>
      </c>
      <c r="AH364" s="175" t="e">
        <f t="shared" si="90"/>
        <v>#N/A</v>
      </c>
      <c r="AI364" s="175" t="e">
        <f t="shared" si="94"/>
        <v>#N/A</v>
      </c>
      <c r="AJ364" s="175" t="e">
        <f t="shared" si="92"/>
        <v>#N/A</v>
      </c>
      <c r="AK364" s="175" t="e">
        <f t="shared" si="91"/>
        <v>#N/A</v>
      </c>
      <c r="AL364" s="175" t="e">
        <f t="shared" si="95"/>
        <v>#N/A</v>
      </c>
      <c r="AM364" s="175" t="e">
        <f t="shared" si="93"/>
        <v>#N/A</v>
      </c>
    </row>
    <row r="365" spans="19:39" x14ac:dyDescent="0.25">
      <c r="S365" s="189" t="e">
        <f>IF(ISNUMBER(Sensor_Glucose),IF(P_Language=1, 1*Sensor_Glucose/18,1*Sensor_Glucose),NA())</f>
        <v>#N/A</v>
      </c>
      <c r="T365" s="185" t="e">
        <f t="shared" si="80"/>
        <v>#N/A</v>
      </c>
      <c r="U365" s="185" t="e">
        <f t="shared" si="81"/>
        <v>#N/A</v>
      </c>
      <c r="V365" s="189" t="e">
        <f>IF(ISBLANK(Meter_Glucose),NA(),IF(P_Language=1, 1*Meter_Glucose/18,1*Meter_Glucose))</f>
        <v>#N/A</v>
      </c>
      <c r="W365" s="185" t="e">
        <f t="shared" si="82"/>
        <v>#N/A</v>
      </c>
      <c r="X365" s="16" t="e">
        <f t="shared" si="83"/>
        <v>#N/A</v>
      </c>
      <c r="Y365" s="189" t="e">
        <f t="shared" si="84"/>
        <v>#N/A</v>
      </c>
      <c r="AA365" s="59"/>
      <c r="AB365" s="189" t="e">
        <f t="shared" si="85"/>
        <v>#N/A</v>
      </c>
      <c r="AD365" s="185" t="e">
        <f t="shared" si="86"/>
        <v>#N/A</v>
      </c>
      <c r="AE365" s="16" t="e">
        <f t="shared" si="87"/>
        <v>#N/A</v>
      </c>
      <c r="AF365" s="16" t="e">
        <f t="shared" si="88"/>
        <v>#N/A</v>
      </c>
      <c r="AG365" s="16" t="e">
        <f t="shared" si="89"/>
        <v>#N/A</v>
      </c>
      <c r="AH365" s="175" t="e">
        <f t="shared" si="90"/>
        <v>#N/A</v>
      </c>
      <c r="AI365" s="175" t="e">
        <f t="shared" si="94"/>
        <v>#N/A</v>
      </c>
      <c r="AJ365" s="175" t="e">
        <f t="shared" si="92"/>
        <v>#N/A</v>
      </c>
      <c r="AK365" s="175" t="e">
        <f t="shared" si="91"/>
        <v>#N/A</v>
      </c>
      <c r="AL365" s="175" t="e">
        <f t="shared" si="95"/>
        <v>#N/A</v>
      </c>
      <c r="AM365" s="175" t="e">
        <f t="shared" si="93"/>
        <v>#N/A</v>
      </c>
    </row>
    <row r="366" spans="19:39" x14ac:dyDescent="0.25">
      <c r="S366" s="189" t="e">
        <f>IF(ISNUMBER(Sensor_Glucose),IF(P_Language=1, 1*Sensor_Glucose/18,1*Sensor_Glucose),NA())</f>
        <v>#N/A</v>
      </c>
      <c r="T366" s="185" t="e">
        <f t="shared" si="80"/>
        <v>#N/A</v>
      </c>
      <c r="U366" s="185" t="e">
        <f t="shared" si="81"/>
        <v>#N/A</v>
      </c>
      <c r="V366" s="189" t="e">
        <f>IF(ISBLANK(Meter_Glucose),NA(),IF(P_Language=1, 1*Meter_Glucose/18,1*Meter_Glucose))</f>
        <v>#N/A</v>
      </c>
      <c r="W366" s="185" t="e">
        <f t="shared" si="82"/>
        <v>#N/A</v>
      </c>
      <c r="X366" s="16" t="e">
        <f t="shared" si="83"/>
        <v>#N/A</v>
      </c>
      <c r="Y366" s="189" t="e">
        <f t="shared" si="84"/>
        <v>#N/A</v>
      </c>
      <c r="AA366" s="59"/>
      <c r="AB366" s="189" t="e">
        <f t="shared" si="85"/>
        <v>#N/A</v>
      </c>
      <c r="AD366" s="185" t="e">
        <f t="shared" si="86"/>
        <v>#N/A</v>
      </c>
      <c r="AE366" s="16" t="e">
        <f t="shared" si="87"/>
        <v>#N/A</v>
      </c>
      <c r="AF366" s="16" t="e">
        <f t="shared" si="88"/>
        <v>#N/A</v>
      </c>
      <c r="AG366" s="16" t="e">
        <f t="shared" si="89"/>
        <v>#N/A</v>
      </c>
      <c r="AH366" s="175" t="e">
        <f t="shared" si="90"/>
        <v>#N/A</v>
      </c>
      <c r="AI366" s="175" t="e">
        <f t="shared" si="94"/>
        <v>#N/A</v>
      </c>
      <c r="AJ366" s="175" t="e">
        <f t="shared" si="92"/>
        <v>#N/A</v>
      </c>
      <c r="AK366" s="175" t="e">
        <f t="shared" si="91"/>
        <v>#N/A</v>
      </c>
      <c r="AL366" s="175" t="e">
        <f t="shared" si="95"/>
        <v>#N/A</v>
      </c>
      <c r="AM366" s="175" t="e">
        <f t="shared" si="93"/>
        <v>#N/A</v>
      </c>
    </row>
    <row r="367" spans="19:39" x14ac:dyDescent="0.25">
      <c r="S367" s="189" t="e">
        <f>IF(ISNUMBER(Sensor_Glucose),IF(P_Language=1, 1*Sensor_Glucose/18,1*Sensor_Glucose),NA())</f>
        <v>#N/A</v>
      </c>
      <c r="T367" s="185" t="e">
        <f t="shared" si="80"/>
        <v>#N/A</v>
      </c>
      <c r="U367" s="185" t="e">
        <f t="shared" si="81"/>
        <v>#N/A</v>
      </c>
      <c r="V367" s="189" t="e">
        <f>IF(ISBLANK(Meter_Glucose),NA(),IF(P_Language=1, 1*Meter_Glucose/18,1*Meter_Glucose))</f>
        <v>#N/A</v>
      </c>
      <c r="W367" s="185" t="e">
        <f t="shared" si="82"/>
        <v>#N/A</v>
      </c>
      <c r="X367" s="16" t="e">
        <f t="shared" si="83"/>
        <v>#N/A</v>
      </c>
      <c r="Y367" s="189" t="e">
        <f t="shared" si="84"/>
        <v>#N/A</v>
      </c>
      <c r="AA367" s="59"/>
      <c r="AB367" s="189" t="e">
        <f t="shared" si="85"/>
        <v>#N/A</v>
      </c>
      <c r="AD367" s="185" t="e">
        <f t="shared" si="86"/>
        <v>#N/A</v>
      </c>
      <c r="AE367" s="16" t="e">
        <f t="shared" si="87"/>
        <v>#N/A</v>
      </c>
      <c r="AF367" s="16" t="e">
        <f t="shared" si="88"/>
        <v>#N/A</v>
      </c>
      <c r="AG367" s="16" t="e">
        <f t="shared" si="89"/>
        <v>#N/A</v>
      </c>
      <c r="AH367" s="175" t="e">
        <f t="shared" si="90"/>
        <v>#N/A</v>
      </c>
      <c r="AI367" s="175" t="e">
        <f t="shared" si="94"/>
        <v>#N/A</v>
      </c>
      <c r="AJ367" s="175" t="e">
        <f t="shared" si="92"/>
        <v>#N/A</v>
      </c>
      <c r="AK367" s="175" t="e">
        <f t="shared" si="91"/>
        <v>#N/A</v>
      </c>
      <c r="AL367" s="175" t="e">
        <f t="shared" si="95"/>
        <v>#N/A</v>
      </c>
      <c r="AM367" s="175" t="e">
        <f t="shared" si="93"/>
        <v>#N/A</v>
      </c>
    </row>
    <row r="368" spans="19:39" x14ac:dyDescent="0.25">
      <c r="S368" s="189" t="e">
        <f>IF(ISNUMBER(Sensor_Glucose),IF(P_Language=1, 1*Sensor_Glucose/18,1*Sensor_Glucose),NA())</f>
        <v>#N/A</v>
      </c>
      <c r="T368" s="185" t="e">
        <f t="shared" si="80"/>
        <v>#N/A</v>
      </c>
      <c r="U368" s="185" t="e">
        <f t="shared" si="81"/>
        <v>#N/A</v>
      </c>
      <c r="V368" s="189" t="e">
        <f>IF(ISBLANK(Meter_Glucose),NA(),IF(P_Language=1, 1*Meter_Glucose/18,1*Meter_Glucose))</f>
        <v>#N/A</v>
      </c>
      <c r="W368" s="185" t="e">
        <f t="shared" si="82"/>
        <v>#N/A</v>
      </c>
      <c r="X368" s="16" t="e">
        <f t="shared" si="83"/>
        <v>#N/A</v>
      </c>
      <c r="Y368" s="189" t="e">
        <f t="shared" si="84"/>
        <v>#N/A</v>
      </c>
      <c r="AA368" s="59"/>
      <c r="AB368" s="189" t="e">
        <f t="shared" si="85"/>
        <v>#N/A</v>
      </c>
      <c r="AD368" s="185" t="e">
        <f t="shared" si="86"/>
        <v>#N/A</v>
      </c>
      <c r="AE368" s="16" t="e">
        <f t="shared" si="87"/>
        <v>#N/A</v>
      </c>
      <c r="AF368" s="16" t="e">
        <f t="shared" si="88"/>
        <v>#N/A</v>
      </c>
      <c r="AG368" s="16" t="e">
        <f t="shared" si="89"/>
        <v>#N/A</v>
      </c>
      <c r="AH368" s="175" t="e">
        <f t="shared" si="90"/>
        <v>#N/A</v>
      </c>
      <c r="AI368" s="175" t="e">
        <f t="shared" si="94"/>
        <v>#N/A</v>
      </c>
      <c r="AJ368" s="175" t="e">
        <f t="shared" si="92"/>
        <v>#N/A</v>
      </c>
      <c r="AK368" s="175" t="e">
        <f t="shared" si="91"/>
        <v>#N/A</v>
      </c>
      <c r="AL368" s="175" t="e">
        <f t="shared" si="95"/>
        <v>#N/A</v>
      </c>
      <c r="AM368" s="175" t="e">
        <f t="shared" si="93"/>
        <v>#N/A</v>
      </c>
    </row>
    <row r="369" spans="19:39" x14ac:dyDescent="0.25">
      <c r="S369" s="189" t="e">
        <f>IF(ISNUMBER(Sensor_Glucose),IF(P_Language=1, 1*Sensor_Glucose/18,1*Sensor_Glucose),NA())</f>
        <v>#N/A</v>
      </c>
      <c r="T369" s="185" t="e">
        <f t="shared" si="80"/>
        <v>#N/A</v>
      </c>
      <c r="U369" s="185" t="e">
        <f t="shared" si="81"/>
        <v>#N/A</v>
      </c>
      <c r="V369" s="189" t="e">
        <f>IF(ISBLANK(Meter_Glucose),NA(),IF(P_Language=1, 1*Meter_Glucose/18,1*Meter_Glucose))</f>
        <v>#N/A</v>
      </c>
      <c r="W369" s="185" t="e">
        <f t="shared" si="82"/>
        <v>#N/A</v>
      </c>
      <c r="X369" s="16" t="e">
        <f t="shared" si="83"/>
        <v>#N/A</v>
      </c>
      <c r="Y369" s="189" t="e">
        <f t="shared" si="84"/>
        <v>#N/A</v>
      </c>
      <c r="AA369" s="59"/>
      <c r="AB369" s="189" t="e">
        <f t="shared" si="85"/>
        <v>#N/A</v>
      </c>
      <c r="AD369" s="185" t="e">
        <f t="shared" si="86"/>
        <v>#N/A</v>
      </c>
      <c r="AE369" s="16" t="e">
        <f t="shared" si="87"/>
        <v>#N/A</v>
      </c>
      <c r="AF369" s="16" t="e">
        <f t="shared" si="88"/>
        <v>#N/A</v>
      </c>
      <c r="AG369" s="16" t="e">
        <f t="shared" si="89"/>
        <v>#N/A</v>
      </c>
      <c r="AH369" s="175" t="e">
        <f t="shared" si="90"/>
        <v>#N/A</v>
      </c>
      <c r="AI369" s="175" t="e">
        <f t="shared" si="94"/>
        <v>#N/A</v>
      </c>
      <c r="AJ369" s="175" t="e">
        <f t="shared" si="92"/>
        <v>#N/A</v>
      </c>
      <c r="AK369" s="175" t="e">
        <f t="shared" si="91"/>
        <v>#N/A</v>
      </c>
      <c r="AL369" s="175" t="e">
        <f t="shared" si="95"/>
        <v>#N/A</v>
      </c>
      <c r="AM369" s="175" t="e">
        <f t="shared" si="93"/>
        <v>#N/A</v>
      </c>
    </row>
    <row r="370" spans="19:39" x14ac:dyDescent="0.25">
      <c r="S370" s="189" t="e">
        <f>IF(ISNUMBER(Sensor_Glucose),IF(P_Language=1, 1*Sensor_Glucose/18,1*Sensor_Glucose),NA())</f>
        <v>#N/A</v>
      </c>
      <c r="T370" s="185" t="e">
        <f t="shared" si="80"/>
        <v>#N/A</v>
      </c>
      <c r="U370" s="185" t="e">
        <f t="shared" si="81"/>
        <v>#N/A</v>
      </c>
      <c r="V370" s="189" t="e">
        <f>IF(ISBLANK(Meter_Glucose),NA(),IF(P_Language=1, 1*Meter_Glucose/18,1*Meter_Glucose))</f>
        <v>#N/A</v>
      </c>
      <c r="W370" s="185" t="e">
        <f t="shared" si="82"/>
        <v>#N/A</v>
      </c>
      <c r="X370" s="16" t="e">
        <f t="shared" si="83"/>
        <v>#N/A</v>
      </c>
      <c r="Y370" s="189" t="e">
        <f t="shared" si="84"/>
        <v>#N/A</v>
      </c>
      <c r="AA370" s="59"/>
      <c r="AB370" s="189" t="e">
        <f t="shared" si="85"/>
        <v>#N/A</v>
      </c>
      <c r="AD370" s="185" t="e">
        <f t="shared" si="86"/>
        <v>#N/A</v>
      </c>
      <c r="AE370" s="16" t="e">
        <f t="shared" si="87"/>
        <v>#N/A</v>
      </c>
      <c r="AF370" s="16" t="e">
        <f t="shared" si="88"/>
        <v>#N/A</v>
      </c>
      <c r="AG370" s="16" t="e">
        <f t="shared" si="89"/>
        <v>#N/A</v>
      </c>
      <c r="AH370" s="175" t="e">
        <f t="shared" si="90"/>
        <v>#N/A</v>
      </c>
      <c r="AI370" s="175" t="e">
        <f t="shared" si="94"/>
        <v>#N/A</v>
      </c>
      <c r="AJ370" s="175" t="e">
        <f t="shared" si="92"/>
        <v>#N/A</v>
      </c>
      <c r="AK370" s="175" t="e">
        <f t="shared" si="91"/>
        <v>#N/A</v>
      </c>
      <c r="AL370" s="175" t="e">
        <f t="shared" si="95"/>
        <v>#N/A</v>
      </c>
      <c r="AM370" s="175" t="e">
        <f t="shared" si="93"/>
        <v>#N/A</v>
      </c>
    </row>
    <row r="371" spans="19:39" x14ac:dyDescent="0.25">
      <c r="S371" s="189" t="e">
        <f>IF(ISNUMBER(Sensor_Glucose),IF(P_Language=1, 1*Sensor_Glucose/18,1*Sensor_Glucose),NA())</f>
        <v>#N/A</v>
      </c>
      <c r="T371" s="185" t="e">
        <f t="shared" si="80"/>
        <v>#N/A</v>
      </c>
      <c r="U371" s="185" t="e">
        <f t="shared" si="81"/>
        <v>#N/A</v>
      </c>
      <c r="V371" s="189" t="e">
        <f>IF(ISBLANK(Meter_Glucose),NA(),IF(P_Language=1, 1*Meter_Glucose/18,1*Meter_Glucose))</f>
        <v>#N/A</v>
      </c>
      <c r="W371" s="185" t="e">
        <f t="shared" si="82"/>
        <v>#N/A</v>
      </c>
      <c r="X371" s="16" t="e">
        <f t="shared" si="83"/>
        <v>#N/A</v>
      </c>
      <c r="Y371" s="189" t="e">
        <f t="shared" si="84"/>
        <v>#N/A</v>
      </c>
      <c r="AA371" s="59"/>
      <c r="AB371" s="189" t="e">
        <f t="shared" si="85"/>
        <v>#N/A</v>
      </c>
      <c r="AD371" s="185" t="e">
        <f t="shared" si="86"/>
        <v>#N/A</v>
      </c>
      <c r="AE371" s="16" t="e">
        <f t="shared" si="87"/>
        <v>#N/A</v>
      </c>
      <c r="AF371" s="16" t="e">
        <f t="shared" si="88"/>
        <v>#N/A</v>
      </c>
      <c r="AG371" s="16" t="e">
        <f t="shared" si="89"/>
        <v>#N/A</v>
      </c>
      <c r="AH371" s="175" t="e">
        <f t="shared" si="90"/>
        <v>#N/A</v>
      </c>
      <c r="AI371" s="175" t="e">
        <f t="shared" si="94"/>
        <v>#N/A</v>
      </c>
      <c r="AJ371" s="175" t="e">
        <f t="shared" si="92"/>
        <v>#N/A</v>
      </c>
      <c r="AK371" s="175" t="e">
        <f t="shared" si="91"/>
        <v>#N/A</v>
      </c>
      <c r="AL371" s="175" t="e">
        <f t="shared" si="95"/>
        <v>#N/A</v>
      </c>
      <c r="AM371" s="175" t="e">
        <f t="shared" si="93"/>
        <v>#N/A</v>
      </c>
    </row>
    <row r="372" spans="19:39" x14ac:dyDescent="0.25">
      <c r="S372" s="189" t="e">
        <f>IF(ISNUMBER(Sensor_Glucose),IF(P_Language=1, 1*Sensor_Glucose/18,1*Sensor_Glucose),NA())</f>
        <v>#N/A</v>
      </c>
      <c r="T372" s="185" t="e">
        <f t="shared" si="80"/>
        <v>#N/A</v>
      </c>
      <c r="U372" s="185" t="e">
        <f t="shared" si="81"/>
        <v>#N/A</v>
      </c>
      <c r="V372" s="189" t="e">
        <f>IF(ISBLANK(Meter_Glucose),NA(),IF(P_Language=1, 1*Meter_Glucose/18,1*Meter_Glucose))</f>
        <v>#N/A</v>
      </c>
      <c r="W372" s="185" t="e">
        <f t="shared" si="82"/>
        <v>#N/A</v>
      </c>
      <c r="X372" s="16" t="e">
        <f t="shared" si="83"/>
        <v>#N/A</v>
      </c>
      <c r="Y372" s="189" t="e">
        <f t="shared" si="84"/>
        <v>#N/A</v>
      </c>
      <c r="AA372" s="59"/>
      <c r="AB372" s="189" t="e">
        <f t="shared" si="85"/>
        <v>#N/A</v>
      </c>
      <c r="AD372" s="185" t="e">
        <f t="shared" si="86"/>
        <v>#N/A</v>
      </c>
      <c r="AE372" s="16" t="e">
        <f t="shared" si="87"/>
        <v>#N/A</v>
      </c>
      <c r="AF372" s="16" t="e">
        <f t="shared" si="88"/>
        <v>#N/A</v>
      </c>
      <c r="AG372" s="16" t="e">
        <f t="shared" si="89"/>
        <v>#N/A</v>
      </c>
      <c r="AH372" s="175" t="e">
        <f t="shared" si="90"/>
        <v>#N/A</v>
      </c>
      <c r="AI372" s="175" t="e">
        <f t="shared" si="94"/>
        <v>#N/A</v>
      </c>
      <c r="AJ372" s="175" t="e">
        <f t="shared" si="92"/>
        <v>#N/A</v>
      </c>
      <c r="AK372" s="175" t="e">
        <f t="shared" si="91"/>
        <v>#N/A</v>
      </c>
      <c r="AL372" s="175" t="e">
        <f t="shared" si="95"/>
        <v>#N/A</v>
      </c>
      <c r="AM372" s="175" t="e">
        <f t="shared" si="93"/>
        <v>#N/A</v>
      </c>
    </row>
    <row r="373" spans="19:39" x14ac:dyDescent="0.25">
      <c r="S373" s="189" t="e">
        <f>IF(ISNUMBER(Sensor_Glucose),IF(P_Language=1, 1*Sensor_Glucose/18,1*Sensor_Glucose),NA())</f>
        <v>#N/A</v>
      </c>
      <c r="T373" s="185" t="e">
        <f t="shared" si="80"/>
        <v>#N/A</v>
      </c>
      <c r="U373" s="185" t="e">
        <f t="shared" si="81"/>
        <v>#N/A</v>
      </c>
      <c r="V373" s="189" t="e">
        <f>IF(ISBLANK(Meter_Glucose),NA(),IF(P_Language=1, 1*Meter_Glucose/18,1*Meter_Glucose))</f>
        <v>#N/A</v>
      </c>
      <c r="W373" s="185" t="e">
        <f t="shared" si="82"/>
        <v>#N/A</v>
      </c>
      <c r="X373" s="16" t="e">
        <f t="shared" si="83"/>
        <v>#N/A</v>
      </c>
      <c r="Y373" s="189" t="e">
        <f t="shared" si="84"/>
        <v>#N/A</v>
      </c>
      <c r="AA373" s="59"/>
      <c r="AB373" s="189" t="e">
        <f t="shared" si="85"/>
        <v>#N/A</v>
      </c>
      <c r="AD373" s="185" t="e">
        <f t="shared" si="86"/>
        <v>#N/A</v>
      </c>
      <c r="AE373" s="16" t="e">
        <f t="shared" si="87"/>
        <v>#N/A</v>
      </c>
      <c r="AF373" s="16" t="e">
        <f t="shared" si="88"/>
        <v>#N/A</v>
      </c>
      <c r="AG373" s="16" t="e">
        <f t="shared" si="89"/>
        <v>#N/A</v>
      </c>
      <c r="AH373" s="175" t="e">
        <f t="shared" si="90"/>
        <v>#N/A</v>
      </c>
      <c r="AI373" s="175" t="e">
        <f t="shared" si="94"/>
        <v>#N/A</v>
      </c>
      <c r="AJ373" s="175" t="e">
        <f t="shared" si="92"/>
        <v>#N/A</v>
      </c>
      <c r="AK373" s="175" t="e">
        <f t="shared" si="91"/>
        <v>#N/A</v>
      </c>
      <c r="AL373" s="175" t="e">
        <f t="shared" si="95"/>
        <v>#N/A</v>
      </c>
      <c r="AM373" s="175" t="e">
        <f t="shared" si="93"/>
        <v>#N/A</v>
      </c>
    </row>
    <row r="374" spans="19:39" x14ac:dyDescent="0.25">
      <c r="S374" s="189" t="e">
        <f>IF(ISNUMBER(Sensor_Glucose),IF(P_Language=1, 1*Sensor_Glucose/18,1*Sensor_Glucose),NA())</f>
        <v>#N/A</v>
      </c>
      <c r="T374" s="185" t="e">
        <f t="shared" si="80"/>
        <v>#N/A</v>
      </c>
      <c r="U374" s="185" t="e">
        <f t="shared" si="81"/>
        <v>#N/A</v>
      </c>
      <c r="V374" s="189" t="e">
        <f>IF(ISBLANK(Meter_Glucose),NA(),IF(P_Language=1, 1*Meter_Glucose/18,1*Meter_Glucose))</f>
        <v>#N/A</v>
      </c>
      <c r="W374" s="185" t="e">
        <f t="shared" si="82"/>
        <v>#N/A</v>
      </c>
      <c r="X374" s="16" t="e">
        <f t="shared" si="83"/>
        <v>#N/A</v>
      </c>
      <c r="Y374" s="189" t="e">
        <f t="shared" si="84"/>
        <v>#N/A</v>
      </c>
      <c r="AA374" s="59"/>
      <c r="AB374" s="189" t="e">
        <f t="shared" si="85"/>
        <v>#N/A</v>
      </c>
      <c r="AD374" s="185" t="e">
        <f t="shared" si="86"/>
        <v>#N/A</v>
      </c>
      <c r="AE374" s="16" t="e">
        <f t="shared" si="87"/>
        <v>#N/A</v>
      </c>
      <c r="AF374" s="16" t="e">
        <f t="shared" si="88"/>
        <v>#N/A</v>
      </c>
      <c r="AG374" s="16" t="e">
        <f t="shared" si="89"/>
        <v>#N/A</v>
      </c>
      <c r="AH374" s="175" t="e">
        <f t="shared" si="90"/>
        <v>#N/A</v>
      </c>
      <c r="AI374" s="175" t="e">
        <f t="shared" si="94"/>
        <v>#N/A</v>
      </c>
      <c r="AJ374" s="175" t="e">
        <f t="shared" si="92"/>
        <v>#N/A</v>
      </c>
      <c r="AK374" s="175" t="e">
        <f t="shared" si="91"/>
        <v>#N/A</v>
      </c>
      <c r="AL374" s="175" t="e">
        <f t="shared" si="95"/>
        <v>#N/A</v>
      </c>
      <c r="AM374" s="175" t="e">
        <f t="shared" si="93"/>
        <v>#N/A</v>
      </c>
    </row>
    <row r="375" spans="19:39" x14ac:dyDescent="0.25">
      <c r="S375" s="189" t="e">
        <f>IF(ISNUMBER(Sensor_Glucose),IF(P_Language=1, 1*Sensor_Glucose/18,1*Sensor_Glucose),NA())</f>
        <v>#N/A</v>
      </c>
      <c r="T375" s="185" t="e">
        <f t="shared" si="80"/>
        <v>#N/A</v>
      </c>
      <c r="U375" s="185" t="e">
        <f t="shared" si="81"/>
        <v>#N/A</v>
      </c>
      <c r="V375" s="189" t="e">
        <f>IF(ISBLANK(Meter_Glucose),NA(),IF(P_Language=1, 1*Meter_Glucose/18,1*Meter_Glucose))</f>
        <v>#N/A</v>
      </c>
      <c r="W375" s="185" t="e">
        <f t="shared" si="82"/>
        <v>#N/A</v>
      </c>
      <c r="X375" s="16" t="e">
        <f t="shared" si="83"/>
        <v>#N/A</v>
      </c>
      <c r="Y375" s="189" t="e">
        <f t="shared" si="84"/>
        <v>#N/A</v>
      </c>
      <c r="AA375" s="59"/>
      <c r="AB375" s="189" t="e">
        <f t="shared" si="85"/>
        <v>#N/A</v>
      </c>
      <c r="AD375" s="185" t="e">
        <f t="shared" si="86"/>
        <v>#N/A</v>
      </c>
      <c r="AE375" s="16" t="e">
        <f t="shared" si="87"/>
        <v>#N/A</v>
      </c>
      <c r="AF375" s="16" t="e">
        <f t="shared" si="88"/>
        <v>#N/A</v>
      </c>
      <c r="AG375" s="16" t="e">
        <f t="shared" si="89"/>
        <v>#N/A</v>
      </c>
      <c r="AH375" s="175" t="e">
        <f t="shared" si="90"/>
        <v>#N/A</v>
      </c>
      <c r="AI375" s="175" t="e">
        <f t="shared" si="94"/>
        <v>#N/A</v>
      </c>
      <c r="AJ375" s="175" t="e">
        <f t="shared" si="92"/>
        <v>#N/A</v>
      </c>
      <c r="AK375" s="175" t="e">
        <f t="shared" si="91"/>
        <v>#N/A</v>
      </c>
      <c r="AL375" s="175" t="e">
        <f t="shared" si="95"/>
        <v>#N/A</v>
      </c>
      <c r="AM375" s="175" t="e">
        <f t="shared" si="93"/>
        <v>#N/A</v>
      </c>
    </row>
    <row r="376" spans="19:39" x14ac:dyDescent="0.25">
      <c r="S376" s="189" t="e">
        <f>IF(ISNUMBER(Sensor_Glucose),IF(P_Language=1, 1*Sensor_Glucose/18,1*Sensor_Glucose),NA())</f>
        <v>#N/A</v>
      </c>
      <c r="T376" s="185" t="e">
        <f t="shared" si="80"/>
        <v>#N/A</v>
      </c>
      <c r="U376" s="185" t="e">
        <f t="shared" si="81"/>
        <v>#N/A</v>
      </c>
      <c r="V376" s="189" t="e">
        <f>IF(ISBLANK(Meter_Glucose),NA(),IF(P_Language=1, 1*Meter_Glucose/18,1*Meter_Glucose))</f>
        <v>#N/A</v>
      </c>
      <c r="W376" s="185" t="e">
        <f t="shared" si="82"/>
        <v>#N/A</v>
      </c>
      <c r="X376" s="16" t="e">
        <f t="shared" si="83"/>
        <v>#N/A</v>
      </c>
      <c r="Y376" s="189" t="e">
        <f t="shared" si="84"/>
        <v>#N/A</v>
      </c>
      <c r="AA376" s="59"/>
      <c r="AB376" s="189" t="e">
        <f t="shared" si="85"/>
        <v>#N/A</v>
      </c>
      <c r="AD376" s="185" t="e">
        <f t="shared" si="86"/>
        <v>#N/A</v>
      </c>
      <c r="AE376" s="16" t="e">
        <f t="shared" si="87"/>
        <v>#N/A</v>
      </c>
      <c r="AF376" s="16" t="e">
        <f t="shared" si="88"/>
        <v>#N/A</v>
      </c>
      <c r="AG376" s="16" t="e">
        <f t="shared" si="89"/>
        <v>#N/A</v>
      </c>
      <c r="AH376" s="175" t="e">
        <f t="shared" si="90"/>
        <v>#N/A</v>
      </c>
      <c r="AI376" s="175" t="e">
        <f t="shared" si="94"/>
        <v>#N/A</v>
      </c>
      <c r="AJ376" s="175" t="e">
        <f t="shared" si="92"/>
        <v>#N/A</v>
      </c>
      <c r="AK376" s="175" t="e">
        <f t="shared" si="91"/>
        <v>#N/A</v>
      </c>
      <c r="AL376" s="175" t="e">
        <f t="shared" si="95"/>
        <v>#N/A</v>
      </c>
      <c r="AM376" s="175" t="e">
        <f t="shared" si="93"/>
        <v>#N/A</v>
      </c>
    </row>
    <row r="377" spans="19:39" x14ac:dyDescent="0.25">
      <c r="S377" s="189" t="e">
        <f>IF(ISNUMBER(Sensor_Glucose),IF(P_Language=1, 1*Sensor_Glucose/18,1*Sensor_Glucose),NA())</f>
        <v>#N/A</v>
      </c>
      <c r="T377" s="185" t="e">
        <f t="shared" si="80"/>
        <v>#N/A</v>
      </c>
      <c r="U377" s="185" t="e">
        <f t="shared" si="81"/>
        <v>#N/A</v>
      </c>
      <c r="V377" s="189" t="e">
        <f>IF(ISBLANK(Meter_Glucose),NA(),IF(P_Language=1, 1*Meter_Glucose/18,1*Meter_Glucose))</f>
        <v>#N/A</v>
      </c>
      <c r="W377" s="185" t="e">
        <f t="shared" si="82"/>
        <v>#N/A</v>
      </c>
      <c r="X377" s="16" t="e">
        <f t="shared" si="83"/>
        <v>#N/A</v>
      </c>
      <c r="Y377" s="189" t="e">
        <f t="shared" si="84"/>
        <v>#N/A</v>
      </c>
      <c r="AA377" s="59"/>
      <c r="AB377" s="189" t="e">
        <f t="shared" si="85"/>
        <v>#N/A</v>
      </c>
      <c r="AD377" s="185" t="e">
        <f t="shared" si="86"/>
        <v>#N/A</v>
      </c>
      <c r="AE377" s="16" t="e">
        <f t="shared" si="87"/>
        <v>#N/A</v>
      </c>
      <c r="AF377" s="16" t="e">
        <f t="shared" si="88"/>
        <v>#N/A</v>
      </c>
      <c r="AG377" s="16" t="e">
        <f t="shared" si="89"/>
        <v>#N/A</v>
      </c>
      <c r="AH377" s="175" t="e">
        <f t="shared" si="90"/>
        <v>#N/A</v>
      </c>
      <c r="AI377" s="175" t="e">
        <f t="shared" si="94"/>
        <v>#N/A</v>
      </c>
      <c r="AJ377" s="175" t="e">
        <f t="shared" si="92"/>
        <v>#N/A</v>
      </c>
      <c r="AK377" s="175" t="e">
        <f t="shared" si="91"/>
        <v>#N/A</v>
      </c>
      <c r="AL377" s="175" t="e">
        <f t="shared" si="95"/>
        <v>#N/A</v>
      </c>
      <c r="AM377" s="175" t="e">
        <f t="shared" si="93"/>
        <v>#N/A</v>
      </c>
    </row>
    <row r="378" spans="19:39" x14ac:dyDescent="0.25">
      <c r="S378" s="189" t="e">
        <f>IF(ISNUMBER(Sensor_Glucose),IF(P_Language=1, 1*Sensor_Glucose/18,1*Sensor_Glucose),NA())</f>
        <v>#N/A</v>
      </c>
      <c r="T378" s="185" t="e">
        <f t="shared" si="80"/>
        <v>#N/A</v>
      </c>
      <c r="U378" s="185" t="e">
        <f t="shared" si="81"/>
        <v>#N/A</v>
      </c>
      <c r="V378" s="189" t="e">
        <f>IF(ISBLANK(Meter_Glucose),NA(),IF(P_Language=1, 1*Meter_Glucose/18,1*Meter_Glucose))</f>
        <v>#N/A</v>
      </c>
      <c r="W378" s="185" t="e">
        <f t="shared" si="82"/>
        <v>#N/A</v>
      </c>
      <c r="X378" s="16" t="e">
        <f t="shared" si="83"/>
        <v>#N/A</v>
      </c>
      <c r="Y378" s="189" t="e">
        <f t="shared" si="84"/>
        <v>#N/A</v>
      </c>
      <c r="AA378" s="59"/>
      <c r="AB378" s="189" t="e">
        <f t="shared" si="85"/>
        <v>#N/A</v>
      </c>
      <c r="AD378" s="185" t="e">
        <f t="shared" si="86"/>
        <v>#N/A</v>
      </c>
      <c r="AE378" s="16" t="e">
        <f t="shared" si="87"/>
        <v>#N/A</v>
      </c>
      <c r="AF378" s="16" t="e">
        <f t="shared" si="88"/>
        <v>#N/A</v>
      </c>
      <c r="AG378" s="16" t="e">
        <f t="shared" si="89"/>
        <v>#N/A</v>
      </c>
      <c r="AH378" s="175" t="e">
        <f t="shared" si="90"/>
        <v>#N/A</v>
      </c>
      <c r="AI378" s="175" t="e">
        <f t="shared" si="94"/>
        <v>#N/A</v>
      </c>
      <c r="AJ378" s="175" t="e">
        <f t="shared" si="92"/>
        <v>#N/A</v>
      </c>
      <c r="AK378" s="175" t="e">
        <f t="shared" si="91"/>
        <v>#N/A</v>
      </c>
      <c r="AL378" s="175" t="e">
        <f t="shared" si="95"/>
        <v>#N/A</v>
      </c>
      <c r="AM378" s="175" t="e">
        <f t="shared" si="93"/>
        <v>#N/A</v>
      </c>
    </row>
    <row r="379" spans="19:39" x14ac:dyDescent="0.25">
      <c r="S379" s="189" t="e">
        <f>IF(ISNUMBER(Sensor_Glucose),IF(P_Language=1, 1*Sensor_Glucose/18,1*Sensor_Glucose),NA())</f>
        <v>#N/A</v>
      </c>
      <c r="T379" s="185" t="e">
        <f t="shared" si="80"/>
        <v>#N/A</v>
      </c>
      <c r="U379" s="185" t="e">
        <f t="shared" si="81"/>
        <v>#N/A</v>
      </c>
      <c r="V379" s="189" t="e">
        <f>IF(ISBLANK(Meter_Glucose),NA(),IF(P_Language=1, 1*Meter_Glucose/18,1*Meter_Glucose))</f>
        <v>#N/A</v>
      </c>
      <c r="W379" s="185" t="e">
        <f t="shared" si="82"/>
        <v>#N/A</v>
      </c>
      <c r="X379" s="16" t="e">
        <f t="shared" si="83"/>
        <v>#N/A</v>
      </c>
      <c r="Y379" s="189" t="e">
        <f t="shared" si="84"/>
        <v>#N/A</v>
      </c>
      <c r="AA379" s="59"/>
      <c r="AB379" s="189" t="e">
        <f t="shared" si="85"/>
        <v>#N/A</v>
      </c>
      <c r="AD379" s="185" t="e">
        <f t="shared" si="86"/>
        <v>#N/A</v>
      </c>
      <c r="AE379" s="16" t="e">
        <f t="shared" si="87"/>
        <v>#N/A</v>
      </c>
      <c r="AF379" s="16" t="e">
        <f t="shared" si="88"/>
        <v>#N/A</v>
      </c>
      <c r="AG379" s="16" t="e">
        <f t="shared" si="89"/>
        <v>#N/A</v>
      </c>
      <c r="AH379" s="175" t="e">
        <f t="shared" si="90"/>
        <v>#N/A</v>
      </c>
      <c r="AI379" s="175" t="e">
        <f t="shared" si="94"/>
        <v>#N/A</v>
      </c>
      <c r="AJ379" s="175" t="e">
        <f t="shared" si="92"/>
        <v>#N/A</v>
      </c>
      <c r="AK379" s="175" t="e">
        <f t="shared" si="91"/>
        <v>#N/A</v>
      </c>
      <c r="AL379" s="175" t="e">
        <f t="shared" si="95"/>
        <v>#N/A</v>
      </c>
      <c r="AM379" s="175" t="e">
        <f t="shared" si="93"/>
        <v>#N/A</v>
      </c>
    </row>
    <row r="380" spans="19:39" x14ac:dyDescent="0.25">
      <c r="S380" s="189" t="e">
        <f>IF(ISNUMBER(Sensor_Glucose),IF(P_Language=1, 1*Sensor_Glucose/18,1*Sensor_Glucose),NA())</f>
        <v>#N/A</v>
      </c>
      <c r="T380" s="185" t="e">
        <f t="shared" si="80"/>
        <v>#N/A</v>
      </c>
      <c r="U380" s="185" t="e">
        <f t="shared" si="81"/>
        <v>#N/A</v>
      </c>
      <c r="V380" s="189" t="e">
        <f>IF(ISBLANK(Meter_Glucose),NA(),IF(P_Language=1, 1*Meter_Glucose/18,1*Meter_Glucose))</f>
        <v>#N/A</v>
      </c>
      <c r="W380" s="185" t="e">
        <f t="shared" si="82"/>
        <v>#N/A</v>
      </c>
      <c r="X380" s="16" t="e">
        <f t="shared" si="83"/>
        <v>#N/A</v>
      </c>
      <c r="Y380" s="189" t="e">
        <f t="shared" si="84"/>
        <v>#N/A</v>
      </c>
      <c r="AA380" s="59"/>
      <c r="AB380" s="189" t="e">
        <f t="shared" si="85"/>
        <v>#N/A</v>
      </c>
      <c r="AD380" s="185" t="e">
        <f t="shared" si="86"/>
        <v>#N/A</v>
      </c>
      <c r="AE380" s="16" t="e">
        <f t="shared" si="87"/>
        <v>#N/A</v>
      </c>
      <c r="AF380" s="16" t="e">
        <f t="shared" si="88"/>
        <v>#N/A</v>
      </c>
      <c r="AG380" s="16" t="e">
        <f t="shared" si="89"/>
        <v>#N/A</v>
      </c>
      <c r="AH380" s="175" t="e">
        <f t="shared" si="90"/>
        <v>#N/A</v>
      </c>
      <c r="AI380" s="175" t="e">
        <f t="shared" si="94"/>
        <v>#N/A</v>
      </c>
      <c r="AJ380" s="175" t="e">
        <f t="shared" si="92"/>
        <v>#N/A</v>
      </c>
      <c r="AK380" s="175" t="e">
        <f t="shared" si="91"/>
        <v>#N/A</v>
      </c>
      <c r="AL380" s="175" t="e">
        <f t="shared" si="95"/>
        <v>#N/A</v>
      </c>
      <c r="AM380" s="175" t="e">
        <f t="shared" si="93"/>
        <v>#N/A</v>
      </c>
    </row>
    <row r="381" spans="19:39" x14ac:dyDescent="0.25">
      <c r="S381" s="189" t="e">
        <f>IF(ISNUMBER(Sensor_Glucose),IF(P_Language=1, 1*Sensor_Glucose/18,1*Sensor_Glucose),NA())</f>
        <v>#N/A</v>
      </c>
      <c r="T381" s="185" t="e">
        <f t="shared" si="80"/>
        <v>#N/A</v>
      </c>
      <c r="U381" s="185" t="e">
        <f t="shared" si="81"/>
        <v>#N/A</v>
      </c>
      <c r="V381" s="189" t="e">
        <f>IF(ISBLANK(Meter_Glucose),NA(),IF(P_Language=1, 1*Meter_Glucose/18,1*Meter_Glucose))</f>
        <v>#N/A</v>
      </c>
      <c r="W381" s="185" t="e">
        <f t="shared" si="82"/>
        <v>#N/A</v>
      </c>
      <c r="X381" s="16" t="e">
        <f t="shared" si="83"/>
        <v>#N/A</v>
      </c>
      <c r="Y381" s="189" t="e">
        <f t="shared" si="84"/>
        <v>#N/A</v>
      </c>
      <c r="AA381" s="59"/>
      <c r="AB381" s="189" t="e">
        <f t="shared" si="85"/>
        <v>#N/A</v>
      </c>
      <c r="AD381" s="185" t="e">
        <f t="shared" si="86"/>
        <v>#N/A</v>
      </c>
      <c r="AE381" s="16" t="e">
        <f t="shared" si="87"/>
        <v>#N/A</v>
      </c>
      <c r="AF381" s="16" t="e">
        <f t="shared" si="88"/>
        <v>#N/A</v>
      </c>
      <c r="AG381" s="16" t="e">
        <f t="shared" si="89"/>
        <v>#N/A</v>
      </c>
      <c r="AH381" s="175" t="e">
        <f t="shared" si="90"/>
        <v>#N/A</v>
      </c>
      <c r="AI381" s="175" t="e">
        <f t="shared" si="94"/>
        <v>#N/A</v>
      </c>
      <c r="AJ381" s="175" t="e">
        <f t="shared" si="92"/>
        <v>#N/A</v>
      </c>
      <c r="AK381" s="175" t="e">
        <f t="shared" si="91"/>
        <v>#N/A</v>
      </c>
      <c r="AL381" s="175" t="e">
        <f t="shared" si="95"/>
        <v>#N/A</v>
      </c>
      <c r="AM381" s="175" t="e">
        <f t="shared" si="93"/>
        <v>#N/A</v>
      </c>
    </row>
    <row r="382" spans="19:39" x14ac:dyDescent="0.25">
      <c r="S382" s="189" t="e">
        <f>IF(ISNUMBER(Sensor_Glucose),IF(P_Language=1, 1*Sensor_Glucose/18,1*Sensor_Glucose),NA())</f>
        <v>#N/A</v>
      </c>
      <c r="T382" s="185" t="e">
        <f t="shared" si="80"/>
        <v>#N/A</v>
      </c>
      <c r="U382" s="185" t="e">
        <f t="shared" si="81"/>
        <v>#N/A</v>
      </c>
      <c r="V382" s="189" t="e">
        <f>IF(ISBLANK(Meter_Glucose),NA(),IF(P_Language=1, 1*Meter_Glucose/18,1*Meter_Glucose))</f>
        <v>#N/A</v>
      </c>
      <c r="W382" s="185" t="e">
        <f t="shared" si="82"/>
        <v>#N/A</v>
      </c>
      <c r="X382" s="16" t="e">
        <f t="shared" si="83"/>
        <v>#N/A</v>
      </c>
      <c r="Y382" s="189" t="e">
        <f t="shared" si="84"/>
        <v>#N/A</v>
      </c>
      <c r="AA382" s="59"/>
      <c r="AB382" s="189" t="e">
        <f t="shared" si="85"/>
        <v>#N/A</v>
      </c>
      <c r="AD382" s="185" t="e">
        <f t="shared" si="86"/>
        <v>#N/A</v>
      </c>
      <c r="AE382" s="16" t="e">
        <f t="shared" si="87"/>
        <v>#N/A</v>
      </c>
      <c r="AF382" s="16" t="e">
        <f t="shared" si="88"/>
        <v>#N/A</v>
      </c>
      <c r="AG382" s="16" t="e">
        <f t="shared" si="89"/>
        <v>#N/A</v>
      </c>
      <c r="AH382" s="175" t="e">
        <f t="shared" si="90"/>
        <v>#N/A</v>
      </c>
      <c r="AI382" s="175" t="e">
        <f t="shared" si="94"/>
        <v>#N/A</v>
      </c>
      <c r="AJ382" s="175" t="e">
        <f t="shared" si="92"/>
        <v>#N/A</v>
      </c>
      <c r="AK382" s="175" t="e">
        <f t="shared" si="91"/>
        <v>#N/A</v>
      </c>
      <c r="AL382" s="175" t="e">
        <f t="shared" si="95"/>
        <v>#N/A</v>
      </c>
      <c r="AM382" s="175" t="e">
        <f t="shared" si="93"/>
        <v>#N/A</v>
      </c>
    </row>
    <row r="383" spans="19:39" x14ac:dyDescent="0.25">
      <c r="S383" s="189" t="e">
        <f>IF(ISNUMBER(Sensor_Glucose),IF(P_Language=1, 1*Sensor_Glucose/18,1*Sensor_Glucose),NA())</f>
        <v>#N/A</v>
      </c>
      <c r="T383" s="185" t="e">
        <f t="shared" si="80"/>
        <v>#N/A</v>
      </c>
      <c r="U383" s="185" t="e">
        <f t="shared" si="81"/>
        <v>#N/A</v>
      </c>
      <c r="V383" s="189" t="e">
        <f>IF(ISBLANK(Meter_Glucose),NA(),IF(P_Language=1, 1*Meter_Glucose/18,1*Meter_Glucose))</f>
        <v>#N/A</v>
      </c>
      <c r="W383" s="185" t="e">
        <f t="shared" si="82"/>
        <v>#N/A</v>
      </c>
      <c r="X383" s="16" t="e">
        <f t="shared" si="83"/>
        <v>#N/A</v>
      </c>
      <c r="Y383" s="189" t="e">
        <f t="shared" si="84"/>
        <v>#N/A</v>
      </c>
      <c r="AA383" s="59"/>
      <c r="AB383" s="189" t="e">
        <f t="shared" si="85"/>
        <v>#N/A</v>
      </c>
      <c r="AD383" s="185" t="e">
        <f t="shared" si="86"/>
        <v>#N/A</v>
      </c>
      <c r="AE383" s="16" t="e">
        <f t="shared" si="87"/>
        <v>#N/A</v>
      </c>
      <c r="AF383" s="16" t="e">
        <f t="shared" si="88"/>
        <v>#N/A</v>
      </c>
      <c r="AG383" s="16" t="e">
        <f t="shared" si="89"/>
        <v>#N/A</v>
      </c>
      <c r="AH383" s="175" t="e">
        <f t="shared" si="90"/>
        <v>#N/A</v>
      </c>
      <c r="AI383" s="175" t="e">
        <f t="shared" si="94"/>
        <v>#N/A</v>
      </c>
      <c r="AJ383" s="175" t="e">
        <f t="shared" si="92"/>
        <v>#N/A</v>
      </c>
      <c r="AK383" s="175" t="e">
        <f t="shared" si="91"/>
        <v>#N/A</v>
      </c>
      <c r="AL383" s="175" t="e">
        <f t="shared" si="95"/>
        <v>#N/A</v>
      </c>
      <c r="AM383" s="175" t="e">
        <f t="shared" si="93"/>
        <v>#N/A</v>
      </c>
    </row>
    <row r="384" spans="19:39" x14ac:dyDescent="0.25">
      <c r="S384" s="189" t="e">
        <f>IF(ISNUMBER(Sensor_Glucose),IF(P_Language=1, 1*Sensor_Glucose/18,1*Sensor_Glucose),NA())</f>
        <v>#N/A</v>
      </c>
      <c r="T384" s="185" t="e">
        <f t="shared" si="80"/>
        <v>#N/A</v>
      </c>
      <c r="U384" s="185" t="e">
        <f t="shared" si="81"/>
        <v>#N/A</v>
      </c>
      <c r="V384" s="189" t="e">
        <f>IF(ISBLANK(Meter_Glucose),NA(),IF(P_Language=1, 1*Meter_Glucose/18,1*Meter_Glucose))</f>
        <v>#N/A</v>
      </c>
      <c r="W384" s="185" t="e">
        <f t="shared" si="82"/>
        <v>#N/A</v>
      </c>
      <c r="X384" s="16" t="e">
        <f t="shared" si="83"/>
        <v>#N/A</v>
      </c>
      <c r="Y384" s="189" t="e">
        <f t="shared" si="84"/>
        <v>#N/A</v>
      </c>
      <c r="AA384" s="59"/>
      <c r="AB384" s="189" t="e">
        <f t="shared" si="85"/>
        <v>#N/A</v>
      </c>
      <c r="AD384" s="185" t="e">
        <f t="shared" si="86"/>
        <v>#N/A</v>
      </c>
      <c r="AE384" s="16" t="e">
        <f t="shared" si="87"/>
        <v>#N/A</v>
      </c>
      <c r="AF384" s="16" t="e">
        <f t="shared" si="88"/>
        <v>#N/A</v>
      </c>
      <c r="AG384" s="16" t="e">
        <f t="shared" si="89"/>
        <v>#N/A</v>
      </c>
      <c r="AH384" s="175" t="e">
        <f t="shared" si="90"/>
        <v>#N/A</v>
      </c>
      <c r="AI384" s="175" t="e">
        <f t="shared" si="94"/>
        <v>#N/A</v>
      </c>
      <c r="AJ384" s="175" t="e">
        <f t="shared" si="92"/>
        <v>#N/A</v>
      </c>
      <c r="AK384" s="175" t="e">
        <f t="shared" si="91"/>
        <v>#N/A</v>
      </c>
      <c r="AL384" s="175" t="e">
        <f t="shared" si="95"/>
        <v>#N/A</v>
      </c>
      <c r="AM384" s="175" t="e">
        <f t="shared" si="93"/>
        <v>#N/A</v>
      </c>
    </row>
    <row r="385" spans="19:39" x14ac:dyDescent="0.25">
      <c r="S385" s="189" t="e">
        <f>IF(ISNUMBER(Sensor_Glucose),IF(P_Language=1, 1*Sensor_Glucose/18,1*Sensor_Glucose),NA())</f>
        <v>#N/A</v>
      </c>
      <c r="T385" s="185" t="e">
        <f t="shared" si="80"/>
        <v>#N/A</v>
      </c>
      <c r="U385" s="185" t="e">
        <f t="shared" si="81"/>
        <v>#N/A</v>
      </c>
      <c r="V385" s="189" t="e">
        <f>IF(ISBLANK(Meter_Glucose),NA(),IF(P_Language=1, 1*Meter_Glucose/18,1*Meter_Glucose))</f>
        <v>#N/A</v>
      </c>
      <c r="W385" s="185" t="e">
        <f t="shared" si="82"/>
        <v>#N/A</v>
      </c>
      <c r="X385" s="16" t="e">
        <f t="shared" si="83"/>
        <v>#N/A</v>
      </c>
      <c r="Y385" s="189" t="e">
        <f t="shared" si="84"/>
        <v>#N/A</v>
      </c>
      <c r="AA385" s="59"/>
      <c r="AB385" s="189" t="e">
        <f t="shared" si="85"/>
        <v>#N/A</v>
      </c>
      <c r="AD385" s="185" t="e">
        <f t="shared" si="86"/>
        <v>#N/A</v>
      </c>
      <c r="AE385" s="16" t="e">
        <f t="shared" si="87"/>
        <v>#N/A</v>
      </c>
      <c r="AF385" s="16" t="e">
        <f t="shared" si="88"/>
        <v>#N/A</v>
      </c>
      <c r="AG385" s="16" t="e">
        <f t="shared" si="89"/>
        <v>#N/A</v>
      </c>
      <c r="AH385" s="175" t="e">
        <f t="shared" si="90"/>
        <v>#N/A</v>
      </c>
      <c r="AI385" s="175" t="e">
        <f t="shared" si="94"/>
        <v>#N/A</v>
      </c>
      <c r="AJ385" s="175" t="e">
        <f t="shared" si="92"/>
        <v>#N/A</v>
      </c>
      <c r="AK385" s="175" t="e">
        <f t="shared" si="91"/>
        <v>#N/A</v>
      </c>
      <c r="AL385" s="175" t="e">
        <f t="shared" si="95"/>
        <v>#N/A</v>
      </c>
      <c r="AM385" s="175" t="e">
        <f t="shared" si="93"/>
        <v>#N/A</v>
      </c>
    </row>
    <row r="386" spans="19:39" x14ac:dyDescent="0.25">
      <c r="S386" s="189" t="e">
        <f>IF(ISNUMBER(Sensor_Glucose),IF(P_Language=1, 1*Sensor_Glucose/18,1*Sensor_Glucose),NA())</f>
        <v>#N/A</v>
      </c>
      <c r="T386" s="185" t="e">
        <f t="shared" ref="T386:T449" si="96">IF(ISBLANK(Sensor_Time),NA(),1*Sensor_Time)</f>
        <v>#N/A</v>
      </c>
      <c r="U386" s="185" t="e">
        <f t="shared" ref="U386:U449" si="97">IF(ISBLANK(Meter_Time),NA(),1*Meter_Time)</f>
        <v>#N/A</v>
      </c>
      <c r="V386" s="189" t="e">
        <f>IF(ISBLANK(Meter_Glucose),NA(),IF(P_Language=1, 1*Meter_Glucose/18,1*Meter_Glucose))</f>
        <v>#N/A</v>
      </c>
      <c r="W386" s="185" t="e">
        <f t="shared" ref="W386:W449" si="98">IF(ISBLANK(Time_accepted),NA(),1*Time_accepted)</f>
        <v>#N/A</v>
      </c>
      <c r="X386" s="16" t="e">
        <f t="shared" ref="X386:X449" si="99">IF(ISNUMBER(Glc_Bolus_To_Use),1,NA())</f>
        <v>#N/A</v>
      </c>
      <c r="Y386" s="189" t="e">
        <f t="shared" ref="Y386:Y449" si="100">IF(Calibrate,1,NA())</f>
        <v>#N/A</v>
      </c>
      <c r="AA386" s="59"/>
      <c r="AB386" s="189" t="e">
        <f t="shared" ref="AB386:AB449" si="101">IF(ISBLANK(Chart_Aceta_Dose_Time),NA(),10)</f>
        <v>#N/A</v>
      </c>
      <c r="AD386" s="185" t="e">
        <f t="shared" ref="AD386:AD449" si="102">IF(ISBLANK(Time_accepted),NA(),1*Time_accepted)</f>
        <v>#N/A</v>
      </c>
      <c r="AE386" s="16" t="e">
        <f t="shared" ref="AE386:AE449" si="103">IF(ISNUMBER(P_con),(1*P_con/1000),NA())</f>
        <v>#N/A</v>
      </c>
      <c r="AF386" s="16" t="e">
        <f t="shared" ref="AF386:AF449" si="104">IF(ISNUMBER(I_con),1*I_con/1000,NA())</f>
        <v>#N/A</v>
      </c>
      <c r="AG386" s="16" t="e">
        <f t="shared" ref="AG386:AG449" si="105">IF(ISNUMBER(D_con),1*D_con/1000,NA())</f>
        <v>#N/A</v>
      </c>
      <c r="AH386" s="175" t="e">
        <f t="shared" ref="AH386:AH449" si="106">IF(ISNUMBER(PID_Rate),1*PID_Rate,NA())</f>
        <v>#N/A</v>
      </c>
      <c r="AI386" s="175" t="e">
        <f t="shared" si="94"/>
        <v>#N/A</v>
      </c>
      <c r="AJ386" s="175" t="e">
        <f t="shared" si="92"/>
        <v>#N/A</v>
      </c>
      <c r="AK386" s="175" t="e">
        <f t="shared" ref="AK386:AK449" si="107">IF(ISNUMBER(Ins_U_kg_hr_Rate),Ins_U_kg_hr_Rate*1,NA())</f>
        <v>#N/A</v>
      </c>
      <c r="AL386" s="175" t="e">
        <f t="shared" si="95"/>
        <v>#N/A</v>
      </c>
      <c r="AM386" s="175" t="e">
        <f t="shared" si="93"/>
        <v>#N/A</v>
      </c>
    </row>
    <row r="387" spans="19:39" x14ac:dyDescent="0.25">
      <c r="S387" s="189" t="e">
        <f>IF(ISNUMBER(Sensor_Glucose),IF(P_Language=1, 1*Sensor_Glucose/18,1*Sensor_Glucose),NA())</f>
        <v>#N/A</v>
      </c>
      <c r="T387" s="185" t="e">
        <f t="shared" si="96"/>
        <v>#N/A</v>
      </c>
      <c r="U387" s="185" t="e">
        <f t="shared" si="97"/>
        <v>#N/A</v>
      </c>
      <c r="V387" s="189" t="e">
        <f>IF(ISBLANK(Meter_Glucose),NA(),IF(P_Language=1, 1*Meter_Glucose/18,1*Meter_Glucose))</f>
        <v>#N/A</v>
      </c>
      <c r="W387" s="185" t="e">
        <f t="shared" si="98"/>
        <v>#N/A</v>
      </c>
      <c r="X387" s="16" t="e">
        <f t="shared" si="99"/>
        <v>#N/A</v>
      </c>
      <c r="Y387" s="189" t="e">
        <f t="shared" si="100"/>
        <v>#N/A</v>
      </c>
      <c r="AA387" s="59"/>
      <c r="AB387" s="189" t="e">
        <f t="shared" si="101"/>
        <v>#N/A</v>
      </c>
      <c r="AD387" s="185" t="e">
        <f t="shared" si="102"/>
        <v>#N/A</v>
      </c>
      <c r="AE387" s="16" t="e">
        <f t="shared" si="103"/>
        <v>#N/A</v>
      </c>
      <c r="AF387" s="16" t="e">
        <f t="shared" si="104"/>
        <v>#N/A</v>
      </c>
      <c r="AG387" s="16" t="e">
        <f t="shared" si="105"/>
        <v>#N/A</v>
      </c>
      <c r="AH387" s="175" t="e">
        <f t="shared" si="106"/>
        <v>#N/A</v>
      </c>
      <c r="AI387" s="175" t="e">
        <f t="shared" si="94"/>
        <v>#N/A</v>
      </c>
      <c r="AJ387" s="175" t="e">
        <f t="shared" ref="AJ387:AJ450" si="108">AD388-AD387</f>
        <v>#N/A</v>
      </c>
      <c r="AK387" s="175" t="e">
        <f t="shared" si="107"/>
        <v>#N/A</v>
      </c>
      <c r="AL387" s="175" t="e">
        <f t="shared" si="95"/>
        <v>#N/A</v>
      </c>
      <c r="AM387" s="175" t="e">
        <f t="shared" ref="AM387:AM450" si="109">AD388-AD387</f>
        <v>#N/A</v>
      </c>
    </row>
    <row r="388" spans="19:39" x14ac:dyDescent="0.25">
      <c r="S388" s="189" t="e">
        <f>IF(ISNUMBER(Sensor_Glucose),IF(P_Language=1, 1*Sensor_Glucose/18,1*Sensor_Glucose),NA())</f>
        <v>#N/A</v>
      </c>
      <c r="T388" s="185" t="e">
        <f t="shared" si="96"/>
        <v>#N/A</v>
      </c>
      <c r="U388" s="185" t="e">
        <f t="shared" si="97"/>
        <v>#N/A</v>
      </c>
      <c r="V388" s="189" t="e">
        <f>IF(ISBLANK(Meter_Glucose),NA(),IF(P_Language=1, 1*Meter_Glucose/18,1*Meter_Glucose))</f>
        <v>#N/A</v>
      </c>
      <c r="W388" s="185" t="e">
        <f t="shared" si="98"/>
        <v>#N/A</v>
      </c>
      <c r="X388" s="16" t="e">
        <f t="shared" si="99"/>
        <v>#N/A</v>
      </c>
      <c r="Y388" s="189" t="e">
        <f t="shared" si="100"/>
        <v>#N/A</v>
      </c>
      <c r="AA388" s="59"/>
      <c r="AB388" s="189" t="e">
        <f t="shared" si="101"/>
        <v>#N/A</v>
      </c>
      <c r="AD388" s="185" t="e">
        <f t="shared" si="102"/>
        <v>#N/A</v>
      </c>
      <c r="AE388" s="16" t="e">
        <f t="shared" si="103"/>
        <v>#N/A</v>
      </c>
      <c r="AF388" s="16" t="e">
        <f t="shared" si="104"/>
        <v>#N/A</v>
      </c>
      <c r="AG388" s="16" t="e">
        <f t="shared" si="105"/>
        <v>#N/A</v>
      </c>
      <c r="AH388" s="175" t="e">
        <f t="shared" si="106"/>
        <v>#N/A</v>
      </c>
      <c r="AI388" s="175" t="e">
        <f t="shared" ref="AI388:AI451" si="110">AH388-AH387</f>
        <v>#N/A</v>
      </c>
      <c r="AJ388" s="175" t="e">
        <f t="shared" si="108"/>
        <v>#N/A</v>
      </c>
      <c r="AK388" s="175" t="e">
        <f t="shared" si="107"/>
        <v>#N/A</v>
      </c>
      <c r="AL388" s="175" t="e">
        <f t="shared" ref="AL388:AL451" si="111">AK388-AK387</f>
        <v>#N/A</v>
      </c>
      <c r="AM388" s="175" t="e">
        <f t="shared" si="109"/>
        <v>#N/A</v>
      </c>
    </row>
    <row r="389" spans="19:39" x14ac:dyDescent="0.25">
      <c r="S389" s="189" t="e">
        <f>IF(ISNUMBER(Sensor_Glucose),IF(P_Language=1, 1*Sensor_Glucose/18,1*Sensor_Glucose),NA())</f>
        <v>#N/A</v>
      </c>
      <c r="T389" s="185" t="e">
        <f t="shared" si="96"/>
        <v>#N/A</v>
      </c>
      <c r="U389" s="185" t="e">
        <f t="shared" si="97"/>
        <v>#N/A</v>
      </c>
      <c r="V389" s="189" t="e">
        <f>IF(ISBLANK(Meter_Glucose),NA(),IF(P_Language=1, 1*Meter_Glucose/18,1*Meter_Glucose))</f>
        <v>#N/A</v>
      </c>
      <c r="W389" s="185" t="e">
        <f t="shared" si="98"/>
        <v>#N/A</v>
      </c>
      <c r="X389" s="16" t="e">
        <f t="shared" si="99"/>
        <v>#N/A</v>
      </c>
      <c r="Y389" s="189" t="e">
        <f t="shared" si="100"/>
        <v>#N/A</v>
      </c>
      <c r="AA389" s="59"/>
      <c r="AB389" s="189" t="e">
        <f t="shared" si="101"/>
        <v>#N/A</v>
      </c>
      <c r="AD389" s="185" t="e">
        <f t="shared" si="102"/>
        <v>#N/A</v>
      </c>
      <c r="AE389" s="16" t="e">
        <f t="shared" si="103"/>
        <v>#N/A</v>
      </c>
      <c r="AF389" s="16" t="e">
        <f t="shared" si="104"/>
        <v>#N/A</v>
      </c>
      <c r="AG389" s="16" t="e">
        <f t="shared" si="105"/>
        <v>#N/A</v>
      </c>
      <c r="AH389" s="175" t="e">
        <f t="shared" si="106"/>
        <v>#N/A</v>
      </c>
      <c r="AI389" s="175" t="e">
        <f t="shared" si="110"/>
        <v>#N/A</v>
      </c>
      <c r="AJ389" s="175" t="e">
        <f t="shared" si="108"/>
        <v>#N/A</v>
      </c>
      <c r="AK389" s="175" t="e">
        <f t="shared" si="107"/>
        <v>#N/A</v>
      </c>
      <c r="AL389" s="175" t="e">
        <f t="shared" si="111"/>
        <v>#N/A</v>
      </c>
      <c r="AM389" s="175" t="e">
        <f t="shared" si="109"/>
        <v>#N/A</v>
      </c>
    </row>
    <row r="390" spans="19:39" x14ac:dyDescent="0.25">
      <c r="S390" s="189" t="e">
        <f>IF(ISNUMBER(Sensor_Glucose),IF(P_Language=1, 1*Sensor_Glucose/18,1*Sensor_Glucose),NA())</f>
        <v>#N/A</v>
      </c>
      <c r="T390" s="185" t="e">
        <f t="shared" si="96"/>
        <v>#N/A</v>
      </c>
      <c r="U390" s="185" t="e">
        <f t="shared" si="97"/>
        <v>#N/A</v>
      </c>
      <c r="V390" s="189" t="e">
        <f>IF(ISBLANK(Meter_Glucose),NA(),IF(P_Language=1, 1*Meter_Glucose/18,1*Meter_Glucose))</f>
        <v>#N/A</v>
      </c>
      <c r="W390" s="185" t="e">
        <f t="shared" si="98"/>
        <v>#N/A</v>
      </c>
      <c r="X390" s="16" t="e">
        <f t="shared" si="99"/>
        <v>#N/A</v>
      </c>
      <c r="Y390" s="189" t="e">
        <f t="shared" si="100"/>
        <v>#N/A</v>
      </c>
      <c r="AA390" s="59"/>
      <c r="AB390" s="189" t="e">
        <f t="shared" si="101"/>
        <v>#N/A</v>
      </c>
      <c r="AD390" s="185" t="e">
        <f t="shared" si="102"/>
        <v>#N/A</v>
      </c>
      <c r="AE390" s="16" t="e">
        <f t="shared" si="103"/>
        <v>#N/A</v>
      </c>
      <c r="AF390" s="16" t="e">
        <f t="shared" si="104"/>
        <v>#N/A</v>
      </c>
      <c r="AG390" s="16" t="e">
        <f t="shared" si="105"/>
        <v>#N/A</v>
      </c>
      <c r="AH390" s="175" t="e">
        <f t="shared" si="106"/>
        <v>#N/A</v>
      </c>
      <c r="AI390" s="175" t="e">
        <f t="shared" si="110"/>
        <v>#N/A</v>
      </c>
      <c r="AJ390" s="175" t="e">
        <f t="shared" si="108"/>
        <v>#N/A</v>
      </c>
      <c r="AK390" s="175" t="e">
        <f t="shared" si="107"/>
        <v>#N/A</v>
      </c>
      <c r="AL390" s="175" t="e">
        <f t="shared" si="111"/>
        <v>#N/A</v>
      </c>
      <c r="AM390" s="175" t="e">
        <f t="shared" si="109"/>
        <v>#N/A</v>
      </c>
    </row>
    <row r="391" spans="19:39" x14ac:dyDescent="0.25">
      <c r="S391" s="189" t="e">
        <f>IF(ISNUMBER(Sensor_Glucose),IF(P_Language=1, 1*Sensor_Glucose/18,1*Sensor_Glucose),NA())</f>
        <v>#N/A</v>
      </c>
      <c r="T391" s="185" t="e">
        <f t="shared" si="96"/>
        <v>#N/A</v>
      </c>
      <c r="U391" s="185" t="e">
        <f t="shared" si="97"/>
        <v>#N/A</v>
      </c>
      <c r="V391" s="189" t="e">
        <f>IF(ISBLANK(Meter_Glucose),NA(),IF(P_Language=1, 1*Meter_Glucose/18,1*Meter_Glucose))</f>
        <v>#N/A</v>
      </c>
      <c r="W391" s="185" t="e">
        <f t="shared" si="98"/>
        <v>#N/A</v>
      </c>
      <c r="X391" s="16" t="e">
        <f t="shared" si="99"/>
        <v>#N/A</v>
      </c>
      <c r="Y391" s="189" t="e">
        <f t="shared" si="100"/>
        <v>#N/A</v>
      </c>
      <c r="AA391" s="59"/>
      <c r="AB391" s="189" t="e">
        <f t="shared" si="101"/>
        <v>#N/A</v>
      </c>
      <c r="AD391" s="185" t="e">
        <f t="shared" si="102"/>
        <v>#N/A</v>
      </c>
      <c r="AE391" s="16" t="e">
        <f t="shared" si="103"/>
        <v>#N/A</v>
      </c>
      <c r="AF391" s="16" t="e">
        <f t="shared" si="104"/>
        <v>#N/A</v>
      </c>
      <c r="AG391" s="16" t="e">
        <f t="shared" si="105"/>
        <v>#N/A</v>
      </c>
      <c r="AH391" s="175" t="e">
        <f t="shared" si="106"/>
        <v>#N/A</v>
      </c>
      <c r="AI391" s="175" t="e">
        <f t="shared" si="110"/>
        <v>#N/A</v>
      </c>
      <c r="AJ391" s="175" t="e">
        <f t="shared" si="108"/>
        <v>#N/A</v>
      </c>
      <c r="AK391" s="175" t="e">
        <f t="shared" si="107"/>
        <v>#N/A</v>
      </c>
      <c r="AL391" s="175" t="e">
        <f t="shared" si="111"/>
        <v>#N/A</v>
      </c>
      <c r="AM391" s="175" t="e">
        <f t="shared" si="109"/>
        <v>#N/A</v>
      </c>
    </row>
    <row r="392" spans="19:39" x14ac:dyDescent="0.25">
      <c r="S392" s="189" t="e">
        <f>IF(ISNUMBER(Sensor_Glucose),IF(P_Language=1, 1*Sensor_Glucose/18,1*Sensor_Glucose),NA())</f>
        <v>#N/A</v>
      </c>
      <c r="T392" s="185" t="e">
        <f t="shared" si="96"/>
        <v>#N/A</v>
      </c>
      <c r="U392" s="185" t="e">
        <f t="shared" si="97"/>
        <v>#N/A</v>
      </c>
      <c r="V392" s="189" t="e">
        <f>IF(ISBLANK(Meter_Glucose),NA(),IF(P_Language=1, 1*Meter_Glucose/18,1*Meter_Glucose))</f>
        <v>#N/A</v>
      </c>
      <c r="W392" s="185" t="e">
        <f t="shared" si="98"/>
        <v>#N/A</v>
      </c>
      <c r="X392" s="16" t="e">
        <f t="shared" si="99"/>
        <v>#N/A</v>
      </c>
      <c r="Y392" s="189" t="e">
        <f t="shared" si="100"/>
        <v>#N/A</v>
      </c>
      <c r="AA392" s="59"/>
      <c r="AB392" s="189" t="e">
        <f t="shared" si="101"/>
        <v>#N/A</v>
      </c>
      <c r="AD392" s="185" t="e">
        <f t="shared" si="102"/>
        <v>#N/A</v>
      </c>
      <c r="AE392" s="16" t="e">
        <f t="shared" si="103"/>
        <v>#N/A</v>
      </c>
      <c r="AF392" s="16" t="e">
        <f t="shared" si="104"/>
        <v>#N/A</v>
      </c>
      <c r="AG392" s="16" t="e">
        <f t="shared" si="105"/>
        <v>#N/A</v>
      </c>
      <c r="AH392" s="175" t="e">
        <f t="shared" si="106"/>
        <v>#N/A</v>
      </c>
      <c r="AI392" s="175" t="e">
        <f t="shared" si="110"/>
        <v>#N/A</v>
      </c>
      <c r="AJ392" s="175" t="e">
        <f t="shared" si="108"/>
        <v>#N/A</v>
      </c>
      <c r="AK392" s="175" t="e">
        <f t="shared" si="107"/>
        <v>#N/A</v>
      </c>
      <c r="AL392" s="175" t="e">
        <f t="shared" si="111"/>
        <v>#N/A</v>
      </c>
      <c r="AM392" s="175" t="e">
        <f t="shared" si="109"/>
        <v>#N/A</v>
      </c>
    </row>
    <row r="393" spans="19:39" x14ac:dyDescent="0.25">
      <c r="S393" s="189" t="e">
        <f>IF(ISNUMBER(Sensor_Glucose),IF(P_Language=1, 1*Sensor_Glucose/18,1*Sensor_Glucose),NA())</f>
        <v>#N/A</v>
      </c>
      <c r="T393" s="185" t="e">
        <f t="shared" si="96"/>
        <v>#N/A</v>
      </c>
      <c r="U393" s="185" t="e">
        <f t="shared" si="97"/>
        <v>#N/A</v>
      </c>
      <c r="V393" s="189" t="e">
        <f>IF(ISBLANK(Meter_Glucose),NA(),IF(P_Language=1, 1*Meter_Glucose/18,1*Meter_Glucose))</f>
        <v>#N/A</v>
      </c>
      <c r="W393" s="185" t="e">
        <f t="shared" si="98"/>
        <v>#N/A</v>
      </c>
      <c r="X393" s="16" t="e">
        <f t="shared" si="99"/>
        <v>#N/A</v>
      </c>
      <c r="Y393" s="189" t="e">
        <f t="shared" si="100"/>
        <v>#N/A</v>
      </c>
      <c r="AA393" s="59"/>
      <c r="AB393" s="189" t="e">
        <f t="shared" si="101"/>
        <v>#N/A</v>
      </c>
      <c r="AD393" s="185" t="e">
        <f t="shared" si="102"/>
        <v>#N/A</v>
      </c>
      <c r="AE393" s="16" t="e">
        <f t="shared" si="103"/>
        <v>#N/A</v>
      </c>
      <c r="AF393" s="16" t="e">
        <f t="shared" si="104"/>
        <v>#N/A</v>
      </c>
      <c r="AG393" s="16" t="e">
        <f t="shared" si="105"/>
        <v>#N/A</v>
      </c>
      <c r="AH393" s="175" t="e">
        <f t="shared" si="106"/>
        <v>#N/A</v>
      </c>
      <c r="AI393" s="175" t="e">
        <f t="shared" si="110"/>
        <v>#N/A</v>
      </c>
      <c r="AJ393" s="175" t="e">
        <f t="shared" si="108"/>
        <v>#N/A</v>
      </c>
      <c r="AK393" s="175" t="e">
        <f t="shared" si="107"/>
        <v>#N/A</v>
      </c>
      <c r="AL393" s="175" t="e">
        <f t="shared" si="111"/>
        <v>#N/A</v>
      </c>
      <c r="AM393" s="175" t="e">
        <f t="shared" si="109"/>
        <v>#N/A</v>
      </c>
    </row>
    <row r="394" spans="19:39" x14ac:dyDescent="0.25">
      <c r="S394" s="189" t="e">
        <f>IF(ISNUMBER(Sensor_Glucose),IF(P_Language=1, 1*Sensor_Glucose/18,1*Sensor_Glucose),NA())</f>
        <v>#N/A</v>
      </c>
      <c r="T394" s="185" t="e">
        <f t="shared" si="96"/>
        <v>#N/A</v>
      </c>
      <c r="U394" s="185" t="e">
        <f t="shared" si="97"/>
        <v>#N/A</v>
      </c>
      <c r="V394" s="189" t="e">
        <f>IF(ISBLANK(Meter_Glucose),NA(),IF(P_Language=1, 1*Meter_Glucose/18,1*Meter_Glucose))</f>
        <v>#N/A</v>
      </c>
      <c r="W394" s="185" t="e">
        <f t="shared" si="98"/>
        <v>#N/A</v>
      </c>
      <c r="X394" s="16" t="e">
        <f t="shared" si="99"/>
        <v>#N/A</v>
      </c>
      <c r="Y394" s="189" t="e">
        <f t="shared" si="100"/>
        <v>#N/A</v>
      </c>
      <c r="AA394" s="59"/>
      <c r="AB394" s="189" t="e">
        <f t="shared" si="101"/>
        <v>#N/A</v>
      </c>
      <c r="AD394" s="185" t="e">
        <f t="shared" si="102"/>
        <v>#N/A</v>
      </c>
      <c r="AE394" s="16" t="e">
        <f t="shared" si="103"/>
        <v>#N/A</v>
      </c>
      <c r="AF394" s="16" t="e">
        <f t="shared" si="104"/>
        <v>#N/A</v>
      </c>
      <c r="AG394" s="16" t="e">
        <f t="shared" si="105"/>
        <v>#N/A</v>
      </c>
      <c r="AH394" s="175" t="e">
        <f t="shared" si="106"/>
        <v>#N/A</v>
      </c>
      <c r="AI394" s="175" t="e">
        <f t="shared" si="110"/>
        <v>#N/A</v>
      </c>
      <c r="AJ394" s="175" t="e">
        <f t="shared" si="108"/>
        <v>#N/A</v>
      </c>
      <c r="AK394" s="175" t="e">
        <f t="shared" si="107"/>
        <v>#N/A</v>
      </c>
      <c r="AL394" s="175" t="e">
        <f t="shared" si="111"/>
        <v>#N/A</v>
      </c>
      <c r="AM394" s="175" t="e">
        <f t="shared" si="109"/>
        <v>#N/A</v>
      </c>
    </row>
    <row r="395" spans="19:39" x14ac:dyDescent="0.25">
      <c r="S395" s="189" t="e">
        <f>IF(ISNUMBER(Sensor_Glucose),IF(P_Language=1, 1*Sensor_Glucose/18,1*Sensor_Glucose),NA())</f>
        <v>#N/A</v>
      </c>
      <c r="T395" s="185" t="e">
        <f t="shared" si="96"/>
        <v>#N/A</v>
      </c>
      <c r="U395" s="185" t="e">
        <f t="shared" si="97"/>
        <v>#N/A</v>
      </c>
      <c r="V395" s="189" t="e">
        <f>IF(ISBLANK(Meter_Glucose),NA(),IF(P_Language=1, 1*Meter_Glucose/18,1*Meter_Glucose))</f>
        <v>#N/A</v>
      </c>
      <c r="W395" s="185" t="e">
        <f t="shared" si="98"/>
        <v>#N/A</v>
      </c>
      <c r="X395" s="16" t="e">
        <f t="shared" si="99"/>
        <v>#N/A</v>
      </c>
      <c r="Y395" s="189" t="e">
        <f t="shared" si="100"/>
        <v>#N/A</v>
      </c>
      <c r="AA395" s="59"/>
      <c r="AB395" s="189" t="e">
        <f t="shared" si="101"/>
        <v>#N/A</v>
      </c>
      <c r="AD395" s="185" t="e">
        <f t="shared" si="102"/>
        <v>#N/A</v>
      </c>
      <c r="AE395" s="16" t="e">
        <f t="shared" si="103"/>
        <v>#N/A</v>
      </c>
      <c r="AF395" s="16" t="e">
        <f t="shared" si="104"/>
        <v>#N/A</v>
      </c>
      <c r="AG395" s="16" t="e">
        <f t="shared" si="105"/>
        <v>#N/A</v>
      </c>
      <c r="AH395" s="175" t="e">
        <f t="shared" si="106"/>
        <v>#N/A</v>
      </c>
      <c r="AI395" s="175" t="e">
        <f t="shared" si="110"/>
        <v>#N/A</v>
      </c>
      <c r="AJ395" s="175" t="e">
        <f t="shared" si="108"/>
        <v>#N/A</v>
      </c>
      <c r="AK395" s="175" t="e">
        <f t="shared" si="107"/>
        <v>#N/A</v>
      </c>
      <c r="AL395" s="175" t="e">
        <f t="shared" si="111"/>
        <v>#N/A</v>
      </c>
      <c r="AM395" s="175" t="e">
        <f t="shared" si="109"/>
        <v>#N/A</v>
      </c>
    </row>
    <row r="396" spans="19:39" x14ac:dyDescent="0.25">
      <c r="S396" s="189" t="e">
        <f>IF(ISNUMBER(Sensor_Glucose),IF(P_Language=1, 1*Sensor_Glucose/18,1*Sensor_Glucose),NA())</f>
        <v>#N/A</v>
      </c>
      <c r="T396" s="185" t="e">
        <f t="shared" si="96"/>
        <v>#N/A</v>
      </c>
      <c r="U396" s="185" t="e">
        <f t="shared" si="97"/>
        <v>#N/A</v>
      </c>
      <c r="V396" s="189" t="e">
        <f>IF(ISBLANK(Meter_Glucose),NA(),IF(P_Language=1, 1*Meter_Glucose/18,1*Meter_Glucose))</f>
        <v>#N/A</v>
      </c>
      <c r="W396" s="185" t="e">
        <f t="shared" si="98"/>
        <v>#N/A</v>
      </c>
      <c r="X396" s="16" t="e">
        <f t="shared" si="99"/>
        <v>#N/A</v>
      </c>
      <c r="Y396" s="189" t="e">
        <f t="shared" si="100"/>
        <v>#N/A</v>
      </c>
      <c r="AA396" s="59"/>
      <c r="AB396" s="189" t="e">
        <f t="shared" si="101"/>
        <v>#N/A</v>
      </c>
      <c r="AD396" s="185" t="e">
        <f t="shared" si="102"/>
        <v>#N/A</v>
      </c>
      <c r="AE396" s="16" t="e">
        <f t="shared" si="103"/>
        <v>#N/A</v>
      </c>
      <c r="AF396" s="16" t="e">
        <f t="shared" si="104"/>
        <v>#N/A</v>
      </c>
      <c r="AG396" s="16" t="e">
        <f t="shared" si="105"/>
        <v>#N/A</v>
      </c>
      <c r="AH396" s="175" t="e">
        <f t="shared" si="106"/>
        <v>#N/A</v>
      </c>
      <c r="AI396" s="175" t="e">
        <f t="shared" si="110"/>
        <v>#N/A</v>
      </c>
      <c r="AJ396" s="175" t="e">
        <f t="shared" si="108"/>
        <v>#N/A</v>
      </c>
      <c r="AK396" s="175" t="e">
        <f t="shared" si="107"/>
        <v>#N/A</v>
      </c>
      <c r="AL396" s="175" t="e">
        <f t="shared" si="111"/>
        <v>#N/A</v>
      </c>
      <c r="AM396" s="175" t="e">
        <f t="shared" si="109"/>
        <v>#N/A</v>
      </c>
    </row>
    <row r="397" spans="19:39" x14ac:dyDescent="0.25">
      <c r="S397" s="189" t="e">
        <f>IF(ISNUMBER(Sensor_Glucose),IF(P_Language=1, 1*Sensor_Glucose/18,1*Sensor_Glucose),NA())</f>
        <v>#N/A</v>
      </c>
      <c r="T397" s="185" t="e">
        <f t="shared" si="96"/>
        <v>#N/A</v>
      </c>
      <c r="U397" s="185" t="e">
        <f t="shared" si="97"/>
        <v>#N/A</v>
      </c>
      <c r="V397" s="189" t="e">
        <f>IF(ISBLANK(Meter_Glucose),NA(),IF(P_Language=1, 1*Meter_Glucose/18,1*Meter_Glucose))</f>
        <v>#N/A</v>
      </c>
      <c r="W397" s="185" t="e">
        <f t="shared" si="98"/>
        <v>#N/A</v>
      </c>
      <c r="X397" s="16" t="e">
        <f t="shared" si="99"/>
        <v>#N/A</v>
      </c>
      <c r="Y397" s="189" t="e">
        <f t="shared" si="100"/>
        <v>#N/A</v>
      </c>
      <c r="AA397" s="59"/>
      <c r="AB397" s="189" t="e">
        <f t="shared" si="101"/>
        <v>#N/A</v>
      </c>
      <c r="AD397" s="185" t="e">
        <f t="shared" si="102"/>
        <v>#N/A</v>
      </c>
      <c r="AE397" s="16" t="e">
        <f t="shared" si="103"/>
        <v>#N/A</v>
      </c>
      <c r="AF397" s="16" t="e">
        <f t="shared" si="104"/>
        <v>#N/A</v>
      </c>
      <c r="AG397" s="16" t="e">
        <f t="shared" si="105"/>
        <v>#N/A</v>
      </c>
      <c r="AH397" s="175" t="e">
        <f t="shared" si="106"/>
        <v>#N/A</v>
      </c>
      <c r="AI397" s="175" t="e">
        <f t="shared" si="110"/>
        <v>#N/A</v>
      </c>
      <c r="AJ397" s="175" t="e">
        <f t="shared" si="108"/>
        <v>#N/A</v>
      </c>
      <c r="AK397" s="175" t="e">
        <f t="shared" si="107"/>
        <v>#N/A</v>
      </c>
      <c r="AL397" s="175" t="e">
        <f t="shared" si="111"/>
        <v>#N/A</v>
      </c>
      <c r="AM397" s="175" t="e">
        <f t="shared" si="109"/>
        <v>#N/A</v>
      </c>
    </row>
    <row r="398" spans="19:39" x14ac:dyDescent="0.25">
      <c r="S398" s="189" t="e">
        <f>IF(ISNUMBER(Sensor_Glucose),IF(P_Language=1, 1*Sensor_Glucose/18,1*Sensor_Glucose),NA())</f>
        <v>#N/A</v>
      </c>
      <c r="T398" s="185" t="e">
        <f t="shared" si="96"/>
        <v>#N/A</v>
      </c>
      <c r="U398" s="185" t="e">
        <f t="shared" si="97"/>
        <v>#N/A</v>
      </c>
      <c r="V398" s="189" t="e">
        <f>IF(ISBLANK(Meter_Glucose),NA(),IF(P_Language=1, 1*Meter_Glucose/18,1*Meter_Glucose))</f>
        <v>#N/A</v>
      </c>
      <c r="W398" s="185" t="e">
        <f t="shared" si="98"/>
        <v>#N/A</v>
      </c>
      <c r="X398" s="16" t="e">
        <f t="shared" si="99"/>
        <v>#N/A</v>
      </c>
      <c r="Y398" s="189" t="e">
        <f t="shared" si="100"/>
        <v>#N/A</v>
      </c>
      <c r="AA398" s="59"/>
      <c r="AB398" s="189" t="e">
        <f t="shared" si="101"/>
        <v>#N/A</v>
      </c>
      <c r="AD398" s="185" t="e">
        <f t="shared" si="102"/>
        <v>#N/A</v>
      </c>
      <c r="AE398" s="16" t="e">
        <f t="shared" si="103"/>
        <v>#N/A</v>
      </c>
      <c r="AF398" s="16" t="e">
        <f t="shared" si="104"/>
        <v>#N/A</v>
      </c>
      <c r="AG398" s="16" t="e">
        <f t="shared" si="105"/>
        <v>#N/A</v>
      </c>
      <c r="AH398" s="175" t="e">
        <f t="shared" si="106"/>
        <v>#N/A</v>
      </c>
      <c r="AI398" s="175" t="e">
        <f t="shared" si="110"/>
        <v>#N/A</v>
      </c>
      <c r="AJ398" s="175" t="e">
        <f t="shared" si="108"/>
        <v>#N/A</v>
      </c>
      <c r="AK398" s="175" t="e">
        <f t="shared" si="107"/>
        <v>#N/A</v>
      </c>
      <c r="AL398" s="175" t="e">
        <f t="shared" si="111"/>
        <v>#N/A</v>
      </c>
      <c r="AM398" s="175" t="e">
        <f t="shared" si="109"/>
        <v>#N/A</v>
      </c>
    </row>
    <row r="399" spans="19:39" x14ac:dyDescent="0.25">
      <c r="S399" s="189" t="e">
        <f>IF(ISNUMBER(Sensor_Glucose),IF(P_Language=1, 1*Sensor_Glucose/18,1*Sensor_Glucose),NA())</f>
        <v>#N/A</v>
      </c>
      <c r="T399" s="185" t="e">
        <f t="shared" si="96"/>
        <v>#N/A</v>
      </c>
      <c r="U399" s="185" t="e">
        <f t="shared" si="97"/>
        <v>#N/A</v>
      </c>
      <c r="V399" s="189" t="e">
        <f>IF(ISBLANK(Meter_Glucose),NA(),IF(P_Language=1, 1*Meter_Glucose/18,1*Meter_Glucose))</f>
        <v>#N/A</v>
      </c>
      <c r="W399" s="185" t="e">
        <f t="shared" si="98"/>
        <v>#N/A</v>
      </c>
      <c r="X399" s="16" t="e">
        <f t="shared" si="99"/>
        <v>#N/A</v>
      </c>
      <c r="Y399" s="189" t="e">
        <f t="shared" si="100"/>
        <v>#N/A</v>
      </c>
      <c r="AA399" s="59"/>
      <c r="AB399" s="189" t="e">
        <f t="shared" si="101"/>
        <v>#N/A</v>
      </c>
      <c r="AD399" s="185" t="e">
        <f t="shared" si="102"/>
        <v>#N/A</v>
      </c>
      <c r="AE399" s="16" t="e">
        <f t="shared" si="103"/>
        <v>#N/A</v>
      </c>
      <c r="AF399" s="16" t="e">
        <f t="shared" si="104"/>
        <v>#N/A</v>
      </c>
      <c r="AG399" s="16" t="e">
        <f t="shared" si="105"/>
        <v>#N/A</v>
      </c>
      <c r="AH399" s="175" t="e">
        <f t="shared" si="106"/>
        <v>#N/A</v>
      </c>
      <c r="AI399" s="175" t="e">
        <f t="shared" si="110"/>
        <v>#N/A</v>
      </c>
      <c r="AJ399" s="175" t="e">
        <f t="shared" si="108"/>
        <v>#N/A</v>
      </c>
      <c r="AK399" s="175" t="e">
        <f t="shared" si="107"/>
        <v>#N/A</v>
      </c>
      <c r="AL399" s="175" t="e">
        <f t="shared" si="111"/>
        <v>#N/A</v>
      </c>
      <c r="AM399" s="175" t="e">
        <f t="shared" si="109"/>
        <v>#N/A</v>
      </c>
    </row>
    <row r="400" spans="19:39" x14ac:dyDescent="0.25">
      <c r="S400" s="189" t="e">
        <f>IF(ISNUMBER(Sensor_Glucose),IF(P_Language=1, 1*Sensor_Glucose/18,1*Sensor_Glucose),NA())</f>
        <v>#N/A</v>
      </c>
      <c r="T400" s="185" t="e">
        <f t="shared" si="96"/>
        <v>#N/A</v>
      </c>
      <c r="U400" s="185" t="e">
        <f t="shared" si="97"/>
        <v>#N/A</v>
      </c>
      <c r="V400" s="189" t="e">
        <f>IF(ISBLANK(Meter_Glucose),NA(),IF(P_Language=1, 1*Meter_Glucose/18,1*Meter_Glucose))</f>
        <v>#N/A</v>
      </c>
      <c r="W400" s="185" t="e">
        <f t="shared" si="98"/>
        <v>#N/A</v>
      </c>
      <c r="X400" s="16" t="e">
        <f t="shared" si="99"/>
        <v>#N/A</v>
      </c>
      <c r="Y400" s="189" t="e">
        <f t="shared" si="100"/>
        <v>#N/A</v>
      </c>
      <c r="AA400" s="59"/>
      <c r="AB400" s="189" t="e">
        <f t="shared" si="101"/>
        <v>#N/A</v>
      </c>
      <c r="AD400" s="185" t="e">
        <f t="shared" si="102"/>
        <v>#N/A</v>
      </c>
      <c r="AE400" s="16" t="e">
        <f t="shared" si="103"/>
        <v>#N/A</v>
      </c>
      <c r="AF400" s="16" t="e">
        <f t="shared" si="104"/>
        <v>#N/A</v>
      </c>
      <c r="AG400" s="16" t="e">
        <f t="shared" si="105"/>
        <v>#N/A</v>
      </c>
      <c r="AH400" s="175" t="e">
        <f t="shared" si="106"/>
        <v>#N/A</v>
      </c>
      <c r="AI400" s="175" t="e">
        <f t="shared" si="110"/>
        <v>#N/A</v>
      </c>
      <c r="AJ400" s="175" t="e">
        <f t="shared" si="108"/>
        <v>#N/A</v>
      </c>
      <c r="AK400" s="175" t="e">
        <f t="shared" si="107"/>
        <v>#N/A</v>
      </c>
      <c r="AL400" s="175" t="e">
        <f t="shared" si="111"/>
        <v>#N/A</v>
      </c>
      <c r="AM400" s="175" t="e">
        <f t="shared" si="109"/>
        <v>#N/A</v>
      </c>
    </row>
    <row r="401" spans="19:39" x14ac:dyDescent="0.25">
      <c r="S401" s="189" t="e">
        <f>IF(ISNUMBER(Sensor_Glucose),IF(P_Language=1, 1*Sensor_Glucose/18,1*Sensor_Glucose),NA())</f>
        <v>#N/A</v>
      </c>
      <c r="T401" s="185" t="e">
        <f t="shared" si="96"/>
        <v>#N/A</v>
      </c>
      <c r="U401" s="185" t="e">
        <f t="shared" si="97"/>
        <v>#N/A</v>
      </c>
      <c r="V401" s="189" t="e">
        <f>IF(ISBLANK(Meter_Glucose),NA(),IF(P_Language=1, 1*Meter_Glucose/18,1*Meter_Glucose))</f>
        <v>#N/A</v>
      </c>
      <c r="W401" s="185" t="e">
        <f t="shared" si="98"/>
        <v>#N/A</v>
      </c>
      <c r="X401" s="16" t="e">
        <f t="shared" si="99"/>
        <v>#N/A</v>
      </c>
      <c r="Y401" s="189" t="e">
        <f t="shared" si="100"/>
        <v>#N/A</v>
      </c>
      <c r="AA401" s="59"/>
      <c r="AB401" s="189" t="e">
        <f t="shared" si="101"/>
        <v>#N/A</v>
      </c>
      <c r="AD401" s="185" t="e">
        <f t="shared" si="102"/>
        <v>#N/A</v>
      </c>
      <c r="AE401" s="16" t="e">
        <f t="shared" si="103"/>
        <v>#N/A</v>
      </c>
      <c r="AF401" s="16" t="e">
        <f t="shared" si="104"/>
        <v>#N/A</v>
      </c>
      <c r="AG401" s="16" t="e">
        <f t="shared" si="105"/>
        <v>#N/A</v>
      </c>
      <c r="AH401" s="175" t="e">
        <f t="shared" si="106"/>
        <v>#N/A</v>
      </c>
      <c r="AI401" s="175" t="e">
        <f t="shared" si="110"/>
        <v>#N/A</v>
      </c>
      <c r="AJ401" s="175" t="e">
        <f t="shared" si="108"/>
        <v>#N/A</v>
      </c>
      <c r="AK401" s="175" t="e">
        <f t="shared" si="107"/>
        <v>#N/A</v>
      </c>
      <c r="AL401" s="175" t="e">
        <f t="shared" si="111"/>
        <v>#N/A</v>
      </c>
      <c r="AM401" s="175" t="e">
        <f t="shared" si="109"/>
        <v>#N/A</v>
      </c>
    </row>
    <row r="402" spans="19:39" x14ac:dyDescent="0.25">
      <c r="S402" s="189" t="e">
        <f>IF(ISNUMBER(Sensor_Glucose),IF(P_Language=1, 1*Sensor_Glucose/18,1*Sensor_Glucose),NA())</f>
        <v>#N/A</v>
      </c>
      <c r="T402" s="185" t="e">
        <f t="shared" si="96"/>
        <v>#N/A</v>
      </c>
      <c r="U402" s="185" t="e">
        <f t="shared" si="97"/>
        <v>#N/A</v>
      </c>
      <c r="V402" s="189" t="e">
        <f>IF(ISBLANK(Meter_Glucose),NA(),IF(P_Language=1, 1*Meter_Glucose/18,1*Meter_Glucose))</f>
        <v>#N/A</v>
      </c>
      <c r="W402" s="185" t="e">
        <f t="shared" si="98"/>
        <v>#N/A</v>
      </c>
      <c r="X402" s="16" t="e">
        <f t="shared" si="99"/>
        <v>#N/A</v>
      </c>
      <c r="Y402" s="189" t="e">
        <f t="shared" si="100"/>
        <v>#N/A</v>
      </c>
      <c r="AA402" s="59"/>
      <c r="AB402" s="189" t="e">
        <f t="shared" si="101"/>
        <v>#N/A</v>
      </c>
      <c r="AD402" s="185" t="e">
        <f t="shared" si="102"/>
        <v>#N/A</v>
      </c>
      <c r="AE402" s="16" t="e">
        <f t="shared" si="103"/>
        <v>#N/A</v>
      </c>
      <c r="AF402" s="16" t="e">
        <f t="shared" si="104"/>
        <v>#N/A</v>
      </c>
      <c r="AG402" s="16" t="e">
        <f t="shared" si="105"/>
        <v>#N/A</v>
      </c>
      <c r="AH402" s="175" t="e">
        <f t="shared" si="106"/>
        <v>#N/A</v>
      </c>
      <c r="AI402" s="175" t="e">
        <f t="shared" si="110"/>
        <v>#N/A</v>
      </c>
      <c r="AJ402" s="175" t="e">
        <f t="shared" si="108"/>
        <v>#N/A</v>
      </c>
      <c r="AK402" s="175" t="e">
        <f t="shared" si="107"/>
        <v>#N/A</v>
      </c>
      <c r="AL402" s="175" t="e">
        <f t="shared" si="111"/>
        <v>#N/A</v>
      </c>
      <c r="AM402" s="175" t="e">
        <f t="shared" si="109"/>
        <v>#N/A</v>
      </c>
    </row>
    <row r="403" spans="19:39" x14ac:dyDescent="0.25">
      <c r="S403" s="189" t="e">
        <f>IF(ISNUMBER(Sensor_Glucose),IF(P_Language=1, 1*Sensor_Glucose/18,1*Sensor_Glucose),NA())</f>
        <v>#N/A</v>
      </c>
      <c r="T403" s="185" t="e">
        <f t="shared" si="96"/>
        <v>#N/A</v>
      </c>
      <c r="U403" s="185" t="e">
        <f t="shared" si="97"/>
        <v>#N/A</v>
      </c>
      <c r="V403" s="189" t="e">
        <f>IF(ISBLANK(Meter_Glucose),NA(),IF(P_Language=1, 1*Meter_Glucose/18,1*Meter_Glucose))</f>
        <v>#N/A</v>
      </c>
      <c r="W403" s="185" t="e">
        <f t="shared" si="98"/>
        <v>#N/A</v>
      </c>
      <c r="X403" s="16" t="e">
        <f t="shared" si="99"/>
        <v>#N/A</v>
      </c>
      <c r="Y403" s="189" t="e">
        <f t="shared" si="100"/>
        <v>#N/A</v>
      </c>
      <c r="AA403" s="59"/>
      <c r="AB403" s="189" t="e">
        <f t="shared" si="101"/>
        <v>#N/A</v>
      </c>
      <c r="AD403" s="185" t="e">
        <f t="shared" si="102"/>
        <v>#N/A</v>
      </c>
      <c r="AE403" s="16" t="e">
        <f t="shared" si="103"/>
        <v>#N/A</v>
      </c>
      <c r="AF403" s="16" t="e">
        <f t="shared" si="104"/>
        <v>#N/A</v>
      </c>
      <c r="AG403" s="16" t="e">
        <f t="shared" si="105"/>
        <v>#N/A</v>
      </c>
      <c r="AH403" s="175" t="e">
        <f t="shared" si="106"/>
        <v>#N/A</v>
      </c>
      <c r="AI403" s="175" t="e">
        <f t="shared" si="110"/>
        <v>#N/A</v>
      </c>
      <c r="AJ403" s="175" t="e">
        <f t="shared" si="108"/>
        <v>#N/A</v>
      </c>
      <c r="AK403" s="175" t="e">
        <f t="shared" si="107"/>
        <v>#N/A</v>
      </c>
      <c r="AL403" s="175" t="e">
        <f t="shared" si="111"/>
        <v>#N/A</v>
      </c>
      <c r="AM403" s="175" t="e">
        <f t="shared" si="109"/>
        <v>#N/A</v>
      </c>
    </row>
    <row r="404" spans="19:39" x14ac:dyDescent="0.25">
      <c r="S404" s="189" t="e">
        <f>IF(ISNUMBER(Sensor_Glucose),IF(P_Language=1, 1*Sensor_Glucose/18,1*Sensor_Glucose),NA())</f>
        <v>#N/A</v>
      </c>
      <c r="T404" s="185" t="e">
        <f t="shared" si="96"/>
        <v>#N/A</v>
      </c>
      <c r="U404" s="185" t="e">
        <f t="shared" si="97"/>
        <v>#N/A</v>
      </c>
      <c r="V404" s="189" t="e">
        <f>IF(ISBLANK(Meter_Glucose),NA(),IF(P_Language=1, 1*Meter_Glucose/18,1*Meter_Glucose))</f>
        <v>#N/A</v>
      </c>
      <c r="W404" s="185" t="e">
        <f t="shared" si="98"/>
        <v>#N/A</v>
      </c>
      <c r="X404" s="16" t="e">
        <f t="shared" si="99"/>
        <v>#N/A</v>
      </c>
      <c r="Y404" s="189" t="e">
        <f t="shared" si="100"/>
        <v>#N/A</v>
      </c>
      <c r="AA404" s="59"/>
      <c r="AB404" s="189" t="e">
        <f t="shared" si="101"/>
        <v>#N/A</v>
      </c>
      <c r="AD404" s="185" t="e">
        <f t="shared" si="102"/>
        <v>#N/A</v>
      </c>
      <c r="AE404" s="16" t="e">
        <f t="shared" si="103"/>
        <v>#N/A</v>
      </c>
      <c r="AF404" s="16" t="e">
        <f t="shared" si="104"/>
        <v>#N/A</v>
      </c>
      <c r="AG404" s="16" t="e">
        <f t="shared" si="105"/>
        <v>#N/A</v>
      </c>
      <c r="AH404" s="175" t="e">
        <f t="shared" si="106"/>
        <v>#N/A</v>
      </c>
      <c r="AI404" s="175" t="e">
        <f t="shared" si="110"/>
        <v>#N/A</v>
      </c>
      <c r="AJ404" s="175" t="e">
        <f t="shared" si="108"/>
        <v>#N/A</v>
      </c>
      <c r="AK404" s="175" t="e">
        <f t="shared" si="107"/>
        <v>#N/A</v>
      </c>
      <c r="AL404" s="175" t="e">
        <f t="shared" si="111"/>
        <v>#N/A</v>
      </c>
      <c r="AM404" s="175" t="e">
        <f t="shared" si="109"/>
        <v>#N/A</v>
      </c>
    </row>
    <row r="405" spans="19:39" x14ac:dyDescent="0.25">
      <c r="S405" s="189" t="e">
        <f>IF(ISNUMBER(Sensor_Glucose),IF(P_Language=1, 1*Sensor_Glucose/18,1*Sensor_Glucose),NA())</f>
        <v>#N/A</v>
      </c>
      <c r="T405" s="185" t="e">
        <f t="shared" si="96"/>
        <v>#N/A</v>
      </c>
      <c r="U405" s="185" t="e">
        <f t="shared" si="97"/>
        <v>#N/A</v>
      </c>
      <c r="V405" s="189" t="e">
        <f>IF(ISBLANK(Meter_Glucose),NA(),IF(P_Language=1, 1*Meter_Glucose/18,1*Meter_Glucose))</f>
        <v>#N/A</v>
      </c>
      <c r="W405" s="185" t="e">
        <f t="shared" si="98"/>
        <v>#N/A</v>
      </c>
      <c r="X405" s="16" t="e">
        <f t="shared" si="99"/>
        <v>#N/A</v>
      </c>
      <c r="Y405" s="189" t="e">
        <f t="shared" si="100"/>
        <v>#N/A</v>
      </c>
      <c r="AA405" s="59"/>
      <c r="AB405" s="189" t="e">
        <f t="shared" si="101"/>
        <v>#N/A</v>
      </c>
      <c r="AD405" s="185" t="e">
        <f t="shared" si="102"/>
        <v>#N/A</v>
      </c>
      <c r="AE405" s="16" t="e">
        <f t="shared" si="103"/>
        <v>#N/A</v>
      </c>
      <c r="AF405" s="16" t="e">
        <f t="shared" si="104"/>
        <v>#N/A</v>
      </c>
      <c r="AG405" s="16" t="e">
        <f t="shared" si="105"/>
        <v>#N/A</v>
      </c>
      <c r="AH405" s="175" t="e">
        <f t="shared" si="106"/>
        <v>#N/A</v>
      </c>
      <c r="AI405" s="175" t="e">
        <f t="shared" si="110"/>
        <v>#N/A</v>
      </c>
      <c r="AJ405" s="175" t="e">
        <f t="shared" si="108"/>
        <v>#N/A</v>
      </c>
      <c r="AK405" s="175" t="e">
        <f t="shared" si="107"/>
        <v>#N/A</v>
      </c>
      <c r="AL405" s="175" t="e">
        <f t="shared" si="111"/>
        <v>#N/A</v>
      </c>
      <c r="AM405" s="175" t="e">
        <f t="shared" si="109"/>
        <v>#N/A</v>
      </c>
    </row>
    <row r="406" spans="19:39" x14ac:dyDescent="0.25">
      <c r="S406" s="189" t="e">
        <f>IF(ISNUMBER(Sensor_Glucose),IF(P_Language=1, 1*Sensor_Glucose/18,1*Sensor_Glucose),NA())</f>
        <v>#N/A</v>
      </c>
      <c r="T406" s="185" t="e">
        <f t="shared" si="96"/>
        <v>#N/A</v>
      </c>
      <c r="U406" s="185" t="e">
        <f t="shared" si="97"/>
        <v>#N/A</v>
      </c>
      <c r="V406" s="189" t="e">
        <f>IF(ISBLANK(Meter_Glucose),NA(),IF(P_Language=1, 1*Meter_Glucose/18,1*Meter_Glucose))</f>
        <v>#N/A</v>
      </c>
      <c r="W406" s="185" t="e">
        <f t="shared" si="98"/>
        <v>#N/A</v>
      </c>
      <c r="X406" s="16" t="e">
        <f t="shared" si="99"/>
        <v>#N/A</v>
      </c>
      <c r="Y406" s="189" t="e">
        <f t="shared" si="100"/>
        <v>#N/A</v>
      </c>
      <c r="AA406" s="59"/>
      <c r="AB406" s="189" t="e">
        <f t="shared" si="101"/>
        <v>#N/A</v>
      </c>
      <c r="AD406" s="185" t="e">
        <f t="shared" si="102"/>
        <v>#N/A</v>
      </c>
      <c r="AE406" s="16" t="e">
        <f t="shared" si="103"/>
        <v>#N/A</v>
      </c>
      <c r="AF406" s="16" t="e">
        <f t="shared" si="104"/>
        <v>#N/A</v>
      </c>
      <c r="AG406" s="16" t="e">
        <f t="shared" si="105"/>
        <v>#N/A</v>
      </c>
      <c r="AH406" s="175" t="e">
        <f t="shared" si="106"/>
        <v>#N/A</v>
      </c>
      <c r="AI406" s="175" t="e">
        <f t="shared" si="110"/>
        <v>#N/A</v>
      </c>
      <c r="AJ406" s="175" t="e">
        <f t="shared" si="108"/>
        <v>#N/A</v>
      </c>
      <c r="AK406" s="175" t="e">
        <f t="shared" si="107"/>
        <v>#N/A</v>
      </c>
      <c r="AL406" s="175" t="e">
        <f t="shared" si="111"/>
        <v>#N/A</v>
      </c>
      <c r="AM406" s="175" t="e">
        <f t="shared" si="109"/>
        <v>#N/A</v>
      </c>
    </row>
    <row r="407" spans="19:39" x14ac:dyDescent="0.25">
      <c r="S407" s="189" t="e">
        <f>IF(ISNUMBER(Sensor_Glucose),IF(P_Language=1, 1*Sensor_Glucose/18,1*Sensor_Glucose),NA())</f>
        <v>#N/A</v>
      </c>
      <c r="T407" s="185" t="e">
        <f t="shared" si="96"/>
        <v>#N/A</v>
      </c>
      <c r="U407" s="185" t="e">
        <f t="shared" si="97"/>
        <v>#N/A</v>
      </c>
      <c r="V407" s="189" t="e">
        <f>IF(ISBLANK(Meter_Glucose),NA(),IF(P_Language=1, 1*Meter_Glucose/18,1*Meter_Glucose))</f>
        <v>#N/A</v>
      </c>
      <c r="W407" s="185" t="e">
        <f t="shared" si="98"/>
        <v>#N/A</v>
      </c>
      <c r="X407" s="16" t="e">
        <f t="shared" si="99"/>
        <v>#N/A</v>
      </c>
      <c r="Y407" s="189" t="e">
        <f t="shared" si="100"/>
        <v>#N/A</v>
      </c>
      <c r="AA407" s="59"/>
      <c r="AB407" s="189" t="e">
        <f t="shared" si="101"/>
        <v>#N/A</v>
      </c>
      <c r="AD407" s="185" t="e">
        <f t="shared" si="102"/>
        <v>#N/A</v>
      </c>
      <c r="AE407" s="16" t="e">
        <f t="shared" si="103"/>
        <v>#N/A</v>
      </c>
      <c r="AF407" s="16" t="e">
        <f t="shared" si="104"/>
        <v>#N/A</v>
      </c>
      <c r="AG407" s="16" t="e">
        <f t="shared" si="105"/>
        <v>#N/A</v>
      </c>
      <c r="AH407" s="175" t="e">
        <f t="shared" si="106"/>
        <v>#N/A</v>
      </c>
      <c r="AI407" s="175" t="e">
        <f t="shared" si="110"/>
        <v>#N/A</v>
      </c>
      <c r="AJ407" s="175" t="e">
        <f t="shared" si="108"/>
        <v>#N/A</v>
      </c>
      <c r="AK407" s="175" t="e">
        <f t="shared" si="107"/>
        <v>#N/A</v>
      </c>
      <c r="AL407" s="175" t="e">
        <f t="shared" si="111"/>
        <v>#N/A</v>
      </c>
      <c r="AM407" s="175" t="e">
        <f t="shared" si="109"/>
        <v>#N/A</v>
      </c>
    </row>
    <row r="408" spans="19:39" x14ac:dyDescent="0.25">
      <c r="S408" s="189" t="e">
        <f>IF(ISNUMBER(Sensor_Glucose),IF(P_Language=1, 1*Sensor_Glucose/18,1*Sensor_Glucose),NA())</f>
        <v>#N/A</v>
      </c>
      <c r="T408" s="185" t="e">
        <f t="shared" si="96"/>
        <v>#N/A</v>
      </c>
      <c r="U408" s="185" t="e">
        <f t="shared" si="97"/>
        <v>#N/A</v>
      </c>
      <c r="V408" s="189" t="e">
        <f>IF(ISBLANK(Meter_Glucose),NA(),IF(P_Language=1, 1*Meter_Glucose/18,1*Meter_Glucose))</f>
        <v>#N/A</v>
      </c>
      <c r="W408" s="185" t="e">
        <f t="shared" si="98"/>
        <v>#N/A</v>
      </c>
      <c r="X408" s="16" t="e">
        <f t="shared" si="99"/>
        <v>#N/A</v>
      </c>
      <c r="Y408" s="189" t="e">
        <f t="shared" si="100"/>
        <v>#N/A</v>
      </c>
      <c r="AA408" s="59"/>
      <c r="AB408" s="189" t="e">
        <f t="shared" si="101"/>
        <v>#N/A</v>
      </c>
      <c r="AD408" s="185" t="e">
        <f t="shared" si="102"/>
        <v>#N/A</v>
      </c>
      <c r="AE408" s="16" t="e">
        <f t="shared" si="103"/>
        <v>#N/A</v>
      </c>
      <c r="AF408" s="16" t="e">
        <f t="shared" si="104"/>
        <v>#N/A</v>
      </c>
      <c r="AG408" s="16" t="e">
        <f t="shared" si="105"/>
        <v>#N/A</v>
      </c>
      <c r="AH408" s="175" t="e">
        <f t="shared" si="106"/>
        <v>#N/A</v>
      </c>
      <c r="AI408" s="175" t="e">
        <f t="shared" si="110"/>
        <v>#N/A</v>
      </c>
      <c r="AJ408" s="175" t="e">
        <f t="shared" si="108"/>
        <v>#N/A</v>
      </c>
      <c r="AK408" s="175" t="e">
        <f t="shared" si="107"/>
        <v>#N/A</v>
      </c>
      <c r="AL408" s="175" t="e">
        <f t="shared" si="111"/>
        <v>#N/A</v>
      </c>
      <c r="AM408" s="175" t="e">
        <f t="shared" si="109"/>
        <v>#N/A</v>
      </c>
    </row>
    <row r="409" spans="19:39" x14ac:dyDescent="0.25">
      <c r="S409" s="189" t="e">
        <f>IF(ISNUMBER(Sensor_Glucose),IF(P_Language=1, 1*Sensor_Glucose/18,1*Sensor_Glucose),NA())</f>
        <v>#N/A</v>
      </c>
      <c r="T409" s="185" t="e">
        <f t="shared" si="96"/>
        <v>#N/A</v>
      </c>
      <c r="U409" s="185" t="e">
        <f t="shared" si="97"/>
        <v>#N/A</v>
      </c>
      <c r="V409" s="189" t="e">
        <f>IF(ISBLANK(Meter_Glucose),NA(),IF(P_Language=1, 1*Meter_Glucose/18,1*Meter_Glucose))</f>
        <v>#N/A</v>
      </c>
      <c r="W409" s="185" t="e">
        <f t="shared" si="98"/>
        <v>#N/A</v>
      </c>
      <c r="X409" s="16" t="e">
        <f t="shared" si="99"/>
        <v>#N/A</v>
      </c>
      <c r="Y409" s="189" t="e">
        <f t="shared" si="100"/>
        <v>#N/A</v>
      </c>
      <c r="AA409" s="59"/>
      <c r="AB409" s="189" t="e">
        <f t="shared" si="101"/>
        <v>#N/A</v>
      </c>
      <c r="AD409" s="185" t="e">
        <f t="shared" si="102"/>
        <v>#N/A</v>
      </c>
      <c r="AE409" s="16" t="e">
        <f t="shared" si="103"/>
        <v>#N/A</v>
      </c>
      <c r="AF409" s="16" t="e">
        <f t="shared" si="104"/>
        <v>#N/A</v>
      </c>
      <c r="AG409" s="16" t="e">
        <f t="shared" si="105"/>
        <v>#N/A</v>
      </c>
      <c r="AH409" s="175" t="e">
        <f t="shared" si="106"/>
        <v>#N/A</v>
      </c>
      <c r="AI409" s="175" t="e">
        <f t="shared" si="110"/>
        <v>#N/A</v>
      </c>
      <c r="AJ409" s="175" t="e">
        <f t="shared" si="108"/>
        <v>#N/A</v>
      </c>
      <c r="AK409" s="175" t="e">
        <f t="shared" si="107"/>
        <v>#N/A</v>
      </c>
      <c r="AL409" s="175" t="e">
        <f t="shared" si="111"/>
        <v>#N/A</v>
      </c>
      <c r="AM409" s="175" t="e">
        <f t="shared" si="109"/>
        <v>#N/A</v>
      </c>
    </row>
    <row r="410" spans="19:39" x14ac:dyDescent="0.25">
      <c r="S410" s="189" t="e">
        <f>IF(ISNUMBER(Sensor_Glucose),IF(P_Language=1, 1*Sensor_Glucose/18,1*Sensor_Glucose),NA())</f>
        <v>#N/A</v>
      </c>
      <c r="T410" s="185" t="e">
        <f t="shared" si="96"/>
        <v>#N/A</v>
      </c>
      <c r="U410" s="185" t="e">
        <f t="shared" si="97"/>
        <v>#N/A</v>
      </c>
      <c r="V410" s="189" t="e">
        <f>IF(ISBLANK(Meter_Glucose),NA(),IF(P_Language=1, 1*Meter_Glucose/18,1*Meter_Glucose))</f>
        <v>#N/A</v>
      </c>
      <c r="W410" s="185" t="e">
        <f t="shared" si="98"/>
        <v>#N/A</v>
      </c>
      <c r="X410" s="16" t="e">
        <f t="shared" si="99"/>
        <v>#N/A</v>
      </c>
      <c r="Y410" s="189" t="e">
        <f t="shared" si="100"/>
        <v>#N/A</v>
      </c>
      <c r="AA410" s="59"/>
      <c r="AB410" s="189" t="e">
        <f t="shared" si="101"/>
        <v>#N/A</v>
      </c>
      <c r="AD410" s="185" t="e">
        <f t="shared" si="102"/>
        <v>#N/A</v>
      </c>
      <c r="AE410" s="16" t="e">
        <f t="shared" si="103"/>
        <v>#N/A</v>
      </c>
      <c r="AF410" s="16" t="e">
        <f t="shared" si="104"/>
        <v>#N/A</v>
      </c>
      <c r="AG410" s="16" t="e">
        <f t="shared" si="105"/>
        <v>#N/A</v>
      </c>
      <c r="AH410" s="175" t="e">
        <f t="shared" si="106"/>
        <v>#N/A</v>
      </c>
      <c r="AI410" s="175" t="e">
        <f t="shared" si="110"/>
        <v>#N/A</v>
      </c>
      <c r="AJ410" s="175" t="e">
        <f t="shared" si="108"/>
        <v>#N/A</v>
      </c>
      <c r="AK410" s="175" t="e">
        <f t="shared" si="107"/>
        <v>#N/A</v>
      </c>
      <c r="AL410" s="175" t="e">
        <f t="shared" si="111"/>
        <v>#N/A</v>
      </c>
      <c r="AM410" s="175" t="e">
        <f t="shared" si="109"/>
        <v>#N/A</v>
      </c>
    </row>
    <row r="411" spans="19:39" x14ac:dyDescent="0.25">
      <c r="S411" s="189" t="e">
        <f>IF(ISNUMBER(Sensor_Glucose),IF(P_Language=1, 1*Sensor_Glucose/18,1*Sensor_Glucose),NA())</f>
        <v>#N/A</v>
      </c>
      <c r="T411" s="185" t="e">
        <f t="shared" si="96"/>
        <v>#N/A</v>
      </c>
      <c r="U411" s="185" t="e">
        <f t="shared" si="97"/>
        <v>#N/A</v>
      </c>
      <c r="V411" s="189" t="e">
        <f>IF(ISBLANK(Meter_Glucose),NA(),IF(P_Language=1, 1*Meter_Glucose/18,1*Meter_Glucose))</f>
        <v>#N/A</v>
      </c>
      <c r="W411" s="185" t="e">
        <f t="shared" si="98"/>
        <v>#N/A</v>
      </c>
      <c r="X411" s="16" t="e">
        <f t="shared" si="99"/>
        <v>#N/A</v>
      </c>
      <c r="Y411" s="189" t="e">
        <f t="shared" si="100"/>
        <v>#N/A</v>
      </c>
      <c r="AA411" s="59"/>
      <c r="AB411" s="189" t="e">
        <f t="shared" si="101"/>
        <v>#N/A</v>
      </c>
      <c r="AD411" s="185" t="e">
        <f t="shared" si="102"/>
        <v>#N/A</v>
      </c>
      <c r="AE411" s="16" t="e">
        <f t="shared" si="103"/>
        <v>#N/A</v>
      </c>
      <c r="AF411" s="16" t="e">
        <f t="shared" si="104"/>
        <v>#N/A</v>
      </c>
      <c r="AG411" s="16" t="e">
        <f t="shared" si="105"/>
        <v>#N/A</v>
      </c>
      <c r="AH411" s="175" t="e">
        <f t="shared" si="106"/>
        <v>#N/A</v>
      </c>
      <c r="AI411" s="175" t="e">
        <f t="shared" si="110"/>
        <v>#N/A</v>
      </c>
      <c r="AJ411" s="175" t="e">
        <f t="shared" si="108"/>
        <v>#N/A</v>
      </c>
      <c r="AK411" s="175" t="e">
        <f t="shared" si="107"/>
        <v>#N/A</v>
      </c>
      <c r="AL411" s="175" t="e">
        <f t="shared" si="111"/>
        <v>#N/A</v>
      </c>
      <c r="AM411" s="175" t="e">
        <f t="shared" si="109"/>
        <v>#N/A</v>
      </c>
    </row>
    <row r="412" spans="19:39" x14ac:dyDescent="0.25">
      <c r="S412" s="189" t="e">
        <f>IF(ISNUMBER(Sensor_Glucose),IF(P_Language=1, 1*Sensor_Glucose/18,1*Sensor_Glucose),NA())</f>
        <v>#N/A</v>
      </c>
      <c r="T412" s="185" t="e">
        <f t="shared" si="96"/>
        <v>#N/A</v>
      </c>
      <c r="U412" s="185" t="e">
        <f t="shared" si="97"/>
        <v>#N/A</v>
      </c>
      <c r="V412" s="189" t="e">
        <f>IF(ISBLANK(Meter_Glucose),NA(),IF(P_Language=1, 1*Meter_Glucose/18,1*Meter_Glucose))</f>
        <v>#N/A</v>
      </c>
      <c r="W412" s="185" t="e">
        <f t="shared" si="98"/>
        <v>#N/A</v>
      </c>
      <c r="X412" s="16" t="e">
        <f t="shared" si="99"/>
        <v>#N/A</v>
      </c>
      <c r="Y412" s="189" t="e">
        <f t="shared" si="100"/>
        <v>#N/A</v>
      </c>
      <c r="AA412" s="59"/>
      <c r="AB412" s="189" t="e">
        <f t="shared" si="101"/>
        <v>#N/A</v>
      </c>
      <c r="AD412" s="185" t="e">
        <f t="shared" si="102"/>
        <v>#N/A</v>
      </c>
      <c r="AE412" s="16" t="e">
        <f t="shared" si="103"/>
        <v>#N/A</v>
      </c>
      <c r="AF412" s="16" t="e">
        <f t="shared" si="104"/>
        <v>#N/A</v>
      </c>
      <c r="AG412" s="16" t="e">
        <f t="shared" si="105"/>
        <v>#N/A</v>
      </c>
      <c r="AH412" s="175" t="e">
        <f t="shared" si="106"/>
        <v>#N/A</v>
      </c>
      <c r="AI412" s="175" t="e">
        <f t="shared" si="110"/>
        <v>#N/A</v>
      </c>
      <c r="AJ412" s="175" t="e">
        <f t="shared" si="108"/>
        <v>#N/A</v>
      </c>
      <c r="AK412" s="175" t="e">
        <f t="shared" si="107"/>
        <v>#N/A</v>
      </c>
      <c r="AL412" s="175" t="e">
        <f t="shared" si="111"/>
        <v>#N/A</v>
      </c>
      <c r="AM412" s="175" t="e">
        <f t="shared" si="109"/>
        <v>#N/A</v>
      </c>
    </row>
    <row r="413" spans="19:39" x14ac:dyDescent="0.25">
      <c r="S413" s="189" t="e">
        <f>IF(ISNUMBER(Sensor_Glucose),IF(P_Language=1, 1*Sensor_Glucose/18,1*Sensor_Glucose),NA())</f>
        <v>#N/A</v>
      </c>
      <c r="T413" s="185" t="e">
        <f t="shared" si="96"/>
        <v>#N/A</v>
      </c>
      <c r="U413" s="185" t="e">
        <f t="shared" si="97"/>
        <v>#N/A</v>
      </c>
      <c r="V413" s="189" t="e">
        <f>IF(ISBLANK(Meter_Glucose),NA(),IF(P_Language=1, 1*Meter_Glucose/18,1*Meter_Glucose))</f>
        <v>#N/A</v>
      </c>
      <c r="W413" s="185" t="e">
        <f t="shared" si="98"/>
        <v>#N/A</v>
      </c>
      <c r="X413" s="16" t="e">
        <f t="shared" si="99"/>
        <v>#N/A</v>
      </c>
      <c r="Y413" s="189" t="e">
        <f t="shared" si="100"/>
        <v>#N/A</v>
      </c>
      <c r="AA413" s="59"/>
      <c r="AB413" s="189" t="e">
        <f t="shared" si="101"/>
        <v>#N/A</v>
      </c>
      <c r="AD413" s="185" t="e">
        <f t="shared" si="102"/>
        <v>#N/A</v>
      </c>
      <c r="AE413" s="16" t="e">
        <f t="shared" si="103"/>
        <v>#N/A</v>
      </c>
      <c r="AF413" s="16" t="e">
        <f t="shared" si="104"/>
        <v>#N/A</v>
      </c>
      <c r="AG413" s="16" t="e">
        <f t="shared" si="105"/>
        <v>#N/A</v>
      </c>
      <c r="AH413" s="175" t="e">
        <f t="shared" si="106"/>
        <v>#N/A</v>
      </c>
      <c r="AI413" s="175" t="e">
        <f t="shared" si="110"/>
        <v>#N/A</v>
      </c>
      <c r="AJ413" s="175" t="e">
        <f t="shared" si="108"/>
        <v>#N/A</v>
      </c>
      <c r="AK413" s="175" t="e">
        <f t="shared" si="107"/>
        <v>#N/A</v>
      </c>
      <c r="AL413" s="175" t="e">
        <f t="shared" si="111"/>
        <v>#N/A</v>
      </c>
      <c r="AM413" s="175" t="e">
        <f t="shared" si="109"/>
        <v>#N/A</v>
      </c>
    </row>
    <row r="414" spans="19:39" x14ac:dyDescent="0.25">
      <c r="S414" s="189" t="e">
        <f>IF(ISNUMBER(Sensor_Glucose),IF(P_Language=1, 1*Sensor_Glucose/18,1*Sensor_Glucose),NA())</f>
        <v>#N/A</v>
      </c>
      <c r="T414" s="185" t="e">
        <f t="shared" si="96"/>
        <v>#N/A</v>
      </c>
      <c r="U414" s="185" t="e">
        <f t="shared" si="97"/>
        <v>#N/A</v>
      </c>
      <c r="V414" s="189" t="e">
        <f>IF(ISBLANK(Meter_Glucose),NA(),IF(P_Language=1, 1*Meter_Glucose/18,1*Meter_Glucose))</f>
        <v>#N/A</v>
      </c>
      <c r="W414" s="185" t="e">
        <f t="shared" si="98"/>
        <v>#N/A</v>
      </c>
      <c r="X414" s="16" t="e">
        <f t="shared" si="99"/>
        <v>#N/A</v>
      </c>
      <c r="Y414" s="189" t="e">
        <f t="shared" si="100"/>
        <v>#N/A</v>
      </c>
      <c r="AA414" s="59"/>
      <c r="AB414" s="189" t="e">
        <f t="shared" si="101"/>
        <v>#N/A</v>
      </c>
      <c r="AD414" s="185" t="e">
        <f t="shared" si="102"/>
        <v>#N/A</v>
      </c>
      <c r="AE414" s="16" t="e">
        <f t="shared" si="103"/>
        <v>#N/A</v>
      </c>
      <c r="AF414" s="16" t="e">
        <f t="shared" si="104"/>
        <v>#N/A</v>
      </c>
      <c r="AG414" s="16" t="e">
        <f t="shared" si="105"/>
        <v>#N/A</v>
      </c>
      <c r="AH414" s="175" t="e">
        <f t="shared" si="106"/>
        <v>#N/A</v>
      </c>
      <c r="AI414" s="175" t="e">
        <f t="shared" si="110"/>
        <v>#N/A</v>
      </c>
      <c r="AJ414" s="175" t="e">
        <f t="shared" si="108"/>
        <v>#N/A</v>
      </c>
      <c r="AK414" s="175" t="e">
        <f t="shared" si="107"/>
        <v>#N/A</v>
      </c>
      <c r="AL414" s="175" t="e">
        <f t="shared" si="111"/>
        <v>#N/A</v>
      </c>
      <c r="AM414" s="175" t="e">
        <f t="shared" si="109"/>
        <v>#N/A</v>
      </c>
    </row>
    <row r="415" spans="19:39" x14ac:dyDescent="0.25">
      <c r="S415" s="189" t="e">
        <f>IF(ISNUMBER(Sensor_Glucose),IF(P_Language=1, 1*Sensor_Glucose/18,1*Sensor_Glucose),NA())</f>
        <v>#N/A</v>
      </c>
      <c r="T415" s="185" t="e">
        <f t="shared" si="96"/>
        <v>#N/A</v>
      </c>
      <c r="U415" s="185" t="e">
        <f t="shared" si="97"/>
        <v>#N/A</v>
      </c>
      <c r="V415" s="189" t="e">
        <f>IF(ISBLANK(Meter_Glucose),NA(),IF(P_Language=1, 1*Meter_Glucose/18,1*Meter_Glucose))</f>
        <v>#N/A</v>
      </c>
      <c r="W415" s="185" t="e">
        <f t="shared" si="98"/>
        <v>#N/A</v>
      </c>
      <c r="X415" s="16" t="e">
        <f t="shared" si="99"/>
        <v>#N/A</v>
      </c>
      <c r="Y415" s="189" t="e">
        <f t="shared" si="100"/>
        <v>#N/A</v>
      </c>
      <c r="AA415" s="59"/>
      <c r="AB415" s="189" t="e">
        <f t="shared" si="101"/>
        <v>#N/A</v>
      </c>
      <c r="AD415" s="185" t="e">
        <f t="shared" si="102"/>
        <v>#N/A</v>
      </c>
      <c r="AE415" s="16" t="e">
        <f t="shared" si="103"/>
        <v>#N/A</v>
      </c>
      <c r="AF415" s="16" t="e">
        <f t="shared" si="104"/>
        <v>#N/A</v>
      </c>
      <c r="AG415" s="16" t="e">
        <f t="shared" si="105"/>
        <v>#N/A</v>
      </c>
      <c r="AH415" s="175" t="e">
        <f t="shared" si="106"/>
        <v>#N/A</v>
      </c>
      <c r="AI415" s="175" t="e">
        <f t="shared" si="110"/>
        <v>#N/A</v>
      </c>
      <c r="AJ415" s="175" t="e">
        <f t="shared" si="108"/>
        <v>#N/A</v>
      </c>
      <c r="AK415" s="175" t="e">
        <f t="shared" si="107"/>
        <v>#N/A</v>
      </c>
      <c r="AL415" s="175" t="e">
        <f t="shared" si="111"/>
        <v>#N/A</v>
      </c>
      <c r="AM415" s="175" t="e">
        <f t="shared" si="109"/>
        <v>#N/A</v>
      </c>
    </row>
    <row r="416" spans="19:39" x14ac:dyDescent="0.25">
      <c r="S416" s="189" t="e">
        <f>IF(ISNUMBER(Sensor_Glucose),IF(P_Language=1, 1*Sensor_Glucose/18,1*Sensor_Glucose),NA())</f>
        <v>#N/A</v>
      </c>
      <c r="T416" s="185" t="e">
        <f t="shared" si="96"/>
        <v>#N/A</v>
      </c>
      <c r="U416" s="185" t="e">
        <f t="shared" si="97"/>
        <v>#N/A</v>
      </c>
      <c r="V416" s="189" t="e">
        <f>IF(ISBLANK(Meter_Glucose),NA(),IF(P_Language=1, 1*Meter_Glucose/18,1*Meter_Glucose))</f>
        <v>#N/A</v>
      </c>
      <c r="W416" s="185" t="e">
        <f t="shared" si="98"/>
        <v>#N/A</v>
      </c>
      <c r="X416" s="16" t="e">
        <f t="shared" si="99"/>
        <v>#N/A</v>
      </c>
      <c r="Y416" s="189" t="e">
        <f t="shared" si="100"/>
        <v>#N/A</v>
      </c>
      <c r="AA416" s="59"/>
      <c r="AB416" s="189" t="e">
        <f t="shared" si="101"/>
        <v>#N/A</v>
      </c>
      <c r="AD416" s="185" t="e">
        <f t="shared" si="102"/>
        <v>#N/A</v>
      </c>
      <c r="AE416" s="16" t="e">
        <f t="shared" si="103"/>
        <v>#N/A</v>
      </c>
      <c r="AF416" s="16" t="e">
        <f t="shared" si="104"/>
        <v>#N/A</v>
      </c>
      <c r="AG416" s="16" t="e">
        <f t="shared" si="105"/>
        <v>#N/A</v>
      </c>
      <c r="AH416" s="175" t="e">
        <f t="shared" si="106"/>
        <v>#N/A</v>
      </c>
      <c r="AI416" s="175" t="e">
        <f t="shared" si="110"/>
        <v>#N/A</v>
      </c>
      <c r="AJ416" s="175" t="e">
        <f t="shared" si="108"/>
        <v>#N/A</v>
      </c>
      <c r="AK416" s="175" t="e">
        <f t="shared" si="107"/>
        <v>#N/A</v>
      </c>
      <c r="AL416" s="175" t="e">
        <f t="shared" si="111"/>
        <v>#N/A</v>
      </c>
      <c r="AM416" s="175" t="e">
        <f t="shared" si="109"/>
        <v>#N/A</v>
      </c>
    </row>
    <row r="417" spans="19:39" x14ac:dyDescent="0.25">
      <c r="S417" s="189" t="e">
        <f>IF(ISNUMBER(Sensor_Glucose),IF(P_Language=1, 1*Sensor_Glucose/18,1*Sensor_Glucose),NA())</f>
        <v>#N/A</v>
      </c>
      <c r="T417" s="185" t="e">
        <f t="shared" si="96"/>
        <v>#N/A</v>
      </c>
      <c r="U417" s="185" t="e">
        <f t="shared" si="97"/>
        <v>#N/A</v>
      </c>
      <c r="V417" s="189" t="e">
        <f>IF(ISBLANK(Meter_Glucose),NA(),IF(P_Language=1, 1*Meter_Glucose/18,1*Meter_Glucose))</f>
        <v>#N/A</v>
      </c>
      <c r="W417" s="185" t="e">
        <f t="shared" si="98"/>
        <v>#N/A</v>
      </c>
      <c r="X417" s="16" t="e">
        <f t="shared" si="99"/>
        <v>#N/A</v>
      </c>
      <c r="Y417" s="189" t="e">
        <f t="shared" si="100"/>
        <v>#N/A</v>
      </c>
      <c r="AA417" s="59"/>
      <c r="AB417" s="189" t="e">
        <f t="shared" si="101"/>
        <v>#N/A</v>
      </c>
      <c r="AD417" s="185" t="e">
        <f t="shared" si="102"/>
        <v>#N/A</v>
      </c>
      <c r="AE417" s="16" t="e">
        <f t="shared" si="103"/>
        <v>#N/A</v>
      </c>
      <c r="AF417" s="16" t="e">
        <f t="shared" si="104"/>
        <v>#N/A</v>
      </c>
      <c r="AG417" s="16" t="e">
        <f t="shared" si="105"/>
        <v>#N/A</v>
      </c>
      <c r="AH417" s="175" t="e">
        <f t="shared" si="106"/>
        <v>#N/A</v>
      </c>
      <c r="AI417" s="175" t="e">
        <f t="shared" si="110"/>
        <v>#N/A</v>
      </c>
      <c r="AJ417" s="175" t="e">
        <f t="shared" si="108"/>
        <v>#N/A</v>
      </c>
      <c r="AK417" s="175" t="e">
        <f t="shared" si="107"/>
        <v>#N/A</v>
      </c>
      <c r="AL417" s="175" t="e">
        <f t="shared" si="111"/>
        <v>#N/A</v>
      </c>
      <c r="AM417" s="175" t="e">
        <f t="shared" si="109"/>
        <v>#N/A</v>
      </c>
    </row>
    <row r="418" spans="19:39" x14ac:dyDescent="0.25">
      <c r="S418" s="189" t="e">
        <f>IF(ISNUMBER(Sensor_Glucose),IF(P_Language=1, 1*Sensor_Glucose/18,1*Sensor_Glucose),NA())</f>
        <v>#N/A</v>
      </c>
      <c r="T418" s="185" t="e">
        <f t="shared" si="96"/>
        <v>#N/A</v>
      </c>
      <c r="U418" s="185" t="e">
        <f t="shared" si="97"/>
        <v>#N/A</v>
      </c>
      <c r="V418" s="189" t="e">
        <f>IF(ISBLANK(Meter_Glucose),NA(),IF(P_Language=1, 1*Meter_Glucose/18,1*Meter_Glucose))</f>
        <v>#N/A</v>
      </c>
      <c r="W418" s="185" t="e">
        <f t="shared" si="98"/>
        <v>#N/A</v>
      </c>
      <c r="X418" s="16" t="e">
        <f t="shared" si="99"/>
        <v>#N/A</v>
      </c>
      <c r="Y418" s="189" t="e">
        <f t="shared" si="100"/>
        <v>#N/A</v>
      </c>
      <c r="AA418" s="59"/>
      <c r="AB418" s="189" t="e">
        <f t="shared" si="101"/>
        <v>#N/A</v>
      </c>
      <c r="AD418" s="185" t="e">
        <f t="shared" si="102"/>
        <v>#N/A</v>
      </c>
      <c r="AE418" s="16" t="e">
        <f t="shared" si="103"/>
        <v>#N/A</v>
      </c>
      <c r="AF418" s="16" t="e">
        <f t="shared" si="104"/>
        <v>#N/A</v>
      </c>
      <c r="AG418" s="16" t="e">
        <f t="shared" si="105"/>
        <v>#N/A</v>
      </c>
      <c r="AH418" s="175" t="e">
        <f t="shared" si="106"/>
        <v>#N/A</v>
      </c>
      <c r="AI418" s="175" t="e">
        <f t="shared" si="110"/>
        <v>#N/A</v>
      </c>
      <c r="AJ418" s="175" t="e">
        <f t="shared" si="108"/>
        <v>#N/A</v>
      </c>
      <c r="AK418" s="175" t="e">
        <f t="shared" si="107"/>
        <v>#N/A</v>
      </c>
      <c r="AL418" s="175" t="e">
        <f t="shared" si="111"/>
        <v>#N/A</v>
      </c>
      <c r="AM418" s="175" t="e">
        <f t="shared" si="109"/>
        <v>#N/A</v>
      </c>
    </row>
    <row r="419" spans="19:39" x14ac:dyDescent="0.25">
      <c r="S419" s="189" t="e">
        <f>IF(ISNUMBER(Sensor_Glucose),IF(P_Language=1, 1*Sensor_Glucose/18,1*Sensor_Glucose),NA())</f>
        <v>#N/A</v>
      </c>
      <c r="T419" s="185" t="e">
        <f t="shared" si="96"/>
        <v>#N/A</v>
      </c>
      <c r="U419" s="185" t="e">
        <f t="shared" si="97"/>
        <v>#N/A</v>
      </c>
      <c r="V419" s="189" t="e">
        <f>IF(ISBLANK(Meter_Glucose),NA(),IF(P_Language=1, 1*Meter_Glucose/18,1*Meter_Glucose))</f>
        <v>#N/A</v>
      </c>
      <c r="W419" s="185" t="e">
        <f t="shared" si="98"/>
        <v>#N/A</v>
      </c>
      <c r="X419" s="16" t="e">
        <f t="shared" si="99"/>
        <v>#N/A</v>
      </c>
      <c r="Y419" s="189" t="e">
        <f t="shared" si="100"/>
        <v>#N/A</v>
      </c>
      <c r="AA419" s="59"/>
      <c r="AB419" s="189" t="e">
        <f t="shared" si="101"/>
        <v>#N/A</v>
      </c>
      <c r="AD419" s="185" t="e">
        <f t="shared" si="102"/>
        <v>#N/A</v>
      </c>
      <c r="AE419" s="16" t="e">
        <f t="shared" si="103"/>
        <v>#N/A</v>
      </c>
      <c r="AF419" s="16" t="e">
        <f t="shared" si="104"/>
        <v>#N/A</v>
      </c>
      <c r="AG419" s="16" t="e">
        <f t="shared" si="105"/>
        <v>#N/A</v>
      </c>
      <c r="AH419" s="175" t="e">
        <f t="shared" si="106"/>
        <v>#N/A</v>
      </c>
      <c r="AI419" s="175" t="e">
        <f t="shared" si="110"/>
        <v>#N/A</v>
      </c>
      <c r="AJ419" s="175" t="e">
        <f t="shared" si="108"/>
        <v>#N/A</v>
      </c>
      <c r="AK419" s="175" t="e">
        <f t="shared" si="107"/>
        <v>#N/A</v>
      </c>
      <c r="AL419" s="175" t="e">
        <f t="shared" si="111"/>
        <v>#N/A</v>
      </c>
      <c r="AM419" s="175" t="e">
        <f t="shared" si="109"/>
        <v>#N/A</v>
      </c>
    </row>
    <row r="420" spans="19:39" x14ac:dyDescent="0.25">
      <c r="S420" s="189" t="e">
        <f>IF(ISNUMBER(Sensor_Glucose),IF(P_Language=1, 1*Sensor_Glucose/18,1*Sensor_Glucose),NA())</f>
        <v>#N/A</v>
      </c>
      <c r="T420" s="185" t="e">
        <f t="shared" si="96"/>
        <v>#N/A</v>
      </c>
      <c r="U420" s="185" t="e">
        <f t="shared" si="97"/>
        <v>#N/A</v>
      </c>
      <c r="V420" s="189" t="e">
        <f>IF(ISBLANK(Meter_Glucose),NA(),IF(P_Language=1, 1*Meter_Glucose/18,1*Meter_Glucose))</f>
        <v>#N/A</v>
      </c>
      <c r="W420" s="185" t="e">
        <f t="shared" si="98"/>
        <v>#N/A</v>
      </c>
      <c r="X420" s="16" t="e">
        <f t="shared" si="99"/>
        <v>#N/A</v>
      </c>
      <c r="Y420" s="189" t="e">
        <f t="shared" si="100"/>
        <v>#N/A</v>
      </c>
      <c r="AA420" s="59"/>
      <c r="AB420" s="189" t="e">
        <f t="shared" si="101"/>
        <v>#N/A</v>
      </c>
      <c r="AD420" s="185" t="e">
        <f t="shared" si="102"/>
        <v>#N/A</v>
      </c>
      <c r="AE420" s="16" t="e">
        <f t="shared" si="103"/>
        <v>#N/A</v>
      </c>
      <c r="AF420" s="16" t="e">
        <f t="shared" si="104"/>
        <v>#N/A</v>
      </c>
      <c r="AG420" s="16" t="e">
        <f t="shared" si="105"/>
        <v>#N/A</v>
      </c>
      <c r="AH420" s="175" t="e">
        <f t="shared" si="106"/>
        <v>#N/A</v>
      </c>
      <c r="AI420" s="175" t="e">
        <f t="shared" si="110"/>
        <v>#N/A</v>
      </c>
      <c r="AJ420" s="175" t="e">
        <f t="shared" si="108"/>
        <v>#N/A</v>
      </c>
      <c r="AK420" s="175" t="e">
        <f t="shared" si="107"/>
        <v>#N/A</v>
      </c>
      <c r="AL420" s="175" t="e">
        <f t="shared" si="111"/>
        <v>#N/A</v>
      </c>
      <c r="AM420" s="175" t="e">
        <f t="shared" si="109"/>
        <v>#N/A</v>
      </c>
    </row>
    <row r="421" spans="19:39" x14ac:dyDescent="0.25">
      <c r="S421" s="189" t="e">
        <f>IF(ISNUMBER(Sensor_Glucose),IF(P_Language=1, 1*Sensor_Glucose/18,1*Sensor_Glucose),NA())</f>
        <v>#N/A</v>
      </c>
      <c r="T421" s="185" t="e">
        <f t="shared" si="96"/>
        <v>#N/A</v>
      </c>
      <c r="U421" s="185" t="e">
        <f t="shared" si="97"/>
        <v>#N/A</v>
      </c>
      <c r="V421" s="189" t="e">
        <f>IF(ISBLANK(Meter_Glucose),NA(),IF(P_Language=1, 1*Meter_Glucose/18,1*Meter_Glucose))</f>
        <v>#N/A</v>
      </c>
      <c r="W421" s="185" t="e">
        <f t="shared" si="98"/>
        <v>#N/A</v>
      </c>
      <c r="X421" s="16" t="e">
        <f t="shared" si="99"/>
        <v>#N/A</v>
      </c>
      <c r="Y421" s="189" t="e">
        <f t="shared" si="100"/>
        <v>#N/A</v>
      </c>
      <c r="AA421" s="59"/>
      <c r="AB421" s="189" t="e">
        <f t="shared" si="101"/>
        <v>#N/A</v>
      </c>
      <c r="AD421" s="185" t="e">
        <f t="shared" si="102"/>
        <v>#N/A</v>
      </c>
      <c r="AE421" s="16" t="e">
        <f t="shared" si="103"/>
        <v>#N/A</v>
      </c>
      <c r="AF421" s="16" t="e">
        <f t="shared" si="104"/>
        <v>#N/A</v>
      </c>
      <c r="AG421" s="16" t="e">
        <f t="shared" si="105"/>
        <v>#N/A</v>
      </c>
      <c r="AH421" s="175" t="e">
        <f t="shared" si="106"/>
        <v>#N/A</v>
      </c>
      <c r="AI421" s="175" t="e">
        <f t="shared" si="110"/>
        <v>#N/A</v>
      </c>
      <c r="AJ421" s="175" t="e">
        <f t="shared" si="108"/>
        <v>#N/A</v>
      </c>
      <c r="AK421" s="175" t="e">
        <f t="shared" si="107"/>
        <v>#N/A</v>
      </c>
      <c r="AL421" s="175" t="e">
        <f t="shared" si="111"/>
        <v>#N/A</v>
      </c>
      <c r="AM421" s="175" t="e">
        <f t="shared" si="109"/>
        <v>#N/A</v>
      </c>
    </row>
    <row r="422" spans="19:39" x14ac:dyDescent="0.25">
      <c r="S422" s="189" t="e">
        <f>IF(ISNUMBER(Sensor_Glucose),IF(P_Language=1, 1*Sensor_Glucose/18,1*Sensor_Glucose),NA())</f>
        <v>#N/A</v>
      </c>
      <c r="T422" s="185" t="e">
        <f t="shared" si="96"/>
        <v>#N/A</v>
      </c>
      <c r="U422" s="185" t="e">
        <f t="shared" si="97"/>
        <v>#N/A</v>
      </c>
      <c r="V422" s="189" t="e">
        <f>IF(ISBLANK(Meter_Glucose),NA(),IF(P_Language=1, 1*Meter_Glucose/18,1*Meter_Glucose))</f>
        <v>#N/A</v>
      </c>
      <c r="W422" s="185" t="e">
        <f t="shared" si="98"/>
        <v>#N/A</v>
      </c>
      <c r="X422" s="16" t="e">
        <f t="shared" si="99"/>
        <v>#N/A</v>
      </c>
      <c r="Y422" s="189" t="e">
        <f t="shared" si="100"/>
        <v>#N/A</v>
      </c>
      <c r="AA422" s="59"/>
      <c r="AB422" s="189" t="e">
        <f t="shared" si="101"/>
        <v>#N/A</v>
      </c>
      <c r="AD422" s="185" t="e">
        <f t="shared" si="102"/>
        <v>#N/A</v>
      </c>
      <c r="AE422" s="16" t="e">
        <f t="shared" si="103"/>
        <v>#N/A</v>
      </c>
      <c r="AF422" s="16" t="e">
        <f t="shared" si="104"/>
        <v>#N/A</v>
      </c>
      <c r="AG422" s="16" t="e">
        <f t="shared" si="105"/>
        <v>#N/A</v>
      </c>
      <c r="AH422" s="175" t="e">
        <f t="shared" si="106"/>
        <v>#N/A</v>
      </c>
      <c r="AI422" s="175" t="e">
        <f t="shared" si="110"/>
        <v>#N/A</v>
      </c>
      <c r="AJ422" s="175" t="e">
        <f t="shared" si="108"/>
        <v>#N/A</v>
      </c>
      <c r="AK422" s="175" t="e">
        <f t="shared" si="107"/>
        <v>#N/A</v>
      </c>
      <c r="AL422" s="175" t="e">
        <f t="shared" si="111"/>
        <v>#N/A</v>
      </c>
      <c r="AM422" s="175" t="e">
        <f t="shared" si="109"/>
        <v>#N/A</v>
      </c>
    </row>
    <row r="423" spans="19:39" x14ac:dyDescent="0.25">
      <c r="S423" s="189" t="e">
        <f>IF(ISNUMBER(Sensor_Glucose),IF(P_Language=1, 1*Sensor_Glucose/18,1*Sensor_Glucose),NA())</f>
        <v>#N/A</v>
      </c>
      <c r="T423" s="185" t="e">
        <f t="shared" si="96"/>
        <v>#N/A</v>
      </c>
      <c r="U423" s="185" t="e">
        <f t="shared" si="97"/>
        <v>#N/A</v>
      </c>
      <c r="V423" s="189" t="e">
        <f>IF(ISBLANK(Meter_Glucose),NA(),IF(P_Language=1, 1*Meter_Glucose/18,1*Meter_Glucose))</f>
        <v>#N/A</v>
      </c>
      <c r="W423" s="185" t="e">
        <f t="shared" si="98"/>
        <v>#N/A</v>
      </c>
      <c r="X423" s="16" t="e">
        <f t="shared" si="99"/>
        <v>#N/A</v>
      </c>
      <c r="Y423" s="189" t="e">
        <f t="shared" si="100"/>
        <v>#N/A</v>
      </c>
      <c r="AA423" s="59"/>
      <c r="AB423" s="189" t="e">
        <f t="shared" si="101"/>
        <v>#N/A</v>
      </c>
      <c r="AD423" s="185" t="e">
        <f t="shared" si="102"/>
        <v>#N/A</v>
      </c>
      <c r="AE423" s="16" t="e">
        <f t="shared" si="103"/>
        <v>#N/A</v>
      </c>
      <c r="AF423" s="16" t="e">
        <f t="shared" si="104"/>
        <v>#N/A</v>
      </c>
      <c r="AG423" s="16" t="e">
        <f t="shared" si="105"/>
        <v>#N/A</v>
      </c>
      <c r="AH423" s="175" t="e">
        <f t="shared" si="106"/>
        <v>#N/A</v>
      </c>
      <c r="AI423" s="175" t="e">
        <f t="shared" si="110"/>
        <v>#N/A</v>
      </c>
      <c r="AJ423" s="175" t="e">
        <f t="shared" si="108"/>
        <v>#N/A</v>
      </c>
      <c r="AK423" s="175" t="e">
        <f t="shared" si="107"/>
        <v>#N/A</v>
      </c>
      <c r="AL423" s="175" t="e">
        <f t="shared" si="111"/>
        <v>#N/A</v>
      </c>
      <c r="AM423" s="175" t="e">
        <f t="shared" si="109"/>
        <v>#N/A</v>
      </c>
    </row>
    <row r="424" spans="19:39" x14ac:dyDescent="0.25">
      <c r="S424" s="189" t="e">
        <f>IF(ISNUMBER(Sensor_Glucose),IF(P_Language=1, 1*Sensor_Glucose/18,1*Sensor_Glucose),NA())</f>
        <v>#N/A</v>
      </c>
      <c r="T424" s="185" t="e">
        <f t="shared" si="96"/>
        <v>#N/A</v>
      </c>
      <c r="U424" s="185" t="e">
        <f t="shared" si="97"/>
        <v>#N/A</v>
      </c>
      <c r="V424" s="189" t="e">
        <f>IF(ISBLANK(Meter_Glucose),NA(),IF(P_Language=1, 1*Meter_Glucose/18,1*Meter_Glucose))</f>
        <v>#N/A</v>
      </c>
      <c r="W424" s="185" t="e">
        <f t="shared" si="98"/>
        <v>#N/A</v>
      </c>
      <c r="X424" s="16" t="e">
        <f t="shared" si="99"/>
        <v>#N/A</v>
      </c>
      <c r="Y424" s="189" t="e">
        <f t="shared" si="100"/>
        <v>#N/A</v>
      </c>
      <c r="AA424" s="59"/>
      <c r="AB424" s="189" t="e">
        <f t="shared" si="101"/>
        <v>#N/A</v>
      </c>
      <c r="AD424" s="185" t="e">
        <f t="shared" si="102"/>
        <v>#N/A</v>
      </c>
      <c r="AE424" s="16" t="e">
        <f t="shared" si="103"/>
        <v>#N/A</v>
      </c>
      <c r="AF424" s="16" t="e">
        <f t="shared" si="104"/>
        <v>#N/A</v>
      </c>
      <c r="AG424" s="16" t="e">
        <f t="shared" si="105"/>
        <v>#N/A</v>
      </c>
      <c r="AH424" s="175" t="e">
        <f t="shared" si="106"/>
        <v>#N/A</v>
      </c>
      <c r="AI424" s="175" t="e">
        <f t="shared" si="110"/>
        <v>#N/A</v>
      </c>
      <c r="AJ424" s="175" t="e">
        <f t="shared" si="108"/>
        <v>#N/A</v>
      </c>
      <c r="AK424" s="175" t="e">
        <f t="shared" si="107"/>
        <v>#N/A</v>
      </c>
      <c r="AL424" s="175" t="e">
        <f t="shared" si="111"/>
        <v>#N/A</v>
      </c>
      <c r="AM424" s="175" t="e">
        <f t="shared" si="109"/>
        <v>#N/A</v>
      </c>
    </row>
    <row r="425" spans="19:39" x14ac:dyDescent="0.25">
      <c r="S425" s="189" t="e">
        <f>IF(ISNUMBER(Sensor_Glucose),IF(P_Language=1, 1*Sensor_Glucose/18,1*Sensor_Glucose),NA())</f>
        <v>#N/A</v>
      </c>
      <c r="T425" s="185" t="e">
        <f t="shared" si="96"/>
        <v>#N/A</v>
      </c>
      <c r="U425" s="185" t="e">
        <f t="shared" si="97"/>
        <v>#N/A</v>
      </c>
      <c r="V425" s="189" t="e">
        <f>IF(ISBLANK(Meter_Glucose),NA(),IF(P_Language=1, 1*Meter_Glucose/18,1*Meter_Glucose))</f>
        <v>#N/A</v>
      </c>
      <c r="W425" s="185" t="e">
        <f t="shared" si="98"/>
        <v>#N/A</v>
      </c>
      <c r="X425" s="16" t="e">
        <f t="shared" si="99"/>
        <v>#N/A</v>
      </c>
      <c r="Y425" s="189" t="e">
        <f t="shared" si="100"/>
        <v>#N/A</v>
      </c>
      <c r="AA425" s="59"/>
      <c r="AB425" s="189" t="e">
        <f t="shared" si="101"/>
        <v>#N/A</v>
      </c>
      <c r="AD425" s="185" t="e">
        <f t="shared" si="102"/>
        <v>#N/A</v>
      </c>
      <c r="AE425" s="16" t="e">
        <f t="shared" si="103"/>
        <v>#N/A</v>
      </c>
      <c r="AF425" s="16" t="e">
        <f t="shared" si="104"/>
        <v>#N/A</v>
      </c>
      <c r="AG425" s="16" t="e">
        <f t="shared" si="105"/>
        <v>#N/A</v>
      </c>
      <c r="AH425" s="175" t="e">
        <f t="shared" si="106"/>
        <v>#N/A</v>
      </c>
      <c r="AI425" s="175" t="e">
        <f t="shared" si="110"/>
        <v>#N/A</v>
      </c>
      <c r="AJ425" s="175" t="e">
        <f t="shared" si="108"/>
        <v>#N/A</v>
      </c>
      <c r="AK425" s="175" t="e">
        <f t="shared" si="107"/>
        <v>#N/A</v>
      </c>
      <c r="AL425" s="175" t="e">
        <f t="shared" si="111"/>
        <v>#N/A</v>
      </c>
      <c r="AM425" s="175" t="e">
        <f t="shared" si="109"/>
        <v>#N/A</v>
      </c>
    </row>
    <row r="426" spans="19:39" x14ac:dyDescent="0.25">
      <c r="S426" s="189" t="e">
        <f>IF(ISNUMBER(Sensor_Glucose),IF(P_Language=1, 1*Sensor_Glucose/18,1*Sensor_Glucose),NA())</f>
        <v>#N/A</v>
      </c>
      <c r="T426" s="185" t="e">
        <f t="shared" si="96"/>
        <v>#N/A</v>
      </c>
      <c r="U426" s="185" t="e">
        <f t="shared" si="97"/>
        <v>#N/A</v>
      </c>
      <c r="V426" s="189" t="e">
        <f>IF(ISBLANK(Meter_Glucose),NA(),IF(P_Language=1, 1*Meter_Glucose/18,1*Meter_Glucose))</f>
        <v>#N/A</v>
      </c>
      <c r="W426" s="185" t="e">
        <f t="shared" si="98"/>
        <v>#N/A</v>
      </c>
      <c r="X426" s="16" t="e">
        <f t="shared" si="99"/>
        <v>#N/A</v>
      </c>
      <c r="Y426" s="189" t="e">
        <f t="shared" si="100"/>
        <v>#N/A</v>
      </c>
      <c r="AA426" s="59"/>
      <c r="AB426" s="189" t="e">
        <f t="shared" si="101"/>
        <v>#N/A</v>
      </c>
      <c r="AD426" s="185" t="e">
        <f t="shared" si="102"/>
        <v>#N/A</v>
      </c>
      <c r="AE426" s="16" t="e">
        <f t="shared" si="103"/>
        <v>#N/A</v>
      </c>
      <c r="AF426" s="16" t="e">
        <f t="shared" si="104"/>
        <v>#N/A</v>
      </c>
      <c r="AG426" s="16" t="e">
        <f t="shared" si="105"/>
        <v>#N/A</v>
      </c>
      <c r="AH426" s="175" t="e">
        <f t="shared" si="106"/>
        <v>#N/A</v>
      </c>
      <c r="AI426" s="175" t="e">
        <f t="shared" si="110"/>
        <v>#N/A</v>
      </c>
      <c r="AJ426" s="175" t="e">
        <f t="shared" si="108"/>
        <v>#N/A</v>
      </c>
      <c r="AK426" s="175" t="e">
        <f t="shared" si="107"/>
        <v>#N/A</v>
      </c>
      <c r="AL426" s="175" t="e">
        <f t="shared" si="111"/>
        <v>#N/A</v>
      </c>
      <c r="AM426" s="175" t="e">
        <f t="shared" si="109"/>
        <v>#N/A</v>
      </c>
    </row>
    <row r="427" spans="19:39" x14ac:dyDescent="0.25">
      <c r="S427" s="189" t="e">
        <f>IF(ISNUMBER(Sensor_Glucose),IF(P_Language=1, 1*Sensor_Glucose/18,1*Sensor_Glucose),NA())</f>
        <v>#N/A</v>
      </c>
      <c r="T427" s="185" t="e">
        <f t="shared" si="96"/>
        <v>#N/A</v>
      </c>
      <c r="U427" s="185" t="e">
        <f t="shared" si="97"/>
        <v>#N/A</v>
      </c>
      <c r="V427" s="189" t="e">
        <f>IF(ISBLANK(Meter_Glucose),NA(),IF(P_Language=1, 1*Meter_Glucose/18,1*Meter_Glucose))</f>
        <v>#N/A</v>
      </c>
      <c r="W427" s="185" t="e">
        <f t="shared" si="98"/>
        <v>#N/A</v>
      </c>
      <c r="X427" s="16" t="e">
        <f t="shared" si="99"/>
        <v>#N/A</v>
      </c>
      <c r="Y427" s="189" t="e">
        <f t="shared" si="100"/>
        <v>#N/A</v>
      </c>
      <c r="AA427" s="59"/>
      <c r="AB427" s="189" t="e">
        <f t="shared" si="101"/>
        <v>#N/A</v>
      </c>
      <c r="AD427" s="185" t="e">
        <f t="shared" si="102"/>
        <v>#N/A</v>
      </c>
      <c r="AE427" s="16" t="e">
        <f t="shared" si="103"/>
        <v>#N/A</v>
      </c>
      <c r="AF427" s="16" t="e">
        <f t="shared" si="104"/>
        <v>#N/A</v>
      </c>
      <c r="AG427" s="16" t="e">
        <f t="shared" si="105"/>
        <v>#N/A</v>
      </c>
      <c r="AH427" s="175" t="e">
        <f t="shared" si="106"/>
        <v>#N/A</v>
      </c>
      <c r="AI427" s="175" t="e">
        <f t="shared" si="110"/>
        <v>#N/A</v>
      </c>
      <c r="AJ427" s="175" t="e">
        <f t="shared" si="108"/>
        <v>#N/A</v>
      </c>
      <c r="AK427" s="175" t="e">
        <f t="shared" si="107"/>
        <v>#N/A</v>
      </c>
      <c r="AL427" s="175" t="e">
        <f t="shared" si="111"/>
        <v>#N/A</v>
      </c>
      <c r="AM427" s="175" t="e">
        <f t="shared" si="109"/>
        <v>#N/A</v>
      </c>
    </row>
    <row r="428" spans="19:39" x14ac:dyDescent="0.25">
      <c r="S428" s="189" t="e">
        <f>IF(ISNUMBER(Sensor_Glucose),IF(P_Language=1, 1*Sensor_Glucose/18,1*Sensor_Glucose),NA())</f>
        <v>#N/A</v>
      </c>
      <c r="T428" s="185" t="e">
        <f t="shared" si="96"/>
        <v>#N/A</v>
      </c>
      <c r="U428" s="185" t="e">
        <f t="shared" si="97"/>
        <v>#N/A</v>
      </c>
      <c r="V428" s="189" t="e">
        <f>IF(ISBLANK(Meter_Glucose),NA(),IF(P_Language=1, 1*Meter_Glucose/18,1*Meter_Glucose))</f>
        <v>#N/A</v>
      </c>
      <c r="W428" s="185" t="e">
        <f t="shared" si="98"/>
        <v>#N/A</v>
      </c>
      <c r="X428" s="16" t="e">
        <f t="shared" si="99"/>
        <v>#N/A</v>
      </c>
      <c r="Y428" s="189" t="e">
        <f t="shared" si="100"/>
        <v>#N/A</v>
      </c>
      <c r="AA428" s="59"/>
      <c r="AB428" s="189" t="e">
        <f t="shared" si="101"/>
        <v>#N/A</v>
      </c>
      <c r="AD428" s="185" t="e">
        <f t="shared" si="102"/>
        <v>#N/A</v>
      </c>
      <c r="AE428" s="16" t="e">
        <f t="shared" si="103"/>
        <v>#N/A</v>
      </c>
      <c r="AF428" s="16" t="e">
        <f t="shared" si="104"/>
        <v>#N/A</v>
      </c>
      <c r="AG428" s="16" t="e">
        <f t="shared" si="105"/>
        <v>#N/A</v>
      </c>
      <c r="AH428" s="175" t="e">
        <f t="shared" si="106"/>
        <v>#N/A</v>
      </c>
      <c r="AI428" s="175" t="e">
        <f t="shared" si="110"/>
        <v>#N/A</v>
      </c>
      <c r="AJ428" s="175" t="e">
        <f t="shared" si="108"/>
        <v>#N/A</v>
      </c>
      <c r="AK428" s="175" t="e">
        <f t="shared" si="107"/>
        <v>#N/A</v>
      </c>
      <c r="AL428" s="175" t="e">
        <f t="shared" si="111"/>
        <v>#N/A</v>
      </c>
      <c r="AM428" s="175" t="e">
        <f t="shared" si="109"/>
        <v>#N/A</v>
      </c>
    </row>
    <row r="429" spans="19:39" x14ac:dyDescent="0.25">
      <c r="S429" s="189" t="e">
        <f>IF(ISNUMBER(Sensor_Glucose),IF(P_Language=1, 1*Sensor_Glucose/18,1*Sensor_Glucose),NA())</f>
        <v>#N/A</v>
      </c>
      <c r="T429" s="185" t="e">
        <f t="shared" si="96"/>
        <v>#N/A</v>
      </c>
      <c r="U429" s="185" t="e">
        <f t="shared" si="97"/>
        <v>#N/A</v>
      </c>
      <c r="V429" s="189" t="e">
        <f>IF(ISBLANK(Meter_Glucose),NA(),IF(P_Language=1, 1*Meter_Glucose/18,1*Meter_Glucose))</f>
        <v>#N/A</v>
      </c>
      <c r="W429" s="185" t="e">
        <f t="shared" si="98"/>
        <v>#N/A</v>
      </c>
      <c r="X429" s="16" t="e">
        <f t="shared" si="99"/>
        <v>#N/A</v>
      </c>
      <c r="Y429" s="189" t="e">
        <f t="shared" si="100"/>
        <v>#N/A</v>
      </c>
      <c r="AA429" s="59"/>
      <c r="AB429" s="189" t="e">
        <f t="shared" si="101"/>
        <v>#N/A</v>
      </c>
      <c r="AD429" s="185" t="e">
        <f t="shared" si="102"/>
        <v>#N/A</v>
      </c>
      <c r="AE429" s="16" t="e">
        <f t="shared" si="103"/>
        <v>#N/A</v>
      </c>
      <c r="AF429" s="16" t="e">
        <f t="shared" si="104"/>
        <v>#N/A</v>
      </c>
      <c r="AG429" s="16" t="e">
        <f t="shared" si="105"/>
        <v>#N/A</v>
      </c>
      <c r="AH429" s="175" t="e">
        <f t="shared" si="106"/>
        <v>#N/A</v>
      </c>
      <c r="AI429" s="175" t="e">
        <f t="shared" si="110"/>
        <v>#N/A</v>
      </c>
      <c r="AJ429" s="175" t="e">
        <f t="shared" si="108"/>
        <v>#N/A</v>
      </c>
      <c r="AK429" s="175" t="e">
        <f t="shared" si="107"/>
        <v>#N/A</v>
      </c>
      <c r="AL429" s="175" t="e">
        <f t="shared" si="111"/>
        <v>#N/A</v>
      </c>
      <c r="AM429" s="175" t="e">
        <f t="shared" si="109"/>
        <v>#N/A</v>
      </c>
    </row>
    <row r="430" spans="19:39" x14ac:dyDescent="0.25">
      <c r="S430" s="189" t="e">
        <f>IF(ISNUMBER(Sensor_Glucose),IF(P_Language=1, 1*Sensor_Glucose/18,1*Sensor_Glucose),NA())</f>
        <v>#N/A</v>
      </c>
      <c r="T430" s="185" t="e">
        <f t="shared" si="96"/>
        <v>#N/A</v>
      </c>
      <c r="U430" s="185" t="e">
        <f t="shared" si="97"/>
        <v>#N/A</v>
      </c>
      <c r="V430" s="189" t="e">
        <f>IF(ISBLANK(Meter_Glucose),NA(),IF(P_Language=1, 1*Meter_Glucose/18,1*Meter_Glucose))</f>
        <v>#N/A</v>
      </c>
      <c r="W430" s="185" t="e">
        <f t="shared" si="98"/>
        <v>#N/A</v>
      </c>
      <c r="X430" s="16" t="e">
        <f t="shared" si="99"/>
        <v>#N/A</v>
      </c>
      <c r="Y430" s="189" t="e">
        <f t="shared" si="100"/>
        <v>#N/A</v>
      </c>
      <c r="AA430" s="59"/>
      <c r="AB430" s="189" t="e">
        <f t="shared" si="101"/>
        <v>#N/A</v>
      </c>
      <c r="AD430" s="185" t="e">
        <f t="shared" si="102"/>
        <v>#N/A</v>
      </c>
      <c r="AE430" s="16" t="e">
        <f t="shared" si="103"/>
        <v>#N/A</v>
      </c>
      <c r="AF430" s="16" t="e">
        <f t="shared" si="104"/>
        <v>#N/A</v>
      </c>
      <c r="AG430" s="16" t="e">
        <f t="shared" si="105"/>
        <v>#N/A</v>
      </c>
      <c r="AH430" s="175" t="e">
        <f t="shared" si="106"/>
        <v>#N/A</v>
      </c>
      <c r="AI430" s="175" t="e">
        <f t="shared" si="110"/>
        <v>#N/A</v>
      </c>
      <c r="AJ430" s="175" t="e">
        <f t="shared" si="108"/>
        <v>#N/A</v>
      </c>
      <c r="AK430" s="175" t="e">
        <f t="shared" si="107"/>
        <v>#N/A</v>
      </c>
      <c r="AL430" s="175" t="e">
        <f t="shared" si="111"/>
        <v>#N/A</v>
      </c>
      <c r="AM430" s="175" t="e">
        <f t="shared" si="109"/>
        <v>#N/A</v>
      </c>
    </row>
    <row r="431" spans="19:39" x14ac:dyDescent="0.25">
      <c r="S431" s="189" t="e">
        <f>IF(ISNUMBER(Sensor_Glucose),IF(P_Language=1, 1*Sensor_Glucose/18,1*Sensor_Glucose),NA())</f>
        <v>#N/A</v>
      </c>
      <c r="T431" s="185" t="e">
        <f t="shared" si="96"/>
        <v>#N/A</v>
      </c>
      <c r="U431" s="185" t="e">
        <f t="shared" si="97"/>
        <v>#N/A</v>
      </c>
      <c r="V431" s="189" t="e">
        <f>IF(ISBLANK(Meter_Glucose),NA(),IF(P_Language=1, 1*Meter_Glucose/18,1*Meter_Glucose))</f>
        <v>#N/A</v>
      </c>
      <c r="W431" s="185" t="e">
        <f t="shared" si="98"/>
        <v>#N/A</v>
      </c>
      <c r="X431" s="16" t="e">
        <f t="shared" si="99"/>
        <v>#N/A</v>
      </c>
      <c r="Y431" s="189" t="e">
        <f t="shared" si="100"/>
        <v>#N/A</v>
      </c>
      <c r="AA431" s="59"/>
      <c r="AB431" s="189" t="e">
        <f t="shared" si="101"/>
        <v>#N/A</v>
      </c>
      <c r="AD431" s="185" t="e">
        <f t="shared" si="102"/>
        <v>#N/A</v>
      </c>
      <c r="AE431" s="16" t="e">
        <f t="shared" si="103"/>
        <v>#N/A</v>
      </c>
      <c r="AF431" s="16" t="e">
        <f t="shared" si="104"/>
        <v>#N/A</v>
      </c>
      <c r="AG431" s="16" t="e">
        <f t="shared" si="105"/>
        <v>#N/A</v>
      </c>
      <c r="AH431" s="175" t="e">
        <f t="shared" si="106"/>
        <v>#N/A</v>
      </c>
      <c r="AI431" s="175" t="e">
        <f t="shared" si="110"/>
        <v>#N/A</v>
      </c>
      <c r="AJ431" s="175" t="e">
        <f t="shared" si="108"/>
        <v>#N/A</v>
      </c>
      <c r="AK431" s="175" t="e">
        <f t="shared" si="107"/>
        <v>#N/A</v>
      </c>
      <c r="AL431" s="175" t="e">
        <f t="shared" si="111"/>
        <v>#N/A</v>
      </c>
      <c r="AM431" s="175" t="e">
        <f t="shared" si="109"/>
        <v>#N/A</v>
      </c>
    </row>
    <row r="432" spans="19:39" x14ac:dyDescent="0.25">
      <c r="S432" s="189" t="e">
        <f>IF(ISNUMBER(Sensor_Glucose),IF(P_Language=1, 1*Sensor_Glucose/18,1*Sensor_Glucose),NA())</f>
        <v>#N/A</v>
      </c>
      <c r="T432" s="185" t="e">
        <f t="shared" si="96"/>
        <v>#N/A</v>
      </c>
      <c r="U432" s="185" t="e">
        <f t="shared" si="97"/>
        <v>#N/A</v>
      </c>
      <c r="V432" s="189" t="e">
        <f>IF(ISBLANK(Meter_Glucose),NA(),IF(P_Language=1, 1*Meter_Glucose/18,1*Meter_Glucose))</f>
        <v>#N/A</v>
      </c>
      <c r="W432" s="185" t="e">
        <f t="shared" si="98"/>
        <v>#N/A</v>
      </c>
      <c r="X432" s="16" t="e">
        <f t="shared" si="99"/>
        <v>#N/A</v>
      </c>
      <c r="Y432" s="189" t="e">
        <f t="shared" si="100"/>
        <v>#N/A</v>
      </c>
      <c r="AA432" s="59"/>
      <c r="AB432" s="189" t="e">
        <f t="shared" si="101"/>
        <v>#N/A</v>
      </c>
      <c r="AD432" s="185" t="e">
        <f t="shared" si="102"/>
        <v>#N/A</v>
      </c>
      <c r="AE432" s="16" t="e">
        <f t="shared" si="103"/>
        <v>#N/A</v>
      </c>
      <c r="AF432" s="16" t="e">
        <f t="shared" si="104"/>
        <v>#N/A</v>
      </c>
      <c r="AG432" s="16" t="e">
        <f t="shared" si="105"/>
        <v>#N/A</v>
      </c>
      <c r="AH432" s="175" t="e">
        <f t="shared" si="106"/>
        <v>#N/A</v>
      </c>
      <c r="AI432" s="175" t="e">
        <f t="shared" si="110"/>
        <v>#N/A</v>
      </c>
      <c r="AJ432" s="175" t="e">
        <f t="shared" si="108"/>
        <v>#N/A</v>
      </c>
      <c r="AK432" s="175" t="e">
        <f t="shared" si="107"/>
        <v>#N/A</v>
      </c>
      <c r="AL432" s="175" t="e">
        <f t="shared" si="111"/>
        <v>#N/A</v>
      </c>
      <c r="AM432" s="175" t="e">
        <f t="shared" si="109"/>
        <v>#N/A</v>
      </c>
    </row>
    <row r="433" spans="19:39" x14ac:dyDescent="0.25">
      <c r="S433" s="189" t="e">
        <f>IF(ISNUMBER(Sensor_Glucose),IF(P_Language=1, 1*Sensor_Glucose/18,1*Sensor_Glucose),NA())</f>
        <v>#N/A</v>
      </c>
      <c r="T433" s="185" t="e">
        <f t="shared" si="96"/>
        <v>#N/A</v>
      </c>
      <c r="U433" s="185" t="e">
        <f t="shared" si="97"/>
        <v>#N/A</v>
      </c>
      <c r="V433" s="189" t="e">
        <f>IF(ISBLANK(Meter_Glucose),NA(),IF(P_Language=1, 1*Meter_Glucose/18,1*Meter_Glucose))</f>
        <v>#N/A</v>
      </c>
      <c r="W433" s="185" t="e">
        <f t="shared" si="98"/>
        <v>#N/A</v>
      </c>
      <c r="X433" s="16" t="e">
        <f t="shared" si="99"/>
        <v>#N/A</v>
      </c>
      <c r="Y433" s="189" t="e">
        <f t="shared" si="100"/>
        <v>#N/A</v>
      </c>
      <c r="AA433" s="59"/>
      <c r="AB433" s="189" t="e">
        <f t="shared" si="101"/>
        <v>#N/A</v>
      </c>
      <c r="AD433" s="185" t="e">
        <f t="shared" si="102"/>
        <v>#N/A</v>
      </c>
      <c r="AE433" s="16" t="e">
        <f t="shared" si="103"/>
        <v>#N/A</v>
      </c>
      <c r="AF433" s="16" t="e">
        <f t="shared" si="104"/>
        <v>#N/A</v>
      </c>
      <c r="AG433" s="16" t="e">
        <f t="shared" si="105"/>
        <v>#N/A</v>
      </c>
      <c r="AH433" s="175" t="e">
        <f t="shared" si="106"/>
        <v>#N/A</v>
      </c>
      <c r="AI433" s="175" t="e">
        <f t="shared" si="110"/>
        <v>#N/A</v>
      </c>
      <c r="AJ433" s="175" t="e">
        <f t="shared" si="108"/>
        <v>#N/A</v>
      </c>
      <c r="AK433" s="175" t="e">
        <f t="shared" si="107"/>
        <v>#N/A</v>
      </c>
      <c r="AL433" s="175" t="e">
        <f t="shared" si="111"/>
        <v>#N/A</v>
      </c>
      <c r="AM433" s="175" t="e">
        <f t="shared" si="109"/>
        <v>#N/A</v>
      </c>
    </row>
    <row r="434" spans="19:39" x14ac:dyDescent="0.25">
      <c r="S434" s="189" t="e">
        <f>IF(ISNUMBER(Sensor_Glucose),IF(P_Language=1, 1*Sensor_Glucose/18,1*Sensor_Glucose),NA())</f>
        <v>#N/A</v>
      </c>
      <c r="T434" s="185" t="e">
        <f t="shared" si="96"/>
        <v>#N/A</v>
      </c>
      <c r="U434" s="185" t="e">
        <f t="shared" si="97"/>
        <v>#N/A</v>
      </c>
      <c r="V434" s="189" t="e">
        <f>IF(ISBLANK(Meter_Glucose),NA(),IF(P_Language=1, 1*Meter_Glucose/18,1*Meter_Glucose))</f>
        <v>#N/A</v>
      </c>
      <c r="W434" s="185" t="e">
        <f t="shared" si="98"/>
        <v>#N/A</v>
      </c>
      <c r="X434" s="16" t="e">
        <f t="shared" si="99"/>
        <v>#N/A</v>
      </c>
      <c r="Y434" s="189" t="e">
        <f t="shared" si="100"/>
        <v>#N/A</v>
      </c>
      <c r="AA434" s="59"/>
      <c r="AB434" s="189" t="e">
        <f t="shared" si="101"/>
        <v>#N/A</v>
      </c>
      <c r="AD434" s="185" t="e">
        <f t="shared" si="102"/>
        <v>#N/A</v>
      </c>
      <c r="AE434" s="16" t="e">
        <f t="shared" si="103"/>
        <v>#N/A</v>
      </c>
      <c r="AF434" s="16" t="e">
        <f t="shared" si="104"/>
        <v>#N/A</v>
      </c>
      <c r="AG434" s="16" t="e">
        <f t="shared" si="105"/>
        <v>#N/A</v>
      </c>
      <c r="AH434" s="175" t="e">
        <f t="shared" si="106"/>
        <v>#N/A</v>
      </c>
      <c r="AI434" s="175" t="e">
        <f t="shared" si="110"/>
        <v>#N/A</v>
      </c>
      <c r="AJ434" s="175" t="e">
        <f t="shared" si="108"/>
        <v>#N/A</v>
      </c>
      <c r="AK434" s="175" t="e">
        <f t="shared" si="107"/>
        <v>#N/A</v>
      </c>
      <c r="AL434" s="175" t="e">
        <f t="shared" si="111"/>
        <v>#N/A</v>
      </c>
      <c r="AM434" s="175" t="e">
        <f t="shared" si="109"/>
        <v>#N/A</v>
      </c>
    </row>
    <row r="435" spans="19:39" x14ac:dyDescent="0.25">
      <c r="S435" s="189" t="e">
        <f>IF(ISNUMBER(Sensor_Glucose),IF(P_Language=1, 1*Sensor_Glucose/18,1*Sensor_Glucose),NA())</f>
        <v>#N/A</v>
      </c>
      <c r="T435" s="185" t="e">
        <f t="shared" si="96"/>
        <v>#N/A</v>
      </c>
      <c r="U435" s="185" t="e">
        <f t="shared" si="97"/>
        <v>#N/A</v>
      </c>
      <c r="V435" s="189" t="e">
        <f>IF(ISBLANK(Meter_Glucose),NA(),IF(P_Language=1, 1*Meter_Glucose/18,1*Meter_Glucose))</f>
        <v>#N/A</v>
      </c>
      <c r="W435" s="185" t="e">
        <f t="shared" si="98"/>
        <v>#N/A</v>
      </c>
      <c r="X435" s="16" t="e">
        <f t="shared" si="99"/>
        <v>#N/A</v>
      </c>
      <c r="Y435" s="189" t="e">
        <f t="shared" si="100"/>
        <v>#N/A</v>
      </c>
      <c r="AA435" s="59"/>
      <c r="AB435" s="189" t="e">
        <f t="shared" si="101"/>
        <v>#N/A</v>
      </c>
      <c r="AD435" s="185" t="e">
        <f t="shared" si="102"/>
        <v>#N/A</v>
      </c>
      <c r="AE435" s="16" t="e">
        <f t="shared" si="103"/>
        <v>#N/A</v>
      </c>
      <c r="AF435" s="16" t="e">
        <f t="shared" si="104"/>
        <v>#N/A</v>
      </c>
      <c r="AG435" s="16" t="e">
        <f t="shared" si="105"/>
        <v>#N/A</v>
      </c>
      <c r="AH435" s="175" t="e">
        <f t="shared" si="106"/>
        <v>#N/A</v>
      </c>
      <c r="AI435" s="175" t="e">
        <f t="shared" si="110"/>
        <v>#N/A</v>
      </c>
      <c r="AJ435" s="175" t="e">
        <f t="shared" si="108"/>
        <v>#N/A</v>
      </c>
      <c r="AK435" s="175" t="e">
        <f t="shared" si="107"/>
        <v>#N/A</v>
      </c>
      <c r="AL435" s="175" t="e">
        <f t="shared" si="111"/>
        <v>#N/A</v>
      </c>
      <c r="AM435" s="175" t="e">
        <f t="shared" si="109"/>
        <v>#N/A</v>
      </c>
    </row>
    <row r="436" spans="19:39" x14ac:dyDescent="0.25">
      <c r="S436" s="189" t="e">
        <f>IF(ISNUMBER(Sensor_Glucose),IF(P_Language=1, 1*Sensor_Glucose/18,1*Sensor_Glucose),NA())</f>
        <v>#N/A</v>
      </c>
      <c r="T436" s="185" t="e">
        <f t="shared" si="96"/>
        <v>#N/A</v>
      </c>
      <c r="U436" s="185" t="e">
        <f t="shared" si="97"/>
        <v>#N/A</v>
      </c>
      <c r="V436" s="189" t="e">
        <f>IF(ISBLANK(Meter_Glucose),NA(),IF(P_Language=1, 1*Meter_Glucose/18,1*Meter_Glucose))</f>
        <v>#N/A</v>
      </c>
      <c r="W436" s="185" t="e">
        <f t="shared" si="98"/>
        <v>#N/A</v>
      </c>
      <c r="X436" s="16" t="e">
        <f t="shared" si="99"/>
        <v>#N/A</v>
      </c>
      <c r="Y436" s="189" t="e">
        <f t="shared" si="100"/>
        <v>#N/A</v>
      </c>
      <c r="AA436" s="59"/>
      <c r="AB436" s="189" t="e">
        <f t="shared" si="101"/>
        <v>#N/A</v>
      </c>
      <c r="AD436" s="185" t="e">
        <f t="shared" si="102"/>
        <v>#N/A</v>
      </c>
      <c r="AE436" s="16" t="e">
        <f t="shared" si="103"/>
        <v>#N/A</v>
      </c>
      <c r="AF436" s="16" t="e">
        <f t="shared" si="104"/>
        <v>#N/A</v>
      </c>
      <c r="AG436" s="16" t="e">
        <f t="shared" si="105"/>
        <v>#N/A</v>
      </c>
      <c r="AH436" s="175" t="e">
        <f t="shared" si="106"/>
        <v>#N/A</v>
      </c>
      <c r="AI436" s="175" t="e">
        <f t="shared" si="110"/>
        <v>#N/A</v>
      </c>
      <c r="AJ436" s="175" t="e">
        <f t="shared" si="108"/>
        <v>#N/A</v>
      </c>
      <c r="AK436" s="175" t="e">
        <f t="shared" si="107"/>
        <v>#N/A</v>
      </c>
      <c r="AL436" s="175" t="e">
        <f t="shared" si="111"/>
        <v>#N/A</v>
      </c>
      <c r="AM436" s="175" t="e">
        <f t="shared" si="109"/>
        <v>#N/A</v>
      </c>
    </row>
    <row r="437" spans="19:39" x14ac:dyDescent="0.25">
      <c r="S437" s="189" t="e">
        <f>IF(ISNUMBER(Sensor_Glucose),IF(P_Language=1, 1*Sensor_Glucose/18,1*Sensor_Glucose),NA())</f>
        <v>#N/A</v>
      </c>
      <c r="T437" s="185" t="e">
        <f t="shared" si="96"/>
        <v>#N/A</v>
      </c>
      <c r="U437" s="185" t="e">
        <f t="shared" si="97"/>
        <v>#N/A</v>
      </c>
      <c r="V437" s="189" t="e">
        <f>IF(ISBLANK(Meter_Glucose),NA(),IF(P_Language=1, 1*Meter_Glucose/18,1*Meter_Glucose))</f>
        <v>#N/A</v>
      </c>
      <c r="W437" s="185" t="e">
        <f t="shared" si="98"/>
        <v>#N/A</v>
      </c>
      <c r="X437" s="16" t="e">
        <f t="shared" si="99"/>
        <v>#N/A</v>
      </c>
      <c r="Y437" s="189" t="e">
        <f t="shared" si="100"/>
        <v>#N/A</v>
      </c>
      <c r="AA437" s="59"/>
      <c r="AB437" s="189" t="e">
        <f t="shared" si="101"/>
        <v>#N/A</v>
      </c>
      <c r="AD437" s="185" t="e">
        <f t="shared" si="102"/>
        <v>#N/A</v>
      </c>
      <c r="AE437" s="16" t="e">
        <f t="shared" si="103"/>
        <v>#N/A</v>
      </c>
      <c r="AF437" s="16" t="e">
        <f t="shared" si="104"/>
        <v>#N/A</v>
      </c>
      <c r="AG437" s="16" t="e">
        <f t="shared" si="105"/>
        <v>#N/A</v>
      </c>
      <c r="AH437" s="175" t="e">
        <f t="shared" si="106"/>
        <v>#N/A</v>
      </c>
      <c r="AI437" s="175" t="e">
        <f t="shared" si="110"/>
        <v>#N/A</v>
      </c>
      <c r="AJ437" s="175" t="e">
        <f t="shared" si="108"/>
        <v>#N/A</v>
      </c>
      <c r="AK437" s="175" t="e">
        <f t="shared" si="107"/>
        <v>#N/A</v>
      </c>
      <c r="AL437" s="175" t="e">
        <f t="shared" si="111"/>
        <v>#N/A</v>
      </c>
      <c r="AM437" s="175" t="e">
        <f t="shared" si="109"/>
        <v>#N/A</v>
      </c>
    </row>
    <row r="438" spans="19:39" x14ac:dyDescent="0.25">
      <c r="S438" s="189" t="e">
        <f>IF(ISNUMBER(Sensor_Glucose),IF(P_Language=1, 1*Sensor_Glucose/18,1*Sensor_Glucose),NA())</f>
        <v>#N/A</v>
      </c>
      <c r="T438" s="185" t="e">
        <f t="shared" si="96"/>
        <v>#N/A</v>
      </c>
      <c r="U438" s="185" t="e">
        <f t="shared" si="97"/>
        <v>#N/A</v>
      </c>
      <c r="V438" s="189" t="e">
        <f>IF(ISBLANK(Meter_Glucose),NA(),IF(P_Language=1, 1*Meter_Glucose/18,1*Meter_Glucose))</f>
        <v>#N/A</v>
      </c>
      <c r="W438" s="185" t="e">
        <f t="shared" si="98"/>
        <v>#N/A</v>
      </c>
      <c r="X438" s="16" t="e">
        <f t="shared" si="99"/>
        <v>#N/A</v>
      </c>
      <c r="Y438" s="189" t="e">
        <f t="shared" si="100"/>
        <v>#N/A</v>
      </c>
      <c r="AA438" s="59"/>
      <c r="AB438" s="189" t="e">
        <f t="shared" si="101"/>
        <v>#N/A</v>
      </c>
      <c r="AD438" s="185" t="e">
        <f t="shared" si="102"/>
        <v>#N/A</v>
      </c>
      <c r="AE438" s="16" t="e">
        <f t="shared" si="103"/>
        <v>#N/A</v>
      </c>
      <c r="AF438" s="16" t="e">
        <f t="shared" si="104"/>
        <v>#N/A</v>
      </c>
      <c r="AG438" s="16" t="e">
        <f t="shared" si="105"/>
        <v>#N/A</v>
      </c>
      <c r="AH438" s="175" t="e">
        <f t="shared" si="106"/>
        <v>#N/A</v>
      </c>
      <c r="AI438" s="175" t="e">
        <f t="shared" si="110"/>
        <v>#N/A</v>
      </c>
      <c r="AJ438" s="175" t="e">
        <f t="shared" si="108"/>
        <v>#N/A</v>
      </c>
      <c r="AK438" s="175" t="e">
        <f t="shared" si="107"/>
        <v>#N/A</v>
      </c>
      <c r="AL438" s="175" t="e">
        <f t="shared" si="111"/>
        <v>#N/A</v>
      </c>
      <c r="AM438" s="175" t="e">
        <f t="shared" si="109"/>
        <v>#N/A</v>
      </c>
    </row>
    <row r="439" spans="19:39" x14ac:dyDescent="0.25">
      <c r="S439" s="189" t="e">
        <f>IF(ISNUMBER(Sensor_Glucose),IF(P_Language=1, 1*Sensor_Glucose/18,1*Sensor_Glucose),NA())</f>
        <v>#N/A</v>
      </c>
      <c r="T439" s="185" t="e">
        <f t="shared" si="96"/>
        <v>#N/A</v>
      </c>
      <c r="U439" s="185" t="e">
        <f t="shared" si="97"/>
        <v>#N/A</v>
      </c>
      <c r="V439" s="189" t="e">
        <f>IF(ISBLANK(Meter_Glucose),NA(),IF(P_Language=1, 1*Meter_Glucose/18,1*Meter_Glucose))</f>
        <v>#N/A</v>
      </c>
      <c r="W439" s="185" t="e">
        <f t="shared" si="98"/>
        <v>#N/A</v>
      </c>
      <c r="X439" s="16" t="e">
        <f t="shared" si="99"/>
        <v>#N/A</v>
      </c>
      <c r="Y439" s="189" t="e">
        <f t="shared" si="100"/>
        <v>#N/A</v>
      </c>
      <c r="AA439" s="59"/>
      <c r="AB439" s="189" t="e">
        <f t="shared" si="101"/>
        <v>#N/A</v>
      </c>
      <c r="AD439" s="185" t="e">
        <f t="shared" si="102"/>
        <v>#N/A</v>
      </c>
      <c r="AE439" s="16" t="e">
        <f t="shared" si="103"/>
        <v>#N/A</v>
      </c>
      <c r="AF439" s="16" t="e">
        <f t="shared" si="104"/>
        <v>#N/A</v>
      </c>
      <c r="AG439" s="16" t="e">
        <f t="shared" si="105"/>
        <v>#N/A</v>
      </c>
      <c r="AH439" s="175" t="e">
        <f t="shared" si="106"/>
        <v>#N/A</v>
      </c>
      <c r="AI439" s="175" t="e">
        <f t="shared" si="110"/>
        <v>#N/A</v>
      </c>
      <c r="AJ439" s="175" t="e">
        <f t="shared" si="108"/>
        <v>#N/A</v>
      </c>
      <c r="AK439" s="175" t="e">
        <f t="shared" si="107"/>
        <v>#N/A</v>
      </c>
      <c r="AL439" s="175" t="e">
        <f t="shared" si="111"/>
        <v>#N/A</v>
      </c>
      <c r="AM439" s="175" t="e">
        <f t="shared" si="109"/>
        <v>#N/A</v>
      </c>
    </row>
    <row r="440" spans="19:39" x14ac:dyDescent="0.25">
      <c r="S440" s="189" t="e">
        <f>IF(ISNUMBER(Sensor_Glucose),IF(P_Language=1, 1*Sensor_Glucose/18,1*Sensor_Glucose),NA())</f>
        <v>#N/A</v>
      </c>
      <c r="T440" s="185" t="e">
        <f t="shared" si="96"/>
        <v>#N/A</v>
      </c>
      <c r="U440" s="185" t="e">
        <f t="shared" si="97"/>
        <v>#N/A</v>
      </c>
      <c r="V440" s="189" t="e">
        <f>IF(ISBLANK(Meter_Glucose),NA(),IF(P_Language=1, 1*Meter_Glucose/18,1*Meter_Glucose))</f>
        <v>#N/A</v>
      </c>
      <c r="W440" s="185" t="e">
        <f t="shared" si="98"/>
        <v>#N/A</v>
      </c>
      <c r="X440" s="16" t="e">
        <f t="shared" si="99"/>
        <v>#N/A</v>
      </c>
      <c r="Y440" s="189" t="e">
        <f t="shared" si="100"/>
        <v>#N/A</v>
      </c>
      <c r="AA440" s="59"/>
      <c r="AB440" s="189" t="e">
        <f t="shared" si="101"/>
        <v>#N/A</v>
      </c>
      <c r="AD440" s="185" t="e">
        <f t="shared" si="102"/>
        <v>#N/A</v>
      </c>
      <c r="AE440" s="16" t="e">
        <f t="shared" si="103"/>
        <v>#N/A</v>
      </c>
      <c r="AF440" s="16" t="e">
        <f t="shared" si="104"/>
        <v>#N/A</v>
      </c>
      <c r="AG440" s="16" t="e">
        <f t="shared" si="105"/>
        <v>#N/A</v>
      </c>
      <c r="AH440" s="175" t="e">
        <f t="shared" si="106"/>
        <v>#N/A</v>
      </c>
      <c r="AI440" s="175" t="e">
        <f t="shared" si="110"/>
        <v>#N/A</v>
      </c>
      <c r="AJ440" s="175" t="e">
        <f t="shared" si="108"/>
        <v>#N/A</v>
      </c>
      <c r="AK440" s="175" t="e">
        <f t="shared" si="107"/>
        <v>#N/A</v>
      </c>
      <c r="AL440" s="175" t="e">
        <f t="shared" si="111"/>
        <v>#N/A</v>
      </c>
      <c r="AM440" s="175" t="e">
        <f t="shared" si="109"/>
        <v>#N/A</v>
      </c>
    </row>
    <row r="441" spans="19:39" x14ac:dyDescent="0.25">
      <c r="S441" s="189" t="e">
        <f>IF(ISNUMBER(Sensor_Glucose),IF(P_Language=1, 1*Sensor_Glucose/18,1*Sensor_Glucose),NA())</f>
        <v>#N/A</v>
      </c>
      <c r="T441" s="185" t="e">
        <f t="shared" si="96"/>
        <v>#N/A</v>
      </c>
      <c r="U441" s="185" t="e">
        <f t="shared" si="97"/>
        <v>#N/A</v>
      </c>
      <c r="V441" s="189" t="e">
        <f>IF(ISBLANK(Meter_Glucose),NA(),IF(P_Language=1, 1*Meter_Glucose/18,1*Meter_Glucose))</f>
        <v>#N/A</v>
      </c>
      <c r="W441" s="185" t="e">
        <f t="shared" si="98"/>
        <v>#N/A</v>
      </c>
      <c r="X441" s="16" t="e">
        <f t="shared" si="99"/>
        <v>#N/A</v>
      </c>
      <c r="Y441" s="189" t="e">
        <f t="shared" si="100"/>
        <v>#N/A</v>
      </c>
      <c r="AA441" s="59"/>
      <c r="AB441" s="189" t="e">
        <f t="shared" si="101"/>
        <v>#N/A</v>
      </c>
      <c r="AD441" s="185" t="e">
        <f t="shared" si="102"/>
        <v>#N/A</v>
      </c>
      <c r="AE441" s="16" t="e">
        <f t="shared" si="103"/>
        <v>#N/A</v>
      </c>
      <c r="AF441" s="16" t="e">
        <f t="shared" si="104"/>
        <v>#N/A</v>
      </c>
      <c r="AG441" s="16" t="e">
        <f t="shared" si="105"/>
        <v>#N/A</v>
      </c>
      <c r="AH441" s="175" t="e">
        <f t="shared" si="106"/>
        <v>#N/A</v>
      </c>
      <c r="AI441" s="175" t="e">
        <f t="shared" si="110"/>
        <v>#N/A</v>
      </c>
      <c r="AJ441" s="175" t="e">
        <f t="shared" si="108"/>
        <v>#N/A</v>
      </c>
      <c r="AK441" s="175" t="e">
        <f t="shared" si="107"/>
        <v>#N/A</v>
      </c>
      <c r="AL441" s="175" t="e">
        <f t="shared" si="111"/>
        <v>#N/A</v>
      </c>
      <c r="AM441" s="175" t="e">
        <f t="shared" si="109"/>
        <v>#N/A</v>
      </c>
    </row>
    <row r="442" spans="19:39" x14ac:dyDescent="0.25">
      <c r="S442" s="189" t="e">
        <f>IF(ISNUMBER(Sensor_Glucose),IF(P_Language=1, 1*Sensor_Glucose/18,1*Sensor_Glucose),NA())</f>
        <v>#N/A</v>
      </c>
      <c r="T442" s="185" t="e">
        <f t="shared" si="96"/>
        <v>#N/A</v>
      </c>
      <c r="U442" s="185" t="e">
        <f t="shared" si="97"/>
        <v>#N/A</v>
      </c>
      <c r="V442" s="189" t="e">
        <f>IF(ISBLANK(Meter_Glucose),NA(),IF(P_Language=1, 1*Meter_Glucose/18,1*Meter_Glucose))</f>
        <v>#N/A</v>
      </c>
      <c r="W442" s="185" t="e">
        <f t="shared" si="98"/>
        <v>#N/A</v>
      </c>
      <c r="X442" s="16" t="e">
        <f t="shared" si="99"/>
        <v>#N/A</v>
      </c>
      <c r="Y442" s="189" t="e">
        <f t="shared" si="100"/>
        <v>#N/A</v>
      </c>
      <c r="AA442" s="59"/>
      <c r="AB442" s="189" t="e">
        <f t="shared" si="101"/>
        <v>#N/A</v>
      </c>
      <c r="AD442" s="185" t="e">
        <f t="shared" si="102"/>
        <v>#N/A</v>
      </c>
      <c r="AE442" s="16" t="e">
        <f t="shared" si="103"/>
        <v>#N/A</v>
      </c>
      <c r="AF442" s="16" t="e">
        <f t="shared" si="104"/>
        <v>#N/A</v>
      </c>
      <c r="AG442" s="16" t="e">
        <f t="shared" si="105"/>
        <v>#N/A</v>
      </c>
      <c r="AH442" s="175" t="e">
        <f t="shared" si="106"/>
        <v>#N/A</v>
      </c>
      <c r="AI442" s="175" t="e">
        <f t="shared" si="110"/>
        <v>#N/A</v>
      </c>
      <c r="AJ442" s="175" t="e">
        <f t="shared" si="108"/>
        <v>#N/A</v>
      </c>
      <c r="AK442" s="175" t="e">
        <f t="shared" si="107"/>
        <v>#N/A</v>
      </c>
      <c r="AL442" s="175" t="e">
        <f t="shared" si="111"/>
        <v>#N/A</v>
      </c>
      <c r="AM442" s="175" t="e">
        <f t="shared" si="109"/>
        <v>#N/A</v>
      </c>
    </row>
    <row r="443" spans="19:39" x14ac:dyDescent="0.25">
      <c r="S443" s="189" t="e">
        <f>IF(ISNUMBER(Sensor_Glucose),IF(P_Language=1, 1*Sensor_Glucose/18,1*Sensor_Glucose),NA())</f>
        <v>#N/A</v>
      </c>
      <c r="T443" s="185" t="e">
        <f t="shared" si="96"/>
        <v>#N/A</v>
      </c>
      <c r="U443" s="185" t="e">
        <f t="shared" si="97"/>
        <v>#N/A</v>
      </c>
      <c r="V443" s="189" t="e">
        <f>IF(ISBLANK(Meter_Glucose),NA(),IF(P_Language=1, 1*Meter_Glucose/18,1*Meter_Glucose))</f>
        <v>#N/A</v>
      </c>
      <c r="W443" s="185" t="e">
        <f t="shared" si="98"/>
        <v>#N/A</v>
      </c>
      <c r="X443" s="16" t="e">
        <f t="shared" si="99"/>
        <v>#N/A</v>
      </c>
      <c r="Y443" s="189" t="e">
        <f t="shared" si="100"/>
        <v>#N/A</v>
      </c>
      <c r="AA443" s="59"/>
      <c r="AB443" s="189" t="e">
        <f t="shared" si="101"/>
        <v>#N/A</v>
      </c>
      <c r="AD443" s="185" t="e">
        <f t="shared" si="102"/>
        <v>#N/A</v>
      </c>
      <c r="AE443" s="16" t="e">
        <f t="shared" si="103"/>
        <v>#N/A</v>
      </c>
      <c r="AF443" s="16" t="e">
        <f t="shared" si="104"/>
        <v>#N/A</v>
      </c>
      <c r="AG443" s="16" t="e">
        <f t="shared" si="105"/>
        <v>#N/A</v>
      </c>
      <c r="AH443" s="175" t="e">
        <f t="shared" si="106"/>
        <v>#N/A</v>
      </c>
      <c r="AI443" s="175" t="e">
        <f t="shared" si="110"/>
        <v>#N/A</v>
      </c>
      <c r="AJ443" s="175" t="e">
        <f t="shared" si="108"/>
        <v>#N/A</v>
      </c>
      <c r="AK443" s="175" t="e">
        <f t="shared" si="107"/>
        <v>#N/A</v>
      </c>
      <c r="AL443" s="175" t="e">
        <f t="shared" si="111"/>
        <v>#N/A</v>
      </c>
      <c r="AM443" s="175" t="e">
        <f t="shared" si="109"/>
        <v>#N/A</v>
      </c>
    </row>
    <row r="444" spans="19:39" x14ac:dyDescent="0.25">
      <c r="S444" s="189" t="e">
        <f>IF(ISNUMBER(Sensor_Glucose),IF(P_Language=1, 1*Sensor_Glucose/18,1*Sensor_Glucose),NA())</f>
        <v>#N/A</v>
      </c>
      <c r="T444" s="185" t="e">
        <f t="shared" si="96"/>
        <v>#N/A</v>
      </c>
      <c r="U444" s="185" t="e">
        <f t="shared" si="97"/>
        <v>#N/A</v>
      </c>
      <c r="V444" s="189" t="e">
        <f>IF(ISBLANK(Meter_Glucose),NA(),IF(P_Language=1, 1*Meter_Glucose/18,1*Meter_Glucose))</f>
        <v>#N/A</v>
      </c>
      <c r="W444" s="185" t="e">
        <f t="shared" si="98"/>
        <v>#N/A</v>
      </c>
      <c r="X444" s="16" t="e">
        <f t="shared" si="99"/>
        <v>#N/A</v>
      </c>
      <c r="Y444" s="189" t="e">
        <f t="shared" si="100"/>
        <v>#N/A</v>
      </c>
      <c r="AA444" s="59"/>
      <c r="AB444" s="189" t="e">
        <f t="shared" si="101"/>
        <v>#N/A</v>
      </c>
      <c r="AD444" s="185" t="e">
        <f t="shared" si="102"/>
        <v>#N/A</v>
      </c>
      <c r="AE444" s="16" t="e">
        <f t="shared" si="103"/>
        <v>#N/A</v>
      </c>
      <c r="AF444" s="16" t="e">
        <f t="shared" si="104"/>
        <v>#N/A</v>
      </c>
      <c r="AG444" s="16" t="e">
        <f t="shared" si="105"/>
        <v>#N/A</v>
      </c>
      <c r="AH444" s="175" t="e">
        <f t="shared" si="106"/>
        <v>#N/A</v>
      </c>
      <c r="AI444" s="175" t="e">
        <f t="shared" si="110"/>
        <v>#N/A</v>
      </c>
      <c r="AJ444" s="175" t="e">
        <f t="shared" si="108"/>
        <v>#N/A</v>
      </c>
      <c r="AK444" s="175" t="e">
        <f t="shared" si="107"/>
        <v>#N/A</v>
      </c>
      <c r="AL444" s="175" t="e">
        <f t="shared" si="111"/>
        <v>#N/A</v>
      </c>
      <c r="AM444" s="175" t="e">
        <f t="shared" si="109"/>
        <v>#N/A</v>
      </c>
    </row>
    <row r="445" spans="19:39" x14ac:dyDescent="0.25">
      <c r="S445" s="189" t="e">
        <f>IF(ISNUMBER(Sensor_Glucose),IF(P_Language=1, 1*Sensor_Glucose/18,1*Sensor_Glucose),NA())</f>
        <v>#N/A</v>
      </c>
      <c r="T445" s="185" t="e">
        <f t="shared" si="96"/>
        <v>#N/A</v>
      </c>
      <c r="U445" s="185" t="e">
        <f t="shared" si="97"/>
        <v>#N/A</v>
      </c>
      <c r="V445" s="189" t="e">
        <f>IF(ISBLANK(Meter_Glucose),NA(),IF(P_Language=1, 1*Meter_Glucose/18,1*Meter_Glucose))</f>
        <v>#N/A</v>
      </c>
      <c r="W445" s="185" t="e">
        <f t="shared" si="98"/>
        <v>#N/A</v>
      </c>
      <c r="X445" s="16" t="e">
        <f t="shared" si="99"/>
        <v>#N/A</v>
      </c>
      <c r="Y445" s="189" t="e">
        <f t="shared" si="100"/>
        <v>#N/A</v>
      </c>
      <c r="AA445" s="59"/>
      <c r="AB445" s="189" t="e">
        <f t="shared" si="101"/>
        <v>#N/A</v>
      </c>
      <c r="AD445" s="185" t="e">
        <f t="shared" si="102"/>
        <v>#N/A</v>
      </c>
      <c r="AE445" s="16" t="e">
        <f t="shared" si="103"/>
        <v>#N/A</v>
      </c>
      <c r="AF445" s="16" t="e">
        <f t="shared" si="104"/>
        <v>#N/A</v>
      </c>
      <c r="AG445" s="16" t="e">
        <f t="shared" si="105"/>
        <v>#N/A</v>
      </c>
      <c r="AH445" s="175" t="e">
        <f t="shared" si="106"/>
        <v>#N/A</v>
      </c>
      <c r="AI445" s="175" t="e">
        <f t="shared" si="110"/>
        <v>#N/A</v>
      </c>
      <c r="AJ445" s="175" t="e">
        <f t="shared" si="108"/>
        <v>#N/A</v>
      </c>
      <c r="AK445" s="175" t="e">
        <f t="shared" si="107"/>
        <v>#N/A</v>
      </c>
      <c r="AL445" s="175" t="e">
        <f t="shared" si="111"/>
        <v>#N/A</v>
      </c>
      <c r="AM445" s="175" t="e">
        <f t="shared" si="109"/>
        <v>#N/A</v>
      </c>
    </row>
    <row r="446" spans="19:39" x14ac:dyDescent="0.25">
      <c r="S446" s="189" t="e">
        <f>IF(ISNUMBER(Sensor_Glucose),IF(P_Language=1, 1*Sensor_Glucose/18,1*Sensor_Glucose),NA())</f>
        <v>#N/A</v>
      </c>
      <c r="T446" s="185" t="e">
        <f t="shared" si="96"/>
        <v>#N/A</v>
      </c>
      <c r="U446" s="185" t="e">
        <f t="shared" si="97"/>
        <v>#N/A</v>
      </c>
      <c r="V446" s="189" t="e">
        <f>IF(ISBLANK(Meter_Glucose),NA(),IF(P_Language=1, 1*Meter_Glucose/18,1*Meter_Glucose))</f>
        <v>#N/A</v>
      </c>
      <c r="W446" s="185" t="e">
        <f t="shared" si="98"/>
        <v>#N/A</v>
      </c>
      <c r="X446" s="16" t="e">
        <f t="shared" si="99"/>
        <v>#N/A</v>
      </c>
      <c r="Y446" s="189" t="e">
        <f t="shared" si="100"/>
        <v>#N/A</v>
      </c>
      <c r="AA446" s="59"/>
      <c r="AB446" s="189" t="e">
        <f t="shared" si="101"/>
        <v>#N/A</v>
      </c>
      <c r="AD446" s="185" t="e">
        <f t="shared" si="102"/>
        <v>#N/A</v>
      </c>
      <c r="AE446" s="16" t="e">
        <f t="shared" si="103"/>
        <v>#N/A</v>
      </c>
      <c r="AF446" s="16" t="e">
        <f t="shared" si="104"/>
        <v>#N/A</v>
      </c>
      <c r="AG446" s="16" t="e">
        <f t="shared" si="105"/>
        <v>#N/A</v>
      </c>
      <c r="AH446" s="175" t="e">
        <f t="shared" si="106"/>
        <v>#N/A</v>
      </c>
      <c r="AI446" s="175" t="e">
        <f t="shared" si="110"/>
        <v>#N/A</v>
      </c>
      <c r="AJ446" s="175" t="e">
        <f t="shared" si="108"/>
        <v>#N/A</v>
      </c>
      <c r="AK446" s="175" t="e">
        <f t="shared" si="107"/>
        <v>#N/A</v>
      </c>
      <c r="AL446" s="175" t="e">
        <f t="shared" si="111"/>
        <v>#N/A</v>
      </c>
      <c r="AM446" s="175" t="e">
        <f t="shared" si="109"/>
        <v>#N/A</v>
      </c>
    </row>
    <row r="447" spans="19:39" x14ac:dyDescent="0.25">
      <c r="S447" s="189" t="e">
        <f>IF(ISNUMBER(Sensor_Glucose),IF(P_Language=1, 1*Sensor_Glucose/18,1*Sensor_Glucose),NA())</f>
        <v>#N/A</v>
      </c>
      <c r="T447" s="185" t="e">
        <f t="shared" si="96"/>
        <v>#N/A</v>
      </c>
      <c r="U447" s="185" t="e">
        <f t="shared" si="97"/>
        <v>#N/A</v>
      </c>
      <c r="V447" s="189" t="e">
        <f>IF(ISBLANK(Meter_Glucose),NA(),IF(P_Language=1, 1*Meter_Glucose/18,1*Meter_Glucose))</f>
        <v>#N/A</v>
      </c>
      <c r="W447" s="185" t="e">
        <f t="shared" si="98"/>
        <v>#N/A</v>
      </c>
      <c r="X447" s="16" t="e">
        <f t="shared" si="99"/>
        <v>#N/A</v>
      </c>
      <c r="Y447" s="189" t="e">
        <f t="shared" si="100"/>
        <v>#N/A</v>
      </c>
      <c r="AA447" s="59"/>
      <c r="AB447" s="189" t="e">
        <f t="shared" si="101"/>
        <v>#N/A</v>
      </c>
      <c r="AD447" s="185" t="e">
        <f t="shared" si="102"/>
        <v>#N/A</v>
      </c>
      <c r="AE447" s="16" t="e">
        <f t="shared" si="103"/>
        <v>#N/A</v>
      </c>
      <c r="AF447" s="16" t="e">
        <f t="shared" si="104"/>
        <v>#N/A</v>
      </c>
      <c r="AG447" s="16" t="e">
        <f t="shared" si="105"/>
        <v>#N/A</v>
      </c>
      <c r="AH447" s="175" t="e">
        <f t="shared" si="106"/>
        <v>#N/A</v>
      </c>
      <c r="AI447" s="175" t="e">
        <f t="shared" si="110"/>
        <v>#N/A</v>
      </c>
      <c r="AJ447" s="175" t="e">
        <f t="shared" si="108"/>
        <v>#N/A</v>
      </c>
      <c r="AK447" s="175" t="e">
        <f t="shared" si="107"/>
        <v>#N/A</v>
      </c>
      <c r="AL447" s="175" t="e">
        <f t="shared" si="111"/>
        <v>#N/A</v>
      </c>
      <c r="AM447" s="175" t="e">
        <f t="shared" si="109"/>
        <v>#N/A</v>
      </c>
    </row>
    <row r="448" spans="19:39" x14ac:dyDescent="0.25">
      <c r="S448" s="189" t="e">
        <f>IF(ISNUMBER(Sensor_Glucose),IF(P_Language=1, 1*Sensor_Glucose/18,1*Sensor_Glucose),NA())</f>
        <v>#N/A</v>
      </c>
      <c r="T448" s="185" t="e">
        <f t="shared" si="96"/>
        <v>#N/A</v>
      </c>
      <c r="U448" s="185" t="e">
        <f t="shared" si="97"/>
        <v>#N/A</v>
      </c>
      <c r="V448" s="189" t="e">
        <f>IF(ISBLANK(Meter_Glucose),NA(),IF(P_Language=1, 1*Meter_Glucose/18,1*Meter_Glucose))</f>
        <v>#N/A</v>
      </c>
      <c r="W448" s="185" t="e">
        <f t="shared" si="98"/>
        <v>#N/A</v>
      </c>
      <c r="X448" s="16" t="e">
        <f t="shared" si="99"/>
        <v>#N/A</v>
      </c>
      <c r="Y448" s="189" t="e">
        <f t="shared" si="100"/>
        <v>#N/A</v>
      </c>
      <c r="AA448" s="59"/>
      <c r="AB448" s="189" t="e">
        <f t="shared" si="101"/>
        <v>#N/A</v>
      </c>
      <c r="AD448" s="185" t="e">
        <f t="shared" si="102"/>
        <v>#N/A</v>
      </c>
      <c r="AE448" s="16" t="e">
        <f t="shared" si="103"/>
        <v>#N/A</v>
      </c>
      <c r="AF448" s="16" t="e">
        <f t="shared" si="104"/>
        <v>#N/A</v>
      </c>
      <c r="AG448" s="16" t="e">
        <f t="shared" si="105"/>
        <v>#N/A</v>
      </c>
      <c r="AH448" s="175" t="e">
        <f t="shared" si="106"/>
        <v>#N/A</v>
      </c>
      <c r="AI448" s="175" t="e">
        <f t="shared" si="110"/>
        <v>#N/A</v>
      </c>
      <c r="AJ448" s="175" t="e">
        <f t="shared" si="108"/>
        <v>#N/A</v>
      </c>
      <c r="AK448" s="175" t="e">
        <f t="shared" si="107"/>
        <v>#N/A</v>
      </c>
      <c r="AL448" s="175" t="e">
        <f t="shared" si="111"/>
        <v>#N/A</v>
      </c>
      <c r="AM448" s="175" t="e">
        <f t="shared" si="109"/>
        <v>#N/A</v>
      </c>
    </row>
    <row r="449" spans="19:39" x14ac:dyDescent="0.25">
      <c r="S449" s="189" t="e">
        <f>IF(ISNUMBER(Sensor_Glucose),IF(P_Language=1, 1*Sensor_Glucose/18,1*Sensor_Glucose),NA())</f>
        <v>#N/A</v>
      </c>
      <c r="T449" s="185" t="e">
        <f t="shared" si="96"/>
        <v>#N/A</v>
      </c>
      <c r="U449" s="185" t="e">
        <f t="shared" si="97"/>
        <v>#N/A</v>
      </c>
      <c r="V449" s="189" t="e">
        <f>IF(ISBLANK(Meter_Glucose),NA(),IF(P_Language=1, 1*Meter_Glucose/18,1*Meter_Glucose))</f>
        <v>#N/A</v>
      </c>
      <c r="W449" s="185" t="e">
        <f t="shared" si="98"/>
        <v>#N/A</v>
      </c>
      <c r="X449" s="16" t="e">
        <f t="shared" si="99"/>
        <v>#N/A</v>
      </c>
      <c r="Y449" s="189" t="e">
        <f t="shared" si="100"/>
        <v>#N/A</v>
      </c>
      <c r="AA449" s="59"/>
      <c r="AB449" s="189" t="e">
        <f t="shared" si="101"/>
        <v>#N/A</v>
      </c>
      <c r="AD449" s="185" t="e">
        <f t="shared" si="102"/>
        <v>#N/A</v>
      </c>
      <c r="AE449" s="16" t="e">
        <f t="shared" si="103"/>
        <v>#N/A</v>
      </c>
      <c r="AF449" s="16" t="e">
        <f t="shared" si="104"/>
        <v>#N/A</v>
      </c>
      <c r="AG449" s="16" t="e">
        <f t="shared" si="105"/>
        <v>#N/A</v>
      </c>
      <c r="AH449" s="175" t="e">
        <f t="shared" si="106"/>
        <v>#N/A</v>
      </c>
      <c r="AI449" s="175" t="e">
        <f t="shared" si="110"/>
        <v>#N/A</v>
      </c>
      <c r="AJ449" s="175" t="e">
        <f t="shared" si="108"/>
        <v>#N/A</v>
      </c>
      <c r="AK449" s="175" t="e">
        <f t="shared" si="107"/>
        <v>#N/A</v>
      </c>
      <c r="AL449" s="175" t="e">
        <f t="shared" si="111"/>
        <v>#N/A</v>
      </c>
      <c r="AM449" s="175" t="e">
        <f t="shared" si="109"/>
        <v>#N/A</v>
      </c>
    </row>
    <row r="450" spans="19:39" x14ac:dyDescent="0.25">
      <c r="S450" s="189" t="e">
        <f>IF(ISNUMBER(Sensor_Glucose),IF(P_Language=1, 1*Sensor_Glucose/18,1*Sensor_Glucose),NA())</f>
        <v>#N/A</v>
      </c>
      <c r="T450" s="185" t="e">
        <f t="shared" ref="T450:T513" si="112">IF(ISBLANK(Sensor_Time),NA(),1*Sensor_Time)</f>
        <v>#N/A</v>
      </c>
      <c r="U450" s="185" t="e">
        <f t="shared" ref="U450:U513" si="113">IF(ISBLANK(Meter_Time),NA(),1*Meter_Time)</f>
        <v>#N/A</v>
      </c>
      <c r="V450" s="189" t="e">
        <f>IF(ISBLANK(Meter_Glucose),NA(),IF(P_Language=1, 1*Meter_Glucose/18,1*Meter_Glucose))</f>
        <v>#N/A</v>
      </c>
      <c r="W450" s="185" t="e">
        <f t="shared" ref="W450:W513" si="114">IF(ISBLANK(Time_accepted),NA(),1*Time_accepted)</f>
        <v>#N/A</v>
      </c>
      <c r="X450" s="16" t="e">
        <f t="shared" ref="X450:X513" si="115">IF(ISNUMBER(Glc_Bolus_To_Use),1,NA())</f>
        <v>#N/A</v>
      </c>
      <c r="Y450" s="189" t="e">
        <f t="shared" ref="Y450:Y513" si="116">IF(Calibrate,1,NA())</f>
        <v>#N/A</v>
      </c>
      <c r="AA450" s="59"/>
      <c r="AB450" s="189" t="e">
        <f t="shared" ref="AB450:AB513" si="117">IF(ISBLANK(Chart_Aceta_Dose_Time),NA(),10)</f>
        <v>#N/A</v>
      </c>
      <c r="AD450" s="185" t="e">
        <f t="shared" ref="AD450:AD513" si="118">IF(ISBLANK(Time_accepted),NA(),1*Time_accepted)</f>
        <v>#N/A</v>
      </c>
      <c r="AE450" s="16" t="e">
        <f t="shared" ref="AE450:AE513" si="119">IF(ISNUMBER(P_con),(1*P_con/1000),NA())</f>
        <v>#N/A</v>
      </c>
      <c r="AF450" s="16" t="e">
        <f t="shared" ref="AF450:AF513" si="120">IF(ISNUMBER(I_con),1*I_con/1000,NA())</f>
        <v>#N/A</v>
      </c>
      <c r="AG450" s="16" t="e">
        <f t="shared" ref="AG450:AG513" si="121">IF(ISNUMBER(D_con),1*D_con/1000,NA())</f>
        <v>#N/A</v>
      </c>
      <c r="AH450" s="175" t="e">
        <f t="shared" ref="AH450:AH513" si="122">IF(ISNUMBER(PID_Rate),1*PID_Rate,NA())</f>
        <v>#N/A</v>
      </c>
      <c r="AI450" s="175" t="e">
        <f t="shared" si="110"/>
        <v>#N/A</v>
      </c>
      <c r="AJ450" s="175" t="e">
        <f t="shared" si="108"/>
        <v>#N/A</v>
      </c>
      <c r="AK450" s="175" t="e">
        <f t="shared" ref="AK450:AK513" si="123">IF(ISNUMBER(Ins_U_kg_hr_Rate),Ins_U_kg_hr_Rate*1,NA())</f>
        <v>#N/A</v>
      </c>
      <c r="AL450" s="175" t="e">
        <f t="shared" si="111"/>
        <v>#N/A</v>
      </c>
      <c r="AM450" s="175" t="e">
        <f t="shared" si="109"/>
        <v>#N/A</v>
      </c>
    </row>
    <row r="451" spans="19:39" x14ac:dyDescent="0.25">
      <c r="S451" s="189" t="e">
        <f>IF(ISNUMBER(Sensor_Glucose),IF(P_Language=1, 1*Sensor_Glucose/18,1*Sensor_Glucose),NA())</f>
        <v>#N/A</v>
      </c>
      <c r="T451" s="185" t="e">
        <f t="shared" si="112"/>
        <v>#N/A</v>
      </c>
      <c r="U451" s="185" t="e">
        <f t="shared" si="113"/>
        <v>#N/A</v>
      </c>
      <c r="V451" s="189" t="e">
        <f>IF(ISBLANK(Meter_Glucose),NA(),IF(P_Language=1, 1*Meter_Glucose/18,1*Meter_Glucose))</f>
        <v>#N/A</v>
      </c>
      <c r="W451" s="185" t="e">
        <f t="shared" si="114"/>
        <v>#N/A</v>
      </c>
      <c r="X451" s="16" t="e">
        <f t="shared" si="115"/>
        <v>#N/A</v>
      </c>
      <c r="Y451" s="189" t="e">
        <f t="shared" si="116"/>
        <v>#N/A</v>
      </c>
      <c r="AA451" s="59"/>
      <c r="AB451" s="189" t="e">
        <f t="shared" si="117"/>
        <v>#N/A</v>
      </c>
      <c r="AD451" s="185" t="e">
        <f t="shared" si="118"/>
        <v>#N/A</v>
      </c>
      <c r="AE451" s="16" t="e">
        <f t="shared" si="119"/>
        <v>#N/A</v>
      </c>
      <c r="AF451" s="16" t="e">
        <f t="shared" si="120"/>
        <v>#N/A</v>
      </c>
      <c r="AG451" s="16" t="e">
        <f t="shared" si="121"/>
        <v>#N/A</v>
      </c>
      <c r="AH451" s="175" t="e">
        <f t="shared" si="122"/>
        <v>#N/A</v>
      </c>
      <c r="AI451" s="175" t="e">
        <f t="shared" si="110"/>
        <v>#N/A</v>
      </c>
      <c r="AJ451" s="175" t="e">
        <f t="shared" ref="AJ451:AJ514" si="124">AD452-AD451</f>
        <v>#N/A</v>
      </c>
      <c r="AK451" s="175" t="e">
        <f t="shared" si="123"/>
        <v>#N/A</v>
      </c>
      <c r="AL451" s="175" t="e">
        <f t="shared" si="111"/>
        <v>#N/A</v>
      </c>
      <c r="AM451" s="175" t="e">
        <f t="shared" ref="AM451:AM514" si="125">AD452-AD451</f>
        <v>#N/A</v>
      </c>
    </row>
    <row r="452" spans="19:39" x14ac:dyDescent="0.25">
      <c r="S452" s="189" t="e">
        <f>IF(ISNUMBER(Sensor_Glucose),IF(P_Language=1, 1*Sensor_Glucose/18,1*Sensor_Glucose),NA())</f>
        <v>#N/A</v>
      </c>
      <c r="T452" s="185" t="e">
        <f t="shared" si="112"/>
        <v>#N/A</v>
      </c>
      <c r="U452" s="185" t="e">
        <f t="shared" si="113"/>
        <v>#N/A</v>
      </c>
      <c r="V452" s="189" t="e">
        <f>IF(ISBLANK(Meter_Glucose),NA(),IF(P_Language=1, 1*Meter_Glucose/18,1*Meter_Glucose))</f>
        <v>#N/A</v>
      </c>
      <c r="W452" s="185" t="e">
        <f t="shared" si="114"/>
        <v>#N/A</v>
      </c>
      <c r="X452" s="16" t="e">
        <f t="shared" si="115"/>
        <v>#N/A</v>
      </c>
      <c r="Y452" s="189" t="e">
        <f t="shared" si="116"/>
        <v>#N/A</v>
      </c>
      <c r="AA452" s="59"/>
      <c r="AB452" s="189" t="e">
        <f t="shared" si="117"/>
        <v>#N/A</v>
      </c>
      <c r="AD452" s="185" t="e">
        <f t="shared" si="118"/>
        <v>#N/A</v>
      </c>
      <c r="AE452" s="16" t="e">
        <f t="shared" si="119"/>
        <v>#N/A</v>
      </c>
      <c r="AF452" s="16" t="e">
        <f t="shared" si="120"/>
        <v>#N/A</v>
      </c>
      <c r="AG452" s="16" t="e">
        <f t="shared" si="121"/>
        <v>#N/A</v>
      </c>
      <c r="AH452" s="175" t="e">
        <f t="shared" si="122"/>
        <v>#N/A</v>
      </c>
      <c r="AI452" s="175" t="e">
        <f t="shared" ref="AI452:AI515" si="126">AH452-AH451</f>
        <v>#N/A</v>
      </c>
      <c r="AJ452" s="175" t="e">
        <f t="shared" si="124"/>
        <v>#N/A</v>
      </c>
      <c r="AK452" s="175" t="e">
        <f t="shared" si="123"/>
        <v>#N/A</v>
      </c>
      <c r="AL452" s="175" t="e">
        <f t="shared" ref="AL452:AL515" si="127">AK452-AK451</f>
        <v>#N/A</v>
      </c>
      <c r="AM452" s="175" t="e">
        <f t="shared" si="125"/>
        <v>#N/A</v>
      </c>
    </row>
    <row r="453" spans="19:39" x14ac:dyDescent="0.25">
      <c r="S453" s="189" t="e">
        <f>IF(ISNUMBER(Sensor_Glucose),IF(P_Language=1, 1*Sensor_Glucose/18,1*Sensor_Glucose),NA())</f>
        <v>#N/A</v>
      </c>
      <c r="T453" s="185" t="e">
        <f t="shared" si="112"/>
        <v>#N/A</v>
      </c>
      <c r="U453" s="185" t="e">
        <f t="shared" si="113"/>
        <v>#N/A</v>
      </c>
      <c r="V453" s="189" t="e">
        <f>IF(ISBLANK(Meter_Glucose),NA(),IF(P_Language=1, 1*Meter_Glucose/18,1*Meter_Glucose))</f>
        <v>#N/A</v>
      </c>
      <c r="W453" s="185" t="e">
        <f t="shared" si="114"/>
        <v>#N/A</v>
      </c>
      <c r="X453" s="16" t="e">
        <f t="shared" si="115"/>
        <v>#N/A</v>
      </c>
      <c r="Y453" s="189" t="e">
        <f t="shared" si="116"/>
        <v>#N/A</v>
      </c>
      <c r="AA453" s="59"/>
      <c r="AB453" s="189" t="e">
        <f t="shared" si="117"/>
        <v>#N/A</v>
      </c>
      <c r="AD453" s="185" t="e">
        <f t="shared" si="118"/>
        <v>#N/A</v>
      </c>
      <c r="AE453" s="16" t="e">
        <f t="shared" si="119"/>
        <v>#N/A</v>
      </c>
      <c r="AF453" s="16" t="e">
        <f t="shared" si="120"/>
        <v>#N/A</v>
      </c>
      <c r="AG453" s="16" t="e">
        <f t="shared" si="121"/>
        <v>#N/A</v>
      </c>
      <c r="AH453" s="175" t="e">
        <f t="shared" si="122"/>
        <v>#N/A</v>
      </c>
      <c r="AI453" s="175" t="e">
        <f t="shared" si="126"/>
        <v>#N/A</v>
      </c>
      <c r="AJ453" s="175" t="e">
        <f t="shared" si="124"/>
        <v>#N/A</v>
      </c>
      <c r="AK453" s="175" t="e">
        <f t="shared" si="123"/>
        <v>#N/A</v>
      </c>
      <c r="AL453" s="175" t="e">
        <f t="shared" si="127"/>
        <v>#N/A</v>
      </c>
      <c r="AM453" s="175" t="e">
        <f t="shared" si="125"/>
        <v>#N/A</v>
      </c>
    </row>
    <row r="454" spans="19:39" x14ac:dyDescent="0.25">
      <c r="S454" s="189" t="e">
        <f>IF(ISNUMBER(Sensor_Glucose),IF(P_Language=1, 1*Sensor_Glucose/18,1*Sensor_Glucose),NA())</f>
        <v>#N/A</v>
      </c>
      <c r="T454" s="185" t="e">
        <f t="shared" si="112"/>
        <v>#N/A</v>
      </c>
      <c r="U454" s="185" t="e">
        <f t="shared" si="113"/>
        <v>#N/A</v>
      </c>
      <c r="V454" s="189" t="e">
        <f>IF(ISBLANK(Meter_Glucose),NA(),IF(P_Language=1, 1*Meter_Glucose/18,1*Meter_Glucose))</f>
        <v>#N/A</v>
      </c>
      <c r="W454" s="185" t="e">
        <f t="shared" si="114"/>
        <v>#N/A</v>
      </c>
      <c r="X454" s="16" t="e">
        <f t="shared" si="115"/>
        <v>#N/A</v>
      </c>
      <c r="Y454" s="189" t="e">
        <f t="shared" si="116"/>
        <v>#N/A</v>
      </c>
      <c r="AA454" s="59"/>
      <c r="AB454" s="189" t="e">
        <f t="shared" si="117"/>
        <v>#N/A</v>
      </c>
      <c r="AD454" s="185" t="e">
        <f t="shared" si="118"/>
        <v>#N/A</v>
      </c>
      <c r="AE454" s="16" t="e">
        <f t="shared" si="119"/>
        <v>#N/A</v>
      </c>
      <c r="AF454" s="16" t="e">
        <f t="shared" si="120"/>
        <v>#N/A</v>
      </c>
      <c r="AG454" s="16" t="e">
        <f t="shared" si="121"/>
        <v>#N/A</v>
      </c>
      <c r="AH454" s="175" t="e">
        <f t="shared" si="122"/>
        <v>#N/A</v>
      </c>
      <c r="AI454" s="175" t="e">
        <f t="shared" si="126"/>
        <v>#N/A</v>
      </c>
      <c r="AJ454" s="175" t="e">
        <f t="shared" si="124"/>
        <v>#N/A</v>
      </c>
      <c r="AK454" s="175" t="e">
        <f t="shared" si="123"/>
        <v>#N/A</v>
      </c>
      <c r="AL454" s="175" t="e">
        <f t="shared" si="127"/>
        <v>#N/A</v>
      </c>
      <c r="AM454" s="175" t="e">
        <f t="shared" si="125"/>
        <v>#N/A</v>
      </c>
    </row>
    <row r="455" spans="19:39" x14ac:dyDescent="0.25">
      <c r="S455" s="189" t="e">
        <f>IF(ISNUMBER(Sensor_Glucose),IF(P_Language=1, 1*Sensor_Glucose/18,1*Sensor_Glucose),NA())</f>
        <v>#N/A</v>
      </c>
      <c r="T455" s="185" t="e">
        <f t="shared" si="112"/>
        <v>#N/A</v>
      </c>
      <c r="U455" s="185" t="e">
        <f t="shared" si="113"/>
        <v>#N/A</v>
      </c>
      <c r="V455" s="189" t="e">
        <f>IF(ISBLANK(Meter_Glucose),NA(),IF(P_Language=1, 1*Meter_Glucose/18,1*Meter_Glucose))</f>
        <v>#N/A</v>
      </c>
      <c r="W455" s="185" t="e">
        <f t="shared" si="114"/>
        <v>#N/A</v>
      </c>
      <c r="X455" s="16" t="e">
        <f t="shared" si="115"/>
        <v>#N/A</v>
      </c>
      <c r="Y455" s="189" t="e">
        <f t="shared" si="116"/>
        <v>#N/A</v>
      </c>
      <c r="AA455" s="59"/>
      <c r="AB455" s="189" t="e">
        <f t="shared" si="117"/>
        <v>#N/A</v>
      </c>
      <c r="AD455" s="185" t="e">
        <f t="shared" si="118"/>
        <v>#N/A</v>
      </c>
      <c r="AE455" s="16" t="e">
        <f t="shared" si="119"/>
        <v>#N/A</v>
      </c>
      <c r="AF455" s="16" t="e">
        <f t="shared" si="120"/>
        <v>#N/A</v>
      </c>
      <c r="AG455" s="16" t="e">
        <f t="shared" si="121"/>
        <v>#N/A</v>
      </c>
      <c r="AH455" s="175" t="e">
        <f t="shared" si="122"/>
        <v>#N/A</v>
      </c>
      <c r="AI455" s="175" t="e">
        <f t="shared" si="126"/>
        <v>#N/A</v>
      </c>
      <c r="AJ455" s="175" t="e">
        <f t="shared" si="124"/>
        <v>#N/A</v>
      </c>
      <c r="AK455" s="175" t="e">
        <f t="shared" si="123"/>
        <v>#N/A</v>
      </c>
      <c r="AL455" s="175" t="e">
        <f t="shared" si="127"/>
        <v>#N/A</v>
      </c>
      <c r="AM455" s="175" t="e">
        <f t="shared" si="125"/>
        <v>#N/A</v>
      </c>
    </row>
    <row r="456" spans="19:39" x14ac:dyDescent="0.25">
      <c r="S456" s="189" t="e">
        <f>IF(ISNUMBER(Sensor_Glucose),IF(P_Language=1, 1*Sensor_Glucose/18,1*Sensor_Glucose),NA())</f>
        <v>#N/A</v>
      </c>
      <c r="T456" s="185" t="e">
        <f t="shared" si="112"/>
        <v>#N/A</v>
      </c>
      <c r="U456" s="185" t="e">
        <f t="shared" si="113"/>
        <v>#N/A</v>
      </c>
      <c r="V456" s="189" t="e">
        <f>IF(ISBLANK(Meter_Glucose),NA(),IF(P_Language=1, 1*Meter_Glucose/18,1*Meter_Glucose))</f>
        <v>#N/A</v>
      </c>
      <c r="W456" s="185" t="e">
        <f t="shared" si="114"/>
        <v>#N/A</v>
      </c>
      <c r="X456" s="16" t="e">
        <f t="shared" si="115"/>
        <v>#N/A</v>
      </c>
      <c r="Y456" s="189" t="e">
        <f t="shared" si="116"/>
        <v>#N/A</v>
      </c>
      <c r="AA456" s="59"/>
      <c r="AB456" s="189" t="e">
        <f t="shared" si="117"/>
        <v>#N/A</v>
      </c>
      <c r="AD456" s="185" t="e">
        <f t="shared" si="118"/>
        <v>#N/A</v>
      </c>
      <c r="AE456" s="16" t="e">
        <f t="shared" si="119"/>
        <v>#N/A</v>
      </c>
      <c r="AF456" s="16" t="e">
        <f t="shared" si="120"/>
        <v>#N/A</v>
      </c>
      <c r="AG456" s="16" t="e">
        <f t="shared" si="121"/>
        <v>#N/A</v>
      </c>
      <c r="AH456" s="175" t="e">
        <f t="shared" si="122"/>
        <v>#N/A</v>
      </c>
      <c r="AI456" s="175" t="e">
        <f t="shared" si="126"/>
        <v>#N/A</v>
      </c>
      <c r="AJ456" s="175" t="e">
        <f t="shared" si="124"/>
        <v>#N/A</v>
      </c>
      <c r="AK456" s="175" t="e">
        <f t="shared" si="123"/>
        <v>#N/A</v>
      </c>
      <c r="AL456" s="175" t="e">
        <f t="shared" si="127"/>
        <v>#N/A</v>
      </c>
      <c r="AM456" s="175" t="e">
        <f t="shared" si="125"/>
        <v>#N/A</v>
      </c>
    </row>
    <row r="457" spans="19:39" x14ac:dyDescent="0.25">
      <c r="S457" s="189" t="e">
        <f>IF(ISNUMBER(Sensor_Glucose),IF(P_Language=1, 1*Sensor_Glucose/18,1*Sensor_Glucose),NA())</f>
        <v>#N/A</v>
      </c>
      <c r="T457" s="185" t="e">
        <f t="shared" si="112"/>
        <v>#N/A</v>
      </c>
      <c r="U457" s="185" t="e">
        <f t="shared" si="113"/>
        <v>#N/A</v>
      </c>
      <c r="V457" s="189" t="e">
        <f>IF(ISBLANK(Meter_Glucose),NA(),IF(P_Language=1, 1*Meter_Glucose/18,1*Meter_Glucose))</f>
        <v>#N/A</v>
      </c>
      <c r="W457" s="185" t="e">
        <f t="shared" si="114"/>
        <v>#N/A</v>
      </c>
      <c r="X457" s="16" t="e">
        <f t="shared" si="115"/>
        <v>#N/A</v>
      </c>
      <c r="Y457" s="189" t="e">
        <f t="shared" si="116"/>
        <v>#N/A</v>
      </c>
      <c r="AA457" s="59"/>
      <c r="AB457" s="189" t="e">
        <f t="shared" si="117"/>
        <v>#N/A</v>
      </c>
      <c r="AD457" s="185" t="e">
        <f t="shared" si="118"/>
        <v>#N/A</v>
      </c>
      <c r="AE457" s="16" t="e">
        <f t="shared" si="119"/>
        <v>#N/A</v>
      </c>
      <c r="AF457" s="16" t="e">
        <f t="shared" si="120"/>
        <v>#N/A</v>
      </c>
      <c r="AG457" s="16" t="e">
        <f t="shared" si="121"/>
        <v>#N/A</v>
      </c>
      <c r="AH457" s="175" t="e">
        <f t="shared" si="122"/>
        <v>#N/A</v>
      </c>
      <c r="AI457" s="175" t="e">
        <f t="shared" si="126"/>
        <v>#N/A</v>
      </c>
      <c r="AJ457" s="175" t="e">
        <f t="shared" si="124"/>
        <v>#N/A</v>
      </c>
      <c r="AK457" s="175" t="e">
        <f t="shared" si="123"/>
        <v>#N/A</v>
      </c>
      <c r="AL457" s="175" t="e">
        <f t="shared" si="127"/>
        <v>#N/A</v>
      </c>
      <c r="AM457" s="175" t="e">
        <f t="shared" si="125"/>
        <v>#N/A</v>
      </c>
    </row>
    <row r="458" spans="19:39" x14ac:dyDescent="0.25">
      <c r="S458" s="189" t="e">
        <f>IF(ISNUMBER(Sensor_Glucose),IF(P_Language=1, 1*Sensor_Glucose/18,1*Sensor_Glucose),NA())</f>
        <v>#N/A</v>
      </c>
      <c r="T458" s="185" t="e">
        <f t="shared" si="112"/>
        <v>#N/A</v>
      </c>
      <c r="U458" s="185" t="e">
        <f t="shared" si="113"/>
        <v>#N/A</v>
      </c>
      <c r="V458" s="189" t="e">
        <f>IF(ISBLANK(Meter_Glucose),NA(),IF(P_Language=1, 1*Meter_Glucose/18,1*Meter_Glucose))</f>
        <v>#N/A</v>
      </c>
      <c r="W458" s="185" t="e">
        <f t="shared" si="114"/>
        <v>#N/A</v>
      </c>
      <c r="X458" s="16" t="e">
        <f t="shared" si="115"/>
        <v>#N/A</v>
      </c>
      <c r="Y458" s="189" t="e">
        <f t="shared" si="116"/>
        <v>#N/A</v>
      </c>
      <c r="AA458" s="59"/>
      <c r="AB458" s="189" t="e">
        <f t="shared" si="117"/>
        <v>#N/A</v>
      </c>
      <c r="AD458" s="185" t="e">
        <f t="shared" si="118"/>
        <v>#N/A</v>
      </c>
      <c r="AE458" s="16" t="e">
        <f t="shared" si="119"/>
        <v>#N/A</v>
      </c>
      <c r="AF458" s="16" t="e">
        <f t="shared" si="120"/>
        <v>#N/A</v>
      </c>
      <c r="AG458" s="16" t="e">
        <f t="shared" si="121"/>
        <v>#N/A</v>
      </c>
      <c r="AH458" s="175" t="e">
        <f t="shared" si="122"/>
        <v>#N/A</v>
      </c>
      <c r="AI458" s="175" t="e">
        <f t="shared" si="126"/>
        <v>#N/A</v>
      </c>
      <c r="AJ458" s="175" t="e">
        <f t="shared" si="124"/>
        <v>#N/A</v>
      </c>
      <c r="AK458" s="175" t="e">
        <f t="shared" si="123"/>
        <v>#N/A</v>
      </c>
      <c r="AL458" s="175" t="e">
        <f t="shared" si="127"/>
        <v>#N/A</v>
      </c>
      <c r="AM458" s="175" t="e">
        <f t="shared" si="125"/>
        <v>#N/A</v>
      </c>
    </row>
    <row r="459" spans="19:39" x14ac:dyDescent="0.25">
      <c r="S459" s="189" t="e">
        <f>IF(ISNUMBER(Sensor_Glucose),IF(P_Language=1, 1*Sensor_Glucose/18,1*Sensor_Glucose),NA())</f>
        <v>#N/A</v>
      </c>
      <c r="T459" s="185" t="e">
        <f t="shared" si="112"/>
        <v>#N/A</v>
      </c>
      <c r="U459" s="185" t="e">
        <f t="shared" si="113"/>
        <v>#N/A</v>
      </c>
      <c r="V459" s="189" t="e">
        <f>IF(ISBLANK(Meter_Glucose),NA(),IF(P_Language=1, 1*Meter_Glucose/18,1*Meter_Glucose))</f>
        <v>#N/A</v>
      </c>
      <c r="W459" s="185" t="e">
        <f t="shared" si="114"/>
        <v>#N/A</v>
      </c>
      <c r="X459" s="16" t="e">
        <f t="shared" si="115"/>
        <v>#N/A</v>
      </c>
      <c r="Y459" s="189" t="e">
        <f t="shared" si="116"/>
        <v>#N/A</v>
      </c>
      <c r="AA459" s="59"/>
      <c r="AB459" s="189" t="e">
        <f t="shared" si="117"/>
        <v>#N/A</v>
      </c>
      <c r="AD459" s="185" t="e">
        <f t="shared" si="118"/>
        <v>#N/A</v>
      </c>
      <c r="AE459" s="16" t="e">
        <f t="shared" si="119"/>
        <v>#N/A</v>
      </c>
      <c r="AF459" s="16" t="e">
        <f t="shared" si="120"/>
        <v>#N/A</v>
      </c>
      <c r="AG459" s="16" t="e">
        <f t="shared" si="121"/>
        <v>#N/A</v>
      </c>
      <c r="AH459" s="175" t="e">
        <f t="shared" si="122"/>
        <v>#N/A</v>
      </c>
      <c r="AI459" s="175" t="e">
        <f t="shared" si="126"/>
        <v>#N/A</v>
      </c>
      <c r="AJ459" s="175" t="e">
        <f t="shared" si="124"/>
        <v>#N/A</v>
      </c>
      <c r="AK459" s="175" t="e">
        <f t="shared" si="123"/>
        <v>#N/A</v>
      </c>
      <c r="AL459" s="175" t="e">
        <f t="shared" si="127"/>
        <v>#N/A</v>
      </c>
      <c r="AM459" s="175" t="e">
        <f t="shared" si="125"/>
        <v>#N/A</v>
      </c>
    </row>
    <row r="460" spans="19:39" x14ac:dyDescent="0.25">
      <c r="S460" s="189" t="e">
        <f>IF(ISNUMBER(Sensor_Glucose),IF(P_Language=1, 1*Sensor_Glucose/18,1*Sensor_Glucose),NA())</f>
        <v>#N/A</v>
      </c>
      <c r="T460" s="185" t="e">
        <f t="shared" si="112"/>
        <v>#N/A</v>
      </c>
      <c r="U460" s="185" t="e">
        <f t="shared" si="113"/>
        <v>#N/A</v>
      </c>
      <c r="V460" s="189" t="e">
        <f>IF(ISBLANK(Meter_Glucose),NA(),IF(P_Language=1, 1*Meter_Glucose/18,1*Meter_Glucose))</f>
        <v>#N/A</v>
      </c>
      <c r="W460" s="185" t="e">
        <f t="shared" si="114"/>
        <v>#N/A</v>
      </c>
      <c r="X460" s="16" t="e">
        <f t="shared" si="115"/>
        <v>#N/A</v>
      </c>
      <c r="Y460" s="189" t="e">
        <f t="shared" si="116"/>
        <v>#N/A</v>
      </c>
      <c r="AA460" s="59"/>
      <c r="AB460" s="189" t="e">
        <f t="shared" si="117"/>
        <v>#N/A</v>
      </c>
      <c r="AD460" s="185" t="e">
        <f t="shared" si="118"/>
        <v>#N/A</v>
      </c>
      <c r="AE460" s="16" t="e">
        <f t="shared" si="119"/>
        <v>#N/A</v>
      </c>
      <c r="AF460" s="16" t="e">
        <f t="shared" si="120"/>
        <v>#N/A</v>
      </c>
      <c r="AG460" s="16" t="e">
        <f t="shared" si="121"/>
        <v>#N/A</v>
      </c>
      <c r="AH460" s="175" t="e">
        <f t="shared" si="122"/>
        <v>#N/A</v>
      </c>
      <c r="AI460" s="175" t="e">
        <f t="shared" si="126"/>
        <v>#N/A</v>
      </c>
      <c r="AJ460" s="175" t="e">
        <f t="shared" si="124"/>
        <v>#N/A</v>
      </c>
      <c r="AK460" s="175" t="e">
        <f t="shared" si="123"/>
        <v>#N/A</v>
      </c>
      <c r="AL460" s="175" t="e">
        <f t="shared" si="127"/>
        <v>#N/A</v>
      </c>
      <c r="AM460" s="175" t="e">
        <f t="shared" si="125"/>
        <v>#N/A</v>
      </c>
    </row>
    <row r="461" spans="19:39" x14ac:dyDescent="0.25">
      <c r="S461" s="189" t="e">
        <f>IF(ISNUMBER(Sensor_Glucose),IF(P_Language=1, 1*Sensor_Glucose/18,1*Sensor_Glucose),NA())</f>
        <v>#N/A</v>
      </c>
      <c r="T461" s="185" t="e">
        <f t="shared" si="112"/>
        <v>#N/A</v>
      </c>
      <c r="U461" s="185" t="e">
        <f t="shared" si="113"/>
        <v>#N/A</v>
      </c>
      <c r="V461" s="189" t="e">
        <f>IF(ISBLANK(Meter_Glucose),NA(),IF(P_Language=1, 1*Meter_Glucose/18,1*Meter_Glucose))</f>
        <v>#N/A</v>
      </c>
      <c r="W461" s="185" t="e">
        <f t="shared" si="114"/>
        <v>#N/A</v>
      </c>
      <c r="X461" s="16" t="e">
        <f t="shared" si="115"/>
        <v>#N/A</v>
      </c>
      <c r="Y461" s="189" t="e">
        <f t="shared" si="116"/>
        <v>#N/A</v>
      </c>
      <c r="AA461" s="59"/>
      <c r="AB461" s="189" t="e">
        <f t="shared" si="117"/>
        <v>#N/A</v>
      </c>
      <c r="AD461" s="185" t="e">
        <f t="shared" si="118"/>
        <v>#N/A</v>
      </c>
      <c r="AE461" s="16" t="e">
        <f t="shared" si="119"/>
        <v>#N/A</v>
      </c>
      <c r="AF461" s="16" t="e">
        <f t="shared" si="120"/>
        <v>#N/A</v>
      </c>
      <c r="AG461" s="16" t="e">
        <f t="shared" si="121"/>
        <v>#N/A</v>
      </c>
      <c r="AH461" s="175" t="e">
        <f t="shared" si="122"/>
        <v>#N/A</v>
      </c>
      <c r="AI461" s="175" t="e">
        <f t="shared" si="126"/>
        <v>#N/A</v>
      </c>
      <c r="AJ461" s="175" t="e">
        <f t="shared" si="124"/>
        <v>#N/A</v>
      </c>
      <c r="AK461" s="175" t="e">
        <f t="shared" si="123"/>
        <v>#N/A</v>
      </c>
      <c r="AL461" s="175" t="e">
        <f t="shared" si="127"/>
        <v>#N/A</v>
      </c>
      <c r="AM461" s="175" t="e">
        <f t="shared" si="125"/>
        <v>#N/A</v>
      </c>
    </row>
    <row r="462" spans="19:39" x14ac:dyDescent="0.25">
      <c r="S462" s="189" t="e">
        <f>IF(ISNUMBER(Sensor_Glucose),IF(P_Language=1, 1*Sensor_Glucose/18,1*Sensor_Glucose),NA())</f>
        <v>#N/A</v>
      </c>
      <c r="T462" s="185" t="e">
        <f t="shared" si="112"/>
        <v>#N/A</v>
      </c>
      <c r="U462" s="185" t="e">
        <f t="shared" si="113"/>
        <v>#N/A</v>
      </c>
      <c r="V462" s="189" t="e">
        <f>IF(ISBLANK(Meter_Glucose),NA(),IF(P_Language=1, 1*Meter_Glucose/18,1*Meter_Glucose))</f>
        <v>#N/A</v>
      </c>
      <c r="W462" s="185" t="e">
        <f t="shared" si="114"/>
        <v>#N/A</v>
      </c>
      <c r="X462" s="16" t="e">
        <f t="shared" si="115"/>
        <v>#N/A</v>
      </c>
      <c r="Y462" s="189" t="e">
        <f t="shared" si="116"/>
        <v>#N/A</v>
      </c>
      <c r="AA462" s="59"/>
      <c r="AB462" s="189" t="e">
        <f t="shared" si="117"/>
        <v>#N/A</v>
      </c>
      <c r="AD462" s="185" t="e">
        <f t="shared" si="118"/>
        <v>#N/A</v>
      </c>
      <c r="AE462" s="16" t="e">
        <f t="shared" si="119"/>
        <v>#N/A</v>
      </c>
      <c r="AF462" s="16" t="e">
        <f t="shared" si="120"/>
        <v>#N/A</v>
      </c>
      <c r="AG462" s="16" t="e">
        <f t="shared" si="121"/>
        <v>#N/A</v>
      </c>
      <c r="AH462" s="175" t="e">
        <f t="shared" si="122"/>
        <v>#N/A</v>
      </c>
      <c r="AI462" s="175" t="e">
        <f t="shared" si="126"/>
        <v>#N/A</v>
      </c>
      <c r="AJ462" s="175" t="e">
        <f t="shared" si="124"/>
        <v>#N/A</v>
      </c>
      <c r="AK462" s="175" t="e">
        <f t="shared" si="123"/>
        <v>#N/A</v>
      </c>
      <c r="AL462" s="175" t="e">
        <f t="shared" si="127"/>
        <v>#N/A</v>
      </c>
      <c r="AM462" s="175" t="e">
        <f t="shared" si="125"/>
        <v>#N/A</v>
      </c>
    </row>
    <row r="463" spans="19:39" x14ac:dyDescent="0.25">
      <c r="S463" s="189" t="e">
        <f>IF(ISNUMBER(Sensor_Glucose),IF(P_Language=1, 1*Sensor_Glucose/18,1*Sensor_Glucose),NA())</f>
        <v>#N/A</v>
      </c>
      <c r="T463" s="185" t="e">
        <f t="shared" si="112"/>
        <v>#N/A</v>
      </c>
      <c r="U463" s="185" t="e">
        <f t="shared" si="113"/>
        <v>#N/A</v>
      </c>
      <c r="V463" s="189" t="e">
        <f>IF(ISBLANK(Meter_Glucose),NA(),IF(P_Language=1, 1*Meter_Glucose/18,1*Meter_Glucose))</f>
        <v>#N/A</v>
      </c>
      <c r="W463" s="185" t="e">
        <f t="shared" si="114"/>
        <v>#N/A</v>
      </c>
      <c r="X463" s="16" t="e">
        <f t="shared" si="115"/>
        <v>#N/A</v>
      </c>
      <c r="Y463" s="189" t="e">
        <f t="shared" si="116"/>
        <v>#N/A</v>
      </c>
      <c r="AA463" s="59"/>
      <c r="AB463" s="189" t="e">
        <f t="shared" si="117"/>
        <v>#N/A</v>
      </c>
      <c r="AD463" s="185" t="e">
        <f t="shared" si="118"/>
        <v>#N/A</v>
      </c>
      <c r="AE463" s="16" t="e">
        <f t="shared" si="119"/>
        <v>#N/A</v>
      </c>
      <c r="AF463" s="16" t="e">
        <f t="shared" si="120"/>
        <v>#N/A</v>
      </c>
      <c r="AG463" s="16" t="e">
        <f t="shared" si="121"/>
        <v>#N/A</v>
      </c>
      <c r="AH463" s="175" t="e">
        <f t="shared" si="122"/>
        <v>#N/A</v>
      </c>
      <c r="AI463" s="175" t="e">
        <f t="shared" si="126"/>
        <v>#N/A</v>
      </c>
      <c r="AJ463" s="175" t="e">
        <f t="shared" si="124"/>
        <v>#N/A</v>
      </c>
      <c r="AK463" s="175" t="e">
        <f t="shared" si="123"/>
        <v>#N/A</v>
      </c>
      <c r="AL463" s="175" t="e">
        <f t="shared" si="127"/>
        <v>#N/A</v>
      </c>
      <c r="AM463" s="175" t="e">
        <f t="shared" si="125"/>
        <v>#N/A</v>
      </c>
    </row>
    <row r="464" spans="19:39" x14ac:dyDescent="0.25">
      <c r="S464" s="189" t="e">
        <f>IF(ISNUMBER(Sensor_Glucose),IF(P_Language=1, 1*Sensor_Glucose/18,1*Sensor_Glucose),NA())</f>
        <v>#N/A</v>
      </c>
      <c r="T464" s="185" t="e">
        <f t="shared" si="112"/>
        <v>#N/A</v>
      </c>
      <c r="U464" s="185" t="e">
        <f t="shared" si="113"/>
        <v>#N/A</v>
      </c>
      <c r="V464" s="189" t="e">
        <f>IF(ISBLANK(Meter_Glucose),NA(),IF(P_Language=1, 1*Meter_Glucose/18,1*Meter_Glucose))</f>
        <v>#N/A</v>
      </c>
      <c r="W464" s="185" t="e">
        <f t="shared" si="114"/>
        <v>#N/A</v>
      </c>
      <c r="X464" s="16" t="e">
        <f t="shared" si="115"/>
        <v>#N/A</v>
      </c>
      <c r="Y464" s="189" t="e">
        <f t="shared" si="116"/>
        <v>#N/A</v>
      </c>
      <c r="AA464" s="59"/>
      <c r="AB464" s="189" t="e">
        <f t="shared" si="117"/>
        <v>#N/A</v>
      </c>
      <c r="AD464" s="185" t="e">
        <f t="shared" si="118"/>
        <v>#N/A</v>
      </c>
      <c r="AE464" s="16" t="e">
        <f t="shared" si="119"/>
        <v>#N/A</v>
      </c>
      <c r="AF464" s="16" t="e">
        <f t="shared" si="120"/>
        <v>#N/A</v>
      </c>
      <c r="AG464" s="16" t="e">
        <f t="shared" si="121"/>
        <v>#N/A</v>
      </c>
      <c r="AH464" s="175" t="e">
        <f t="shared" si="122"/>
        <v>#N/A</v>
      </c>
      <c r="AI464" s="175" t="e">
        <f t="shared" si="126"/>
        <v>#N/A</v>
      </c>
      <c r="AJ464" s="175" t="e">
        <f t="shared" si="124"/>
        <v>#N/A</v>
      </c>
      <c r="AK464" s="175" t="e">
        <f t="shared" si="123"/>
        <v>#N/A</v>
      </c>
      <c r="AL464" s="175" t="e">
        <f t="shared" si="127"/>
        <v>#N/A</v>
      </c>
      <c r="AM464" s="175" t="e">
        <f t="shared" si="125"/>
        <v>#N/A</v>
      </c>
    </row>
    <row r="465" spans="19:39" x14ac:dyDescent="0.25">
      <c r="S465" s="189" t="e">
        <f>IF(ISNUMBER(Sensor_Glucose),IF(P_Language=1, 1*Sensor_Glucose/18,1*Sensor_Glucose),NA())</f>
        <v>#N/A</v>
      </c>
      <c r="T465" s="185" t="e">
        <f t="shared" si="112"/>
        <v>#N/A</v>
      </c>
      <c r="U465" s="185" t="e">
        <f t="shared" si="113"/>
        <v>#N/A</v>
      </c>
      <c r="V465" s="189" t="e">
        <f>IF(ISBLANK(Meter_Glucose),NA(),IF(P_Language=1, 1*Meter_Glucose/18,1*Meter_Glucose))</f>
        <v>#N/A</v>
      </c>
      <c r="W465" s="185" t="e">
        <f t="shared" si="114"/>
        <v>#N/A</v>
      </c>
      <c r="X465" s="16" t="e">
        <f t="shared" si="115"/>
        <v>#N/A</v>
      </c>
      <c r="Y465" s="189" t="e">
        <f t="shared" si="116"/>
        <v>#N/A</v>
      </c>
      <c r="AA465" s="59"/>
      <c r="AB465" s="189" t="e">
        <f t="shared" si="117"/>
        <v>#N/A</v>
      </c>
      <c r="AD465" s="185" t="e">
        <f t="shared" si="118"/>
        <v>#N/A</v>
      </c>
      <c r="AE465" s="16" t="e">
        <f t="shared" si="119"/>
        <v>#N/A</v>
      </c>
      <c r="AF465" s="16" t="e">
        <f t="shared" si="120"/>
        <v>#N/A</v>
      </c>
      <c r="AG465" s="16" t="e">
        <f t="shared" si="121"/>
        <v>#N/A</v>
      </c>
      <c r="AH465" s="175" t="e">
        <f t="shared" si="122"/>
        <v>#N/A</v>
      </c>
      <c r="AI465" s="175" t="e">
        <f t="shared" si="126"/>
        <v>#N/A</v>
      </c>
      <c r="AJ465" s="175" t="e">
        <f t="shared" si="124"/>
        <v>#N/A</v>
      </c>
      <c r="AK465" s="175" t="e">
        <f t="shared" si="123"/>
        <v>#N/A</v>
      </c>
      <c r="AL465" s="175" t="e">
        <f t="shared" si="127"/>
        <v>#N/A</v>
      </c>
      <c r="AM465" s="175" t="e">
        <f t="shared" si="125"/>
        <v>#N/A</v>
      </c>
    </row>
    <row r="466" spans="19:39" x14ac:dyDescent="0.25">
      <c r="S466" s="189" t="e">
        <f>IF(ISNUMBER(Sensor_Glucose),IF(P_Language=1, 1*Sensor_Glucose/18,1*Sensor_Glucose),NA())</f>
        <v>#N/A</v>
      </c>
      <c r="T466" s="185" t="e">
        <f t="shared" si="112"/>
        <v>#N/A</v>
      </c>
      <c r="U466" s="185" t="e">
        <f t="shared" si="113"/>
        <v>#N/A</v>
      </c>
      <c r="V466" s="189" t="e">
        <f>IF(ISBLANK(Meter_Glucose),NA(),IF(P_Language=1, 1*Meter_Glucose/18,1*Meter_Glucose))</f>
        <v>#N/A</v>
      </c>
      <c r="W466" s="185" t="e">
        <f t="shared" si="114"/>
        <v>#N/A</v>
      </c>
      <c r="X466" s="16" t="e">
        <f t="shared" si="115"/>
        <v>#N/A</v>
      </c>
      <c r="Y466" s="189" t="e">
        <f t="shared" si="116"/>
        <v>#N/A</v>
      </c>
      <c r="AA466" s="59"/>
      <c r="AB466" s="189" t="e">
        <f t="shared" si="117"/>
        <v>#N/A</v>
      </c>
      <c r="AD466" s="185" t="e">
        <f t="shared" si="118"/>
        <v>#N/A</v>
      </c>
      <c r="AE466" s="16" t="e">
        <f t="shared" si="119"/>
        <v>#N/A</v>
      </c>
      <c r="AF466" s="16" t="e">
        <f t="shared" si="120"/>
        <v>#N/A</v>
      </c>
      <c r="AG466" s="16" t="e">
        <f t="shared" si="121"/>
        <v>#N/A</v>
      </c>
      <c r="AH466" s="175" t="e">
        <f t="shared" si="122"/>
        <v>#N/A</v>
      </c>
      <c r="AI466" s="175" t="e">
        <f t="shared" si="126"/>
        <v>#N/A</v>
      </c>
      <c r="AJ466" s="175" t="e">
        <f t="shared" si="124"/>
        <v>#N/A</v>
      </c>
      <c r="AK466" s="175" t="e">
        <f t="shared" si="123"/>
        <v>#N/A</v>
      </c>
      <c r="AL466" s="175" t="e">
        <f t="shared" si="127"/>
        <v>#N/A</v>
      </c>
      <c r="AM466" s="175" t="e">
        <f t="shared" si="125"/>
        <v>#N/A</v>
      </c>
    </row>
    <row r="467" spans="19:39" x14ac:dyDescent="0.25">
      <c r="S467" s="189" t="e">
        <f>IF(ISNUMBER(Sensor_Glucose),IF(P_Language=1, 1*Sensor_Glucose/18,1*Sensor_Glucose),NA())</f>
        <v>#N/A</v>
      </c>
      <c r="T467" s="185" t="e">
        <f t="shared" si="112"/>
        <v>#N/A</v>
      </c>
      <c r="U467" s="185" t="e">
        <f t="shared" si="113"/>
        <v>#N/A</v>
      </c>
      <c r="V467" s="189" t="e">
        <f>IF(ISBLANK(Meter_Glucose),NA(),IF(P_Language=1, 1*Meter_Glucose/18,1*Meter_Glucose))</f>
        <v>#N/A</v>
      </c>
      <c r="W467" s="185" t="e">
        <f t="shared" si="114"/>
        <v>#N/A</v>
      </c>
      <c r="X467" s="16" t="e">
        <f t="shared" si="115"/>
        <v>#N/A</v>
      </c>
      <c r="Y467" s="189" t="e">
        <f t="shared" si="116"/>
        <v>#N/A</v>
      </c>
      <c r="AA467" s="59"/>
      <c r="AB467" s="189" t="e">
        <f t="shared" si="117"/>
        <v>#N/A</v>
      </c>
      <c r="AD467" s="185" t="e">
        <f t="shared" si="118"/>
        <v>#N/A</v>
      </c>
      <c r="AE467" s="16" t="e">
        <f t="shared" si="119"/>
        <v>#N/A</v>
      </c>
      <c r="AF467" s="16" t="e">
        <f t="shared" si="120"/>
        <v>#N/A</v>
      </c>
      <c r="AG467" s="16" t="e">
        <f t="shared" si="121"/>
        <v>#N/A</v>
      </c>
      <c r="AH467" s="175" t="e">
        <f t="shared" si="122"/>
        <v>#N/A</v>
      </c>
      <c r="AI467" s="175" t="e">
        <f t="shared" si="126"/>
        <v>#N/A</v>
      </c>
      <c r="AJ467" s="175" t="e">
        <f t="shared" si="124"/>
        <v>#N/A</v>
      </c>
      <c r="AK467" s="175" t="e">
        <f t="shared" si="123"/>
        <v>#N/A</v>
      </c>
      <c r="AL467" s="175" t="e">
        <f t="shared" si="127"/>
        <v>#N/A</v>
      </c>
      <c r="AM467" s="175" t="e">
        <f t="shared" si="125"/>
        <v>#N/A</v>
      </c>
    </row>
    <row r="468" spans="19:39" x14ac:dyDescent="0.25">
      <c r="S468" s="189" t="e">
        <f>IF(ISNUMBER(Sensor_Glucose),IF(P_Language=1, 1*Sensor_Glucose/18,1*Sensor_Glucose),NA())</f>
        <v>#N/A</v>
      </c>
      <c r="T468" s="185" t="e">
        <f t="shared" si="112"/>
        <v>#N/A</v>
      </c>
      <c r="U468" s="185" t="e">
        <f t="shared" si="113"/>
        <v>#N/A</v>
      </c>
      <c r="V468" s="189" t="e">
        <f>IF(ISBLANK(Meter_Glucose),NA(),IF(P_Language=1, 1*Meter_Glucose/18,1*Meter_Glucose))</f>
        <v>#N/A</v>
      </c>
      <c r="W468" s="185" t="e">
        <f t="shared" si="114"/>
        <v>#N/A</v>
      </c>
      <c r="X468" s="16" t="e">
        <f t="shared" si="115"/>
        <v>#N/A</v>
      </c>
      <c r="Y468" s="189" t="e">
        <f t="shared" si="116"/>
        <v>#N/A</v>
      </c>
      <c r="AA468" s="59"/>
      <c r="AB468" s="189" t="e">
        <f t="shared" si="117"/>
        <v>#N/A</v>
      </c>
      <c r="AD468" s="185" t="e">
        <f t="shared" si="118"/>
        <v>#N/A</v>
      </c>
      <c r="AE468" s="16" t="e">
        <f t="shared" si="119"/>
        <v>#N/A</v>
      </c>
      <c r="AF468" s="16" t="e">
        <f t="shared" si="120"/>
        <v>#N/A</v>
      </c>
      <c r="AG468" s="16" t="e">
        <f t="shared" si="121"/>
        <v>#N/A</v>
      </c>
      <c r="AH468" s="175" t="e">
        <f t="shared" si="122"/>
        <v>#N/A</v>
      </c>
      <c r="AI468" s="175" t="e">
        <f t="shared" si="126"/>
        <v>#N/A</v>
      </c>
      <c r="AJ468" s="175" t="e">
        <f t="shared" si="124"/>
        <v>#N/A</v>
      </c>
      <c r="AK468" s="175" t="e">
        <f t="shared" si="123"/>
        <v>#N/A</v>
      </c>
      <c r="AL468" s="175" t="e">
        <f t="shared" si="127"/>
        <v>#N/A</v>
      </c>
      <c r="AM468" s="175" t="e">
        <f t="shared" si="125"/>
        <v>#N/A</v>
      </c>
    </row>
    <row r="469" spans="19:39" x14ac:dyDescent="0.25">
      <c r="S469" s="189" t="e">
        <f>IF(ISNUMBER(Sensor_Glucose),IF(P_Language=1, 1*Sensor_Glucose/18,1*Sensor_Glucose),NA())</f>
        <v>#N/A</v>
      </c>
      <c r="T469" s="185" t="e">
        <f t="shared" si="112"/>
        <v>#N/A</v>
      </c>
      <c r="U469" s="185" t="e">
        <f t="shared" si="113"/>
        <v>#N/A</v>
      </c>
      <c r="V469" s="189" t="e">
        <f>IF(ISBLANK(Meter_Glucose),NA(),IF(P_Language=1, 1*Meter_Glucose/18,1*Meter_Glucose))</f>
        <v>#N/A</v>
      </c>
      <c r="W469" s="185" t="e">
        <f t="shared" si="114"/>
        <v>#N/A</v>
      </c>
      <c r="X469" s="16" t="e">
        <f t="shared" si="115"/>
        <v>#N/A</v>
      </c>
      <c r="Y469" s="189" t="e">
        <f t="shared" si="116"/>
        <v>#N/A</v>
      </c>
      <c r="AA469" s="59"/>
      <c r="AB469" s="189" t="e">
        <f t="shared" si="117"/>
        <v>#N/A</v>
      </c>
      <c r="AD469" s="185" t="e">
        <f t="shared" si="118"/>
        <v>#N/A</v>
      </c>
      <c r="AE469" s="16" t="e">
        <f t="shared" si="119"/>
        <v>#N/A</v>
      </c>
      <c r="AF469" s="16" t="e">
        <f t="shared" si="120"/>
        <v>#N/A</v>
      </c>
      <c r="AG469" s="16" t="e">
        <f t="shared" si="121"/>
        <v>#N/A</v>
      </c>
      <c r="AH469" s="175" t="e">
        <f t="shared" si="122"/>
        <v>#N/A</v>
      </c>
      <c r="AI469" s="175" t="e">
        <f t="shared" si="126"/>
        <v>#N/A</v>
      </c>
      <c r="AJ469" s="175" t="e">
        <f t="shared" si="124"/>
        <v>#N/A</v>
      </c>
      <c r="AK469" s="175" t="e">
        <f t="shared" si="123"/>
        <v>#N/A</v>
      </c>
      <c r="AL469" s="175" t="e">
        <f t="shared" si="127"/>
        <v>#N/A</v>
      </c>
      <c r="AM469" s="175" t="e">
        <f t="shared" si="125"/>
        <v>#N/A</v>
      </c>
    </row>
    <row r="470" spans="19:39" x14ac:dyDescent="0.25">
      <c r="S470" s="189" t="e">
        <f>IF(ISNUMBER(Sensor_Glucose),IF(P_Language=1, 1*Sensor_Glucose/18,1*Sensor_Glucose),NA())</f>
        <v>#N/A</v>
      </c>
      <c r="T470" s="185" t="e">
        <f t="shared" si="112"/>
        <v>#N/A</v>
      </c>
      <c r="U470" s="185" t="e">
        <f t="shared" si="113"/>
        <v>#N/A</v>
      </c>
      <c r="V470" s="189" t="e">
        <f>IF(ISBLANK(Meter_Glucose),NA(),IF(P_Language=1, 1*Meter_Glucose/18,1*Meter_Glucose))</f>
        <v>#N/A</v>
      </c>
      <c r="W470" s="185" t="e">
        <f t="shared" si="114"/>
        <v>#N/A</v>
      </c>
      <c r="X470" s="16" t="e">
        <f t="shared" si="115"/>
        <v>#N/A</v>
      </c>
      <c r="Y470" s="189" t="e">
        <f t="shared" si="116"/>
        <v>#N/A</v>
      </c>
      <c r="AA470" s="59"/>
      <c r="AB470" s="189" t="e">
        <f t="shared" si="117"/>
        <v>#N/A</v>
      </c>
      <c r="AD470" s="185" t="e">
        <f t="shared" si="118"/>
        <v>#N/A</v>
      </c>
      <c r="AE470" s="16" t="e">
        <f t="shared" si="119"/>
        <v>#N/A</v>
      </c>
      <c r="AF470" s="16" t="e">
        <f t="shared" si="120"/>
        <v>#N/A</v>
      </c>
      <c r="AG470" s="16" t="e">
        <f t="shared" si="121"/>
        <v>#N/A</v>
      </c>
      <c r="AH470" s="175" t="e">
        <f t="shared" si="122"/>
        <v>#N/A</v>
      </c>
      <c r="AI470" s="175" t="e">
        <f t="shared" si="126"/>
        <v>#N/A</v>
      </c>
      <c r="AJ470" s="175" t="e">
        <f t="shared" si="124"/>
        <v>#N/A</v>
      </c>
      <c r="AK470" s="175" t="e">
        <f t="shared" si="123"/>
        <v>#N/A</v>
      </c>
      <c r="AL470" s="175" t="e">
        <f t="shared" si="127"/>
        <v>#N/A</v>
      </c>
      <c r="AM470" s="175" t="e">
        <f t="shared" si="125"/>
        <v>#N/A</v>
      </c>
    </row>
    <row r="471" spans="19:39" x14ac:dyDescent="0.25">
      <c r="S471" s="189" t="e">
        <f>IF(ISNUMBER(Sensor_Glucose),IF(P_Language=1, 1*Sensor_Glucose/18,1*Sensor_Glucose),NA())</f>
        <v>#N/A</v>
      </c>
      <c r="T471" s="185" t="e">
        <f t="shared" si="112"/>
        <v>#N/A</v>
      </c>
      <c r="U471" s="185" t="e">
        <f t="shared" si="113"/>
        <v>#N/A</v>
      </c>
      <c r="V471" s="189" t="e">
        <f>IF(ISBLANK(Meter_Glucose),NA(),IF(P_Language=1, 1*Meter_Glucose/18,1*Meter_Glucose))</f>
        <v>#N/A</v>
      </c>
      <c r="W471" s="185" t="e">
        <f t="shared" si="114"/>
        <v>#N/A</v>
      </c>
      <c r="X471" s="16" t="e">
        <f t="shared" si="115"/>
        <v>#N/A</v>
      </c>
      <c r="Y471" s="189" t="e">
        <f t="shared" si="116"/>
        <v>#N/A</v>
      </c>
      <c r="AA471" s="59"/>
      <c r="AB471" s="189" t="e">
        <f t="shared" si="117"/>
        <v>#N/A</v>
      </c>
      <c r="AD471" s="185" t="e">
        <f t="shared" si="118"/>
        <v>#N/A</v>
      </c>
      <c r="AE471" s="16" t="e">
        <f t="shared" si="119"/>
        <v>#N/A</v>
      </c>
      <c r="AF471" s="16" t="e">
        <f t="shared" si="120"/>
        <v>#N/A</v>
      </c>
      <c r="AG471" s="16" t="e">
        <f t="shared" si="121"/>
        <v>#N/A</v>
      </c>
      <c r="AH471" s="175" t="e">
        <f t="shared" si="122"/>
        <v>#N/A</v>
      </c>
      <c r="AI471" s="175" t="e">
        <f t="shared" si="126"/>
        <v>#N/A</v>
      </c>
      <c r="AJ471" s="175" t="e">
        <f t="shared" si="124"/>
        <v>#N/A</v>
      </c>
      <c r="AK471" s="175" t="e">
        <f t="shared" si="123"/>
        <v>#N/A</v>
      </c>
      <c r="AL471" s="175" t="e">
        <f t="shared" si="127"/>
        <v>#N/A</v>
      </c>
      <c r="AM471" s="175" t="e">
        <f t="shared" si="125"/>
        <v>#N/A</v>
      </c>
    </row>
    <row r="472" spans="19:39" x14ac:dyDescent="0.25">
      <c r="S472" s="189" t="e">
        <f>IF(ISNUMBER(Sensor_Glucose),IF(P_Language=1, 1*Sensor_Glucose/18,1*Sensor_Glucose),NA())</f>
        <v>#N/A</v>
      </c>
      <c r="T472" s="185" t="e">
        <f t="shared" si="112"/>
        <v>#N/A</v>
      </c>
      <c r="U472" s="185" t="e">
        <f t="shared" si="113"/>
        <v>#N/A</v>
      </c>
      <c r="V472" s="189" t="e">
        <f>IF(ISBLANK(Meter_Glucose),NA(),IF(P_Language=1, 1*Meter_Glucose/18,1*Meter_Glucose))</f>
        <v>#N/A</v>
      </c>
      <c r="W472" s="185" t="e">
        <f t="shared" si="114"/>
        <v>#N/A</v>
      </c>
      <c r="X472" s="16" t="e">
        <f t="shared" si="115"/>
        <v>#N/A</v>
      </c>
      <c r="Y472" s="189" t="e">
        <f t="shared" si="116"/>
        <v>#N/A</v>
      </c>
      <c r="AA472" s="59"/>
      <c r="AB472" s="189" t="e">
        <f t="shared" si="117"/>
        <v>#N/A</v>
      </c>
      <c r="AD472" s="185" t="e">
        <f t="shared" si="118"/>
        <v>#N/A</v>
      </c>
      <c r="AE472" s="16" t="e">
        <f t="shared" si="119"/>
        <v>#N/A</v>
      </c>
      <c r="AF472" s="16" t="e">
        <f t="shared" si="120"/>
        <v>#N/A</v>
      </c>
      <c r="AG472" s="16" t="e">
        <f t="shared" si="121"/>
        <v>#N/A</v>
      </c>
      <c r="AH472" s="175" t="e">
        <f t="shared" si="122"/>
        <v>#N/A</v>
      </c>
      <c r="AI472" s="175" t="e">
        <f t="shared" si="126"/>
        <v>#N/A</v>
      </c>
      <c r="AJ472" s="175" t="e">
        <f t="shared" si="124"/>
        <v>#N/A</v>
      </c>
      <c r="AK472" s="175" t="e">
        <f t="shared" si="123"/>
        <v>#N/A</v>
      </c>
      <c r="AL472" s="175" t="e">
        <f t="shared" si="127"/>
        <v>#N/A</v>
      </c>
      <c r="AM472" s="175" t="e">
        <f t="shared" si="125"/>
        <v>#N/A</v>
      </c>
    </row>
    <row r="473" spans="19:39" x14ac:dyDescent="0.25">
      <c r="S473" s="189" t="e">
        <f>IF(ISNUMBER(Sensor_Glucose),IF(P_Language=1, 1*Sensor_Glucose/18,1*Sensor_Glucose),NA())</f>
        <v>#N/A</v>
      </c>
      <c r="T473" s="185" t="e">
        <f t="shared" si="112"/>
        <v>#N/A</v>
      </c>
      <c r="U473" s="185" t="e">
        <f t="shared" si="113"/>
        <v>#N/A</v>
      </c>
      <c r="V473" s="189" t="e">
        <f>IF(ISBLANK(Meter_Glucose),NA(),IF(P_Language=1, 1*Meter_Glucose/18,1*Meter_Glucose))</f>
        <v>#N/A</v>
      </c>
      <c r="W473" s="185" t="e">
        <f t="shared" si="114"/>
        <v>#N/A</v>
      </c>
      <c r="X473" s="16" t="e">
        <f t="shared" si="115"/>
        <v>#N/A</v>
      </c>
      <c r="Y473" s="189" t="e">
        <f t="shared" si="116"/>
        <v>#N/A</v>
      </c>
      <c r="AA473" s="59"/>
      <c r="AB473" s="189" t="e">
        <f t="shared" si="117"/>
        <v>#N/A</v>
      </c>
      <c r="AD473" s="185" t="e">
        <f t="shared" si="118"/>
        <v>#N/A</v>
      </c>
      <c r="AE473" s="16" t="e">
        <f t="shared" si="119"/>
        <v>#N/A</v>
      </c>
      <c r="AF473" s="16" t="e">
        <f t="shared" si="120"/>
        <v>#N/A</v>
      </c>
      <c r="AG473" s="16" t="e">
        <f t="shared" si="121"/>
        <v>#N/A</v>
      </c>
      <c r="AH473" s="175" t="e">
        <f t="shared" si="122"/>
        <v>#N/A</v>
      </c>
      <c r="AI473" s="175" t="e">
        <f t="shared" si="126"/>
        <v>#N/A</v>
      </c>
      <c r="AJ473" s="175" t="e">
        <f t="shared" si="124"/>
        <v>#N/A</v>
      </c>
      <c r="AK473" s="175" t="e">
        <f t="shared" si="123"/>
        <v>#N/A</v>
      </c>
      <c r="AL473" s="175" t="e">
        <f t="shared" si="127"/>
        <v>#N/A</v>
      </c>
      <c r="AM473" s="175" t="e">
        <f t="shared" si="125"/>
        <v>#N/A</v>
      </c>
    </row>
    <row r="474" spans="19:39" x14ac:dyDescent="0.25">
      <c r="S474" s="189" t="e">
        <f>IF(ISNUMBER(Sensor_Glucose),IF(P_Language=1, 1*Sensor_Glucose/18,1*Sensor_Glucose),NA())</f>
        <v>#N/A</v>
      </c>
      <c r="T474" s="185" t="e">
        <f t="shared" si="112"/>
        <v>#N/A</v>
      </c>
      <c r="U474" s="185" t="e">
        <f t="shared" si="113"/>
        <v>#N/A</v>
      </c>
      <c r="V474" s="189" t="e">
        <f>IF(ISBLANK(Meter_Glucose),NA(),IF(P_Language=1, 1*Meter_Glucose/18,1*Meter_Glucose))</f>
        <v>#N/A</v>
      </c>
      <c r="W474" s="185" t="e">
        <f t="shared" si="114"/>
        <v>#N/A</v>
      </c>
      <c r="X474" s="16" t="e">
        <f t="shared" si="115"/>
        <v>#N/A</v>
      </c>
      <c r="Y474" s="189" t="e">
        <f t="shared" si="116"/>
        <v>#N/A</v>
      </c>
      <c r="AA474" s="59"/>
      <c r="AB474" s="189" t="e">
        <f t="shared" si="117"/>
        <v>#N/A</v>
      </c>
      <c r="AD474" s="185" t="e">
        <f t="shared" si="118"/>
        <v>#N/A</v>
      </c>
      <c r="AE474" s="16" t="e">
        <f t="shared" si="119"/>
        <v>#N/A</v>
      </c>
      <c r="AF474" s="16" t="e">
        <f t="shared" si="120"/>
        <v>#N/A</v>
      </c>
      <c r="AG474" s="16" t="e">
        <f t="shared" si="121"/>
        <v>#N/A</v>
      </c>
      <c r="AH474" s="175" t="e">
        <f t="shared" si="122"/>
        <v>#N/A</v>
      </c>
      <c r="AI474" s="175" t="e">
        <f t="shared" si="126"/>
        <v>#N/A</v>
      </c>
      <c r="AJ474" s="175" t="e">
        <f t="shared" si="124"/>
        <v>#N/A</v>
      </c>
      <c r="AK474" s="175" t="e">
        <f t="shared" si="123"/>
        <v>#N/A</v>
      </c>
      <c r="AL474" s="175" t="e">
        <f t="shared" si="127"/>
        <v>#N/A</v>
      </c>
      <c r="AM474" s="175" t="e">
        <f t="shared" si="125"/>
        <v>#N/A</v>
      </c>
    </row>
    <row r="475" spans="19:39" x14ac:dyDescent="0.25">
      <c r="S475" s="189" t="e">
        <f>IF(ISNUMBER(Sensor_Glucose),IF(P_Language=1, 1*Sensor_Glucose/18,1*Sensor_Glucose),NA())</f>
        <v>#N/A</v>
      </c>
      <c r="T475" s="185" t="e">
        <f t="shared" si="112"/>
        <v>#N/A</v>
      </c>
      <c r="U475" s="185" t="e">
        <f t="shared" si="113"/>
        <v>#N/A</v>
      </c>
      <c r="V475" s="189" t="e">
        <f>IF(ISBLANK(Meter_Glucose),NA(),IF(P_Language=1, 1*Meter_Glucose/18,1*Meter_Glucose))</f>
        <v>#N/A</v>
      </c>
      <c r="W475" s="185" t="e">
        <f t="shared" si="114"/>
        <v>#N/A</v>
      </c>
      <c r="X475" s="16" t="e">
        <f t="shared" si="115"/>
        <v>#N/A</v>
      </c>
      <c r="Y475" s="189" t="e">
        <f t="shared" si="116"/>
        <v>#N/A</v>
      </c>
      <c r="AA475" s="59"/>
      <c r="AB475" s="189" t="e">
        <f t="shared" si="117"/>
        <v>#N/A</v>
      </c>
      <c r="AD475" s="185" t="e">
        <f t="shared" si="118"/>
        <v>#N/A</v>
      </c>
      <c r="AE475" s="16" t="e">
        <f t="shared" si="119"/>
        <v>#N/A</v>
      </c>
      <c r="AF475" s="16" t="e">
        <f t="shared" si="120"/>
        <v>#N/A</v>
      </c>
      <c r="AG475" s="16" t="e">
        <f t="shared" si="121"/>
        <v>#N/A</v>
      </c>
      <c r="AH475" s="175" t="e">
        <f t="shared" si="122"/>
        <v>#N/A</v>
      </c>
      <c r="AI475" s="175" t="e">
        <f t="shared" si="126"/>
        <v>#N/A</v>
      </c>
      <c r="AJ475" s="175" t="e">
        <f t="shared" si="124"/>
        <v>#N/A</v>
      </c>
      <c r="AK475" s="175" t="e">
        <f t="shared" si="123"/>
        <v>#N/A</v>
      </c>
      <c r="AL475" s="175" t="e">
        <f t="shared" si="127"/>
        <v>#N/A</v>
      </c>
      <c r="AM475" s="175" t="e">
        <f t="shared" si="125"/>
        <v>#N/A</v>
      </c>
    </row>
    <row r="476" spans="19:39" x14ac:dyDescent="0.25">
      <c r="S476" s="189" t="e">
        <f>IF(ISNUMBER(Sensor_Glucose),IF(P_Language=1, 1*Sensor_Glucose/18,1*Sensor_Glucose),NA())</f>
        <v>#N/A</v>
      </c>
      <c r="T476" s="185" t="e">
        <f t="shared" si="112"/>
        <v>#N/A</v>
      </c>
      <c r="U476" s="185" t="e">
        <f t="shared" si="113"/>
        <v>#N/A</v>
      </c>
      <c r="V476" s="189" t="e">
        <f>IF(ISBLANK(Meter_Glucose),NA(),IF(P_Language=1, 1*Meter_Glucose/18,1*Meter_Glucose))</f>
        <v>#N/A</v>
      </c>
      <c r="W476" s="185" t="e">
        <f t="shared" si="114"/>
        <v>#N/A</v>
      </c>
      <c r="X476" s="16" t="e">
        <f t="shared" si="115"/>
        <v>#N/A</v>
      </c>
      <c r="Y476" s="189" t="e">
        <f t="shared" si="116"/>
        <v>#N/A</v>
      </c>
      <c r="AA476" s="59"/>
      <c r="AB476" s="189" t="e">
        <f t="shared" si="117"/>
        <v>#N/A</v>
      </c>
      <c r="AD476" s="185" t="e">
        <f t="shared" si="118"/>
        <v>#N/A</v>
      </c>
      <c r="AE476" s="16" t="e">
        <f t="shared" si="119"/>
        <v>#N/A</v>
      </c>
      <c r="AF476" s="16" t="e">
        <f t="shared" si="120"/>
        <v>#N/A</v>
      </c>
      <c r="AG476" s="16" t="e">
        <f t="shared" si="121"/>
        <v>#N/A</v>
      </c>
      <c r="AH476" s="175" t="e">
        <f t="shared" si="122"/>
        <v>#N/A</v>
      </c>
      <c r="AI476" s="175" t="e">
        <f t="shared" si="126"/>
        <v>#N/A</v>
      </c>
      <c r="AJ476" s="175" t="e">
        <f t="shared" si="124"/>
        <v>#N/A</v>
      </c>
      <c r="AK476" s="175" t="e">
        <f t="shared" si="123"/>
        <v>#N/A</v>
      </c>
      <c r="AL476" s="175" t="e">
        <f t="shared" si="127"/>
        <v>#N/A</v>
      </c>
      <c r="AM476" s="175" t="e">
        <f t="shared" si="125"/>
        <v>#N/A</v>
      </c>
    </row>
    <row r="477" spans="19:39" x14ac:dyDescent="0.25">
      <c r="S477" s="189" t="e">
        <f>IF(ISNUMBER(Sensor_Glucose),IF(P_Language=1, 1*Sensor_Glucose/18,1*Sensor_Glucose),NA())</f>
        <v>#N/A</v>
      </c>
      <c r="T477" s="185" t="e">
        <f t="shared" si="112"/>
        <v>#N/A</v>
      </c>
      <c r="U477" s="185" t="e">
        <f t="shared" si="113"/>
        <v>#N/A</v>
      </c>
      <c r="V477" s="189" t="e">
        <f>IF(ISBLANK(Meter_Glucose),NA(),IF(P_Language=1, 1*Meter_Glucose/18,1*Meter_Glucose))</f>
        <v>#N/A</v>
      </c>
      <c r="W477" s="185" t="e">
        <f t="shared" si="114"/>
        <v>#N/A</v>
      </c>
      <c r="X477" s="16" t="e">
        <f t="shared" si="115"/>
        <v>#N/A</v>
      </c>
      <c r="Y477" s="189" t="e">
        <f t="shared" si="116"/>
        <v>#N/A</v>
      </c>
      <c r="AA477" s="59"/>
      <c r="AB477" s="189" t="e">
        <f t="shared" si="117"/>
        <v>#N/A</v>
      </c>
      <c r="AD477" s="185" t="e">
        <f t="shared" si="118"/>
        <v>#N/A</v>
      </c>
      <c r="AE477" s="16" t="e">
        <f t="shared" si="119"/>
        <v>#N/A</v>
      </c>
      <c r="AF477" s="16" t="e">
        <f t="shared" si="120"/>
        <v>#N/A</v>
      </c>
      <c r="AG477" s="16" t="e">
        <f t="shared" si="121"/>
        <v>#N/A</v>
      </c>
      <c r="AH477" s="175" t="e">
        <f t="shared" si="122"/>
        <v>#N/A</v>
      </c>
      <c r="AI477" s="175" t="e">
        <f t="shared" si="126"/>
        <v>#N/A</v>
      </c>
      <c r="AJ477" s="175" t="e">
        <f t="shared" si="124"/>
        <v>#N/A</v>
      </c>
      <c r="AK477" s="175" t="e">
        <f t="shared" si="123"/>
        <v>#N/A</v>
      </c>
      <c r="AL477" s="175" t="e">
        <f t="shared" si="127"/>
        <v>#N/A</v>
      </c>
      <c r="AM477" s="175" t="e">
        <f t="shared" si="125"/>
        <v>#N/A</v>
      </c>
    </row>
    <row r="478" spans="19:39" x14ac:dyDescent="0.25">
      <c r="S478" s="189" t="e">
        <f>IF(ISNUMBER(Sensor_Glucose),IF(P_Language=1, 1*Sensor_Glucose/18,1*Sensor_Glucose),NA())</f>
        <v>#N/A</v>
      </c>
      <c r="T478" s="185" t="e">
        <f t="shared" si="112"/>
        <v>#N/A</v>
      </c>
      <c r="U478" s="185" t="e">
        <f t="shared" si="113"/>
        <v>#N/A</v>
      </c>
      <c r="V478" s="189" t="e">
        <f>IF(ISBLANK(Meter_Glucose),NA(),IF(P_Language=1, 1*Meter_Glucose/18,1*Meter_Glucose))</f>
        <v>#N/A</v>
      </c>
      <c r="W478" s="185" t="e">
        <f t="shared" si="114"/>
        <v>#N/A</v>
      </c>
      <c r="X478" s="16" t="e">
        <f t="shared" si="115"/>
        <v>#N/A</v>
      </c>
      <c r="Y478" s="189" t="e">
        <f t="shared" si="116"/>
        <v>#N/A</v>
      </c>
      <c r="AA478" s="59"/>
      <c r="AB478" s="189" t="e">
        <f t="shared" si="117"/>
        <v>#N/A</v>
      </c>
      <c r="AD478" s="185" t="e">
        <f t="shared" si="118"/>
        <v>#N/A</v>
      </c>
      <c r="AE478" s="16" t="e">
        <f t="shared" si="119"/>
        <v>#N/A</v>
      </c>
      <c r="AF478" s="16" t="e">
        <f t="shared" si="120"/>
        <v>#N/A</v>
      </c>
      <c r="AG478" s="16" t="e">
        <f t="shared" si="121"/>
        <v>#N/A</v>
      </c>
      <c r="AH478" s="175" t="e">
        <f t="shared" si="122"/>
        <v>#N/A</v>
      </c>
      <c r="AI478" s="175" t="e">
        <f t="shared" si="126"/>
        <v>#N/A</v>
      </c>
      <c r="AJ478" s="175" t="e">
        <f t="shared" si="124"/>
        <v>#N/A</v>
      </c>
      <c r="AK478" s="175" t="e">
        <f t="shared" si="123"/>
        <v>#N/A</v>
      </c>
      <c r="AL478" s="175" t="e">
        <f t="shared" si="127"/>
        <v>#N/A</v>
      </c>
      <c r="AM478" s="175" t="e">
        <f t="shared" si="125"/>
        <v>#N/A</v>
      </c>
    </row>
    <row r="479" spans="19:39" x14ac:dyDescent="0.25">
      <c r="S479" s="189" t="e">
        <f>IF(ISNUMBER(Sensor_Glucose),IF(P_Language=1, 1*Sensor_Glucose/18,1*Sensor_Glucose),NA())</f>
        <v>#N/A</v>
      </c>
      <c r="T479" s="185" t="e">
        <f t="shared" si="112"/>
        <v>#N/A</v>
      </c>
      <c r="U479" s="185" t="e">
        <f t="shared" si="113"/>
        <v>#N/A</v>
      </c>
      <c r="V479" s="189" t="e">
        <f>IF(ISBLANK(Meter_Glucose),NA(),IF(P_Language=1, 1*Meter_Glucose/18,1*Meter_Glucose))</f>
        <v>#N/A</v>
      </c>
      <c r="W479" s="185" t="e">
        <f t="shared" si="114"/>
        <v>#N/A</v>
      </c>
      <c r="X479" s="16" t="e">
        <f t="shared" si="115"/>
        <v>#N/A</v>
      </c>
      <c r="Y479" s="189" t="e">
        <f t="shared" si="116"/>
        <v>#N/A</v>
      </c>
      <c r="AA479" s="59"/>
      <c r="AB479" s="189" t="e">
        <f t="shared" si="117"/>
        <v>#N/A</v>
      </c>
      <c r="AD479" s="185" t="e">
        <f t="shared" si="118"/>
        <v>#N/A</v>
      </c>
      <c r="AE479" s="16" t="e">
        <f t="shared" si="119"/>
        <v>#N/A</v>
      </c>
      <c r="AF479" s="16" t="e">
        <f t="shared" si="120"/>
        <v>#N/A</v>
      </c>
      <c r="AG479" s="16" t="e">
        <f t="shared" si="121"/>
        <v>#N/A</v>
      </c>
      <c r="AH479" s="175" t="e">
        <f t="shared" si="122"/>
        <v>#N/A</v>
      </c>
      <c r="AI479" s="175" t="e">
        <f t="shared" si="126"/>
        <v>#N/A</v>
      </c>
      <c r="AJ479" s="175" t="e">
        <f t="shared" si="124"/>
        <v>#N/A</v>
      </c>
      <c r="AK479" s="175" t="e">
        <f t="shared" si="123"/>
        <v>#N/A</v>
      </c>
      <c r="AL479" s="175" t="e">
        <f t="shared" si="127"/>
        <v>#N/A</v>
      </c>
      <c r="AM479" s="175" t="e">
        <f t="shared" si="125"/>
        <v>#N/A</v>
      </c>
    </row>
    <row r="480" spans="19:39" x14ac:dyDescent="0.25">
      <c r="S480" s="189" t="e">
        <f>IF(ISNUMBER(Sensor_Glucose),IF(P_Language=1, 1*Sensor_Glucose/18,1*Sensor_Glucose),NA())</f>
        <v>#N/A</v>
      </c>
      <c r="T480" s="185" t="e">
        <f t="shared" si="112"/>
        <v>#N/A</v>
      </c>
      <c r="U480" s="185" t="e">
        <f t="shared" si="113"/>
        <v>#N/A</v>
      </c>
      <c r="V480" s="189" t="e">
        <f>IF(ISBLANK(Meter_Glucose),NA(),IF(P_Language=1, 1*Meter_Glucose/18,1*Meter_Glucose))</f>
        <v>#N/A</v>
      </c>
      <c r="W480" s="185" t="e">
        <f t="shared" si="114"/>
        <v>#N/A</v>
      </c>
      <c r="X480" s="16" t="e">
        <f t="shared" si="115"/>
        <v>#N/A</v>
      </c>
      <c r="Y480" s="189" t="e">
        <f t="shared" si="116"/>
        <v>#N/A</v>
      </c>
      <c r="AA480" s="59"/>
      <c r="AB480" s="189" t="e">
        <f t="shared" si="117"/>
        <v>#N/A</v>
      </c>
      <c r="AD480" s="185" t="e">
        <f t="shared" si="118"/>
        <v>#N/A</v>
      </c>
      <c r="AE480" s="16" t="e">
        <f t="shared" si="119"/>
        <v>#N/A</v>
      </c>
      <c r="AF480" s="16" t="e">
        <f t="shared" si="120"/>
        <v>#N/A</v>
      </c>
      <c r="AG480" s="16" t="e">
        <f t="shared" si="121"/>
        <v>#N/A</v>
      </c>
      <c r="AH480" s="175" t="e">
        <f t="shared" si="122"/>
        <v>#N/A</v>
      </c>
      <c r="AI480" s="175" t="e">
        <f t="shared" si="126"/>
        <v>#N/A</v>
      </c>
      <c r="AJ480" s="175" t="e">
        <f t="shared" si="124"/>
        <v>#N/A</v>
      </c>
      <c r="AK480" s="175" t="e">
        <f t="shared" si="123"/>
        <v>#N/A</v>
      </c>
      <c r="AL480" s="175" t="e">
        <f t="shared" si="127"/>
        <v>#N/A</v>
      </c>
      <c r="AM480" s="175" t="e">
        <f t="shared" si="125"/>
        <v>#N/A</v>
      </c>
    </row>
    <row r="481" spans="19:39" x14ac:dyDescent="0.25">
      <c r="S481" s="189" t="e">
        <f>IF(ISNUMBER(Sensor_Glucose),IF(P_Language=1, 1*Sensor_Glucose/18,1*Sensor_Glucose),NA())</f>
        <v>#N/A</v>
      </c>
      <c r="T481" s="185" t="e">
        <f t="shared" si="112"/>
        <v>#N/A</v>
      </c>
      <c r="U481" s="185" t="e">
        <f t="shared" si="113"/>
        <v>#N/A</v>
      </c>
      <c r="V481" s="189" t="e">
        <f>IF(ISBLANK(Meter_Glucose),NA(),IF(P_Language=1, 1*Meter_Glucose/18,1*Meter_Glucose))</f>
        <v>#N/A</v>
      </c>
      <c r="W481" s="185" t="e">
        <f t="shared" si="114"/>
        <v>#N/A</v>
      </c>
      <c r="X481" s="16" t="e">
        <f t="shared" si="115"/>
        <v>#N/A</v>
      </c>
      <c r="Y481" s="189" t="e">
        <f t="shared" si="116"/>
        <v>#N/A</v>
      </c>
      <c r="AA481" s="59"/>
      <c r="AB481" s="189" t="e">
        <f t="shared" si="117"/>
        <v>#N/A</v>
      </c>
      <c r="AD481" s="185" t="e">
        <f t="shared" si="118"/>
        <v>#N/A</v>
      </c>
      <c r="AE481" s="16" t="e">
        <f t="shared" si="119"/>
        <v>#N/A</v>
      </c>
      <c r="AF481" s="16" t="e">
        <f t="shared" si="120"/>
        <v>#N/A</v>
      </c>
      <c r="AG481" s="16" t="e">
        <f t="shared" si="121"/>
        <v>#N/A</v>
      </c>
      <c r="AH481" s="175" t="e">
        <f t="shared" si="122"/>
        <v>#N/A</v>
      </c>
      <c r="AI481" s="175" t="e">
        <f t="shared" si="126"/>
        <v>#N/A</v>
      </c>
      <c r="AJ481" s="175" t="e">
        <f t="shared" si="124"/>
        <v>#N/A</v>
      </c>
      <c r="AK481" s="175" t="e">
        <f t="shared" si="123"/>
        <v>#N/A</v>
      </c>
      <c r="AL481" s="175" t="e">
        <f t="shared" si="127"/>
        <v>#N/A</v>
      </c>
      <c r="AM481" s="175" t="e">
        <f t="shared" si="125"/>
        <v>#N/A</v>
      </c>
    </row>
    <row r="482" spans="19:39" x14ac:dyDescent="0.25">
      <c r="S482" s="189" t="e">
        <f>IF(ISNUMBER(Sensor_Glucose),IF(P_Language=1, 1*Sensor_Glucose/18,1*Sensor_Glucose),NA())</f>
        <v>#N/A</v>
      </c>
      <c r="T482" s="185" t="e">
        <f t="shared" si="112"/>
        <v>#N/A</v>
      </c>
      <c r="U482" s="185" t="e">
        <f t="shared" si="113"/>
        <v>#N/A</v>
      </c>
      <c r="V482" s="189" t="e">
        <f>IF(ISBLANK(Meter_Glucose),NA(),IF(P_Language=1, 1*Meter_Glucose/18,1*Meter_Glucose))</f>
        <v>#N/A</v>
      </c>
      <c r="W482" s="185" t="e">
        <f t="shared" si="114"/>
        <v>#N/A</v>
      </c>
      <c r="X482" s="16" t="e">
        <f t="shared" si="115"/>
        <v>#N/A</v>
      </c>
      <c r="Y482" s="189" t="e">
        <f t="shared" si="116"/>
        <v>#N/A</v>
      </c>
      <c r="AA482" s="59"/>
      <c r="AB482" s="189" t="e">
        <f t="shared" si="117"/>
        <v>#N/A</v>
      </c>
      <c r="AD482" s="185" t="e">
        <f t="shared" si="118"/>
        <v>#N/A</v>
      </c>
      <c r="AE482" s="16" t="e">
        <f t="shared" si="119"/>
        <v>#N/A</v>
      </c>
      <c r="AF482" s="16" t="e">
        <f t="shared" si="120"/>
        <v>#N/A</v>
      </c>
      <c r="AG482" s="16" t="e">
        <f t="shared" si="121"/>
        <v>#N/A</v>
      </c>
      <c r="AH482" s="175" t="e">
        <f t="shared" si="122"/>
        <v>#N/A</v>
      </c>
      <c r="AI482" s="175" t="e">
        <f t="shared" si="126"/>
        <v>#N/A</v>
      </c>
      <c r="AJ482" s="175" t="e">
        <f t="shared" si="124"/>
        <v>#N/A</v>
      </c>
      <c r="AK482" s="175" t="e">
        <f t="shared" si="123"/>
        <v>#N/A</v>
      </c>
      <c r="AL482" s="175" t="e">
        <f t="shared" si="127"/>
        <v>#N/A</v>
      </c>
      <c r="AM482" s="175" t="e">
        <f t="shared" si="125"/>
        <v>#N/A</v>
      </c>
    </row>
    <row r="483" spans="19:39" x14ac:dyDescent="0.25">
      <c r="S483" s="189" t="e">
        <f>IF(ISNUMBER(Sensor_Glucose),IF(P_Language=1, 1*Sensor_Glucose/18,1*Sensor_Glucose),NA())</f>
        <v>#N/A</v>
      </c>
      <c r="T483" s="185" t="e">
        <f t="shared" si="112"/>
        <v>#N/A</v>
      </c>
      <c r="U483" s="185" t="e">
        <f t="shared" si="113"/>
        <v>#N/A</v>
      </c>
      <c r="V483" s="189" t="e">
        <f>IF(ISBLANK(Meter_Glucose),NA(),IF(P_Language=1, 1*Meter_Glucose/18,1*Meter_Glucose))</f>
        <v>#N/A</v>
      </c>
      <c r="W483" s="185" t="e">
        <f t="shared" si="114"/>
        <v>#N/A</v>
      </c>
      <c r="X483" s="16" t="e">
        <f t="shared" si="115"/>
        <v>#N/A</v>
      </c>
      <c r="Y483" s="189" t="e">
        <f t="shared" si="116"/>
        <v>#N/A</v>
      </c>
      <c r="AA483" s="59"/>
      <c r="AB483" s="189" t="e">
        <f t="shared" si="117"/>
        <v>#N/A</v>
      </c>
      <c r="AD483" s="185" t="e">
        <f t="shared" si="118"/>
        <v>#N/A</v>
      </c>
      <c r="AE483" s="16" t="e">
        <f t="shared" si="119"/>
        <v>#N/A</v>
      </c>
      <c r="AF483" s="16" t="e">
        <f t="shared" si="120"/>
        <v>#N/A</v>
      </c>
      <c r="AG483" s="16" t="e">
        <f t="shared" si="121"/>
        <v>#N/A</v>
      </c>
      <c r="AH483" s="175" t="e">
        <f t="shared" si="122"/>
        <v>#N/A</v>
      </c>
      <c r="AI483" s="175" t="e">
        <f t="shared" si="126"/>
        <v>#N/A</v>
      </c>
      <c r="AJ483" s="175" t="e">
        <f t="shared" si="124"/>
        <v>#N/A</v>
      </c>
      <c r="AK483" s="175" t="e">
        <f t="shared" si="123"/>
        <v>#N/A</v>
      </c>
      <c r="AL483" s="175" t="e">
        <f t="shared" si="127"/>
        <v>#N/A</v>
      </c>
      <c r="AM483" s="175" t="e">
        <f t="shared" si="125"/>
        <v>#N/A</v>
      </c>
    </row>
    <row r="484" spans="19:39" x14ac:dyDescent="0.25">
      <c r="S484" s="189" t="e">
        <f>IF(ISNUMBER(Sensor_Glucose),IF(P_Language=1, 1*Sensor_Glucose/18,1*Sensor_Glucose),NA())</f>
        <v>#N/A</v>
      </c>
      <c r="T484" s="185" t="e">
        <f t="shared" si="112"/>
        <v>#N/A</v>
      </c>
      <c r="U484" s="185" t="e">
        <f t="shared" si="113"/>
        <v>#N/A</v>
      </c>
      <c r="V484" s="189" t="e">
        <f>IF(ISBLANK(Meter_Glucose),NA(),IF(P_Language=1, 1*Meter_Glucose/18,1*Meter_Glucose))</f>
        <v>#N/A</v>
      </c>
      <c r="W484" s="185" t="e">
        <f t="shared" si="114"/>
        <v>#N/A</v>
      </c>
      <c r="X484" s="16" t="e">
        <f t="shared" si="115"/>
        <v>#N/A</v>
      </c>
      <c r="Y484" s="189" t="e">
        <f t="shared" si="116"/>
        <v>#N/A</v>
      </c>
      <c r="AA484" s="59"/>
      <c r="AB484" s="189" t="e">
        <f t="shared" si="117"/>
        <v>#N/A</v>
      </c>
      <c r="AD484" s="185" t="e">
        <f t="shared" si="118"/>
        <v>#N/A</v>
      </c>
      <c r="AE484" s="16" t="e">
        <f t="shared" si="119"/>
        <v>#N/A</v>
      </c>
      <c r="AF484" s="16" t="e">
        <f t="shared" si="120"/>
        <v>#N/A</v>
      </c>
      <c r="AG484" s="16" t="e">
        <f t="shared" si="121"/>
        <v>#N/A</v>
      </c>
      <c r="AH484" s="175" t="e">
        <f t="shared" si="122"/>
        <v>#N/A</v>
      </c>
      <c r="AI484" s="175" t="e">
        <f t="shared" si="126"/>
        <v>#N/A</v>
      </c>
      <c r="AJ484" s="175" t="e">
        <f t="shared" si="124"/>
        <v>#N/A</v>
      </c>
      <c r="AK484" s="175" t="e">
        <f t="shared" si="123"/>
        <v>#N/A</v>
      </c>
      <c r="AL484" s="175" t="e">
        <f t="shared" si="127"/>
        <v>#N/A</v>
      </c>
      <c r="AM484" s="175" t="e">
        <f t="shared" si="125"/>
        <v>#N/A</v>
      </c>
    </row>
    <row r="485" spans="19:39" x14ac:dyDescent="0.25">
      <c r="S485" s="189" t="e">
        <f>IF(ISNUMBER(Sensor_Glucose),IF(P_Language=1, 1*Sensor_Glucose/18,1*Sensor_Glucose),NA())</f>
        <v>#N/A</v>
      </c>
      <c r="T485" s="185" t="e">
        <f t="shared" si="112"/>
        <v>#N/A</v>
      </c>
      <c r="U485" s="185" t="e">
        <f t="shared" si="113"/>
        <v>#N/A</v>
      </c>
      <c r="V485" s="189" t="e">
        <f>IF(ISBLANK(Meter_Glucose),NA(),IF(P_Language=1, 1*Meter_Glucose/18,1*Meter_Glucose))</f>
        <v>#N/A</v>
      </c>
      <c r="W485" s="185" t="e">
        <f t="shared" si="114"/>
        <v>#N/A</v>
      </c>
      <c r="X485" s="16" t="e">
        <f t="shared" si="115"/>
        <v>#N/A</v>
      </c>
      <c r="Y485" s="189" t="e">
        <f t="shared" si="116"/>
        <v>#N/A</v>
      </c>
      <c r="AA485" s="59"/>
      <c r="AB485" s="189" t="e">
        <f t="shared" si="117"/>
        <v>#N/A</v>
      </c>
      <c r="AD485" s="185" t="e">
        <f t="shared" si="118"/>
        <v>#N/A</v>
      </c>
      <c r="AE485" s="16" t="e">
        <f t="shared" si="119"/>
        <v>#N/A</v>
      </c>
      <c r="AF485" s="16" t="e">
        <f t="shared" si="120"/>
        <v>#N/A</v>
      </c>
      <c r="AG485" s="16" t="e">
        <f t="shared" si="121"/>
        <v>#N/A</v>
      </c>
      <c r="AH485" s="175" t="e">
        <f t="shared" si="122"/>
        <v>#N/A</v>
      </c>
      <c r="AI485" s="175" t="e">
        <f t="shared" si="126"/>
        <v>#N/A</v>
      </c>
      <c r="AJ485" s="175" t="e">
        <f t="shared" si="124"/>
        <v>#N/A</v>
      </c>
      <c r="AK485" s="175" t="e">
        <f t="shared" si="123"/>
        <v>#N/A</v>
      </c>
      <c r="AL485" s="175" t="e">
        <f t="shared" si="127"/>
        <v>#N/A</v>
      </c>
      <c r="AM485" s="175" t="e">
        <f t="shared" si="125"/>
        <v>#N/A</v>
      </c>
    </row>
    <row r="486" spans="19:39" x14ac:dyDescent="0.25">
      <c r="S486" s="189" t="e">
        <f>IF(ISNUMBER(Sensor_Glucose),IF(P_Language=1, 1*Sensor_Glucose/18,1*Sensor_Glucose),NA())</f>
        <v>#N/A</v>
      </c>
      <c r="T486" s="185" t="e">
        <f t="shared" si="112"/>
        <v>#N/A</v>
      </c>
      <c r="U486" s="185" t="e">
        <f t="shared" si="113"/>
        <v>#N/A</v>
      </c>
      <c r="V486" s="189" t="e">
        <f>IF(ISBLANK(Meter_Glucose),NA(),IF(P_Language=1, 1*Meter_Glucose/18,1*Meter_Glucose))</f>
        <v>#N/A</v>
      </c>
      <c r="W486" s="185" t="e">
        <f t="shared" si="114"/>
        <v>#N/A</v>
      </c>
      <c r="X486" s="16" t="e">
        <f t="shared" si="115"/>
        <v>#N/A</v>
      </c>
      <c r="Y486" s="189" t="e">
        <f t="shared" si="116"/>
        <v>#N/A</v>
      </c>
      <c r="AA486" s="59"/>
      <c r="AB486" s="189" t="e">
        <f t="shared" si="117"/>
        <v>#N/A</v>
      </c>
      <c r="AD486" s="185" t="e">
        <f t="shared" si="118"/>
        <v>#N/A</v>
      </c>
      <c r="AE486" s="16" t="e">
        <f t="shared" si="119"/>
        <v>#N/A</v>
      </c>
      <c r="AF486" s="16" t="e">
        <f t="shared" si="120"/>
        <v>#N/A</v>
      </c>
      <c r="AG486" s="16" t="e">
        <f t="shared" si="121"/>
        <v>#N/A</v>
      </c>
      <c r="AH486" s="175" t="e">
        <f t="shared" si="122"/>
        <v>#N/A</v>
      </c>
      <c r="AI486" s="175" t="e">
        <f t="shared" si="126"/>
        <v>#N/A</v>
      </c>
      <c r="AJ486" s="175" t="e">
        <f t="shared" si="124"/>
        <v>#N/A</v>
      </c>
      <c r="AK486" s="175" t="e">
        <f t="shared" si="123"/>
        <v>#N/A</v>
      </c>
      <c r="AL486" s="175" t="e">
        <f t="shared" si="127"/>
        <v>#N/A</v>
      </c>
      <c r="AM486" s="175" t="e">
        <f t="shared" si="125"/>
        <v>#N/A</v>
      </c>
    </row>
    <row r="487" spans="19:39" x14ac:dyDescent="0.25">
      <c r="S487" s="189" t="e">
        <f>IF(ISNUMBER(Sensor_Glucose),IF(P_Language=1, 1*Sensor_Glucose/18,1*Sensor_Glucose),NA())</f>
        <v>#N/A</v>
      </c>
      <c r="T487" s="185" t="e">
        <f t="shared" si="112"/>
        <v>#N/A</v>
      </c>
      <c r="U487" s="185" t="e">
        <f t="shared" si="113"/>
        <v>#N/A</v>
      </c>
      <c r="V487" s="189" t="e">
        <f>IF(ISBLANK(Meter_Glucose),NA(),IF(P_Language=1, 1*Meter_Glucose/18,1*Meter_Glucose))</f>
        <v>#N/A</v>
      </c>
      <c r="W487" s="185" t="e">
        <f t="shared" si="114"/>
        <v>#N/A</v>
      </c>
      <c r="X487" s="16" t="e">
        <f t="shared" si="115"/>
        <v>#N/A</v>
      </c>
      <c r="Y487" s="189" t="e">
        <f t="shared" si="116"/>
        <v>#N/A</v>
      </c>
      <c r="AA487" s="59"/>
      <c r="AB487" s="189" t="e">
        <f t="shared" si="117"/>
        <v>#N/A</v>
      </c>
      <c r="AD487" s="185" t="e">
        <f t="shared" si="118"/>
        <v>#N/A</v>
      </c>
      <c r="AE487" s="16" t="e">
        <f t="shared" si="119"/>
        <v>#N/A</v>
      </c>
      <c r="AF487" s="16" t="e">
        <f t="shared" si="120"/>
        <v>#N/A</v>
      </c>
      <c r="AG487" s="16" t="e">
        <f t="shared" si="121"/>
        <v>#N/A</v>
      </c>
      <c r="AH487" s="175" t="e">
        <f t="shared" si="122"/>
        <v>#N/A</v>
      </c>
      <c r="AI487" s="175" t="e">
        <f t="shared" si="126"/>
        <v>#N/A</v>
      </c>
      <c r="AJ487" s="175" t="e">
        <f t="shared" si="124"/>
        <v>#N/A</v>
      </c>
      <c r="AK487" s="175" t="e">
        <f t="shared" si="123"/>
        <v>#N/A</v>
      </c>
      <c r="AL487" s="175" t="e">
        <f t="shared" si="127"/>
        <v>#N/A</v>
      </c>
      <c r="AM487" s="175" t="e">
        <f t="shared" si="125"/>
        <v>#N/A</v>
      </c>
    </row>
    <row r="488" spans="19:39" x14ac:dyDescent="0.25">
      <c r="S488" s="189" t="e">
        <f>IF(ISNUMBER(Sensor_Glucose),IF(P_Language=1, 1*Sensor_Glucose/18,1*Sensor_Glucose),NA())</f>
        <v>#N/A</v>
      </c>
      <c r="T488" s="185" t="e">
        <f t="shared" si="112"/>
        <v>#N/A</v>
      </c>
      <c r="U488" s="185" t="e">
        <f t="shared" si="113"/>
        <v>#N/A</v>
      </c>
      <c r="V488" s="189" t="e">
        <f>IF(ISBLANK(Meter_Glucose),NA(),IF(P_Language=1, 1*Meter_Glucose/18,1*Meter_Glucose))</f>
        <v>#N/A</v>
      </c>
      <c r="W488" s="185" t="e">
        <f t="shared" si="114"/>
        <v>#N/A</v>
      </c>
      <c r="X488" s="16" t="e">
        <f t="shared" si="115"/>
        <v>#N/A</v>
      </c>
      <c r="Y488" s="189" t="e">
        <f t="shared" si="116"/>
        <v>#N/A</v>
      </c>
      <c r="AA488" s="59"/>
      <c r="AB488" s="189" t="e">
        <f t="shared" si="117"/>
        <v>#N/A</v>
      </c>
      <c r="AD488" s="185" t="e">
        <f t="shared" si="118"/>
        <v>#N/A</v>
      </c>
      <c r="AE488" s="16" t="e">
        <f t="shared" si="119"/>
        <v>#N/A</v>
      </c>
      <c r="AF488" s="16" t="e">
        <f t="shared" si="120"/>
        <v>#N/A</v>
      </c>
      <c r="AG488" s="16" t="e">
        <f t="shared" si="121"/>
        <v>#N/A</v>
      </c>
      <c r="AH488" s="175" t="e">
        <f t="shared" si="122"/>
        <v>#N/A</v>
      </c>
      <c r="AI488" s="175" t="e">
        <f t="shared" si="126"/>
        <v>#N/A</v>
      </c>
      <c r="AJ488" s="175" t="e">
        <f t="shared" si="124"/>
        <v>#N/A</v>
      </c>
      <c r="AK488" s="175" t="e">
        <f t="shared" si="123"/>
        <v>#N/A</v>
      </c>
      <c r="AL488" s="175" t="e">
        <f t="shared" si="127"/>
        <v>#N/A</v>
      </c>
      <c r="AM488" s="175" t="e">
        <f t="shared" si="125"/>
        <v>#N/A</v>
      </c>
    </row>
    <row r="489" spans="19:39" x14ac:dyDescent="0.25">
      <c r="S489" s="189" t="e">
        <f>IF(ISNUMBER(Sensor_Glucose),IF(P_Language=1, 1*Sensor_Glucose/18,1*Sensor_Glucose),NA())</f>
        <v>#N/A</v>
      </c>
      <c r="T489" s="185" t="e">
        <f t="shared" si="112"/>
        <v>#N/A</v>
      </c>
      <c r="U489" s="185" t="e">
        <f t="shared" si="113"/>
        <v>#N/A</v>
      </c>
      <c r="V489" s="189" t="e">
        <f>IF(ISBLANK(Meter_Glucose),NA(),IF(P_Language=1, 1*Meter_Glucose/18,1*Meter_Glucose))</f>
        <v>#N/A</v>
      </c>
      <c r="W489" s="185" t="e">
        <f t="shared" si="114"/>
        <v>#N/A</v>
      </c>
      <c r="X489" s="16" t="e">
        <f t="shared" si="115"/>
        <v>#N/A</v>
      </c>
      <c r="Y489" s="189" t="e">
        <f t="shared" si="116"/>
        <v>#N/A</v>
      </c>
      <c r="AA489" s="59"/>
      <c r="AB489" s="189" t="e">
        <f t="shared" si="117"/>
        <v>#N/A</v>
      </c>
      <c r="AD489" s="185" t="e">
        <f t="shared" si="118"/>
        <v>#N/A</v>
      </c>
      <c r="AE489" s="16" t="e">
        <f t="shared" si="119"/>
        <v>#N/A</v>
      </c>
      <c r="AF489" s="16" t="e">
        <f t="shared" si="120"/>
        <v>#N/A</v>
      </c>
      <c r="AG489" s="16" t="e">
        <f t="shared" si="121"/>
        <v>#N/A</v>
      </c>
      <c r="AH489" s="175" t="e">
        <f t="shared" si="122"/>
        <v>#N/A</v>
      </c>
      <c r="AI489" s="175" t="e">
        <f t="shared" si="126"/>
        <v>#N/A</v>
      </c>
      <c r="AJ489" s="175" t="e">
        <f t="shared" si="124"/>
        <v>#N/A</v>
      </c>
      <c r="AK489" s="175" t="e">
        <f t="shared" si="123"/>
        <v>#N/A</v>
      </c>
      <c r="AL489" s="175" t="e">
        <f t="shared" si="127"/>
        <v>#N/A</v>
      </c>
      <c r="AM489" s="175" t="e">
        <f t="shared" si="125"/>
        <v>#N/A</v>
      </c>
    </row>
    <row r="490" spans="19:39" x14ac:dyDescent="0.25">
      <c r="S490" s="189" t="e">
        <f>IF(ISNUMBER(Sensor_Glucose),IF(P_Language=1, 1*Sensor_Glucose/18,1*Sensor_Glucose),NA())</f>
        <v>#N/A</v>
      </c>
      <c r="T490" s="185" t="e">
        <f t="shared" si="112"/>
        <v>#N/A</v>
      </c>
      <c r="U490" s="185" t="e">
        <f t="shared" si="113"/>
        <v>#N/A</v>
      </c>
      <c r="V490" s="189" t="e">
        <f>IF(ISBLANK(Meter_Glucose),NA(),IF(P_Language=1, 1*Meter_Glucose/18,1*Meter_Glucose))</f>
        <v>#N/A</v>
      </c>
      <c r="W490" s="185" t="e">
        <f t="shared" si="114"/>
        <v>#N/A</v>
      </c>
      <c r="X490" s="16" t="e">
        <f t="shared" si="115"/>
        <v>#N/A</v>
      </c>
      <c r="Y490" s="189" t="e">
        <f t="shared" si="116"/>
        <v>#N/A</v>
      </c>
      <c r="AA490" s="59"/>
      <c r="AB490" s="189" t="e">
        <f t="shared" si="117"/>
        <v>#N/A</v>
      </c>
      <c r="AD490" s="185" t="e">
        <f t="shared" si="118"/>
        <v>#N/A</v>
      </c>
      <c r="AE490" s="16" t="e">
        <f t="shared" si="119"/>
        <v>#N/A</v>
      </c>
      <c r="AF490" s="16" t="e">
        <f t="shared" si="120"/>
        <v>#N/A</v>
      </c>
      <c r="AG490" s="16" t="e">
        <f t="shared" si="121"/>
        <v>#N/A</v>
      </c>
      <c r="AH490" s="175" t="e">
        <f t="shared" si="122"/>
        <v>#N/A</v>
      </c>
      <c r="AI490" s="175" t="e">
        <f t="shared" si="126"/>
        <v>#N/A</v>
      </c>
      <c r="AJ490" s="175" t="e">
        <f t="shared" si="124"/>
        <v>#N/A</v>
      </c>
      <c r="AK490" s="175" t="e">
        <f t="shared" si="123"/>
        <v>#N/A</v>
      </c>
      <c r="AL490" s="175" t="e">
        <f t="shared" si="127"/>
        <v>#N/A</v>
      </c>
      <c r="AM490" s="175" t="e">
        <f t="shared" si="125"/>
        <v>#N/A</v>
      </c>
    </row>
    <row r="491" spans="19:39" x14ac:dyDescent="0.25">
      <c r="S491" s="189" t="e">
        <f>IF(ISNUMBER(Sensor_Glucose),IF(P_Language=1, 1*Sensor_Glucose/18,1*Sensor_Glucose),NA())</f>
        <v>#N/A</v>
      </c>
      <c r="T491" s="185" t="e">
        <f t="shared" si="112"/>
        <v>#N/A</v>
      </c>
      <c r="U491" s="185" t="e">
        <f t="shared" si="113"/>
        <v>#N/A</v>
      </c>
      <c r="V491" s="189" t="e">
        <f>IF(ISBLANK(Meter_Glucose),NA(),IF(P_Language=1, 1*Meter_Glucose/18,1*Meter_Glucose))</f>
        <v>#N/A</v>
      </c>
      <c r="W491" s="185" t="e">
        <f t="shared" si="114"/>
        <v>#N/A</v>
      </c>
      <c r="X491" s="16" t="e">
        <f t="shared" si="115"/>
        <v>#N/A</v>
      </c>
      <c r="Y491" s="189" t="e">
        <f t="shared" si="116"/>
        <v>#N/A</v>
      </c>
      <c r="AA491" s="59"/>
      <c r="AB491" s="189" t="e">
        <f t="shared" si="117"/>
        <v>#N/A</v>
      </c>
      <c r="AD491" s="185" t="e">
        <f t="shared" si="118"/>
        <v>#N/A</v>
      </c>
      <c r="AE491" s="16" t="e">
        <f t="shared" si="119"/>
        <v>#N/A</v>
      </c>
      <c r="AF491" s="16" t="e">
        <f t="shared" si="120"/>
        <v>#N/A</v>
      </c>
      <c r="AG491" s="16" t="e">
        <f t="shared" si="121"/>
        <v>#N/A</v>
      </c>
      <c r="AH491" s="175" t="e">
        <f t="shared" si="122"/>
        <v>#N/A</v>
      </c>
      <c r="AI491" s="175" t="e">
        <f t="shared" si="126"/>
        <v>#N/A</v>
      </c>
      <c r="AJ491" s="175" t="e">
        <f t="shared" si="124"/>
        <v>#N/A</v>
      </c>
      <c r="AK491" s="175" t="e">
        <f t="shared" si="123"/>
        <v>#N/A</v>
      </c>
      <c r="AL491" s="175" t="e">
        <f t="shared" si="127"/>
        <v>#N/A</v>
      </c>
      <c r="AM491" s="175" t="e">
        <f t="shared" si="125"/>
        <v>#N/A</v>
      </c>
    </row>
    <row r="492" spans="19:39" x14ac:dyDescent="0.25">
      <c r="S492" s="189" t="e">
        <f>IF(ISNUMBER(Sensor_Glucose),IF(P_Language=1, 1*Sensor_Glucose/18,1*Sensor_Glucose),NA())</f>
        <v>#N/A</v>
      </c>
      <c r="T492" s="185" t="e">
        <f t="shared" si="112"/>
        <v>#N/A</v>
      </c>
      <c r="U492" s="185" t="e">
        <f t="shared" si="113"/>
        <v>#N/A</v>
      </c>
      <c r="V492" s="189" t="e">
        <f>IF(ISBLANK(Meter_Glucose),NA(),IF(P_Language=1, 1*Meter_Glucose/18,1*Meter_Glucose))</f>
        <v>#N/A</v>
      </c>
      <c r="W492" s="185" t="e">
        <f t="shared" si="114"/>
        <v>#N/A</v>
      </c>
      <c r="X492" s="16" t="e">
        <f t="shared" si="115"/>
        <v>#N/A</v>
      </c>
      <c r="Y492" s="189" t="e">
        <f t="shared" si="116"/>
        <v>#N/A</v>
      </c>
      <c r="AA492" s="59"/>
      <c r="AB492" s="189" t="e">
        <f t="shared" si="117"/>
        <v>#N/A</v>
      </c>
      <c r="AD492" s="185" t="e">
        <f t="shared" si="118"/>
        <v>#N/A</v>
      </c>
      <c r="AE492" s="16" t="e">
        <f t="shared" si="119"/>
        <v>#N/A</v>
      </c>
      <c r="AF492" s="16" t="e">
        <f t="shared" si="120"/>
        <v>#N/A</v>
      </c>
      <c r="AG492" s="16" t="e">
        <f t="shared" si="121"/>
        <v>#N/A</v>
      </c>
      <c r="AH492" s="175" t="e">
        <f t="shared" si="122"/>
        <v>#N/A</v>
      </c>
      <c r="AI492" s="175" t="e">
        <f t="shared" si="126"/>
        <v>#N/A</v>
      </c>
      <c r="AJ492" s="175" t="e">
        <f t="shared" si="124"/>
        <v>#N/A</v>
      </c>
      <c r="AK492" s="175" t="e">
        <f t="shared" si="123"/>
        <v>#N/A</v>
      </c>
      <c r="AL492" s="175" t="e">
        <f t="shared" si="127"/>
        <v>#N/A</v>
      </c>
      <c r="AM492" s="175" t="e">
        <f t="shared" si="125"/>
        <v>#N/A</v>
      </c>
    </row>
    <row r="493" spans="19:39" x14ac:dyDescent="0.25">
      <c r="S493" s="189" t="e">
        <f>IF(ISNUMBER(Sensor_Glucose),IF(P_Language=1, 1*Sensor_Glucose/18,1*Sensor_Glucose),NA())</f>
        <v>#N/A</v>
      </c>
      <c r="T493" s="185" t="e">
        <f t="shared" si="112"/>
        <v>#N/A</v>
      </c>
      <c r="U493" s="185" t="e">
        <f t="shared" si="113"/>
        <v>#N/A</v>
      </c>
      <c r="V493" s="189" t="e">
        <f>IF(ISBLANK(Meter_Glucose),NA(),IF(P_Language=1, 1*Meter_Glucose/18,1*Meter_Glucose))</f>
        <v>#N/A</v>
      </c>
      <c r="W493" s="185" t="e">
        <f t="shared" si="114"/>
        <v>#N/A</v>
      </c>
      <c r="X493" s="16" t="e">
        <f t="shared" si="115"/>
        <v>#N/A</v>
      </c>
      <c r="Y493" s="189" t="e">
        <f t="shared" si="116"/>
        <v>#N/A</v>
      </c>
      <c r="AA493" s="59"/>
      <c r="AB493" s="189" t="e">
        <f t="shared" si="117"/>
        <v>#N/A</v>
      </c>
      <c r="AD493" s="185" t="e">
        <f t="shared" si="118"/>
        <v>#N/A</v>
      </c>
      <c r="AE493" s="16" t="e">
        <f t="shared" si="119"/>
        <v>#N/A</v>
      </c>
      <c r="AF493" s="16" t="e">
        <f t="shared" si="120"/>
        <v>#N/A</v>
      </c>
      <c r="AG493" s="16" t="e">
        <f t="shared" si="121"/>
        <v>#N/A</v>
      </c>
      <c r="AH493" s="175" t="e">
        <f t="shared" si="122"/>
        <v>#N/A</v>
      </c>
      <c r="AI493" s="175" t="e">
        <f t="shared" si="126"/>
        <v>#N/A</v>
      </c>
      <c r="AJ493" s="175" t="e">
        <f t="shared" si="124"/>
        <v>#N/A</v>
      </c>
      <c r="AK493" s="175" t="e">
        <f t="shared" si="123"/>
        <v>#N/A</v>
      </c>
      <c r="AL493" s="175" t="e">
        <f t="shared" si="127"/>
        <v>#N/A</v>
      </c>
      <c r="AM493" s="175" t="e">
        <f t="shared" si="125"/>
        <v>#N/A</v>
      </c>
    </row>
    <row r="494" spans="19:39" x14ac:dyDescent="0.25">
      <c r="S494" s="189" t="e">
        <f>IF(ISNUMBER(Sensor_Glucose),IF(P_Language=1, 1*Sensor_Glucose/18,1*Sensor_Glucose),NA())</f>
        <v>#N/A</v>
      </c>
      <c r="T494" s="185" t="e">
        <f t="shared" si="112"/>
        <v>#N/A</v>
      </c>
      <c r="U494" s="185" t="e">
        <f t="shared" si="113"/>
        <v>#N/A</v>
      </c>
      <c r="V494" s="189" t="e">
        <f>IF(ISBLANK(Meter_Glucose),NA(),IF(P_Language=1, 1*Meter_Glucose/18,1*Meter_Glucose))</f>
        <v>#N/A</v>
      </c>
      <c r="W494" s="185" t="e">
        <f t="shared" si="114"/>
        <v>#N/A</v>
      </c>
      <c r="X494" s="16" t="e">
        <f t="shared" si="115"/>
        <v>#N/A</v>
      </c>
      <c r="Y494" s="189" t="e">
        <f t="shared" si="116"/>
        <v>#N/A</v>
      </c>
      <c r="AA494" s="59"/>
      <c r="AB494" s="189" t="e">
        <f t="shared" si="117"/>
        <v>#N/A</v>
      </c>
      <c r="AD494" s="185" t="e">
        <f t="shared" si="118"/>
        <v>#N/A</v>
      </c>
      <c r="AE494" s="16" t="e">
        <f t="shared" si="119"/>
        <v>#N/A</v>
      </c>
      <c r="AF494" s="16" t="e">
        <f t="shared" si="120"/>
        <v>#N/A</v>
      </c>
      <c r="AG494" s="16" t="e">
        <f t="shared" si="121"/>
        <v>#N/A</v>
      </c>
      <c r="AH494" s="175" t="e">
        <f t="shared" si="122"/>
        <v>#N/A</v>
      </c>
      <c r="AI494" s="175" t="e">
        <f t="shared" si="126"/>
        <v>#N/A</v>
      </c>
      <c r="AJ494" s="175" t="e">
        <f t="shared" si="124"/>
        <v>#N/A</v>
      </c>
      <c r="AK494" s="175" t="e">
        <f t="shared" si="123"/>
        <v>#N/A</v>
      </c>
      <c r="AL494" s="175" t="e">
        <f t="shared" si="127"/>
        <v>#N/A</v>
      </c>
      <c r="AM494" s="175" t="e">
        <f t="shared" si="125"/>
        <v>#N/A</v>
      </c>
    </row>
    <row r="495" spans="19:39" x14ac:dyDescent="0.25">
      <c r="S495" s="189" t="e">
        <f>IF(ISNUMBER(Sensor_Glucose),IF(P_Language=1, 1*Sensor_Glucose/18,1*Sensor_Glucose),NA())</f>
        <v>#N/A</v>
      </c>
      <c r="T495" s="185" t="e">
        <f t="shared" si="112"/>
        <v>#N/A</v>
      </c>
      <c r="U495" s="185" t="e">
        <f t="shared" si="113"/>
        <v>#N/A</v>
      </c>
      <c r="V495" s="189" t="e">
        <f>IF(ISBLANK(Meter_Glucose),NA(),IF(P_Language=1, 1*Meter_Glucose/18,1*Meter_Glucose))</f>
        <v>#N/A</v>
      </c>
      <c r="W495" s="185" t="e">
        <f t="shared" si="114"/>
        <v>#N/A</v>
      </c>
      <c r="X495" s="16" t="e">
        <f t="shared" si="115"/>
        <v>#N/A</v>
      </c>
      <c r="Y495" s="189" t="e">
        <f t="shared" si="116"/>
        <v>#N/A</v>
      </c>
      <c r="AA495" s="59"/>
      <c r="AB495" s="189" t="e">
        <f t="shared" si="117"/>
        <v>#N/A</v>
      </c>
      <c r="AD495" s="185" t="e">
        <f t="shared" si="118"/>
        <v>#N/A</v>
      </c>
      <c r="AE495" s="16" t="e">
        <f t="shared" si="119"/>
        <v>#N/A</v>
      </c>
      <c r="AF495" s="16" t="e">
        <f t="shared" si="120"/>
        <v>#N/A</v>
      </c>
      <c r="AG495" s="16" t="e">
        <f t="shared" si="121"/>
        <v>#N/A</v>
      </c>
      <c r="AH495" s="175" t="e">
        <f t="shared" si="122"/>
        <v>#N/A</v>
      </c>
      <c r="AI495" s="175" t="e">
        <f t="shared" si="126"/>
        <v>#N/A</v>
      </c>
      <c r="AJ495" s="175" t="e">
        <f t="shared" si="124"/>
        <v>#N/A</v>
      </c>
      <c r="AK495" s="175" t="e">
        <f t="shared" si="123"/>
        <v>#N/A</v>
      </c>
      <c r="AL495" s="175" t="e">
        <f t="shared" si="127"/>
        <v>#N/A</v>
      </c>
      <c r="AM495" s="175" t="e">
        <f t="shared" si="125"/>
        <v>#N/A</v>
      </c>
    </row>
    <row r="496" spans="19:39" x14ac:dyDescent="0.25">
      <c r="S496" s="189" t="e">
        <f>IF(ISNUMBER(Sensor_Glucose),IF(P_Language=1, 1*Sensor_Glucose/18,1*Sensor_Glucose),NA())</f>
        <v>#N/A</v>
      </c>
      <c r="T496" s="185" t="e">
        <f t="shared" si="112"/>
        <v>#N/A</v>
      </c>
      <c r="U496" s="185" t="e">
        <f t="shared" si="113"/>
        <v>#N/A</v>
      </c>
      <c r="V496" s="189" t="e">
        <f>IF(ISBLANK(Meter_Glucose),NA(),IF(P_Language=1, 1*Meter_Glucose/18,1*Meter_Glucose))</f>
        <v>#N/A</v>
      </c>
      <c r="W496" s="185" t="e">
        <f t="shared" si="114"/>
        <v>#N/A</v>
      </c>
      <c r="X496" s="16" t="e">
        <f t="shared" si="115"/>
        <v>#N/A</v>
      </c>
      <c r="Y496" s="189" t="e">
        <f t="shared" si="116"/>
        <v>#N/A</v>
      </c>
      <c r="AA496" s="59"/>
      <c r="AB496" s="189" t="e">
        <f t="shared" si="117"/>
        <v>#N/A</v>
      </c>
      <c r="AD496" s="185" t="e">
        <f t="shared" si="118"/>
        <v>#N/A</v>
      </c>
      <c r="AE496" s="16" t="e">
        <f t="shared" si="119"/>
        <v>#N/A</v>
      </c>
      <c r="AF496" s="16" t="e">
        <f t="shared" si="120"/>
        <v>#N/A</v>
      </c>
      <c r="AG496" s="16" t="e">
        <f t="shared" si="121"/>
        <v>#N/A</v>
      </c>
      <c r="AH496" s="175" t="e">
        <f t="shared" si="122"/>
        <v>#N/A</v>
      </c>
      <c r="AI496" s="175" t="e">
        <f t="shared" si="126"/>
        <v>#N/A</v>
      </c>
      <c r="AJ496" s="175" t="e">
        <f t="shared" si="124"/>
        <v>#N/A</v>
      </c>
      <c r="AK496" s="175" t="e">
        <f t="shared" si="123"/>
        <v>#N/A</v>
      </c>
      <c r="AL496" s="175" t="e">
        <f t="shared" si="127"/>
        <v>#N/A</v>
      </c>
      <c r="AM496" s="175" t="e">
        <f t="shared" si="125"/>
        <v>#N/A</v>
      </c>
    </row>
    <row r="497" spans="19:39" x14ac:dyDescent="0.25">
      <c r="S497" s="189" t="e">
        <f>IF(ISNUMBER(Sensor_Glucose),IF(P_Language=1, 1*Sensor_Glucose/18,1*Sensor_Glucose),NA())</f>
        <v>#N/A</v>
      </c>
      <c r="T497" s="185" t="e">
        <f t="shared" si="112"/>
        <v>#N/A</v>
      </c>
      <c r="U497" s="185" t="e">
        <f t="shared" si="113"/>
        <v>#N/A</v>
      </c>
      <c r="V497" s="189" t="e">
        <f>IF(ISBLANK(Meter_Glucose),NA(),IF(P_Language=1, 1*Meter_Glucose/18,1*Meter_Glucose))</f>
        <v>#N/A</v>
      </c>
      <c r="W497" s="185" t="e">
        <f t="shared" si="114"/>
        <v>#N/A</v>
      </c>
      <c r="X497" s="16" t="e">
        <f t="shared" si="115"/>
        <v>#N/A</v>
      </c>
      <c r="Y497" s="189" t="e">
        <f t="shared" si="116"/>
        <v>#N/A</v>
      </c>
      <c r="AA497" s="59"/>
      <c r="AB497" s="189" t="e">
        <f t="shared" si="117"/>
        <v>#N/A</v>
      </c>
      <c r="AD497" s="185" t="e">
        <f t="shared" si="118"/>
        <v>#N/A</v>
      </c>
      <c r="AE497" s="16" t="e">
        <f t="shared" si="119"/>
        <v>#N/A</v>
      </c>
      <c r="AF497" s="16" t="e">
        <f t="shared" si="120"/>
        <v>#N/A</v>
      </c>
      <c r="AG497" s="16" t="e">
        <f t="shared" si="121"/>
        <v>#N/A</v>
      </c>
      <c r="AH497" s="175" t="e">
        <f t="shared" si="122"/>
        <v>#N/A</v>
      </c>
      <c r="AI497" s="175" t="e">
        <f t="shared" si="126"/>
        <v>#N/A</v>
      </c>
      <c r="AJ497" s="175" t="e">
        <f t="shared" si="124"/>
        <v>#N/A</v>
      </c>
      <c r="AK497" s="175" t="e">
        <f t="shared" si="123"/>
        <v>#N/A</v>
      </c>
      <c r="AL497" s="175" t="e">
        <f t="shared" si="127"/>
        <v>#N/A</v>
      </c>
      <c r="AM497" s="175" t="e">
        <f t="shared" si="125"/>
        <v>#N/A</v>
      </c>
    </row>
    <row r="498" spans="19:39" x14ac:dyDescent="0.25">
      <c r="S498" s="189" t="e">
        <f>IF(ISNUMBER(Sensor_Glucose),IF(P_Language=1, 1*Sensor_Glucose/18,1*Sensor_Glucose),NA())</f>
        <v>#N/A</v>
      </c>
      <c r="T498" s="185" t="e">
        <f t="shared" si="112"/>
        <v>#N/A</v>
      </c>
      <c r="U498" s="185" t="e">
        <f t="shared" si="113"/>
        <v>#N/A</v>
      </c>
      <c r="V498" s="189" t="e">
        <f>IF(ISBLANK(Meter_Glucose),NA(),IF(P_Language=1, 1*Meter_Glucose/18,1*Meter_Glucose))</f>
        <v>#N/A</v>
      </c>
      <c r="W498" s="185" t="e">
        <f t="shared" si="114"/>
        <v>#N/A</v>
      </c>
      <c r="X498" s="16" t="e">
        <f t="shared" si="115"/>
        <v>#N/A</v>
      </c>
      <c r="Y498" s="189" t="e">
        <f t="shared" si="116"/>
        <v>#N/A</v>
      </c>
      <c r="AA498" s="59"/>
      <c r="AB498" s="189" t="e">
        <f t="shared" si="117"/>
        <v>#N/A</v>
      </c>
      <c r="AD498" s="185" t="e">
        <f t="shared" si="118"/>
        <v>#N/A</v>
      </c>
      <c r="AE498" s="16" t="e">
        <f t="shared" si="119"/>
        <v>#N/A</v>
      </c>
      <c r="AF498" s="16" t="e">
        <f t="shared" si="120"/>
        <v>#N/A</v>
      </c>
      <c r="AG498" s="16" t="e">
        <f t="shared" si="121"/>
        <v>#N/A</v>
      </c>
      <c r="AH498" s="175" t="e">
        <f t="shared" si="122"/>
        <v>#N/A</v>
      </c>
      <c r="AI498" s="175" t="e">
        <f t="shared" si="126"/>
        <v>#N/A</v>
      </c>
      <c r="AJ498" s="175" t="e">
        <f t="shared" si="124"/>
        <v>#N/A</v>
      </c>
      <c r="AK498" s="175" t="e">
        <f t="shared" si="123"/>
        <v>#N/A</v>
      </c>
      <c r="AL498" s="175" t="e">
        <f t="shared" si="127"/>
        <v>#N/A</v>
      </c>
      <c r="AM498" s="175" t="e">
        <f t="shared" si="125"/>
        <v>#N/A</v>
      </c>
    </row>
    <row r="499" spans="19:39" x14ac:dyDescent="0.25">
      <c r="S499" s="189" t="e">
        <f>IF(ISNUMBER(Sensor_Glucose),IF(P_Language=1, 1*Sensor_Glucose/18,1*Sensor_Glucose),NA())</f>
        <v>#N/A</v>
      </c>
      <c r="T499" s="185" t="e">
        <f t="shared" si="112"/>
        <v>#N/A</v>
      </c>
      <c r="U499" s="185" t="e">
        <f t="shared" si="113"/>
        <v>#N/A</v>
      </c>
      <c r="V499" s="189" t="e">
        <f>IF(ISBLANK(Meter_Glucose),NA(),IF(P_Language=1, 1*Meter_Glucose/18,1*Meter_Glucose))</f>
        <v>#N/A</v>
      </c>
      <c r="W499" s="185" t="e">
        <f t="shared" si="114"/>
        <v>#N/A</v>
      </c>
      <c r="X499" s="16" t="e">
        <f t="shared" si="115"/>
        <v>#N/A</v>
      </c>
      <c r="Y499" s="189" t="e">
        <f t="shared" si="116"/>
        <v>#N/A</v>
      </c>
      <c r="AA499" s="59"/>
      <c r="AB499" s="189" t="e">
        <f t="shared" si="117"/>
        <v>#N/A</v>
      </c>
      <c r="AD499" s="185" t="e">
        <f t="shared" si="118"/>
        <v>#N/A</v>
      </c>
      <c r="AE499" s="16" t="e">
        <f t="shared" si="119"/>
        <v>#N/A</v>
      </c>
      <c r="AF499" s="16" t="e">
        <f t="shared" si="120"/>
        <v>#N/A</v>
      </c>
      <c r="AG499" s="16" t="e">
        <f t="shared" si="121"/>
        <v>#N/A</v>
      </c>
      <c r="AH499" s="175" t="e">
        <f t="shared" si="122"/>
        <v>#N/A</v>
      </c>
      <c r="AI499" s="175" t="e">
        <f t="shared" si="126"/>
        <v>#N/A</v>
      </c>
      <c r="AJ499" s="175" t="e">
        <f t="shared" si="124"/>
        <v>#N/A</v>
      </c>
      <c r="AK499" s="175" t="e">
        <f t="shared" si="123"/>
        <v>#N/A</v>
      </c>
      <c r="AL499" s="175" t="e">
        <f t="shared" si="127"/>
        <v>#N/A</v>
      </c>
      <c r="AM499" s="175" t="e">
        <f t="shared" si="125"/>
        <v>#N/A</v>
      </c>
    </row>
    <row r="500" spans="19:39" x14ac:dyDescent="0.25">
      <c r="S500" s="189" t="e">
        <f>IF(ISNUMBER(Sensor_Glucose),IF(P_Language=1, 1*Sensor_Glucose/18,1*Sensor_Glucose),NA())</f>
        <v>#N/A</v>
      </c>
      <c r="T500" s="185" t="e">
        <f t="shared" si="112"/>
        <v>#N/A</v>
      </c>
      <c r="U500" s="185" t="e">
        <f t="shared" si="113"/>
        <v>#N/A</v>
      </c>
      <c r="V500" s="189" t="e">
        <f>IF(ISBLANK(Meter_Glucose),NA(),IF(P_Language=1, 1*Meter_Glucose/18,1*Meter_Glucose))</f>
        <v>#N/A</v>
      </c>
      <c r="W500" s="185" t="e">
        <f t="shared" si="114"/>
        <v>#N/A</v>
      </c>
      <c r="X500" s="16" t="e">
        <f t="shared" si="115"/>
        <v>#N/A</v>
      </c>
      <c r="Y500" s="189" t="e">
        <f t="shared" si="116"/>
        <v>#N/A</v>
      </c>
      <c r="AA500" s="59"/>
      <c r="AB500" s="189" t="e">
        <f t="shared" si="117"/>
        <v>#N/A</v>
      </c>
      <c r="AD500" s="185" t="e">
        <f t="shared" si="118"/>
        <v>#N/A</v>
      </c>
      <c r="AE500" s="16" t="e">
        <f t="shared" si="119"/>
        <v>#N/A</v>
      </c>
      <c r="AF500" s="16" t="e">
        <f t="shared" si="120"/>
        <v>#N/A</v>
      </c>
      <c r="AG500" s="16" t="e">
        <f t="shared" si="121"/>
        <v>#N/A</v>
      </c>
      <c r="AH500" s="175" t="e">
        <f t="shared" si="122"/>
        <v>#N/A</v>
      </c>
      <c r="AI500" s="175" t="e">
        <f t="shared" si="126"/>
        <v>#N/A</v>
      </c>
      <c r="AJ500" s="175" t="e">
        <f t="shared" si="124"/>
        <v>#N/A</v>
      </c>
      <c r="AK500" s="175" t="e">
        <f t="shared" si="123"/>
        <v>#N/A</v>
      </c>
      <c r="AL500" s="175" t="e">
        <f t="shared" si="127"/>
        <v>#N/A</v>
      </c>
      <c r="AM500" s="175" t="e">
        <f t="shared" si="125"/>
        <v>#N/A</v>
      </c>
    </row>
    <row r="501" spans="19:39" x14ac:dyDescent="0.25">
      <c r="S501" s="189" t="e">
        <f>IF(ISNUMBER(Sensor_Glucose),IF(P_Language=1, 1*Sensor_Glucose/18,1*Sensor_Glucose),NA())</f>
        <v>#N/A</v>
      </c>
      <c r="T501" s="185" t="e">
        <f t="shared" si="112"/>
        <v>#N/A</v>
      </c>
      <c r="U501" s="185" t="e">
        <f t="shared" si="113"/>
        <v>#N/A</v>
      </c>
      <c r="V501" s="189" t="e">
        <f>IF(ISBLANK(Meter_Glucose),NA(),IF(P_Language=1, 1*Meter_Glucose/18,1*Meter_Glucose))</f>
        <v>#N/A</v>
      </c>
      <c r="W501" s="185" t="e">
        <f t="shared" si="114"/>
        <v>#N/A</v>
      </c>
      <c r="X501" s="16" t="e">
        <f t="shared" si="115"/>
        <v>#N/A</v>
      </c>
      <c r="Y501" s="189" t="e">
        <f t="shared" si="116"/>
        <v>#N/A</v>
      </c>
      <c r="AA501" s="59"/>
      <c r="AB501" s="189" t="e">
        <f t="shared" si="117"/>
        <v>#N/A</v>
      </c>
      <c r="AD501" s="185" t="e">
        <f t="shared" si="118"/>
        <v>#N/A</v>
      </c>
      <c r="AE501" s="16" t="e">
        <f t="shared" si="119"/>
        <v>#N/A</v>
      </c>
      <c r="AF501" s="16" t="e">
        <f t="shared" si="120"/>
        <v>#N/A</v>
      </c>
      <c r="AG501" s="16" t="e">
        <f t="shared" si="121"/>
        <v>#N/A</v>
      </c>
      <c r="AH501" s="175" t="e">
        <f t="shared" si="122"/>
        <v>#N/A</v>
      </c>
      <c r="AI501" s="175" t="e">
        <f t="shared" si="126"/>
        <v>#N/A</v>
      </c>
      <c r="AJ501" s="175" t="e">
        <f t="shared" si="124"/>
        <v>#N/A</v>
      </c>
      <c r="AK501" s="175" t="e">
        <f t="shared" si="123"/>
        <v>#N/A</v>
      </c>
      <c r="AL501" s="175" t="e">
        <f t="shared" si="127"/>
        <v>#N/A</v>
      </c>
      <c r="AM501" s="175" t="e">
        <f t="shared" si="125"/>
        <v>#N/A</v>
      </c>
    </row>
    <row r="502" spans="19:39" x14ac:dyDescent="0.25">
      <c r="S502" s="189" t="e">
        <f>IF(ISNUMBER(Sensor_Glucose),IF(P_Language=1, 1*Sensor_Glucose/18,1*Sensor_Glucose),NA())</f>
        <v>#N/A</v>
      </c>
      <c r="T502" s="185" t="e">
        <f t="shared" si="112"/>
        <v>#N/A</v>
      </c>
      <c r="U502" s="185" t="e">
        <f t="shared" si="113"/>
        <v>#N/A</v>
      </c>
      <c r="V502" s="189" t="e">
        <f>IF(ISBLANK(Meter_Glucose),NA(),IF(P_Language=1, 1*Meter_Glucose/18,1*Meter_Glucose))</f>
        <v>#N/A</v>
      </c>
      <c r="W502" s="185" t="e">
        <f t="shared" si="114"/>
        <v>#N/A</v>
      </c>
      <c r="X502" s="16" t="e">
        <f t="shared" si="115"/>
        <v>#N/A</v>
      </c>
      <c r="Y502" s="189" t="e">
        <f t="shared" si="116"/>
        <v>#N/A</v>
      </c>
      <c r="AA502" s="59"/>
      <c r="AB502" s="189" t="e">
        <f t="shared" si="117"/>
        <v>#N/A</v>
      </c>
      <c r="AD502" s="185" t="e">
        <f t="shared" si="118"/>
        <v>#N/A</v>
      </c>
      <c r="AE502" s="16" t="e">
        <f t="shared" si="119"/>
        <v>#N/A</v>
      </c>
      <c r="AF502" s="16" t="e">
        <f t="shared" si="120"/>
        <v>#N/A</v>
      </c>
      <c r="AG502" s="16" t="e">
        <f t="shared" si="121"/>
        <v>#N/A</v>
      </c>
      <c r="AH502" s="175" t="e">
        <f t="shared" si="122"/>
        <v>#N/A</v>
      </c>
      <c r="AI502" s="175" t="e">
        <f t="shared" si="126"/>
        <v>#N/A</v>
      </c>
      <c r="AJ502" s="175" t="e">
        <f t="shared" si="124"/>
        <v>#N/A</v>
      </c>
      <c r="AK502" s="175" t="e">
        <f t="shared" si="123"/>
        <v>#N/A</v>
      </c>
      <c r="AL502" s="175" t="e">
        <f t="shared" si="127"/>
        <v>#N/A</v>
      </c>
      <c r="AM502" s="175" t="e">
        <f t="shared" si="125"/>
        <v>#N/A</v>
      </c>
    </row>
    <row r="503" spans="19:39" x14ac:dyDescent="0.25">
      <c r="S503" s="189" t="e">
        <f>IF(ISNUMBER(Sensor_Glucose),IF(P_Language=1, 1*Sensor_Glucose/18,1*Sensor_Glucose),NA())</f>
        <v>#N/A</v>
      </c>
      <c r="T503" s="185" t="e">
        <f t="shared" si="112"/>
        <v>#N/A</v>
      </c>
      <c r="U503" s="185" t="e">
        <f t="shared" si="113"/>
        <v>#N/A</v>
      </c>
      <c r="V503" s="189" t="e">
        <f>IF(ISBLANK(Meter_Glucose),NA(),IF(P_Language=1, 1*Meter_Glucose/18,1*Meter_Glucose))</f>
        <v>#N/A</v>
      </c>
      <c r="W503" s="185" t="e">
        <f t="shared" si="114"/>
        <v>#N/A</v>
      </c>
      <c r="X503" s="16" t="e">
        <f t="shared" si="115"/>
        <v>#N/A</v>
      </c>
      <c r="Y503" s="189" t="e">
        <f t="shared" si="116"/>
        <v>#N/A</v>
      </c>
      <c r="AA503" s="59"/>
      <c r="AB503" s="189" t="e">
        <f t="shared" si="117"/>
        <v>#N/A</v>
      </c>
      <c r="AD503" s="185" t="e">
        <f t="shared" si="118"/>
        <v>#N/A</v>
      </c>
      <c r="AE503" s="16" t="e">
        <f t="shared" si="119"/>
        <v>#N/A</v>
      </c>
      <c r="AF503" s="16" t="e">
        <f t="shared" si="120"/>
        <v>#N/A</v>
      </c>
      <c r="AG503" s="16" t="e">
        <f t="shared" si="121"/>
        <v>#N/A</v>
      </c>
      <c r="AH503" s="175" t="e">
        <f t="shared" si="122"/>
        <v>#N/A</v>
      </c>
      <c r="AI503" s="175" t="e">
        <f t="shared" si="126"/>
        <v>#N/A</v>
      </c>
      <c r="AJ503" s="175" t="e">
        <f t="shared" si="124"/>
        <v>#N/A</v>
      </c>
      <c r="AK503" s="175" t="e">
        <f t="shared" si="123"/>
        <v>#N/A</v>
      </c>
      <c r="AL503" s="175" t="e">
        <f t="shared" si="127"/>
        <v>#N/A</v>
      </c>
      <c r="AM503" s="175" t="e">
        <f t="shared" si="125"/>
        <v>#N/A</v>
      </c>
    </row>
    <row r="504" spans="19:39" x14ac:dyDescent="0.25">
      <c r="S504" s="189" t="e">
        <f>IF(ISNUMBER(Sensor_Glucose),IF(P_Language=1, 1*Sensor_Glucose/18,1*Sensor_Glucose),NA())</f>
        <v>#N/A</v>
      </c>
      <c r="T504" s="185" t="e">
        <f t="shared" si="112"/>
        <v>#N/A</v>
      </c>
      <c r="U504" s="185" t="e">
        <f t="shared" si="113"/>
        <v>#N/A</v>
      </c>
      <c r="V504" s="189" t="e">
        <f>IF(ISBLANK(Meter_Glucose),NA(),IF(P_Language=1, 1*Meter_Glucose/18,1*Meter_Glucose))</f>
        <v>#N/A</v>
      </c>
      <c r="W504" s="185" t="e">
        <f t="shared" si="114"/>
        <v>#N/A</v>
      </c>
      <c r="X504" s="16" t="e">
        <f t="shared" si="115"/>
        <v>#N/A</v>
      </c>
      <c r="Y504" s="189" t="e">
        <f t="shared" si="116"/>
        <v>#N/A</v>
      </c>
      <c r="AA504" s="59"/>
      <c r="AB504" s="189" t="e">
        <f t="shared" si="117"/>
        <v>#N/A</v>
      </c>
      <c r="AD504" s="185" t="e">
        <f t="shared" si="118"/>
        <v>#N/A</v>
      </c>
      <c r="AE504" s="16" t="e">
        <f t="shared" si="119"/>
        <v>#N/A</v>
      </c>
      <c r="AF504" s="16" t="e">
        <f t="shared" si="120"/>
        <v>#N/A</v>
      </c>
      <c r="AG504" s="16" t="e">
        <f t="shared" si="121"/>
        <v>#N/A</v>
      </c>
      <c r="AH504" s="175" t="e">
        <f t="shared" si="122"/>
        <v>#N/A</v>
      </c>
      <c r="AI504" s="175" t="e">
        <f t="shared" si="126"/>
        <v>#N/A</v>
      </c>
      <c r="AJ504" s="175" t="e">
        <f t="shared" si="124"/>
        <v>#N/A</v>
      </c>
      <c r="AK504" s="175" t="e">
        <f t="shared" si="123"/>
        <v>#N/A</v>
      </c>
      <c r="AL504" s="175" t="e">
        <f t="shared" si="127"/>
        <v>#N/A</v>
      </c>
      <c r="AM504" s="175" t="e">
        <f t="shared" si="125"/>
        <v>#N/A</v>
      </c>
    </row>
    <row r="505" spans="19:39" x14ac:dyDescent="0.25">
      <c r="S505" s="189" t="e">
        <f>IF(ISNUMBER(Sensor_Glucose),IF(P_Language=1, 1*Sensor_Glucose/18,1*Sensor_Glucose),NA())</f>
        <v>#N/A</v>
      </c>
      <c r="T505" s="185" t="e">
        <f t="shared" si="112"/>
        <v>#N/A</v>
      </c>
      <c r="U505" s="185" t="e">
        <f t="shared" si="113"/>
        <v>#N/A</v>
      </c>
      <c r="V505" s="189" t="e">
        <f>IF(ISBLANK(Meter_Glucose),NA(),IF(P_Language=1, 1*Meter_Glucose/18,1*Meter_Glucose))</f>
        <v>#N/A</v>
      </c>
      <c r="W505" s="185" t="e">
        <f t="shared" si="114"/>
        <v>#N/A</v>
      </c>
      <c r="X505" s="16" t="e">
        <f t="shared" si="115"/>
        <v>#N/A</v>
      </c>
      <c r="Y505" s="189" t="e">
        <f t="shared" si="116"/>
        <v>#N/A</v>
      </c>
      <c r="AA505" s="59"/>
      <c r="AB505" s="189" t="e">
        <f t="shared" si="117"/>
        <v>#N/A</v>
      </c>
      <c r="AD505" s="185" t="e">
        <f t="shared" si="118"/>
        <v>#N/A</v>
      </c>
      <c r="AE505" s="16" t="e">
        <f t="shared" si="119"/>
        <v>#N/A</v>
      </c>
      <c r="AF505" s="16" t="e">
        <f t="shared" si="120"/>
        <v>#N/A</v>
      </c>
      <c r="AG505" s="16" t="e">
        <f t="shared" si="121"/>
        <v>#N/A</v>
      </c>
      <c r="AH505" s="175" t="e">
        <f t="shared" si="122"/>
        <v>#N/A</v>
      </c>
      <c r="AI505" s="175" t="e">
        <f t="shared" si="126"/>
        <v>#N/A</v>
      </c>
      <c r="AJ505" s="175" t="e">
        <f t="shared" si="124"/>
        <v>#N/A</v>
      </c>
      <c r="AK505" s="175" t="e">
        <f t="shared" si="123"/>
        <v>#N/A</v>
      </c>
      <c r="AL505" s="175" t="e">
        <f t="shared" si="127"/>
        <v>#N/A</v>
      </c>
      <c r="AM505" s="175" t="e">
        <f t="shared" si="125"/>
        <v>#N/A</v>
      </c>
    </row>
    <row r="506" spans="19:39" x14ac:dyDescent="0.25">
      <c r="S506" s="189" t="e">
        <f>IF(ISNUMBER(Sensor_Glucose),IF(P_Language=1, 1*Sensor_Glucose/18,1*Sensor_Glucose),NA())</f>
        <v>#N/A</v>
      </c>
      <c r="T506" s="185" t="e">
        <f t="shared" si="112"/>
        <v>#N/A</v>
      </c>
      <c r="U506" s="185" t="e">
        <f t="shared" si="113"/>
        <v>#N/A</v>
      </c>
      <c r="V506" s="189" t="e">
        <f>IF(ISBLANK(Meter_Glucose),NA(),IF(P_Language=1, 1*Meter_Glucose/18,1*Meter_Glucose))</f>
        <v>#N/A</v>
      </c>
      <c r="W506" s="185" t="e">
        <f t="shared" si="114"/>
        <v>#N/A</v>
      </c>
      <c r="X506" s="16" t="e">
        <f t="shared" si="115"/>
        <v>#N/A</v>
      </c>
      <c r="Y506" s="189" t="e">
        <f t="shared" si="116"/>
        <v>#N/A</v>
      </c>
      <c r="AA506" s="59"/>
      <c r="AB506" s="189" t="e">
        <f t="shared" si="117"/>
        <v>#N/A</v>
      </c>
      <c r="AD506" s="185" t="e">
        <f t="shared" si="118"/>
        <v>#N/A</v>
      </c>
      <c r="AE506" s="16" t="e">
        <f t="shared" si="119"/>
        <v>#N/A</v>
      </c>
      <c r="AF506" s="16" t="e">
        <f t="shared" si="120"/>
        <v>#N/A</v>
      </c>
      <c r="AG506" s="16" t="e">
        <f t="shared" si="121"/>
        <v>#N/A</v>
      </c>
      <c r="AH506" s="175" t="e">
        <f t="shared" si="122"/>
        <v>#N/A</v>
      </c>
      <c r="AI506" s="175" t="e">
        <f t="shared" si="126"/>
        <v>#N/A</v>
      </c>
      <c r="AJ506" s="175" t="e">
        <f t="shared" si="124"/>
        <v>#N/A</v>
      </c>
      <c r="AK506" s="175" t="e">
        <f t="shared" si="123"/>
        <v>#N/A</v>
      </c>
      <c r="AL506" s="175" t="e">
        <f t="shared" si="127"/>
        <v>#N/A</v>
      </c>
      <c r="AM506" s="175" t="e">
        <f t="shared" si="125"/>
        <v>#N/A</v>
      </c>
    </row>
    <row r="507" spans="19:39" x14ac:dyDescent="0.25">
      <c r="S507" s="189" t="e">
        <f>IF(ISNUMBER(Sensor_Glucose),IF(P_Language=1, 1*Sensor_Glucose/18,1*Sensor_Glucose),NA())</f>
        <v>#N/A</v>
      </c>
      <c r="T507" s="185" t="e">
        <f t="shared" si="112"/>
        <v>#N/A</v>
      </c>
      <c r="U507" s="185" t="e">
        <f t="shared" si="113"/>
        <v>#N/A</v>
      </c>
      <c r="V507" s="189" t="e">
        <f>IF(ISBLANK(Meter_Glucose),NA(),IF(P_Language=1, 1*Meter_Glucose/18,1*Meter_Glucose))</f>
        <v>#N/A</v>
      </c>
      <c r="W507" s="185" t="e">
        <f t="shared" si="114"/>
        <v>#N/A</v>
      </c>
      <c r="X507" s="16" t="e">
        <f t="shared" si="115"/>
        <v>#N/A</v>
      </c>
      <c r="Y507" s="189" t="e">
        <f t="shared" si="116"/>
        <v>#N/A</v>
      </c>
      <c r="AA507" s="59"/>
      <c r="AB507" s="189" t="e">
        <f t="shared" si="117"/>
        <v>#N/A</v>
      </c>
      <c r="AD507" s="185" t="e">
        <f t="shared" si="118"/>
        <v>#N/A</v>
      </c>
      <c r="AE507" s="16" t="e">
        <f t="shared" si="119"/>
        <v>#N/A</v>
      </c>
      <c r="AF507" s="16" t="e">
        <f t="shared" si="120"/>
        <v>#N/A</v>
      </c>
      <c r="AG507" s="16" t="e">
        <f t="shared" si="121"/>
        <v>#N/A</v>
      </c>
      <c r="AH507" s="175" t="e">
        <f t="shared" si="122"/>
        <v>#N/A</v>
      </c>
      <c r="AI507" s="175" t="e">
        <f t="shared" si="126"/>
        <v>#N/A</v>
      </c>
      <c r="AJ507" s="175" t="e">
        <f t="shared" si="124"/>
        <v>#N/A</v>
      </c>
      <c r="AK507" s="175" t="e">
        <f t="shared" si="123"/>
        <v>#N/A</v>
      </c>
      <c r="AL507" s="175" t="e">
        <f t="shared" si="127"/>
        <v>#N/A</v>
      </c>
      <c r="AM507" s="175" t="e">
        <f t="shared" si="125"/>
        <v>#N/A</v>
      </c>
    </row>
    <row r="508" spans="19:39" x14ac:dyDescent="0.25">
      <c r="S508" s="189" t="e">
        <f>IF(ISNUMBER(Sensor_Glucose),IF(P_Language=1, 1*Sensor_Glucose/18,1*Sensor_Glucose),NA())</f>
        <v>#N/A</v>
      </c>
      <c r="T508" s="185" t="e">
        <f t="shared" si="112"/>
        <v>#N/A</v>
      </c>
      <c r="U508" s="185" t="e">
        <f t="shared" si="113"/>
        <v>#N/A</v>
      </c>
      <c r="V508" s="189" t="e">
        <f>IF(ISBLANK(Meter_Glucose),NA(),IF(P_Language=1, 1*Meter_Glucose/18,1*Meter_Glucose))</f>
        <v>#N/A</v>
      </c>
      <c r="W508" s="185" t="e">
        <f t="shared" si="114"/>
        <v>#N/A</v>
      </c>
      <c r="X508" s="16" t="e">
        <f t="shared" si="115"/>
        <v>#N/A</v>
      </c>
      <c r="Y508" s="189" t="e">
        <f t="shared" si="116"/>
        <v>#N/A</v>
      </c>
      <c r="AA508" s="59"/>
      <c r="AB508" s="189" t="e">
        <f t="shared" si="117"/>
        <v>#N/A</v>
      </c>
      <c r="AD508" s="185" t="e">
        <f t="shared" si="118"/>
        <v>#N/A</v>
      </c>
      <c r="AE508" s="16" t="e">
        <f t="shared" si="119"/>
        <v>#N/A</v>
      </c>
      <c r="AF508" s="16" t="e">
        <f t="shared" si="120"/>
        <v>#N/A</v>
      </c>
      <c r="AG508" s="16" t="e">
        <f t="shared" si="121"/>
        <v>#N/A</v>
      </c>
      <c r="AH508" s="175" t="e">
        <f t="shared" si="122"/>
        <v>#N/A</v>
      </c>
      <c r="AI508" s="175" t="e">
        <f t="shared" si="126"/>
        <v>#N/A</v>
      </c>
      <c r="AJ508" s="175" t="e">
        <f t="shared" si="124"/>
        <v>#N/A</v>
      </c>
      <c r="AK508" s="175" t="e">
        <f t="shared" si="123"/>
        <v>#N/A</v>
      </c>
      <c r="AL508" s="175" t="e">
        <f t="shared" si="127"/>
        <v>#N/A</v>
      </c>
      <c r="AM508" s="175" t="e">
        <f t="shared" si="125"/>
        <v>#N/A</v>
      </c>
    </row>
    <row r="509" spans="19:39" x14ac:dyDescent="0.25">
      <c r="S509" s="189" t="e">
        <f>IF(ISNUMBER(Sensor_Glucose),IF(P_Language=1, 1*Sensor_Glucose/18,1*Sensor_Glucose),NA())</f>
        <v>#N/A</v>
      </c>
      <c r="T509" s="185" t="e">
        <f t="shared" si="112"/>
        <v>#N/A</v>
      </c>
      <c r="U509" s="185" t="e">
        <f t="shared" si="113"/>
        <v>#N/A</v>
      </c>
      <c r="V509" s="189" t="e">
        <f>IF(ISBLANK(Meter_Glucose),NA(),IF(P_Language=1, 1*Meter_Glucose/18,1*Meter_Glucose))</f>
        <v>#N/A</v>
      </c>
      <c r="W509" s="185" t="e">
        <f t="shared" si="114"/>
        <v>#N/A</v>
      </c>
      <c r="X509" s="16" t="e">
        <f t="shared" si="115"/>
        <v>#N/A</v>
      </c>
      <c r="Y509" s="189" t="e">
        <f t="shared" si="116"/>
        <v>#N/A</v>
      </c>
      <c r="AA509" s="59"/>
      <c r="AB509" s="189" t="e">
        <f t="shared" si="117"/>
        <v>#N/A</v>
      </c>
      <c r="AD509" s="185" t="e">
        <f t="shared" si="118"/>
        <v>#N/A</v>
      </c>
      <c r="AE509" s="16" t="e">
        <f t="shared" si="119"/>
        <v>#N/A</v>
      </c>
      <c r="AF509" s="16" t="e">
        <f t="shared" si="120"/>
        <v>#N/A</v>
      </c>
      <c r="AG509" s="16" t="e">
        <f t="shared" si="121"/>
        <v>#N/A</v>
      </c>
      <c r="AH509" s="175" t="e">
        <f t="shared" si="122"/>
        <v>#N/A</v>
      </c>
      <c r="AI509" s="175" t="e">
        <f t="shared" si="126"/>
        <v>#N/A</v>
      </c>
      <c r="AJ509" s="175" t="e">
        <f t="shared" si="124"/>
        <v>#N/A</v>
      </c>
      <c r="AK509" s="175" t="e">
        <f t="shared" si="123"/>
        <v>#N/A</v>
      </c>
      <c r="AL509" s="175" t="e">
        <f t="shared" si="127"/>
        <v>#N/A</v>
      </c>
      <c r="AM509" s="175" t="e">
        <f t="shared" si="125"/>
        <v>#N/A</v>
      </c>
    </row>
    <row r="510" spans="19:39" x14ac:dyDescent="0.25">
      <c r="S510" s="189" t="e">
        <f>IF(ISNUMBER(Sensor_Glucose),IF(P_Language=1, 1*Sensor_Glucose/18,1*Sensor_Glucose),NA())</f>
        <v>#N/A</v>
      </c>
      <c r="T510" s="185" t="e">
        <f t="shared" si="112"/>
        <v>#N/A</v>
      </c>
      <c r="U510" s="185" t="e">
        <f t="shared" si="113"/>
        <v>#N/A</v>
      </c>
      <c r="V510" s="189" t="e">
        <f>IF(ISBLANK(Meter_Glucose),NA(),IF(P_Language=1, 1*Meter_Glucose/18,1*Meter_Glucose))</f>
        <v>#N/A</v>
      </c>
      <c r="W510" s="185" t="e">
        <f t="shared" si="114"/>
        <v>#N/A</v>
      </c>
      <c r="X510" s="16" t="e">
        <f t="shared" si="115"/>
        <v>#N/A</v>
      </c>
      <c r="Y510" s="189" t="e">
        <f t="shared" si="116"/>
        <v>#N/A</v>
      </c>
      <c r="AA510" s="59"/>
      <c r="AB510" s="189" t="e">
        <f t="shared" si="117"/>
        <v>#N/A</v>
      </c>
      <c r="AD510" s="185" t="e">
        <f t="shared" si="118"/>
        <v>#N/A</v>
      </c>
      <c r="AE510" s="16" t="e">
        <f t="shared" si="119"/>
        <v>#N/A</v>
      </c>
      <c r="AF510" s="16" t="e">
        <f t="shared" si="120"/>
        <v>#N/A</v>
      </c>
      <c r="AG510" s="16" t="e">
        <f t="shared" si="121"/>
        <v>#N/A</v>
      </c>
      <c r="AH510" s="175" t="e">
        <f t="shared" si="122"/>
        <v>#N/A</v>
      </c>
      <c r="AI510" s="175" t="e">
        <f t="shared" si="126"/>
        <v>#N/A</v>
      </c>
      <c r="AJ510" s="175" t="e">
        <f t="shared" si="124"/>
        <v>#N/A</v>
      </c>
      <c r="AK510" s="175" t="e">
        <f t="shared" si="123"/>
        <v>#N/A</v>
      </c>
      <c r="AL510" s="175" t="e">
        <f t="shared" si="127"/>
        <v>#N/A</v>
      </c>
      <c r="AM510" s="175" t="e">
        <f t="shared" si="125"/>
        <v>#N/A</v>
      </c>
    </row>
    <row r="511" spans="19:39" x14ac:dyDescent="0.25">
      <c r="S511" s="189" t="e">
        <f>IF(ISNUMBER(Sensor_Glucose),IF(P_Language=1, 1*Sensor_Glucose/18,1*Sensor_Glucose),NA())</f>
        <v>#N/A</v>
      </c>
      <c r="T511" s="185" t="e">
        <f t="shared" si="112"/>
        <v>#N/A</v>
      </c>
      <c r="U511" s="185" t="e">
        <f t="shared" si="113"/>
        <v>#N/A</v>
      </c>
      <c r="V511" s="189" t="e">
        <f>IF(ISBLANK(Meter_Glucose),NA(),IF(P_Language=1, 1*Meter_Glucose/18,1*Meter_Glucose))</f>
        <v>#N/A</v>
      </c>
      <c r="W511" s="185" t="e">
        <f t="shared" si="114"/>
        <v>#N/A</v>
      </c>
      <c r="X511" s="16" t="e">
        <f t="shared" si="115"/>
        <v>#N/A</v>
      </c>
      <c r="Y511" s="189" t="e">
        <f t="shared" si="116"/>
        <v>#N/A</v>
      </c>
      <c r="AA511" s="59"/>
      <c r="AB511" s="189" t="e">
        <f t="shared" si="117"/>
        <v>#N/A</v>
      </c>
      <c r="AD511" s="185" t="e">
        <f t="shared" si="118"/>
        <v>#N/A</v>
      </c>
      <c r="AE511" s="16" t="e">
        <f t="shared" si="119"/>
        <v>#N/A</v>
      </c>
      <c r="AF511" s="16" t="e">
        <f t="shared" si="120"/>
        <v>#N/A</v>
      </c>
      <c r="AG511" s="16" t="e">
        <f t="shared" si="121"/>
        <v>#N/A</v>
      </c>
      <c r="AH511" s="175" t="e">
        <f t="shared" si="122"/>
        <v>#N/A</v>
      </c>
      <c r="AI511" s="175" t="e">
        <f t="shared" si="126"/>
        <v>#N/A</v>
      </c>
      <c r="AJ511" s="175" t="e">
        <f t="shared" si="124"/>
        <v>#N/A</v>
      </c>
      <c r="AK511" s="175" t="e">
        <f t="shared" si="123"/>
        <v>#N/A</v>
      </c>
      <c r="AL511" s="175" t="e">
        <f t="shared" si="127"/>
        <v>#N/A</v>
      </c>
      <c r="AM511" s="175" t="e">
        <f t="shared" si="125"/>
        <v>#N/A</v>
      </c>
    </row>
    <row r="512" spans="19:39" x14ac:dyDescent="0.25">
      <c r="S512" s="189" t="e">
        <f>IF(ISNUMBER(Sensor_Glucose),IF(P_Language=1, 1*Sensor_Glucose/18,1*Sensor_Glucose),NA())</f>
        <v>#N/A</v>
      </c>
      <c r="T512" s="185" t="e">
        <f t="shared" si="112"/>
        <v>#N/A</v>
      </c>
      <c r="U512" s="185" t="e">
        <f t="shared" si="113"/>
        <v>#N/A</v>
      </c>
      <c r="V512" s="189" t="e">
        <f>IF(ISBLANK(Meter_Glucose),NA(),IF(P_Language=1, 1*Meter_Glucose/18,1*Meter_Glucose))</f>
        <v>#N/A</v>
      </c>
      <c r="W512" s="185" t="e">
        <f t="shared" si="114"/>
        <v>#N/A</v>
      </c>
      <c r="X512" s="16" t="e">
        <f t="shared" si="115"/>
        <v>#N/A</v>
      </c>
      <c r="Y512" s="189" t="e">
        <f t="shared" si="116"/>
        <v>#N/A</v>
      </c>
      <c r="AA512" s="59"/>
      <c r="AB512" s="189" t="e">
        <f t="shared" si="117"/>
        <v>#N/A</v>
      </c>
      <c r="AD512" s="185" t="e">
        <f t="shared" si="118"/>
        <v>#N/A</v>
      </c>
      <c r="AE512" s="16" t="e">
        <f t="shared" si="119"/>
        <v>#N/A</v>
      </c>
      <c r="AF512" s="16" t="e">
        <f t="shared" si="120"/>
        <v>#N/A</v>
      </c>
      <c r="AG512" s="16" t="e">
        <f t="shared" si="121"/>
        <v>#N/A</v>
      </c>
      <c r="AH512" s="175" t="e">
        <f t="shared" si="122"/>
        <v>#N/A</v>
      </c>
      <c r="AI512" s="175" t="e">
        <f t="shared" si="126"/>
        <v>#N/A</v>
      </c>
      <c r="AJ512" s="175" t="e">
        <f t="shared" si="124"/>
        <v>#N/A</v>
      </c>
      <c r="AK512" s="175" t="e">
        <f t="shared" si="123"/>
        <v>#N/A</v>
      </c>
      <c r="AL512" s="175" t="e">
        <f t="shared" si="127"/>
        <v>#N/A</v>
      </c>
      <c r="AM512" s="175" t="e">
        <f t="shared" si="125"/>
        <v>#N/A</v>
      </c>
    </row>
    <row r="513" spans="19:39" x14ac:dyDescent="0.25">
      <c r="S513" s="189" t="e">
        <f>IF(ISNUMBER(Sensor_Glucose),IF(P_Language=1, 1*Sensor_Glucose/18,1*Sensor_Glucose),NA())</f>
        <v>#N/A</v>
      </c>
      <c r="T513" s="185" t="e">
        <f t="shared" si="112"/>
        <v>#N/A</v>
      </c>
      <c r="U513" s="185" t="e">
        <f t="shared" si="113"/>
        <v>#N/A</v>
      </c>
      <c r="V513" s="189" t="e">
        <f>IF(ISBLANK(Meter_Glucose),NA(),IF(P_Language=1, 1*Meter_Glucose/18,1*Meter_Glucose))</f>
        <v>#N/A</v>
      </c>
      <c r="W513" s="185" t="e">
        <f t="shared" si="114"/>
        <v>#N/A</v>
      </c>
      <c r="X513" s="16" t="e">
        <f t="shared" si="115"/>
        <v>#N/A</v>
      </c>
      <c r="Y513" s="189" t="e">
        <f t="shared" si="116"/>
        <v>#N/A</v>
      </c>
      <c r="AA513" s="59"/>
      <c r="AB513" s="189" t="e">
        <f t="shared" si="117"/>
        <v>#N/A</v>
      </c>
      <c r="AD513" s="185" t="e">
        <f t="shared" si="118"/>
        <v>#N/A</v>
      </c>
      <c r="AE513" s="16" t="e">
        <f t="shared" si="119"/>
        <v>#N/A</v>
      </c>
      <c r="AF513" s="16" t="e">
        <f t="shared" si="120"/>
        <v>#N/A</v>
      </c>
      <c r="AG513" s="16" t="e">
        <f t="shared" si="121"/>
        <v>#N/A</v>
      </c>
      <c r="AH513" s="175" t="e">
        <f t="shared" si="122"/>
        <v>#N/A</v>
      </c>
      <c r="AI513" s="175" t="e">
        <f t="shared" si="126"/>
        <v>#N/A</v>
      </c>
      <c r="AJ513" s="175" t="e">
        <f t="shared" si="124"/>
        <v>#N/A</v>
      </c>
      <c r="AK513" s="175" t="e">
        <f t="shared" si="123"/>
        <v>#N/A</v>
      </c>
      <c r="AL513" s="175" t="e">
        <f t="shared" si="127"/>
        <v>#N/A</v>
      </c>
      <c r="AM513" s="175" t="e">
        <f t="shared" si="125"/>
        <v>#N/A</v>
      </c>
    </row>
    <row r="514" spans="19:39" x14ac:dyDescent="0.25">
      <c r="S514" s="189" t="e">
        <f>IF(ISNUMBER(Sensor_Glucose),IF(P_Language=1, 1*Sensor_Glucose/18,1*Sensor_Glucose),NA())</f>
        <v>#N/A</v>
      </c>
      <c r="T514" s="185" t="e">
        <f t="shared" ref="T514:T577" si="128">IF(ISBLANK(Sensor_Time),NA(),1*Sensor_Time)</f>
        <v>#N/A</v>
      </c>
      <c r="U514" s="185" t="e">
        <f t="shared" ref="U514:U577" si="129">IF(ISBLANK(Meter_Time),NA(),1*Meter_Time)</f>
        <v>#N/A</v>
      </c>
      <c r="V514" s="189" t="e">
        <f>IF(ISBLANK(Meter_Glucose),NA(),IF(P_Language=1, 1*Meter_Glucose/18,1*Meter_Glucose))</f>
        <v>#N/A</v>
      </c>
      <c r="W514" s="185" t="e">
        <f t="shared" ref="W514:W577" si="130">IF(ISBLANK(Time_accepted),NA(),1*Time_accepted)</f>
        <v>#N/A</v>
      </c>
      <c r="X514" s="16" t="e">
        <f t="shared" ref="X514:X577" si="131">IF(ISNUMBER(Glc_Bolus_To_Use),1,NA())</f>
        <v>#N/A</v>
      </c>
      <c r="Y514" s="189" t="e">
        <f t="shared" ref="Y514:Y577" si="132">IF(Calibrate,1,NA())</f>
        <v>#N/A</v>
      </c>
      <c r="AA514" s="59"/>
      <c r="AB514" s="189" t="e">
        <f t="shared" ref="AB514:AB577" si="133">IF(ISBLANK(Chart_Aceta_Dose_Time),NA(),10)</f>
        <v>#N/A</v>
      </c>
      <c r="AD514" s="185" t="e">
        <f t="shared" ref="AD514:AD577" si="134">IF(ISBLANK(Time_accepted),NA(),1*Time_accepted)</f>
        <v>#N/A</v>
      </c>
      <c r="AE514" s="16" t="e">
        <f t="shared" ref="AE514:AE577" si="135">IF(ISNUMBER(P_con),(1*P_con/1000),NA())</f>
        <v>#N/A</v>
      </c>
      <c r="AF514" s="16" t="e">
        <f t="shared" ref="AF514:AF577" si="136">IF(ISNUMBER(I_con),1*I_con/1000,NA())</f>
        <v>#N/A</v>
      </c>
      <c r="AG514" s="16" t="e">
        <f t="shared" ref="AG514:AG577" si="137">IF(ISNUMBER(D_con),1*D_con/1000,NA())</f>
        <v>#N/A</v>
      </c>
      <c r="AH514" s="175" t="e">
        <f t="shared" ref="AH514:AH577" si="138">IF(ISNUMBER(PID_Rate),1*PID_Rate,NA())</f>
        <v>#N/A</v>
      </c>
      <c r="AI514" s="175" t="e">
        <f t="shared" si="126"/>
        <v>#N/A</v>
      </c>
      <c r="AJ514" s="175" t="e">
        <f t="shared" si="124"/>
        <v>#N/A</v>
      </c>
      <c r="AK514" s="175" t="e">
        <f t="shared" ref="AK514:AK577" si="139">IF(ISNUMBER(Ins_U_kg_hr_Rate),Ins_U_kg_hr_Rate*1,NA())</f>
        <v>#N/A</v>
      </c>
      <c r="AL514" s="175" t="e">
        <f t="shared" si="127"/>
        <v>#N/A</v>
      </c>
      <c r="AM514" s="175" t="e">
        <f t="shared" si="125"/>
        <v>#N/A</v>
      </c>
    </row>
    <row r="515" spans="19:39" x14ac:dyDescent="0.25">
      <c r="S515" s="189" t="e">
        <f>IF(ISNUMBER(Sensor_Glucose),IF(P_Language=1, 1*Sensor_Glucose/18,1*Sensor_Glucose),NA())</f>
        <v>#N/A</v>
      </c>
      <c r="T515" s="185" t="e">
        <f t="shared" si="128"/>
        <v>#N/A</v>
      </c>
      <c r="U515" s="185" t="e">
        <f t="shared" si="129"/>
        <v>#N/A</v>
      </c>
      <c r="V515" s="189" t="e">
        <f>IF(ISBLANK(Meter_Glucose),NA(),IF(P_Language=1, 1*Meter_Glucose/18,1*Meter_Glucose))</f>
        <v>#N/A</v>
      </c>
      <c r="W515" s="185" t="e">
        <f t="shared" si="130"/>
        <v>#N/A</v>
      </c>
      <c r="X515" s="16" t="e">
        <f t="shared" si="131"/>
        <v>#N/A</v>
      </c>
      <c r="Y515" s="189" t="e">
        <f t="shared" si="132"/>
        <v>#N/A</v>
      </c>
      <c r="AA515" s="59"/>
      <c r="AB515" s="189" t="e">
        <f t="shared" si="133"/>
        <v>#N/A</v>
      </c>
      <c r="AD515" s="185" t="e">
        <f t="shared" si="134"/>
        <v>#N/A</v>
      </c>
      <c r="AE515" s="16" t="e">
        <f t="shared" si="135"/>
        <v>#N/A</v>
      </c>
      <c r="AF515" s="16" t="e">
        <f t="shared" si="136"/>
        <v>#N/A</v>
      </c>
      <c r="AG515" s="16" t="e">
        <f t="shared" si="137"/>
        <v>#N/A</v>
      </c>
      <c r="AH515" s="175" t="e">
        <f t="shared" si="138"/>
        <v>#N/A</v>
      </c>
      <c r="AI515" s="175" t="e">
        <f t="shared" si="126"/>
        <v>#N/A</v>
      </c>
      <c r="AJ515" s="175" t="e">
        <f t="shared" ref="AJ515:AJ578" si="140">AD516-AD515</f>
        <v>#N/A</v>
      </c>
      <c r="AK515" s="175" t="e">
        <f t="shared" si="139"/>
        <v>#N/A</v>
      </c>
      <c r="AL515" s="175" t="e">
        <f t="shared" si="127"/>
        <v>#N/A</v>
      </c>
      <c r="AM515" s="175" t="e">
        <f t="shared" ref="AM515:AM578" si="141">AD516-AD515</f>
        <v>#N/A</v>
      </c>
    </row>
    <row r="516" spans="19:39" x14ac:dyDescent="0.25">
      <c r="S516" s="189" t="e">
        <f>IF(ISNUMBER(Sensor_Glucose),IF(P_Language=1, 1*Sensor_Glucose/18,1*Sensor_Glucose),NA())</f>
        <v>#N/A</v>
      </c>
      <c r="T516" s="185" t="e">
        <f t="shared" si="128"/>
        <v>#N/A</v>
      </c>
      <c r="U516" s="185" t="e">
        <f t="shared" si="129"/>
        <v>#N/A</v>
      </c>
      <c r="V516" s="189" t="e">
        <f>IF(ISBLANK(Meter_Glucose),NA(),IF(P_Language=1, 1*Meter_Glucose/18,1*Meter_Glucose))</f>
        <v>#N/A</v>
      </c>
      <c r="W516" s="185" t="e">
        <f t="shared" si="130"/>
        <v>#N/A</v>
      </c>
      <c r="X516" s="16" t="e">
        <f t="shared" si="131"/>
        <v>#N/A</v>
      </c>
      <c r="Y516" s="189" t="e">
        <f t="shared" si="132"/>
        <v>#N/A</v>
      </c>
      <c r="AA516" s="59"/>
      <c r="AB516" s="189" t="e">
        <f t="shared" si="133"/>
        <v>#N/A</v>
      </c>
      <c r="AD516" s="185" t="e">
        <f t="shared" si="134"/>
        <v>#N/A</v>
      </c>
      <c r="AE516" s="16" t="e">
        <f t="shared" si="135"/>
        <v>#N/A</v>
      </c>
      <c r="AF516" s="16" t="e">
        <f t="shared" si="136"/>
        <v>#N/A</v>
      </c>
      <c r="AG516" s="16" t="e">
        <f t="shared" si="137"/>
        <v>#N/A</v>
      </c>
      <c r="AH516" s="175" t="e">
        <f t="shared" si="138"/>
        <v>#N/A</v>
      </c>
      <c r="AI516" s="175" t="e">
        <f t="shared" ref="AI516:AI579" si="142">AH516-AH515</f>
        <v>#N/A</v>
      </c>
      <c r="AJ516" s="175" t="e">
        <f t="shared" si="140"/>
        <v>#N/A</v>
      </c>
      <c r="AK516" s="175" t="e">
        <f t="shared" si="139"/>
        <v>#N/A</v>
      </c>
      <c r="AL516" s="175" t="e">
        <f t="shared" ref="AL516:AL579" si="143">AK516-AK515</f>
        <v>#N/A</v>
      </c>
      <c r="AM516" s="175" t="e">
        <f t="shared" si="141"/>
        <v>#N/A</v>
      </c>
    </row>
    <row r="517" spans="19:39" x14ac:dyDescent="0.25">
      <c r="S517" s="189" t="e">
        <f>IF(ISNUMBER(Sensor_Glucose),IF(P_Language=1, 1*Sensor_Glucose/18,1*Sensor_Glucose),NA())</f>
        <v>#N/A</v>
      </c>
      <c r="T517" s="185" t="e">
        <f t="shared" si="128"/>
        <v>#N/A</v>
      </c>
      <c r="U517" s="185" t="e">
        <f t="shared" si="129"/>
        <v>#N/A</v>
      </c>
      <c r="V517" s="189" t="e">
        <f>IF(ISBLANK(Meter_Glucose),NA(),IF(P_Language=1, 1*Meter_Glucose/18,1*Meter_Glucose))</f>
        <v>#N/A</v>
      </c>
      <c r="W517" s="185" t="e">
        <f t="shared" si="130"/>
        <v>#N/A</v>
      </c>
      <c r="X517" s="16" t="e">
        <f t="shared" si="131"/>
        <v>#N/A</v>
      </c>
      <c r="Y517" s="189" t="e">
        <f t="shared" si="132"/>
        <v>#N/A</v>
      </c>
      <c r="AA517" s="59"/>
      <c r="AB517" s="189" t="e">
        <f t="shared" si="133"/>
        <v>#N/A</v>
      </c>
      <c r="AD517" s="185" t="e">
        <f t="shared" si="134"/>
        <v>#N/A</v>
      </c>
      <c r="AE517" s="16" t="e">
        <f t="shared" si="135"/>
        <v>#N/A</v>
      </c>
      <c r="AF517" s="16" t="e">
        <f t="shared" si="136"/>
        <v>#N/A</v>
      </c>
      <c r="AG517" s="16" t="e">
        <f t="shared" si="137"/>
        <v>#N/A</v>
      </c>
      <c r="AH517" s="175" t="e">
        <f t="shared" si="138"/>
        <v>#N/A</v>
      </c>
      <c r="AI517" s="175" t="e">
        <f t="shared" si="142"/>
        <v>#N/A</v>
      </c>
      <c r="AJ517" s="175" t="e">
        <f t="shared" si="140"/>
        <v>#N/A</v>
      </c>
      <c r="AK517" s="175" t="e">
        <f t="shared" si="139"/>
        <v>#N/A</v>
      </c>
      <c r="AL517" s="175" t="e">
        <f t="shared" si="143"/>
        <v>#N/A</v>
      </c>
      <c r="AM517" s="175" t="e">
        <f t="shared" si="141"/>
        <v>#N/A</v>
      </c>
    </row>
    <row r="518" spans="19:39" x14ac:dyDescent="0.25">
      <c r="S518" s="189" t="e">
        <f>IF(ISNUMBER(Sensor_Glucose),IF(P_Language=1, 1*Sensor_Glucose/18,1*Sensor_Glucose),NA())</f>
        <v>#N/A</v>
      </c>
      <c r="T518" s="185" t="e">
        <f t="shared" si="128"/>
        <v>#N/A</v>
      </c>
      <c r="U518" s="185" t="e">
        <f t="shared" si="129"/>
        <v>#N/A</v>
      </c>
      <c r="V518" s="189" t="e">
        <f>IF(ISBLANK(Meter_Glucose),NA(),IF(P_Language=1, 1*Meter_Glucose/18,1*Meter_Glucose))</f>
        <v>#N/A</v>
      </c>
      <c r="W518" s="185" t="e">
        <f t="shared" si="130"/>
        <v>#N/A</v>
      </c>
      <c r="X518" s="16" t="e">
        <f t="shared" si="131"/>
        <v>#N/A</v>
      </c>
      <c r="Y518" s="189" t="e">
        <f t="shared" si="132"/>
        <v>#N/A</v>
      </c>
      <c r="AA518" s="59"/>
      <c r="AB518" s="189" t="e">
        <f t="shared" si="133"/>
        <v>#N/A</v>
      </c>
      <c r="AD518" s="185" t="e">
        <f t="shared" si="134"/>
        <v>#N/A</v>
      </c>
      <c r="AE518" s="16" t="e">
        <f t="shared" si="135"/>
        <v>#N/A</v>
      </c>
      <c r="AF518" s="16" t="e">
        <f t="shared" si="136"/>
        <v>#N/A</v>
      </c>
      <c r="AG518" s="16" t="e">
        <f t="shared" si="137"/>
        <v>#N/A</v>
      </c>
      <c r="AH518" s="175" t="e">
        <f t="shared" si="138"/>
        <v>#N/A</v>
      </c>
      <c r="AI518" s="175" t="e">
        <f t="shared" si="142"/>
        <v>#N/A</v>
      </c>
      <c r="AJ518" s="175" t="e">
        <f t="shared" si="140"/>
        <v>#N/A</v>
      </c>
      <c r="AK518" s="175" t="e">
        <f t="shared" si="139"/>
        <v>#N/A</v>
      </c>
      <c r="AL518" s="175" t="e">
        <f t="shared" si="143"/>
        <v>#N/A</v>
      </c>
      <c r="AM518" s="175" t="e">
        <f t="shared" si="141"/>
        <v>#N/A</v>
      </c>
    </row>
    <row r="519" spans="19:39" x14ac:dyDescent="0.25">
      <c r="S519" s="189" t="e">
        <f>IF(ISNUMBER(Sensor_Glucose),IF(P_Language=1, 1*Sensor_Glucose/18,1*Sensor_Glucose),NA())</f>
        <v>#N/A</v>
      </c>
      <c r="T519" s="185" t="e">
        <f t="shared" si="128"/>
        <v>#N/A</v>
      </c>
      <c r="U519" s="185" t="e">
        <f t="shared" si="129"/>
        <v>#N/A</v>
      </c>
      <c r="V519" s="189" t="e">
        <f>IF(ISBLANK(Meter_Glucose),NA(),IF(P_Language=1, 1*Meter_Glucose/18,1*Meter_Glucose))</f>
        <v>#N/A</v>
      </c>
      <c r="W519" s="185" t="e">
        <f t="shared" si="130"/>
        <v>#N/A</v>
      </c>
      <c r="X519" s="16" t="e">
        <f t="shared" si="131"/>
        <v>#N/A</v>
      </c>
      <c r="Y519" s="189" t="e">
        <f t="shared" si="132"/>
        <v>#N/A</v>
      </c>
      <c r="AA519" s="59"/>
      <c r="AB519" s="189" t="e">
        <f t="shared" si="133"/>
        <v>#N/A</v>
      </c>
      <c r="AD519" s="185" t="e">
        <f t="shared" si="134"/>
        <v>#N/A</v>
      </c>
      <c r="AE519" s="16" t="e">
        <f t="shared" si="135"/>
        <v>#N/A</v>
      </c>
      <c r="AF519" s="16" t="e">
        <f t="shared" si="136"/>
        <v>#N/A</v>
      </c>
      <c r="AG519" s="16" t="e">
        <f t="shared" si="137"/>
        <v>#N/A</v>
      </c>
      <c r="AH519" s="175" t="e">
        <f t="shared" si="138"/>
        <v>#N/A</v>
      </c>
      <c r="AI519" s="175" t="e">
        <f t="shared" si="142"/>
        <v>#N/A</v>
      </c>
      <c r="AJ519" s="175" t="e">
        <f t="shared" si="140"/>
        <v>#N/A</v>
      </c>
      <c r="AK519" s="175" t="e">
        <f t="shared" si="139"/>
        <v>#N/A</v>
      </c>
      <c r="AL519" s="175" t="e">
        <f t="shared" si="143"/>
        <v>#N/A</v>
      </c>
      <c r="AM519" s="175" t="e">
        <f t="shared" si="141"/>
        <v>#N/A</v>
      </c>
    </row>
    <row r="520" spans="19:39" x14ac:dyDescent="0.25">
      <c r="S520" s="189" t="e">
        <f>IF(ISNUMBER(Sensor_Glucose),IF(P_Language=1, 1*Sensor_Glucose/18,1*Sensor_Glucose),NA())</f>
        <v>#N/A</v>
      </c>
      <c r="T520" s="185" t="e">
        <f t="shared" si="128"/>
        <v>#N/A</v>
      </c>
      <c r="U520" s="185" t="e">
        <f t="shared" si="129"/>
        <v>#N/A</v>
      </c>
      <c r="V520" s="189" t="e">
        <f>IF(ISBLANK(Meter_Glucose),NA(),IF(P_Language=1, 1*Meter_Glucose/18,1*Meter_Glucose))</f>
        <v>#N/A</v>
      </c>
      <c r="W520" s="185" t="e">
        <f t="shared" si="130"/>
        <v>#N/A</v>
      </c>
      <c r="X520" s="16" t="e">
        <f t="shared" si="131"/>
        <v>#N/A</v>
      </c>
      <c r="Y520" s="189" t="e">
        <f t="shared" si="132"/>
        <v>#N/A</v>
      </c>
      <c r="AA520" s="59"/>
      <c r="AB520" s="189" t="e">
        <f t="shared" si="133"/>
        <v>#N/A</v>
      </c>
      <c r="AD520" s="185" t="e">
        <f t="shared" si="134"/>
        <v>#N/A</v>
      </c>
      <c r="AE520" s="16" t="e">
        <f t="shared" si="135"/>
        <v>#N/A</v>
      </c>
      <c r="AF520" s="16" t="e">
        <f t="shared" si="136"/>
        <v>#N/A</v>
      </c>
      <c r="AG520" s="16" t="e">
        <f t="shared" si="137"/>
        <v>#N/A</v>
      </c>
      <c r="AH520" s="175" t="e">
        <f t="shared" si="138"/>
        <v>#N/A</v>
      </c>
      <c r="AI520" s="175" t="e">
        <f t="shared" si="142"/>
        <v>#N/A</v>
      </c>
      <c r="AJ520" s="175" t="e">
        <f t="shared" si="140"/>
        <v>#N/A</v>
      </c>
      <c r="AK520" s="175" t="e">
        <f t="shared" si="139"/>
        <v>#N/A</v>
      </c>
      <c r="AL520" s="175" t="e">
        <f t="shared" si="143"/>
        <v>#N/A</v>
      </c>
      <c r="AM520" s="175" t="e">
        <f t="shared" si="141"/>
        <v>#N/A</v>
      </c>
    </row>
    <row r="521" spans="19:39" x14ac:dyDescent="0.25">
      <c r="S521" s="189" t="e">
        <f>IF(ISNUMBER(Sensor_Glucose),IF(P_Language=1, 1*Sensor_Glucose/18,1*Sensor_Glucose),NA())</f>
        <v>#N/A</v>
      </c>
      <c r="T521" s="185" t="e">
        <f t="shared" si="128"/>
        <v>#N/A</v>
      </c>
      <c r="U521" s="185" t="e">
        <f t="shared" si="129"/>
        <v>#N/A</v>
      </c>
      <c r="V521" s="189" t="e">
        <f>IF(ISBLANK(Meter_Glucose),NA(),IF(P_Language=1, 1*Meter_Glucose/18,1*Meter_Glucose))</f>
        <v>#N/A</v>
      </c>
      <c r="W521" s="185" t="e">
        <f t="shared" si="130"/>
        <v>#N/A</v>
      </c>
      <c r="X521" s="16" t="e">
        <f t="shared" si="131"/>
        <v>#N/A</v>
      </c>
      <c r="Y521" s="189" t="e">
        <f t="shared" si="132"/>
        <v>#N/A</v>
      </c>
      <c r="AA521" s="59"/>
      <c r="AB521" s="189" t="e">
        <f t="shared" si="133"/>
        <v>#N/A</v>
      </c>
      <c r="AD521" s="185" t="e">
        <f t="shared" si="134"/>
        <v>#N/A</v>
      </c>
      <c r="AE521" s="16" t="e">
        <f t="shared" si="135"/>
        <v>#N/A</v>
      </c>
      <c r="AF521" s="16" t="e">
        <f t="shared" si="136"/>
        <v>#N/A</v>
      </c>
      <c r="AG521" s="16" t="e">
        <f t="shared" si="137"/>
        <v>#N/A</v>
      </c>
      <c r="AH521" s="175" t="e">
        <f t="shared" si="138"/>
        <v>#N/A</v>
      </c>
      <c r="AI521" s="175" t="e">
        <f t="shared" si="142"/>
        <v>#N/A</v>
      </c>
      <c r="AJ521" s="175" t="e">
        <f t="shared" si="140"/>
        <v>#N/A</v>
      </c>
      <c r="AK521" s="175" t="e">
        <f t="shared" si="139"/>
        <v>#N/A</v>
      </c>
      <c r="AL521" s="175" t="e">
        <f t="shared" si="143"/>
        <v>#N/A</v>
      </c>
      <c r="AM521" s="175" t="e">
        <f t="shared" si="141"/>
        <v>#N/A</v>
      </c>
    </row>
    <row r="522" spans="19:39" x14ac:dyDescent="0.25">
      <c r="S522" s="189" t="e">
        <f>IF(ISNUMBER(Sensor_Glucose),IF(P_Language=1, 1*Sensor_Glucose/18,1*Sensor_Glucose),NA())</f>
        <v>#N/A</v>
      </c>
      <c r="T522" s="185" t="e">
        <f t="shared" si="128"/>
        <v>#N/A</v>
      </c>
      <c r="U522" s="185" t="e">
        <f t="shared" si="129"/>
        <v>#N/A</v>
      </c>
      <c r="V522" s="189" t="e">
        <f>IF(ISBLANK(Meter_Glucose),NA(),IF(P_Language=1, 1*Meter_Glucose/18,1*Meter_Glucose))</f>
        <v>#N/A</v>
      </c>
      <c r="W522" s="185" t="e">
        <f t="shared" si="130"/>
        <v>#N/A</v>
      </c>
      <c r="X522" s="16" t="e">
        <f t="shared" si="131"/>
        <v>#N/A</v>
      </c>
      <c r="Y522" s="189" t="e">
        <f t="shared" si="132"/>
        <v>#N/A</v>
      </c>
      <c r="AA522" s="59"/>
      <c r="AB522" s="189" t="e">
        <f t="shared" si="133"/>
        <v>#N/A</v>
      </c>
      <c r="AD522" s="185" t="e">
        <f t="shared" si="134"/>
        <v>#N/A</v>
      </c>
      <c r="AE522" s="16" t="e">
        <f t="shared" si="135"/>
        <v>#N/A</v>
      </c>
      <c r="AF522" s="16" t="e">
        <f t="shared" si="136"/>
        <v>#N/A</v>
      </c>
      <c r="AG522" s="16" t="e">
        <f t="shared" si="137"/>
        <v>#N/A</v>
      </c>
      <c r="AH522" s="175" t="e">
        <f t="shared" si="138"/>
        <v>#N/A</v>
      </c>
      <c r="AI522" s="175" t="e">
        <f t="shared" si="142"/>
        <v>#N/A</v>
      </c>
      <c r="AJ522" s="175" t="e">
        <f t="shared" si="140"/>
        <v>#N/A</v>
      </c>
      <c r="AK522" s="175" t="e">
        <f t="shared" si="139"/>
        <v>#N/A</v>
      </c>
      <c r="AL522" s="175" t="e">
        <f t="shared" si="143"/>
        <v>#N/A</v>
      </c>
      <c r="AM522" s="175" t="e">
        <f t="shared" si="141"/>
        <v>#N/A</v>
      </c>
    </row>
    <row r="523" spans="19:39" x14ac:dyDescent="0.25">
      <c r="S523" s="189" t="e">
        <f>IF(ISNUMBER(Sensor_Glucose),IF(P_Language=1, 1*Sensor_Glucose/18,1*Sensor_Glucose),NA())</f>
        <v>#N/A</v>
      </c>
      <c r="T523" s="185" t="e">
        <f t="shared" si="128"/>
        <v>#N/A</v>
      </c>
      <c r="U523" s="185" t="e">
        <f t="shared" si="129"/>
        <v>#N/A</v>
      </c>
      <c r="V523" s="189" t="e">
        <f>IF(ISBLANK(Meter_Glucose),NA(),IF(P_Language=1, 1*Meter_Glucose/18,1*Meter_Glucose))</f>
        <v>#N/A</v>
      </c>
      <c r="W523" s="185" t="e">
        <f t="shared" si="130"/>
        <v>#N/A</v>
      </c>
      <c r="X523" s="16" t="e">
        <f t="shared" si="131"/>
        <v>#N/A</v>
      </c>
      <c r="Y523" s="189" t="e">
        <f t="shared" si="132"/>
        <v>#N/A</v>
      </c>
      <c r="AA523" s="59"/>
      <c r="AB523" s="189" t="e">
        <f t="shared" si="133"/>
        <v>#N/A</v>
      </c>
      <c r="AD523" s="185" t="e">
        <f t="shared" si="134"/>
        <v>#N/A</v>
      </c>
      <c r="AE523" s="16" t="e">
        <f t="shared" si="135"/>
        <v>#N/A</v>
      </c>
      <c r="AF523" s="16" t="e">
        <f t="shared" si="136"/>
        <v>#N/A</v>
      </c>
      <c r="AG523" s="16" t="e">
        <f t="shared" si="137"/>
        <v>#N/A</v>
      </c>
      <c r="AH523" s="175" t="e">
        <f t="shared" si="138"/>
        <v>#N/A</v>
      </c>
      <c r="AI523" s="175" t="e">
        <f t="shared" si="142"/>
        <v>#N/A</v>
      </c>
      <c r="AJ523" s="175" t="e">
        <f t="shared" si="140"/>
        <v>#N/A</v>
      </c>
      <c r="AK523" s="175" t="e">
        <f t="shared" si="139"/>
        <v>#N/A</v>
      </c>
      <c r="AL523" s="175" t="e">
        <f t="shared" si="143"/>
        <v>#N/A</v>
      </c>
      <c r="AM523" s="175" t="e">
        <f t="shared" si="141"/>
        <v>#N/A</v>
      </c>
    </row>
    <row r="524" spans="19:39" x14ac:dyDescent="0.25">
      <c r="S524" s="189" t="e">
        <f>IF(ISNUMBER(Sensor_Glucose),IF(P_Language=1, 1*Sensor_Glucose/18,1*Sensor_Glucose),NA())</f>
        <v>#N/A</v>
      </c>
      <c r="T524" s="185" t="e">
        <f t="shared" si="128"/>
        <v>#N/A</v>
      </c>
      <c r="U524" s="185" t="e">
        <f t="shared" si="129"/>
        <v>#N/A</v>
      </c>
      <c r="V524" s="189" t="e">
        <f>IF(ISBLANK(Meter_Glucose),NA(),IF(P_Language=1, 1*Meter_Glucose/18,1*Meter_Glucose))</f>
        <v>#N/A</v>
      </c>
      <c r="W524" s="185" t="e">
        <f t="shared" si="130"/>
        <v>#N/A</v>
      </c>
      <c r="X524" s="16" t="e">
        <f t="shared" si="131"/>
        <v>#N/A</v>
      </c>
      <c r="Y524" s="189" t="e">
        <f t="shared" si="132"/>
        <v>#N/A</v>
      </c>
      <c r="AA524" s="59"/>
      <c r="AB524" s="189" t="e">
        <f t="shared" si="133"/>
        <v>#N/A</v>
      </c>
      <c r="AD524" s="185" t="e">
        <f t="shared" si="134"/>
        <v>#N/A</v>
      </c>
      <c r="AE524" s="16" t="e">
        <f t="shared" si="135"/>
        <v>#N/A</v>
      </c>
      <c r="AF524" s="16" t="e">
        <f t="shared" si="136"/>
        <v>#N/A</v>
      </c>
      <c r="AG524" s="16" t="e">
        <f t="shared" si="137"/>
        <v>#N/A</v>
      </c>
      <c r="AH524" s="175" t="e">
        <f t="shared" si="138"/>
        <v>#N/A</v>
      </c>
      <c r="AI524" s="175" t="e">
        <f t="shared" si="142"/>
        <v>#N/A</v>
      </c>
      <c r="AJ524" s="175" t="e">
        <f t="shared" si="140"/>
        <v>#N/A</v>
      </c>
      <c r="AK524" s="175" t="e">
        <f t="shared" si="139"/>
        <v>#N/A</v>
      </c>
      <c r="AL524" s="175" t="e">
        <f t="shared" si="143"/>
        <v>#N/A</v>
      </c>
      <c r="AM524" s="175" t="e">
        <f t="shared" si="141"/>
        <v>#N/A</v>
      </c>
    </row>
    <row r="525" spans="19:39" x14ac:dyDescent="0.25">
      <c r="S525" s="189" t="e">
        <f>IF(ISNUMBER(Sensor_Glucose),IF(P_Language=1, 1*Sensor_Glucose/18,1*Sensor_Glucose),NA())</f>
        <v>#N/A</v>
      </c>
      <c r="T525" s="185" t="e">
        <f t="shared" si="128"/>
        <v>#N/A</v>
      </c>
      <c r="U525" s="185" t="e">
        <f t="shared" si="129"/>
        <v>#N/A</v>
      </c>
      <c r="V525" s="189" t="e">
        <f>IF(ISBLANK(Meter_Glucose),NA(),IF(P_Language=1, 1*Meter_Glucose/18,1*Meter_Glucose))</f>
        <v>#N/A</v>
      </c>
      <c r="W525" s="185" t="e">
        <f t="shared" si="130"/>
        <v>#N/A</v>
      </c>
      <c r="X525" s="16" t="e">
        <f t="shared" si="131"/>
        <v>#N/A</v>
      </c>
      <c r="Y525" s="189" t="e">
        <f t="shared" si="132"/>
        <v>#N/A</v>
      </c>
      <c r="AA525" s="59"/>
      <c r="AB525" s="189" t="e">
        <f t="shared" si="133"/>
        <v>#N/A</v>
      </c>
      <c r="AD525" s="185" t="e">
        <f t="shared" si="134"/>
        <v>#N/A</v>
      </c>
      <c r="AE525" s="16" t="e">
        <f t="shared" si="135"/>
        <v>#N/A</v>
      </c>
      <c r="AF525" s="16" t="e">
        <f t="shared" si="136"/>
        <v>#N/A</v>
      </c>
      <c r="AG525" s="16" t="e">
        <f t="shared" si="137"/>
        <v>#N/A</v>
      </c>
      <c r="AH525" s="175" t="e">
        <f t="shared" si="138"/>
        <v>#N/A</v>
      </c>
      <c r="AI525" s="175" t="e">
        <f t="shared" si="142"/>
        <v>#N/A</v>
      </c>
      <c r="AJ525" s="175" t="e">
        <f t="shared" si="140"/>
        <v>#N/A</v>
      </c>
      <c r="AK525" s="175" t="e">
        <f t="shared" si="139"/>
        <v>#N/A</v>
      </c>
      <c r="AL525" s="175" t="e">
        <f t="shared" si="143"/>
        <v>#N/A</v>
      </c>
      <c r="AM525" s="175" t="e">
        <f t="shared" si="141"/>
        <v>#N/A</v>
      </c>
    </row>
    <row r="526" spans="19:39" x14ac:dyDescent="0.25">
      <c r="S526" s="189" t="e">
        <f>IF(ISNUMBER(Sensor_Glucose),IF(P_Language=1, 1*Sensor_Glucose/18,1*Sensor_Glucose),NA())</f>
        <v>#N/A</v>
      </c>
      <c r="T526" s="185" t="e">
        <f t="shared" si="128"/>
        <v>#N/A</v>
      </c>
      <c r="U526" s="185" t="e">
        <f t="shared" si="129"/>
        <v>#N/A</v>
      </c>
      <c r="V526" s="189" t="e">
        <f>IF(ISBLANK(Meter_Glucose),NA(),IF(P_Language=1, 1*Meter_Glucose/18,1*Meter_Glucose))</f>
        <v>#N/A</v>
      </c>
      <c r="W526" s="185" t="e">
        <f t="shared" si="130"/>
        <v>#N/A</v>
      </c>
      <c r="X526" s="16" t="e">
        <f t="shared" si="131"/>
        <v>#N/A</v>
      </c>
      <c r="Y526" s="189" t="e">
        <f t="shared" si="132"/>
        <v>#N/A</v>
      </c>
      <c r="AA526" s="59"/>
      <c r="AB526" s="189" t="e">
        <f t="shared" si="133"/>
        <v>#N/A</v>
      </c>
      <c r="AD526" s="185" t="e">
        <f t="shared" si="134"/>
        <v>#N/A</v>
      </c>
      <c r="AE526" s="16" t="e">
        <f t="shared" si="135"/>
        <v>#N/A</v>
      </c>
      <c r="AF526" s="16" t="e">
        <f t="shared" si="136"/>
        <v>#N/A</v>
      </c>
      <c r="AG526" s="16" t="e">
        <f t="shared" si="137"/>
        <v>#N/A</v>
      </c>
      <c r="AH526" s="175" t="e">
        <f t="shared" si="138"/>
        <v>#N/A</v>
      </c>
      <c r="AI526" s="175" t="e">
        <f t="shared" si="142"/>
        <v>#N/A</v>
      </c>
      <c r="AJ526" s="175" t="e">
        <f t="shared" si="140"/>
        <v>#N/A</v>
      </c>
      <c r="AK526" s="175" t="e">
        <f t="shared" si="139"/>
        <v>#N/A</v>
      </c>
      <c r="AL526" s="175" t="e">
        <f t="shared" si="143"/>
        <v>#N/A</v>
      </c>
      <c r="AM526" s="175" t="e">
        <f t="shared" si="141"/>
        <v>#N/A</v>
      </c>
    </row>
    <row r="527" spans="19:39" x14ac:dyDescent="0.25">
      <c r="S527" s="189" t="e">
        <f>IF(ISNUMBER(Sensor_Glucose),IF(P_Language=1, 1*Sensor_Glucose/18,1*Sensor_Glucose),NA())</f>
        <v>#N/A</v>
      </c>
      <c r="T527" s="185" t="e">
        <f t="shared" si="128"/>
        <v>#N/A</v>
      </c>
      <c r="U527" s="185" t="e">
        <f t="shared" si="129"/>
        <v>#N/A</v>
      </c>
      <c r="V527" s="189" t="e">
        <f>IF(ISBLANK(Meter_Glucose),NA(),IF(P_Language=1, 1*Meter_Glucose/18,1*Meter_Glucose))</f>
        <v>#N/A</v>
      </c>
      <c r="W527" s="185" t="e">
        <f t="shared" si="130"/>
        <v>#N/A</v>
      </c>
      <c r="X527" s="16" t="e">
        <f t="shared" si="131"/>
        <v>#N/A</v>
      </c>
      <c r="Y527" s="189" t="e">
        <f t="shared" si="132"/>
        <v>#N/A</v>
      </c>
      <c r="AA527" s="59"/>
      <c r="AB527" s="189" t="e">
        <f t="shared" si="133"/>
        <v>#N/A</v>
      </c>
      <c r="AD527" s="185" t="e">
        <f t="shared" si="134"/>
        <v>#N/A</v>
      </c>
      <c r="AE527" s="16" t="e">
        <f t="shared" si="135"/>
        <v>#N/A</v>
      </c>
      <c r="AF527" s="16" t="e">
        <f t="shared" si="136"/>
        <v>#N/A</v>
      </c>
      <c r="AG527" s="16" t="e">
        <f t="shared" si="137"/>
        <v>#N/A</v>
      </c>
      <c r="AH527" s="175" t="e">
        <f t="shared" si="138"/>
        <v>#N/A</v>
      </c>
      <c r="AI527" s="175" t="e">
        <f t="shared" si="142"/>
        <v>#N/A</v>
      </c>
      <c r="AJ527" s="175" t="e">
        <f t="shared" si="140"/>
        <v>#N/A</v>
      </c>
      <c r="AK527" s="175" t="e">
        <f t="shared" si="139"/>
        <v>#N/A</v>
      </c>
      <c r="AL527" s="175" t="e">
        <f t="shared" si="143"/>
        <v>#N/A</v>
      </c>
      <c r="AM527" s="175" t="e">
        <f t="shared" si="141"/>
        <v>#N/A</v>
      </c>
    </row>
    <row r="528" spans="19:39" x14ac:dyDescent="0.25">
      <c r="S528" s="189" t="e">
        <f>IF(ISNUMBER(Sensor_Glucose),IF(P_Language=1, 1*Sensor_Glucose/18,1*Sensor_Glucose),NA())</f>
        <v>#N/A</v>
      </c>
      <c r="T528" s="185" t="e">
        <f t="shared" si="128"/>
        <v>#N/A</v>
      </c>
      <c r="U528" s="185" t="e">
        <f t="shared" si="129"/>
        <v>#N/A</v>
      </c>
      <c r="V528" s="189" t="e">
        <f>IF(ISBLANK(Meter_Glucose),NA(),IF(P_Language=1, 1*Meter_Glucose/18,1*Meter_Glucose))</f>
        <v>#N/A</v>
      </c>
      <c r="W528" s="185" t="e">
        <f t="shared" si="130"/>
        <v>#N/A</v>
      </c>
      <c r="X528" s="16" t="e">
        <f t="shared" si="131"/>
        <v>#N/A</v>
      </c>
      <c r="Y528" s="189" t="e">
        <f t="shared" si="132"/>
        <v>#N/A</v>
      </c>
      <c r="AA528" s="59"/>
      <c r="AB528" s="189" t="e">
        <f t="shared" si="133"/>
        <v>#N/A</v>
      </c>
      <c r="AD528" s="185" t="e">
        <f t="shared" si="134"/>
        <v>#N/A</v>
      </c>
      <c r="AE528" s="16" t="e">
        <f t="shared" si="135"/>
        <v>#N/A</v>
      </c>
      <c r="AF528" s="16" t="e">
        <f t="shared" si="136"/>
        <v>#N/A</v>
      </c>
      <c r="AG528" s="16" t="e">
        <f t="shared" si="137"/>
        <v>#N/A</v>
      </c>
      <c r="AH528" s="175" t="e">
        <f t="shared" si="138"/>
        <v>#N/A</v>
      </c>
      <c r="AI528" s="175" t="e">
        <f t="shared" si="142"/>
        <v>#N/A</v>
      </c>
      <c r="AJ528" s="175" t="e">
        <f t="shared" si="140"/>
        <v>#N/A</v>
      </c>
      <c r="AK528" s="175" t="e">
        <f t="shared" si="139"/>
        <v>#N/A</v>
      </c>
      <c r="AL528" s="175" t="e">
        <f t="shared" si="143"/>
        <v>#N/A</v>
      </c>
      <c r="AM528" s="175" t="e">
        <f t="shared" si="141"/>
        <v>#N/A</v>
      </c>
    </row>
    <row r="529" spans="19:39" x14ac:dyDescent="0.25">
      <c r="S529" s="189" t="e">
        <f>IF(ISNUMBER(Sensor_Glucose),IF(P_Language=1, 1*Sensor_Glucose/18,1*Sensor_Glucose),NA())</f>
        <v>#N/A</v>
      </c>
      <c r="T529" s="185" t="e">
        <f t="shared" si="128"/>
        <v>#N/A</v>
      </c>
      <c r="U529" s="185" t="e">
        <f t="shared" si="129"/>
        <v>#N/A</v>
      </c>
      <c r="V529" s="189" t="e">
        <f>IF(ISBLANK(Meter_Glucose),NA(),IF(P_Language=1, 1*Meter_Glucose/18,1*Meter_Glucose))</f>
        <v>#N/A</v>
      </c>
      <c r="W529" s="185" t="e">
        <f t="shared" si="130"/>
        <v>#N/A</v>
      </c>
      <c r="X529" s="16" t="e">
        <f t="shared" si="131"/>
        <v>#N/A</v>
      </c>
      <c r="Y529" s="189" t="e">
        <f t="shared" si="132"/>
        <v>#N/A</v>
      </c>
      <c r="AA529" s="59"/>
      <c r="AB529" s="189" t="e">
        <f t="shared" si="133"/>
        <v>#N/A</v>
      </c>
      <c r="AD529" s="185" t="e">
        <f t="shared" si="134"/>
        <v>#N/A</v>
      </c>
      <c r="AE529" s="16" t="e">
        <f t="shared" si="135"/>
        <v>#N/A</v>
      </c>
      <c r="AF529" s="16" t="e">
        <f t="shared" si="136"/>
        <v>#N/A</v>
      </c>
      <c r="AG529" s="16" t="e">
        <f t="shared" si="137"/>
        <v>#N/A</v>
      </c>
      <c r="AH529" s="175" t="e">
        <f t="shared" si="138"/>
        <v>#N/A</v>
      </c>
      <c r="AI529" s="175" t="e">
        <f t="shared" si="142"/>
        <v>#N/A</v>
      </c>
      <c r="AJ529" s="175" t="e">
        <f t="shared" si="140"/>
        <v>#N/A</v>
      </c>
      <c r="AK529" s="175" t="e">
        <f t="shared" si="139"/>
        <v>#N/A</v>
      </c>
      <c r="AL529" s="175" t="e">
        <f t="shared" si="143"/>
        <v>#N/A</v>
      </c>
      <c r="AM529" s="175" t="e">
        <f t="shared" si="141"/>
        <v>#N/A</v>
      </c>
    </row>
    <row r="530" spans="19:39" x14ac:dyDescent="0.25">
      <c r="S530" s="189" t="e">
        <f>IF(ISNUMBER(Sensor_Glucose),IF(P_Language=1, 1*Sensor_Glucose/18,1*Sensor_Glucose),NA())</f>
        <v>#N/A</v>
      </c>
      <c r="T530" s="185" t="e">
        <f t="shared" si="128"/>
        <v>#N/A</v>
      </c>
      <c r="U530" s="185" t="e">
        <f t="shared" si="129"/>
        <v>#N/A</v>
      </c>
      <c r="V530" s="189" t="e">
        <f>IF(ISBLANK(Meter_Glucose),NA(),IF(P_Language=1, 1*Meter_Glucose/18,1*Meter_Glucose))</f>
        <v>#N/A</v>
      </c>
      <c r="W530" s="185" t="e">
        <f t="shared" si="130"/>
        <v>#N/A</v>
      </c>
      <c r="X530" s="16" t="e">
        <f t="shared" si="131"/>
        <v>#N/A</v>
      </c>
      <c r="Y530" s="189" t="e">
        <f t="shared" si="132"/>
        <v>#N/A</v>
      </c>
      <c r="AA530" s="59"/>
      <c r="AB530" s="189" t="e">
        <f t="shared" si="133"/>
        <v>#N/A</v>
      </c>
      <c r="AD530" s="185" t="e">
        <f t="shared" si="134"/>
        <v>#N/A</v>
      </c>
      <c r="AE530" s="16" t="e">
        <f t="shared" si="135"/>
        <v>#N/A</v>
      </c>
      <c r="AF530" s="16" t="e">
        <f t="shared" si="136"/>
        <v>#N/A</v>
      </c>
      <c r="AG530" s="16" t="e">
        <f t="shared" si="137"/>
        <v>#N/A</v>
      </c>
      <c r="AH530" s="175" t="e">
        <f t="shared" si="138"/>
        <v>#N/A</v>
      </c>
      <c r="AI530" s="175" t="e">
        <f t="shared" si="142"/>
        <v>#N/A</v>
      </c>
      <c r="AJ530" s="175" t="e">
        <f t="shared" si="140"/>
        <v>#N/A</v>
      </c>
      <c r="AK530" s="175" t="e">
        <f t="shared" si="139"/>
        <v>#N/A</v>
      </c>
      <c r="AL530" s="175" t="e">
        <f t="shared" si="143"/>
        <v>#N/A</v>
      </c>
      <c r="AM530" s="175" t="e">
        <f t="shared" si="141"/>
        <v>#N/A</v>
      </c>
    </row>
    <row r="531" spans="19:39" x14ac:dyDescent="0.25">
      <c r="S531" s="189" t="e">
        <f>IF(ISNUMBER(Sensor_Glucose),IF(P_Language=1, 1*Sensor_Glucose/18,1*Sensor_Glucose),NA())</f>
        <v>#N/A</v>
      </c>
      <c r="T531" s="185" t="e">
        <f t="shared" si="128"/>
        <v>#N/A</v>
      </c>
      <c r="U531" s="185" t="e">
        <f t="shared" si="129"/>
        <v>#N/A</v>
      </c>
      <c r="V531" s="189" t="e">
        <f>IF(ISBLANK(Meter_Glucose),NA(),IF(P_Language=1, 1*Meter_Glucose/18,1*Meter_Glucose))</f>
        <v>#N/A</v>
      </c>
      <c r="W531" s="185" t="e">
        <f t="shared" si="130"/>
        <v>#N/A</v>
      </c>
      <c r="X531" s="16" t="e">
        <f t="shared" si="131"/>
        <v>#N/A</v>
      </c>
      <c r="Y531" s="189" t="e">
        <f t="shared" si="132"/>
        <v>#N/A</v>
      </c>
      <c r="AA531" s="59"/>
      <c r="AB531" s="189" t="e">
        <f t="shared" si="133"/>
        <v>#N/A</v>
      </c>
      <c r="AD531" s="185" t="e">
        <f t="shared" si="134"/>
        <v>#N/A</v>
      </c>
      <c r="AE531" s="16" t="e">
        <f t="shared" si="135"/>
        <v>#N/A</v>
      </c>
      <c r="AF531" s="16" t="e">
        <f t="shared" si="136"/>
        <v>#N/A</v>
      </c>
      <c r="AG531" s="16" t="e">
        <f t="shared" si="137"/>
        <v>#N/A</v>
      </c>
      <c r="AH531" s="175" t="e">
        <f t="shared" si="138"/>
        <v>#N/A</v>
      </c>
      <c r="AI531" s="175" t="e">
        <f t="shared" si="142"/>
        <v>#N/A</v>
      </c>
      <c r="AJ531" s="175" t="e">
        <f t="shared" si="140"/>
        <v>#N/A</v>
      </c>
      <c r="AK531" s="175" t="e">
        <f t="shared" si="139"/>
        <v>#N/A</v>
      </c>
      <c r="AL531" s="175" t="e">
        <f t="shared" si="143"/>
        <v>#N/A</v>
      </c>
      <c r="AM531" s="175" t="e">
        <f t="shared" si="141"/>
        <v>#N/A</v>
      </c>
    </row>
    <row r="532" spans="19:39" x14ac:dyDescent="0.25">
      <c r="S532" s="189" t="e">
        <f>IF(ISNUMBER(Sensor_Glucose),IF(P_Language=1, 1*Sensor_Glucose/18,1*Sensor_Glucose),NA())</f>
        <v>#N/A</v>
      </c>
      <c r="T532" s="185" t="e">
        <f t="shared" si="128"/>
        <v>#N/A</v>
      </c>
      <c r="U532" s="185" t="e">
        <f t="shared" si="129"/>
        <v>#N/A</v>
      </c>
      <c r="V532" s="189" t="e">
        <f>IF(ISBLANK(Meter_Glucose),NA(),IF(P_Language=1, 1*Meter_Glucose/18,1*Meter_Glucose))</f>
        <v>#N/A</v>
      </c>
      <c r="W532" s="185" t="e">
        <f t="shared" si="130"/>
        <v>#N/A</v>
      </c>
      <c r="X532" s="16" t="e">
        <f t="shared" si="131"/>
        <v>#N/A</v>
      </c>
      <c r="Y532" s="189" t="e">
        <f t="shared" si="132"/>
        <v>#N/A</v>
      </c>
      <c r="AA532" s="59"/>
      <c r="AB532" s="189" t="e">
        <f t="shared" si="133"/>
        <v>#N/A</v>
      </c>
      <c r="AD532" s="185" t="e">
        <f t="shared" si="134"/>
        <v>#N/A</v>
      </c>
      <c r="AE532" s="16" t="e">
        <f t="shared" si="135"/>
        <v>#N/A</v>
      </c>
      <c r="AF532" s="16" t="e">
        <f t="shared" si="136"/>
        <v>#N/A</v>
      </c>
      <c r="AG532" s="16" t="e">
        <f t="shared" si="137"/>
        <v>#N/A</v>
      </c>
      <c r="AH532" s="175" t="e">
        <f t="shared" si="138"/>
        <v>#N/A</v>
      </c>
      <c r="AI532" s="175" t="e">
        <f t="shared" si="142"/>
        <v>#N/A</v>
      </c>
      <c r="AJ532" s="175" t="e">
        <f t="shared" si="140"/>
        <v>#N/A</v>
      </c>
      <c r="AK532" s="175" t="e">
        <f t="shared" si="139"/>
        <v>#N/A</v>
      </c>
      <c r="AL532" s="175" t="e">
        <f t="shared" si="143"/>
        <v>#N/A</v>
      </c>
      <c r="AM532" s="175" t="e">
        <f t="shared" si="141"/>
        <v>#N/A</v>
      </c>
    </row>
    <row r="533" spans="19:39" x14ac:dyDescent="0.25">
      <c r="S533" s="189" t="e">
        <f>IF(ISNUMBER(Sensor_Glucose),IF(P_Language=1, 1*Sensor_Glucose/18,1*Sensor_Glucose),NA())</f>
        <v>#N/A</v>
      </c>
      <c r="T533" s="185" t="e">
        <f t="shared" si="128"/>
        <v>#N/A</v>
      </c>
      <c r="U533" s="185" t="e">
        <f t="shared" si="129"/>
        <v>#N/A</v>
      </c>
      <c r="V533" s="189" t="e">
        <f>IF(ISBLANK(Meter_Glucose),NA(),IF(P_Language=1, 1*Meter_Glucose/18,1*Meter_Glucose))</f>
        <v>#N/A</v>
      </c>
      <c r="W533" s="185" t="e">
        <f t="shared" si="130"/>
        <v>#N/A</v>
      </c>
      <c r="X533" s="16" t="e">
        <f t="shared" si="131"/>
        <v>#N/A</v>
      </c>
      <c r="Y533" s="189" t="e">
        <f t="shared" si="132"/>
        <v>#N/A</v>
      </c>
      <c r="AA533" s="59"/>
      <c r="AB533" s="189" t="e">
        <f t="shared" si="133"/>
        <v>#N/A</v>
      </c>
      <c r="AD533" s="185" t="e">
        <f t="shared" si="134"/>
        <v>#N/A</v>
      </c>
      <c r="AE533" s="16" t="e">
        <f t="shared" si="135"/>
        <v>#N/A</v>
      </c>
      <c r="AF533" s="16" t="e">
        <f t="shared" si="136"/>
        <v>#N/A</v>
      </c>
      <c r="AG533" s="16" t="e">
        <f t="shared" si="137"/>
        <v>#N/A</v>
      </c>
      <c r="AH533" s="175" t="e">
        <f t="shared" si="138"/>
        <v>#N/A</v>
      </c>
      <c r="AI533" s="175" t="e">
        <f t="shared" si="142"/>
        <v>#N/A</v>
      </c>
      <c r="AJ533" s="175" t="e">
        <f t="shared" si="140"/>
        <v>#N/A</v>
      </c>
      <c r="AK533" s="175" t="e">
        <f t="shared" si="139"/>
        <v>#N/A</v>
      </c>
      <c r="AL533" s="175" t="e">
        <f t="shared" si="143"/>
        <v>#N/A</v>
      </c>
      <c r="AM533" s="175" t="e">
        <f t="shared" si="141"/>
        <v>#N/A</v>
      </c>
    </row>
    <row r="534" spans="19:39" x14ac:dyDescent="0.25">
      <c r="S534" s="189" t="e">
        <f>IF(ISNUMBER(Sensor_Glucose),IF(P_Language=1, 1*Sensor_Glucose/18,1*Sensor_Glucose),NA())</f>
        <v>#N/A</v>
      </c>
      <c r="T534" s="185" t="e">
        <f t="shared" si="128"/>
        <v>#N/A</v>
      </c>
      <c r="U534" s="185" t="e">
        <f t="shared" si="129"/>
        <v>#N/A</v>
      </c>
      <c r="V534" s="189" t="e">
        <f>IF(ISBLANK(Meter_Glucose),NA(),IF(P_Language=1, 1*Meter_Glucose/18,1*Meter_Glucose))</f>
        <v>#N/A</v>
      </c>
      <c r="W534" s="185" t="e">
        <f t="shared" si="130"/>
        <v>#N/A</v>
      </c>
      <c r="X534" s="16" t="e">
        <f t="shared" si="131"/>
        <v>#N/A</v>
      </c>
      <c r="Y534" s="189" t="e">
        <f t="shared" si="132"/>
        <v>#N/A</v>
      </c>
      <c r="AA534" s="59"/>
      <c r="AB534" s="189" t="e">
        <f t="shared" si="133"/>
        <v>#N/A</v>
      </c>
      <c r="AD534" s="185" t="e">
        <f t="shared" si="134"/>
        <v>#N/A</v>
      </c>
      <c r="AE534" s="16" t="e">
        <f t="shared" si="135"/>
        <v>#N/A</v>
      </c>
      <c r="AF534" s="16" t="e">
        <f t="shared" si="136"/>
        <v>#N/A</v>
      </c>
      <c r="AG534" s="16" t="e">
        <f t="shared" si="137"/>
        <v>#N/A</v>
      </c>
      <c r="AH534" s="175" t="e">
        <f t="shared" si="138"/>
        <v>#N/A</v>
      </c>
      <c r="AI534" s="175" t="e">
        <f t="shared" si="142"/>
        <v>#N/A</v>
      </c>
      <c r="AJ534" s="175" t="e">
        <f t="shared" si="140"/>
        <v>#N/A</v>
      </c>
      <c r="AK534" s="175" t="e">
        <f t="shared" si="139"/>
        <v>#N/A</v>
      </c>
      <c r="AL534" s="175" t="e">
        <f t="shared" si="143"/>
        <v>#N/A</v>
      </c>
      <c r="AM534" s="175" t="e">
        <f t="shared" si="141"/>
        <v>#N/A</v>
      </c>
    </row>
    <row r="535" spans="19:39" x14ac:dyDescent="0.25">
      <c r="S535" s="189" t="e">
        <f>IF(ISNUMBER(Sensor_Glucose),IF(P_Language=1, 1*Sensor_Glucose/18,1*Sensor_Glucose),NA())</f>
        <v>#N/A</v>
      </c>
      <c r="T535" s="185" t="e">
        <f t="shared" si="128"/>
        <v>#N/A</v>
      </c>
      <c r="U535" s="185" t="e">
        <f t="shared" si="129"/>
        <v>#N/A</v>
      </c>
      <c r="V535" s="189" t="e">
        <f>IF(ISBLANK(Meter_Glucose),NA(),IF(P_Language=1, 1*Meter_Glucose/18,1*Meter_Glucose))</f>
        <v>#N/A</v>
      </c>
      <c r="W535" s="185" t="e">
        <f t="shared" si="130"/>
        <v>#N/A</v>
      </c>
      <c r="X535" s="16" t="e">
        <f t="shared" si="131"/>
        <v>#N/A</v>
      </c>
      <c r="Y535" s="189" t="e">
        <f t="shared" si="132"/>
        <v>#N/A</v>
      </c>
      <c r="AA535" s="59"/>
      <c r="AB535" s="189" t="e">
        <f t="shared" si="133"/>
        <v>#N/A</v>
      </c>
      <c r="AD535" s="185" t="e">
        <f t="shared" si="134"/>
        <v>#N/A</v>
      </c>
      <c r="AE535" s="16" t="e">
        <f t="shared" si="135"/>
        <v>#N/A</v>
      </c>
      <c r="AF535" s="16" t="e">
        <f t="shared" si="136"/>
        <v>#N/A</v>
      </c>
      <c r="AG535" s="16" t="e">
        <f t="shared" si="137"/>
        <v>#N/A</v>
      </c>
      <c r="AH535" s="175" t="e">
        <f t="shared" si="138"/>
        <v>#N/A</v>
      </c>
      <c r="AI535" s="175" t="e">
        <f t="shared" si="142"/>
        <v>#N/A</v>
      </c>
      <c r="AJ535" s="175" t="e">
        <f t="shared" si="140"/>
        <v>#N/A</v>
      </c>
      <c r="AK535" s="175" t="e">
        <f t="shared" si="139"/>
        <v>#N/A</v>
      </c>
      <c r="AL535" s="175" t="e">
        <f t="shared" si="143"/>
        <v>#N/A</v>
      </c>
      <c r="AM535" s="175" t="e">
        <f t="shared" si="141"/>
        <v>#N/A</v>
      </c>
    </row>
    <row r="536" spans="19:39" x14ac:dyDescent="0.25">
      <c r="S536" s="189" t="e">
        <f>IF(ISNUMBER(Sensor_Glucose),IF(P_Language=1, 1*Sensor_Glucose/18,1*Sensor_Glucose),NA())</f>
        <v>#N/A</v>
      </c>
      <c r="T536" s="185" t="e">
        <f t="shared" si="128"/>
        <v>#N/A</v>
      </c>
      <c r="U536" s="185" t="e">
        <f t="shared" si="129"/>
        <v>#N/A</v>
      </c>
      <c r="V536" s="189" t="e">
        <f>IF(ISBLANK(Meter_Glucose),NA(),IF(P_Language=1, 1*Meter_Glucose/18,1*Meter_Glucose))</f>
        <v>#N/A</v>
      </c>
      <c r="W536" s="185" t="e">
        <f t="shared" si="130"/>
        <v>#N/A</v>
      </c>
      <c r="X536" s="16" t="e">
        <f t="shared" si="131"/>
        <v>#N/A</v>
      </c>
      <c r="Y536" s="189" t="e">
        <f t="shared" si="132"/>
        <v>#N/A</v>
      </c>
      <c r="AA536" s="59"/>
      <c r="AB536" s="189" t="e">
        <f t="shared" si="133"/>
        <v>#N/A</v>
      </c>
      <c r="AD536" s="185" t="e">
        <f t="shared" si="134"/>
        <v>#N/A</v>
      </c>
      <c r="AE536" s="16" t="e">
        <f t="shared" si="135"/>
        <v>#N/A</v>
      </c>
      <c r="AF536" s="16" t="e">
        <f t="shared" si="136"/>
        <v>#N/A</v>
      </c>
      <c r="AG536" s="16" t="e">
        <f t="shared" si="137"/>
        <v>#N/A</v>
      </c>
      <c r="AH536" s="175" t="e">
        <f t="shared" si="138"/>
        <v>#N/A</v>
      </c>
      <c r="AI536" s="175" t="e">
        <f t="shared" si="142"/>
        <v>#N/A</v>
      </c>
      <c r="AJ536" s="175" t="e">
        <f t="shared" si="140"/>
        <v>#N/A</v>
      </c>
      <c r="AK536" s="175" t="e">
        <f t="shared" si="139"/>
        <v>#N/A</v>
      </c>
      <c r="AL536" s="175" t="e">
        <f t="shared" si="143"/>
        <v>#N/A</v>
      </c>
      <c r="AM536" s="175" t="e">
        <f t="shared" si="141"/>
        <v>#N/A</v>
      </c>
    </row>
    <row r="537" spans="19:39" x14ac:dyDescent="0.25">
      <c r="S537" s="189" t="e">
        <f>IF(ISNUMBER(Sensor_Glucose),IF(P_Language=1, 1*Sensor_Glucose/18,1*Sensor_Glucose),NA())</f>
        <v>#N/A</v>
      </c>
      <c r="T537" s="185" t="e">
        <f t="shared" si="128"/>
        <v>#N/A</v>
      </c>
      <c r="U537" s="185" t="e">
        <f t="shared" si="129"/>
        <v>#N/A</v>
      </c>
      <c r="V537" s="189" t="e">
        <f>IF(ISBLANK(Meter_Glucose),NA(),IF(P_Language=1, 1*Meter_Glucose/18,1*Meter_Glucose))</f>
        <v>#N/A</v>
      </c>
      <c r="W537" s="185" t="e">
        <f t="shared" si="130"/>
        <v>#N/A</v>
      </c>
      <c r="X537" s="16" t="e">
        <f t="shared" si="131"/>
        <v>#N/A</v>
      </c>
      <c r="Y537" s="189" t="e">
        <f t="shared" si="132"/>
        <v>#N/A</v>
      </c>
      <c r="AA537" s="59"/>
      <c r="AB537" s="189" t="e">
        <f t="shared" si="133"/>
        <v>#N/A</v>
      </c>
      <c r="AD537" s="185" t="e">
        <f t="shared" si="134"/>
        <v>#N/A</v>
      </c>
      <c r="AE537" s="16" t="e">
        <f t="shared" si="135"/>
        <v>#N/A</v>
      </c>
      <c r="AF537" s="16" t="e">
        <f t="shared" si="136"/>
        <v>#N/A</v>
      </c>
      <c r="AG537" s="16" t="e">
        <f t="shared" si="137"/>
        <v>#N/A</v>
      </c>
      <c r="AH537" s="175" t="e">
        <f t="shared" si="138"/>
        <v>#N/A</v>
      </c>
      <c r="AI537" s="175" t="e">
        <f t="shared" si="142"/>
        <v>#N/A</v>
      </c>
      <c r="AJ537" s="175" t="e">
        <f t="shared" si="140"/>
        <v>#N/A</v>
      </c>
      <c r="AK537" s="175" t="e">
        <f t="shared" si="139"/>
        <v>#N/A</v>
      </c>
      <c r="AL537" s="175" t="e">
        <f t="shared" si="143"/>
        <v>#N/A</v>
      </c>
      <c r="AM537" s="175" t="e">
        <f t="shared" si="141"/>
        <v>#N/A</v>
      </c>
    </row>
    <row r="538" spans="19:39" x14ac:dyDescent="0.25">
      <c r="S538" s="189" t="e">
        <f>IF(ISNUMBER(Sensor_Glucose),IF(P_Language=1, 1*Sensor_Glucose/18,1*Sensor_Glucose),NA())</f>
        <v>#N/A</v>
      </c>
      <c r="T538" s="185" t="e">
        <f t="shared" si="128"/>
        <v>#N/A</v>
      </c>
      <c r="U538" s="185" t="e">
        <f t="shared" si="129"/>
        <v>#N/A</v>
      </c>
      <c r="V538" s="189" t="e">
        <f>IF(ISBLANK(Meter_Glucose),NA(),IF(P_Language=1, 1*Meter_Glucose/18,1*Meter_Glucose))</f>
        <v>#N/A</v>
      </c>
      <c r="W538" s="185" t="e">
        <f t="shared" si="130"/>
        <v>#N/A</v>
      </c>
      <c r="X538" s="16" t="e">
        <f t="shared" si="131"/>
        <v>#N/A</v>
      </c>
      <c r="Y538" s="189" t="e">
        <f t="shared" si="132"/>
        <v>#N/A</v>
      </c>
      <c r="AA538" s="59"/>
      <c r="AB538" s="189" t="e">
        <f t="shared" si="133"/>
        <v>#N/A</v>
      </c>
      <c r="AD538" s="185" t="e">
        <f t="shared" si="134"/>
        <v>#N/A</v>
      </c>
      <c r="AE538" s="16" t="e">
        <f t="shared" si="135"/>
        <v>#N/A</v>
      </c>
      <c r="AF538" s="16" t="e">
        <f t="shared" si="136"/>
        <v>#N/A</v>
      </c>
      <c r="AG538" s="16" t="e">
        <f t="shared" si="137"/>
        <v>#N/A</v>
      </c>
      <c r="AH538" s="175" t="e">
        <f t="shared" si="138"/>
        <v>#N/A</v>
      </c>
      <c r="AI538" s="175" t="e">
        <f t="shared" si="142"/>
        <v>#N/A</v>
      </c>
      <c r="AJ538" s="175" t="e">
        <f t="shared" si="140"/>
        <v>#N/A</v>
      </c>
      <c r="AK538" s="175" t="e">
        <f t="shared" si="139"/>
        <v>#N/A</v>
      </c>
      <c r="AL538" s="175" t="e">
        <f t="shared" si="143"/>
        <v>#N/A</v>
      </c>
      <c r="AM538" s="175" t="e">
        <f t="shared" si="141"/>
        <v>#N/A</v>
      </c>
    </row>
    <row r="539" spans="19:39" x14ac:dyDescent="0.25">
      <c r="S539" s="189" t="e">
        <f>IF(ISNUMBER(Sensor_Glucose),IF(P_Language=1, 1*Sensor_Glucose/18,1*Sensor_Glucose),NA())</f>
        <v>#N/A</v>
      </c>
      <c r="T539" s="185" t="e">
        <f t="shared" si="128"/>
        <v>#N/A</v>
      </c>
      <c r="U539" s="185" t="e">
        <f t="shared" si="129"/>
        <v>#N/A</v>
      </c>
      <c r="V539" s="189" t="e">
        <f>IF(ISBLANK(Meter_Glucose),NA(),IF(P_Language=1, 1*Meter_Glucose/18,1*Meter_Glucose))</f>
        <v>#N/A</v>
      </c>
      <c r="W539" s="185" t="e">
        <f t="shared" si="130"/>
        <v>#N/A</v>
      </c>
      <c r="X539" s="16" t="e">
        <f t="shared" si="131"/>
        <v>#N/A</v>
      </c>
      <c r="Y539" s="189" t="e">
        <f t="shared" si="132"/>
        <v>#N/A</v>
      </c>
      <c r="AA539" s="59"/>
      <c r="AB539" s="189" t="e">
        <f t="shared" si="133"/>
        <v>#N/A</v>
      </c>
      <c r="AD539" s="185" t="e">
        <f t="shared" si="134"/>
        <v>#N/A</v>
      </c>
      <c r="AE539" s="16" t="e">
        <f t="shared" si="135"/>
        <v>#N/A</v>
      </c>
      <c r="AF539" s="16" t="e">
        <f t="shared" si="136"/>
        <v>#N/A</v>
      </c>
      <c r="AG539" s="16" t="e">
        <f t="shared" si="137"/>
        <v>#N/A</v>
      </c>
      <c r="AH539" s="175" t="e">
        <f t="shared" si="138"/>
        <v>#N/A</v>
      </c>
      <c r="AI539" s="175" t="e">
        <f t="shared" si="142"/>
        <v>#N/A</v>
      </c>
      <c r="AJ539" s="175" t="e">
        <f t="shared" si="140"/>
        <v>#N/A</v>
      </c>
      <c r="AK539" s="175" t="e">
        <f t="shared" si="139"/>
        <v>#N/A</v>
      </c>
      <c r="AL539" s="175" t="e">
        <f t="shared" si="143"/>
        <v>#N/A</v>
      </c>
      <c r="AM539" s="175" t="e">
        <f t="shared" si="141"/>
        <v>#N/A</v>
      </c>
    </row>
    <row r="540" spans="19:39" x14ac:dyDescent="0.25">
      <c r="S540" s="189" t="e">
        <f>IF(ISNUMBER(Sensor_Glucose),IF(P_Language=1, 1*Sensor_Glucose/18,1*Sensor_Glucose),NA())</f>
        <v>#N/A</v>
      </c>
      <c r="T540" s="185" t="e">
        <f t="shared" si="128"/>
        <v>#N/A</v>
      </c>
      <c r="U540" s="185" t="e">
        <f t="shared" si="129"/>
        <v>#N/A</v>
      </c>
      <c r="V540" s="189" t="e">
        <f>IF(ISBLANK(Meter_Glucose),NA(),IF(P_Language=1, 1*Meter_Glucose/18,1*Meter_Glucose))</f>
        <v>#N/A</v>
      </c>
      <c r="W540" s="185" t="e">
        <f t="shared" si="130"/>
        <v>#N/A</v>
      </c>
      <c r="X540" s="16" t="e">
        <f t="shared" si="131"/>
        <v>#N/A</v>
      </c>
      <c r="Y540" s="189" t="e">
        <f t="shared" si="132"/>
        <v>#N/A</v>
      </c>
      <c r="AA540" s="59"/>
      <c r="AB540" s="189" t="e">
        <f t="shared" si="133"/>
        <v>#N/A</v>
      </c>
      <c r="AD540" s="185" t="e">
        <f t="shared" si="134"/>
        <v>#N/A</v>
      </c>
      <c r="AE540" s="16" t="e">
        <f t="shared" si="135"/>
        <v>#N/A</v>
      </c>
      <c r="AF540" s="16" t="e">
        <f t="shared" si="136"/>
        <v>#N/A</v>
      </c>
      <c r="AG540" s="16" t="e">
        <f t="shared" si="137"/>
        <v>#N/A</v>
      </c>
      <c r="AH540" s="175" t="e">
        <f t="shared" si="138"/>
        <v>#N/A</v>
      </c>
      <c r="AI540" s="175" t="e">
        <f t="shared" si="142"/>
        <v>#N/A</v>
      </c>
      <c r="AJ540" s="175" t="e">
        <f t="shared" si="140"/>
        <v>#N/A</v>
      </c>
      <c r="AK540" s="175" t="e">
        <f t="shared" si="139"/>
        <v>#N/A</v>
      </c>
      <c r="AL540" s="175" t="e">
        <f t="shared" si="143"/>
        <v>#N/A</v>
      </c>
      <c r="AM540" s="175" t="e">
        <f t="shared" si="141"/>
        <v>#N/A</v>
      </c>
    </row>
    <row r="541" spans="19:39" x14ac:dyDescent="0.25">
      <c r="S541" s="189" t="e">
        <f>IF(ISNUMBER(Sensor_Glucose),IF(P_Language=1, 1*Sensor_Glucose/18,1*Sensor_Glucose),NA())</f>
        <v>#N/A</v>
      </c>
      <c r="T541" s="185" t="e">
        <f t="shared" si="128"/>
        <v>#N/A</v>
      </c>
      <c r="U541" s="185" t="e">
        <f t="shared" si="129"/>
        <v>#N/A</v>
      </c>
      <c r="V541" s="189" t="e">
        <f>IF(ISBLANK(Meter_Glucose),NA(),IF(P_Language=1, 1*Meter_Glucose/18,1*Meter_Glucose))</f>
        <v>#N/A</v>
      </c>
      <c r="W541" s="185" t="e">
        <f t="shared" si="130"/>
        <v>#N/A</v>
      </c>
      <c r="X541" s="16" t="e">
        <f t="shared" si="131"/>
        <v>#N/A</v>
      </c>
      <c r="Y541" s="189" t="e">
        <f t="shared" si="132"/>
        <v>#N/A</v>
      </c>
      <c r="AA541" s="59"/>
      <c r="AB541" s="189" t="e">
        <f t="shared" si="133"/>
        <v>#N/A</v>
      </c>
      <c r="AD541" s="185" t="e">
        <f t="shared" si="134"/>
        <v>#N/A</v>
      </c>
      <c r="AE541" s="16" t="e">
        <f t="shared" si="135"/>
        <v>#N/A</v>
      </c>
      <c r="AF541" s="16" t="e">
        <f t="shared" si="136"/>
        <v>#N/A</v>
      </c>
      <c r="AG541" s="16" t="e">
        <f t="shared" si="137"/>
        <v>#N/A</v>
      </c>
      <c r="AH541" s="175" t="e">
        <f t="shared" si="138"/>
        <v>#N/A</v>
      </c>
      <c r="AI541" s="175" t="e">
        <f t="shared" si="142"/>
        <v>#N/A</v>
      </c>
      <c r="AJ541" s="175" t="e">
        <f t="shared" si="140"/>
        <v>#N/A</v>
      </c>
      <c r="AK541" s="175" t="e">
        <f t="shared" si="139"/>
        <v>#N/A</v>
      </c>
      <c r="AL541" s="175" t="e">
        <f t="shared" si="143"/>
        <v>#N/A</v>
      </c>
      <c r="AM541" s="175" t="e">
        <f t="shared" si="141"/>
        <v>#N/A</v>
      </c>
    </row>
    <row r="542" spans="19:39" x14ac:dyDescent="0.25">
      <c r="S542" s="189" t="e">
        <f>IF(ISNUMBER(Sensor_Glucose),IF(P_Language=1, 1*Sensor_Glucose/18,1*Sensor_Glucose),NA())</f>
        <v>#N/A</v>
      </c>
      <c r="T542" s="185" t="e">
        <f t="shared" si="128"/>
        <v>#N/A</v>
      </c>
      <c r="U542" s="185" t="e">
        <f t="shared" si="129"/>
        <v>#N/A</v>
      </c>
      <c r="V542" s="189" t="e">
        <f>IF(ISBLANK(Meter_Glucose),NA(),IF(P_Language=1, 1*Meter_Glucose/18,1*Meter_Glucose))</f>
        <v>#N/A</v>
      </c>
      <c r="W542" s="185" t="e">
        <f t="shared" si="130"/>
        <v>#N/A</v>
      </c>
      <c r="X542" s="16" t="e">
        <f t="shared" si="131"/>
        <v>#N/A</v>
      </c>
      <c r="Y542" s="189" t="e">
        <f t="shared" si="132"/>
        <v>#N/A</v>
      </c>
      <c r="AA542" s="59"/>
      <c r="AB542" s="189" t="e">
        <f t="shared" si="133"/>
        <v>#N/A</v>
      </c>
      <c r="AD542" s="185" t="e">
        <f t="shared" si="134"/>
        <v>#N/A</v>
      </c>
      <c r="AE542" s="16" t="e">
        <f t="shared" si="135"/>
        <v>#N/A</v>
      </c>
      <c r="AF542" s="16" t="e">
        <f t="shared" si="136"/>
        <v>#N/A</v>
      </c>
      <c r="AG542" s="16" t="e">
        <f t="shared" si="137"/>
        <v>#N/A</v>
      </c>
      <c r="AH542" s="175" t="e">
        <f t="shared" si="138"/>
        <v>#N/A</v>
      </c>
      <c r="AI542" s="175" t="e">
        <f t="shared" si="142"/>
        <v>#N/A</v>
      </c>
      <c r="AJ542" s="175" t="e">
        <f t="shared" si="140"/>
        <v>#N/A</v>
      </c>
      <c r="AK542" s="175" t="e">
        <f t="shared" si="139"/>
        <v>#N/A</v>
      </c>
      <c r="AL542" s="175" t="e">
        <f t="shared" si="143"/>
        <v>#N/A</v>
      </c>
      <c r="AM542" s="175" t="e">
        <f t="shared" si="141"/>
        <v>#N/A</v>
      </c>
    </row>
    <row r="543" spans="19:39" x14ac:dyDescent="0.25">
      <c r="S543" s="189" t="e">
        <f>IF(ISNUMBER(Sensor_Glucose),IF(P_Language=1, 1*Sensor_Glucose/18,1*Sensor_Glucose),NA())</f>
        <v>#N/A</v>
      </c>
      <c r="T543" s="185" t="e">
        <f t="shared" si="128"/>
        <v>#N/A</v>
      </c>
      <c r="U543" s="185" t="e">
        <f t="shared" si="129"/>
        <v>#N/A</v>
      </c>
      <c r="V543" s="189" t="e">
        <f>IF(ISBLANK(Meter_Glucose),NA(),IF(P_Language=1, 1*Meter_Glucose/18,1*Meter_Glucose))</f>
        <v>#N/A</v>
      </c>
      <c r="W543" s="185" t="e">
        <f t="shared" si="130"/>
        <v>#N/A</v>
      </c>
      <c r="X543" s="16" t="e">
        <f t="shared" si="131"/>
        <v>#N/A</v>
      </c>
      <c r="Y543" s="189" t="e">
        <f t="shared" si="132"/>
        <v>#N/A</v>
      </c>
      <c r="AA543" s="59"/>
      <c r="AB543" s="189" t="e">
        <f t="shared" si="133"/>
        <v>#N/A</v>
      </c>
      <c r="AD543" s="185" t="e">
        <f t="shared" si="134"/>
        <v>#N/A</v>
      </c>
      <c r="AE543" s="16" t="e">
        <f t="shared" si="135"/>
        <v>#N/A</v>
      </c>
      <c r="AF543" s="16" t="e">
        <f t="shared" si="136"/>
        <v>#N/A</v>
      </c>
      <c r="AG543" s="16" t="e">
        <f t="shared" si="137"/>
        <v>#N/A</v>
      </c>
      <c r="AH543" s="175" t="e">
        <f t="shared" si="138"/>
        <v>#N/A</v>
      </c>
      <c r="AI543" s="175" t="e">
        <f t="shared" si="142"/>
        <v>#N/A</v>
      </c>
      <c r="AJ543" s="175" t="e">
        <f t="shared" si="140"/>
        <v>#N/A</v>
      </c>
      <c r="AK543" s="175" t="e">
        <f t="shared" si="139"/>
        <v>#N/A</v>
      </c>
      <c r="AL543" s="175" t="e">
        <f t="shared" si="143"/>
        <v>#N/A</v>
      </c>
      <c r="AM543" s="175" t="e">
        <f t="shared" si="141"/>
        <v>#N/A</v>
      </c>
    </row>
    <row r="544" spans="19:39" x14ac:dyDescent="0.25">
      <c r="S544" s="189" t="e">
        <f>IF(ISNUMBER(Sensor_Glucose),IF(P_Language=1, 1*Sensor_Glucose/18,1*Sensor_Glucose),NA())</f>
        <v>#N/A</v>
      </c>
      <c r="T544" s="185" t="e">
        <f t="shared" si="128"/>
        <v>#N/A</v>
      </c>
      <c r="U544" s="185" t="e">
        <f t="shared" si="129"/>
        <v>#N/A</v>
      </c>
      <c r="V544" s="189" t="e">
        <f>IF(ISBLANK(Meter_Glucose),NA(),IF(P_Language=1, 1*Meter_Glucose/18,1*Meter_Glucose))</f>
        <v>#N/A</v>
      </c>
      <c r="W544" s="185" t="e">
        <f t="shared" si="130"/>
        <v>#N/A</v>
      </c>
      <c r="X544" s="16" t="e">
        <f t="shared" si="131"/>
        <v>#N/A</v>
      </c>
      <c r="Y544" s="189" t="e">
        <f t="shared" si="132"/>
        <v>#N/A</v>
      </c>
      <c r="AA544" s="59"/>
      <c r="AB544" s="189" t="e">
        <f t="shared" si="133"/>
        <v>#N/A</v>
      </c>
      <c r="AD544" s="185" t="e">
        <f t="shared" si="134"/>
        <v>#N/A</v>
      </c>
      <c r="AE544" s="16" t="e">
        <f t="shared" si="135"/>
        <v>#N/A</v>
      </c>
      <c r="AF544" s="16" t="e">
        <f t="shared" si="136"/>
        <v>#N/A</v>
      </c>
      <c r="AG544" s="16" t="e">
        <f t="shared" si="137"/>
        <v>#N/A</v>
      </c>
      <c r="AH544" s="175" t="e">
        <f t="shared" si="138"/>
        <v>#N/A</v>
      </c>
      <c r="AI544" s="175" t="e">
        <f t="shared" si="142"/>
        <v>#N/A</v>
      </c>
      <c r="AJ544" s="175" t="e">
        <f t="shared" si="140"/>
        <v>#N/A</v>
      </c>
      <c r="AK544" s="175" t="e">
        <f t="shared" si="139"/>
        <v>#N/A</v>
      </c>
      <c r="AL544" s="175" t="e">
        <f t="shared" si="143"/>
        <v>#N/A</v>
      </c>
      <c r="AM544" s="175" t="e">
        <f t="shared" si="141"/>
        <v>#N/A</v>
      </c>
    </row>
    <row r="545" spans="19:39" x14ac:dyDescent="0.25">
      <c r="S545" s="189" t="e">
        <f>IF(ISNUMBER(Sensor_Glucose),IF(P_Language=1, 1*Sensor_Glucose/18,1*Sensor_Glucose),NA())</f>
        <v>#N/A</v>
      </c>
      <c r="T545" s="185" t="e">
        <f t="shared" si="128"/>
        <v>#N/A</v>
      </c>
      <c r="U545" s="185" t="e">
        <f t="shared" si="129"/>
        <v>#N/A</v>
      </c>
      <c r="V545" s="189" t="e">
        <f>IF(ISBLANK(Meter_Glucose),NA(),IF(P_Language=1, 1*Meter_Glucose/18,1*Meter_Glucose))</f>
        <v>#N/A</v>
      </c>
      <c r="W545" s="185" t="e">
        <f t="shared" si="130"/>
        <v>#N/A</v>
      </c>
      <c r="X545" s="16" t="e">
        <f t="shared" si="131"/>
        <v>#N/A</v>
      </c>
      <c r="Y545" s="189" t="e">
        <f t="shared" si="132"/>
        <v>#N/A</v>
      </c>
      <c r="AA545" s="59"/>
      <c r="AB545" s="189" t="e">
        <f t="shared" si="133"/>
        <v>#N/A</v>
      </c>
      <c r="AD545" s="185" t="e">
        <f t="shared" si="134"/>
        <v>#N/A</v>
      </c>
      <c r="AE545" s="16" t="e">
        <f t="shared" si="135"/>
        <v>#N/A</v>
      </c>
      <c r="AF545" s="16" t="e">
        <f t="shared" si="136"/>
        <v>#N/A</v>
      </c>
      <c r="AG545" s="16" t="e">
        <f t="shared" si="137"/>
        <v>#N/A</v>
      </c>
      <c r="AH545" s="175" t="e">
        <f t="shared" si="138"/>
        <v>#N/A</v>
      </c>
      <c r="AI545" s="175" t="e">
        <f t="shared" si="142"/>
        <v>#N/A</v>
      </c>
      <c r="AJ545" s="175" t="e">
        <f t="shared" si="140"/>
        <v>#N/A</v>
      </c>
      <c r="AK545" s="175" t="e">
        <f t="shared" si="139"/>
        <v>#N/A</v>
      </c>
      <c r="AL545" s="175" t="e">
        <f t="shared" si="143"/>
        <v>#N/A</v>
      </c>
      <c r="AM545" s="175" t="e">
        <f t="shared" si="141"/>
        <v>#N/A</v>
      </c>
    </row>
    <row r="546" spans="19:39" x14ac:dyDescent="0.25">
      <c r="S546" s="189" t="e">
        <f>IF(ISNUMBER(Sensor_Glucose),IF(P_Language=1, 1*Sensor_Glucose/18,1*Sensor_Glucose),NA())</f>
        <v>#N/A</v>
      </c>
      <c r="T546" s="185" t="e">
        <f t="shared" si="128"/>
        <v>#N/A</v>
      </c>
      <c r="U546" s="185" t="e">
        <f t="shared" si="129"/>
        <v>#N/A</v>
      </c>
      <c r="V546" s="189" t="e">
        <f>IF(ISBLANK(Meter_Glucose),NA(),IF(P_Language=1, 1*Meter_Glucose/18,1*Meter_Glucose))</f>
        <v>#N/A</v>
      </c>
      <c r="W546" s="185" t="e">
        <f t="shared" si="130"/>
        <v>#N/A</v>
      </c>
      <c r="X546" s="16" t="e">
        <f t="shared" si="131"/>
        <v>#N/A</v>
      </c>
      <c r="Y546" s="189" t="e">
        <f t="shared" si="132"/>
        <v>#N/A</v>
      </c>
      <c r="AA546" s="59"/>
      <c r="AB546" s="189" t="e">
        <f t="shared" si="133"/>
        <v>#N/A</v>
      </c>
      <c r="AD546" s="185" t="e">
        <f t="shared" si="134"/>
        <v>#N/A</v>
      </c>
      <c r="AE546" s="16" t="e">
        <f t="shared" si="135"/>
        <v>#N/A</v>
      </c>
      <c r="AF546" s="16" t="e">
        <f t="shared" si="136"/>
        <v>#N/A</v>
      </c>
      <c r="AG546" s="16" t="e">
        <f t="shared" si="137"/>
        <v>#N/A</v>
      </c>
      <c r="AH546" s="175" t="e">
        <f t="shared" si="138"/>
        <v>#N/A</v>
      </c>
      <c r="AI546" s="175" t="e">
        <f t="shared" si="142"/>
        <v>#N/A</v>
      </c>
      <c r="AJ546" s="175" t="e">
        <f t="shared" si="140"/>
        <v>#N/A</v>
      </c>
      <c r="AK546" s="175" t="e">
        <f t="shared" si="139"/>
        <v>#N/A</v>
      </c>
      <c r="AL546" s="175" t="e">
        <f t="shared" si="143"/>
        <v>#N/A</v>
      </c>
      <c r="AM546" s="175" t="e">
        <f t="shared" si="141"/>
        <v>#N/A</v>
      </c>
    </row>
    <row r="547" spans="19:39" x14ac:dyDescent="0.25">
      <c r="S547" s="189" t="e">
        <f>IF(ISNUMBER(Sensor_Glucose),IF(P_Language=1, 1*Sensor_Glucose/18,1*Sensor_Glucose),NA())</f>
        <v>#N/A</v>
      </c>
      <c r="T547" s="185" t="e">
        <f t="shared" si="128"/>
        <v>#N/A</v>
      </c>
      <c r="U547" s="185" t="e">
        <f t="shared" si="129"/>
        <v>#N/A</v>
      </c>
      <c r="V547" s="189" t="e">
        <f>IF(ISBLANK(Meter_Glucose),NA(),IF(P_Language=1, 1*Meter_Glucose/18,1*Meter_Glucose))</f>
        <v>#N/A</v>
      </c>
      <c r="W547" s="185" t="e">
        <f t="shared" si="130"/>
        <v>#N/A</v>
      </c>
      <c r="X547" s="16" t="e">
        <f t="shared" si="131"/>
        <v>#N/A</v>
      </c>
      <c r="Y547" s="189" t="e">
        <f t="shared" si="132"/>
        <v>#N/A</v>
      </c>
      <c r="AA547" s="59"/>
      <c r="AB547" s="189" t="e">
        <f t="shared" si="133"/>
        <v>#N/A</v>
      </c>
      <c r="AD547" s="185" t="e">
        <f t="shared" si="134"/>
        <v>#N/A</v>
      </c>
      <c r="AE547" s="16" t="e">
        <f t="shared" si="135"/>
        <v>#N/A</v>
      </c>
      <c r="AF547" s="16" t="e">
        <f t="shared" si="136"/>
        <v>#N/A</v>
      </c>
      <c r="AG547" s="16" t="e">
        <f t="shared" si="137"/>
        <v>#N/A</v>
      </c>
      <c r="AH547" s="175" t="e">
        <f t="shared" si="138"/>
        <v>#N/A</v>
      </c>
      <c r="AI547" s="175" t="e">
        <f t="shared" si="142"/>
        <v>#N/A</v>
      </c>
      <c r="AJ547" s="175" t="e">
        <f t="shared" si="140"/>
        <v>#N/A</v>
      </c>
      <c r="AK547" s="175" t="e">
        <f t="shared" si="139"/>
        <v>#N/A</v>
      </c>
      <c r="AL547" s="175" t="e">
        <f t="shared" si="143"/>
        <v>#N/A</v>
      </c>
      <c r="AM547" s="175" t="e">
        <f t="shared" si="141"/>
        <v>#N/A</v>
      </c>
    </row>
    <row r="548" spans="19:39" x14ac:dyDescent="0.25">
      <c r="S548" s="189" t="e">
        <f>IF(ISNUMBER(Sensor_Glucose),IF(P_Language=1, 1*Sensor_Glucose/18,1*Sensor_Glucose),NA())</f>
        <v>#N/A</v>
      </c>
      <c r="T548" s="185" t="e">
        <f t="shared" si="128"/>
        <v>#N/A</v>
      </c>
      <c r="U548" s="185" t="e">
        <f t="shared" si="129"/>
        <v>#N/A</v>
      </c>
      <c r="V548" s="189" t="e">
        <f>IF(ISBLANK(Meter_Glucose),NA(),IF(P_Language=1, 1*Meter_Glucose/18,1*Meter_Glucose))</f>
        <v>#N/A</v>
      </c>
      <c r="W548" s="185" t="e">
        <f t="shared" si="130"/>
        <v>#N/A</v>
      </c>
      <c r="X548" s="16" t="e">
        <f t="shared" si="131"/>
        <v>#N/A</v>
      </c>
      <c r="Y548" s="189" t="e">
        <f t="shared" si="132"/>
        <v>#N/A</v>
      </c>
      <c r="AA548" s="59"/>
      <c r="AB548" s="189" t="e">
        <f t="shared" si="133"/>
        <v>#N/A</v>
      </c>
      <c r="AD548" s="185" t="e">
        <f t="shared" si="134"/>
        <v>#N/A</v>
      </c>
      <c r="AE548" s="16" t="e">
        <f t="shared" si="135"/>
        <v>#N/A</v>
      </c>
      <c r="AF548" s="16" t="e">
        <f t="shared" si="136"/>
        <v>#N/A</v>
      </c>
      <c r="AG548" s="16" t="e">
        <f t="shared" si="137"/>
        <v>#N/A</v>
      </c>
      <c r="AH548" s="175" t="e">
        <f t="shared" si="138"/>
        <v>#N/A</v>
      </c>
      <c r="AI548" s="175" t="e">
        <f t="shared" si="142"/>
        <v>#N/A</v>
      </c>
      <c r="AJ548" s="175" t="e">
        <f t="shared" si="140"/>
        <v>#N/A</v>
      </c>
      <c r="AK548" s="175" t="e">
        <f t="shared" si="139"/>
        <v>#N/A</v>
      </c>
      <c r="AL548" s="175" t="e">
        <f t="shared" si="143"/>
        <v>#N/A</v>
      </c>
      <c r="AM548" s="175" t="e">
        <f t="shared" si="141"/>
        <v>#N/A</v>
      </c>
    </row>
    <row r="549" spans="19:39" x14ac:dyDescent="0.25">
      <c r="S549" s="189" t="e">
        <f>IF(ISNUMBER(Sensor_Glucose),IF(P_Language=1, 1*Sensor_Glucose/18,1*Sensor_Glucose),NA())</f>
        <v>#N/A</v>
      </c>
      <c r="T549" s="185" t="e">
        <f t="shared" si="128"/>
        <v>#N/A</v>
      </c>
      <c r="U549" s="185" t="e">
        <f t="shared" si="129"/>
        <v>#N/A</v>
      </c>
      <c r="V549" s="189" t="e">
        <f>IF(ISBLANK(Meter_Glucose),NA(),IF(P_Language=1, 1*Meter_Glucose/18,1*Meter_Glucose))</f>
        <v>#N/A</v>
      </c>
      <c r="W549" s="185" t="e">
        <f t="shared" si="130"/>
        <v>#N/A</v>
      </c>
      <c r="X549" s="16" t="e">
        <f t="shared" si="131"/>
        <v>#N/A</v>
      </c>
      <c r="Y549" s="189" t="e">
        <f t="shared" si="132"/>
        <v>#N/A</v>
      </c>
      <c r="AA549" s="59"/>
      <c r="AB549" s="189" t="e">
        <f t="shared" si="133"/>
        <v>#N/A</v>
      </c>
      <c r="AD549" s="185" t="e">
        <f t="shared" si="134"/>
        <v>#N/A</v>
      </c>
      <c r="AE549" s="16" t="e">
        <f t="shared" si="135"/>
        <v>#N/A</v>
      </c>
      <c r="AF549" s="16" t="e">
        <f t="shared" si="136"/>
        <v>#N/A</v>
      </c>
      <c r="AG549" s="16" t="e">
        <f t="shared" si="137"/>
        <v>#N/A</v>
      </c>
      <c r="AH549" s="175" t="e">
        <f t="shared" si="138"/>
        <v>#N/A</v>
      </c>
      <c r="AI549" s="175" t="e">
        <f t="shared" si="142"/>
        <v>#N/A</v>
      </c>
      <c r="AJ549" s="175" t="e">
        <f t="shared" si="140"/>
        <v>#N/A</v>
      </c>
      <c r="AK549" s="175" t="e">
        <f t="shared" si="139"/>
        <v>#N/A</v>
      </c>
      <c r="AL549" s="175" t="e">
        <f t="shared" si="143"/>
        <v>#N/A</v>
      </c>
      <c r="AM549" s="175" t="e">
        <f t="shared" si="141"/>
        <v>#N/A</v>
      </c>
    </row>
    <row r="550" spans="19:39" x14ac:dyDescent="0.25">
      <c r="S550" s="189" t="e">
        <f>IF(ISNUMBER(Sensor_Glucose),IF(P_Language=1, 1*Sensor_Glucose/18,1*Sensor_Glucose),NA())</f>
        <v>#N/A</v>
      </c>
      <c r="T550" s="185" t="e">
        <f t="shared" si="128"/>
        <v>#N/A</v>
      </c>
      <c r="U550" s="185" t="e">
        <f t="shared" si="129"/>
        <v>#N/A</v>
      </c>
      <c r="V550" s="189" t="e">
        <f>IF(ISBLANK(Meter_Glucose),NA(),IF(P_Language=1, 1*Meter_Glucose/18,1*Meter_Glucose))</f>
        <v>#N/A</v>
      </c>
      <c r="W550" s="185" t="e">
        <f t="shared" si="130"/>
        <v>#N/A</v>
      </c>
      <c r="X550" s="16" t="e">
        <f t="shared" si="131"/>
        <v>#N/A</v>
      </c>
      <c r="Y550" s="189" t="e">
        <f t="shared" si="132"/>
        <v>#N/A</v>
      </c>
      <c r="AA550" s="59"/>
      <c r="AB550" s="189" t="e">
        <f t="shared" si="133"/>
        <v>#N/A</v>
      </c>
      <c r="AD550" s="185" t="e">
        <f t="shared" si="134"/>
        <v>#N/A</v>
      </c>
      <c r="AE550" s="16" t="e">
        <f t="shared" si="135"/>
        <v>#N/A</v>
      </c>
      <c r="AF550" s="16" t="e">
        <f t="shared" si="136"/>
        <v>#N/A</v>
      </c>
      <c r="AG550" s="16" t="e">
        <f t="shared" si="137"/>
        <v>#N/A</v>
      </c>
      <c r="AH550" s="175" t="e">
        <f t="shared" si="138"/>
        <v>#N/A</v>
      </c>
      <c r="AI550" s="175" t="e">
        <f t="shared" si="142"/>
        <v>#N/A</v>
      </c>
      <c r="AJ550" s="175" t="e">
        <f t="shared" si="140"/>
        <v>#N/A</v>
      </c>
      <c r="AK550" s="175" t="e">
        <f t="shared" si="139"/>
        <v>#N/A</v>
      </c>
      <c r="AL550" s="175" t="e">
        <f t="shared" si="143"/>
        <v>#N/A</v>
      </c>
      <c r="AM550" s="175" t="e">
        <f t="shared" si="141"/>
        <v>#N/A</v>
      </c>
    </row>
    <row r="551" spans="19:39" x14ac:dyDescent="0.25">
      <c r="S551" s="189" t="e">
        <f>IF(ISNUMBER(Sensor_Glucose),IF(P_Language=1, 1*Sensor_Glucose/18,1*Sensor_Glucose),NA())</f>
        <v>#N/A</v>
      </c>
      <c r="T551" s="185" t="e">
        <f t="shared" si="128"/>
        <v>#N/A</v>
      </c>
      <c r="U551" s="185" t="e">
        <f t="shared" si="129"/>
        <v>#N/A</v>
      </c>
      <c r="V551" s="189" t="e">
        <f>IF(ISBLANK(Meter_Glucose),NA(),IF(P_Language=1, 1*Meter_Glucose/18,1*Meter_Glucose))</f>
        <v>#N/A</v>
      </c>
      <c r="W551" s="185" t="e">
        <f t="shared" si="130"/>
        <v>#N/A</v>
      </c>
      <c r="X551" s="16" t="e">
        <f t="shared" si="131"/>
        <v>#N/A</v>
      </c>
      <c r="Y551" s="189" t="e">
        <f t="shared" si="132"/>
        <v>#N/A</v>
      </c>
      <c r="AA551" s="59"/>
      <c r="AB551" s="189" t="e">
        <f t="shared" si="133"/>
        <v>#N/A</v>
      </c>
      <c r="AD551" s="185" t="e">
        <f t="shared" si="134"/>
        <v>#N/A</v>
      </c>
      <c r="AE551" s="16" t="e">
        <f t="shared" si="135"/>
        <v>#N/A</v>
      </c>
      <c r="AF551" s="16" t="e">
        <f t="shared" si="136"/>
        <v>#N/A</v>
      </c>
      <c r="AG551" s="16" t="e">
        <f t="shared" si="137"/>
        <v>#N/A</v>
      </c>
      <c r="AH551" s="175" t="e">
        <f t="shared" si="138"/>
        <v>#N/A</v>
      </c>
      <c r="AI551" s="175" t="e">
        <f t="shared" si="142"/>
        <v>#N/A</v>
      </c>
      <c r="AJ551" s="175" t="e">
        <f t="shared" si="140"/>
        <v>#N/A</v>
      </c>
      <c r="AK551" s="175" t="e">
        <f t="shared" si="139"/>
        <v>#N/A</v>
      </c>
      <c r="AL551" s="175" t="e">
        <f t="shared" si="143"/>
        <v>#N/A</v>
      </c>
      <c r="AM551" s="175" t="e">
        <f t="shared" si="141"/>
        <v>#N/A</v>
      </c>
    </row>
    <row r="552" spans="19:39" x14ac:dyDescent="0.25">
      <c r="S552" s="189" t="e">
        <f>IF(ISNUMBER(Sensor_Glucose),IF(P_Language=1, 1*Sensor_Glucose/18,1*Sensor_Glucose),NA())</f>
        <v>#N/A</v>
      </c>
      <c r="T552" s="185" t="e">
        <f t="shared" si="128"/>
        <v>#N/A</v>
      </c>
      <c r="U552" s="185" t="e">
        <f t="shared" si="129"/>
        <v>#N/A</v>
      </c>
      <c r="V552" s="189" t="e">
        <f>IF(ISBLANK(Meter_Glucose),NA(),IF(P_Language=1, 1*Meter_Glucose/18,1*Meter_Glucose))</f>
        <v>#N/A</v>
      </c>
      <c r="W552" s="185" t="e">
        <f t="shared" si="130"/>
        <v>#N/A</v>
      </c>
      <c r="X552" s="16" t="e">
        <f t="shared" si="131"/>
        <v>#N/A</v>
      </c>
      <c r="Y552" s="189" t="e">
        <f t="shared" si="132"/>
        <v>#N/A</v>
      </c>
      <c r="AA552" s="59"/>
      <c r="AB552" s="189" t="e">
        <f t="shared" si="133"/>
        <v>#N/A</v>
      </c>
      <c r="AD552" s="185" t="e">
        <f t="shared" si="134"/>
        <v>#N/A</v>
      </c>
      <c r="AE552" s="16" t="e">
        <f t="shared" si="135"/>
        <v>#N/A</v>
      </c>
      <c r="AF552" s="16" t="e">
        <f t="shared" si="136"/>
        <v>#N/A</v>
      </c>
      <c r="AG552" s="16" t="e">
        <f t="shared" si="137"/>
        <v>#N/A</v>
      </c>
      <c r="AH552" s="175" t="e">
        <f t="shared" si="138"/>
        <v>#N/A</v>
      </c>
      <c r="AI552" s="175" t="e">
        <f t="shared" si="142"/>
        <v>#N/A</v>
      </c>
      <c r="AJ552" s="175" t="e">
        <f t="shared" si="140"/>
        <v>#N/A</v>
      </c>
      <c r="AK552" s="175" t="e">
        <f t="shared" si="139"/>
        <v>#N/A</v>
      </c>
      <c r="AL552" s="175" t="e">
        <f t="shared" si="143"/>
        <v>#N/A</v>
      </c>
      <c r="AM552" s="175" t="e">
        <f t="shared" si="141"/>
        <v>#N/A</v>
      </c>
    </row>
    <row r="553" spans="19:39" x14ac:dyDescent="0.25">
      <c r="S553" s="189" t="e">
        <f>IF(ISNUMBER(Sensor_Glucose),IF(P_Language=1, 1*Sensor_Glucose/18,1*Sensor_Glucose),NA())</f>
        <v>#N/A</v>
      </c>
      <c r="T553" s="185" t="e">
        <f t="shared" si="128"/>
        <v>#N/A</v>
      </c>
      <c r="U553" s="185" t="e">
        <f t="shared" si="129"/>
        <v>#N/A</v>
      </c>
      <c r="V553" s="189" t="e">
        <f>IF(ISBLANK(Meter_Glucose),NA(),IF(P_Language=1, 1*Meter_Glucose/18,1*Meter_Glucose))</f>
        <v>#N/A</v>
      </c>
      <c r="W553" s="185" t="e">
        <f t="shared" si="130"/>
        <v>#N/A</v>
      </c>
      <c r="X553" s="16" t="e">
        <f t="shared" si="131"/>
        <v>#N/A</v>
      </c>
      <c r="Y553" s="189" t="e">
        <f t="shared" si="132"/>
        <v>#N/A</v>
      </c>
      <c r="AA553" s="59"/>
      <c r="AB553" s="189" t="e">
        <f t="shared" si="133"/>
        <v>#N/A</v>
      </c>
      <c r="AD553" s="185" t="e">
        <f t="shared" si="134"/>
        <v>#N/A</v>
      </c>
      <c r="AE553" s="16" t="e">
        <f t="shared" si="135"/>
        <v>#N/A</v>
      </c>
      <c r="AF553" s="16" t="e">
        <f t="shared" si="136"/>
        <v>#N/A</v>
      </c>
      <c r="AG553" s="16" t="e">
        <f t="shared" si="137"/>
        <v>#N/A</v>
      </c>
      <c r="AH553" s="175" t="e">
        <f t="shared" si="138"/>
        <v>#N/A</v>
      </c>
      <c r="AI553" s="175" t="e">
        <f t="shared" si="142"/>
        <v>#N/A</v>
      </c>
      <c r="AJ553" s="175" t="e">
        <f t="shared" si="140"/>
        <v>#N/A</v>
      </c>
      <c r="AK553" s="175" t="e">
        <f t="shared" si="139"/>
        <v>#N/A</v>
      </c>
      <c r="AL553" s="175" t="e">
        <f t="shared" si="143"/>
        <v>#N/A</v>
      </c>
      <c r="AM553" s="175" t="e">
        <f t="shared" si="141"/>
        <v>#N/A</v>
      </c>
    </row>
    <row r="554" spans="19:39" x14ac:dyDescent="0.25">
      <c r="S554" s="189" t="e">
        <f>IF(ISNUMBER(Sensor_Glucose),IF(P_Language=1, 1*Sensor_Glucose/18,1*Sensor_Glucose),NA())</f>
        <v>#N/A</v>
      </c>
      <c r="T554" s="185" t="e">
        <f t="shared" si="128"/>
        <v>#N/A</v>
      </c>
      <c r="U554" s="185" t="e">
        <f t="shared" si="129"/>
        <v>#N/A</v>
      </c>
      <c r="V554" s="189" t="e">
        <f>IF(ISBLANK(Meter_Glucose),NA(),IF(P_Language=1, 1*Meter_Glucose/18,1*Meter_Glucose))</f>
        <v>#N/A</v>
      </c>
      <c r="W554" s="185" t="e">
        <f t="shared" si="130"/>
        <v>#N/A</v>
      </c>
      <c r="X554" s="16" t="e">
        <f t="shared" si="131"/>
        <v>#N/A</v>
      </c>
      <c r="Y554" s="189" t="e">
        <f t="shared" si="132"/>
        <v>#N/A</v>
      </c>
      <c r="AA554" s="59"/>
      <c r="AB554" s="189" t="e">
        <f t="shared" si="133"/>
        <v>#N/A</v>
      </c>
      <c r="AD554" s="185" t="e">
        <f t="shared" si="134"/>
        <v>#N/A</v>
      </c>
      <c r="AE554" s="16" t="e">
        <f t="shared" si="135"/>
        <v>#N/A</v>
      </c>
      <c r="AF554" s="16" t="e">
        <f t="shared" si="136"/>
        <v>#N/A</v>
      </c>
      <c r="AG554" s="16" t="e">
        <f t="shared" si="137"/>
        <v>#N/A</v>
      </c>
      <c r="AH554" s="175" t="e">
        <f t="shared" si="138"/>
        <v>#N/A</v>
      </c>
      <c r="AI554" s="175" t="e">
        <f t="shared" si="142"/>
        <v>#N/A</v>
      </c>
      <c r="AJ554" s="175" t="e">
        <f t="shared" si="140"/>
        <v>#N/A</v>
      </c>
      <c r="AK554" s="175" t="e">
        <f t="shared" si="139"/>
        <v>#N/A</v>
      </c>
      <c r="AL554" s="175" t="e">
        <f t="shared" si="143"/>
        <v>#N/A</v>
      </c>
      <c r="AM554" s="175" t="e">
        <f t="shared" si="141"/>
        <v>#N/A</v>
      </c>
    </row>
    <row r="555" spans="19:39" x14ac:dyDescent="0.25">
      <c r="S555" s="189" t="e">
        <f>IF(ISNUMBER(Sensor_Glucose),IF(P_Language=1, 1*Sensor_Glucose/18,1*Sensor_Glucose),NA())</f>
        <v>#N/A</v>
      </c>
      <c r="T555" s="185" t="e">
        <f t="shared" si="128"/>
        <v>#N/A</v>
      </c>
      <c r="U555" s="185" t="e">
        <f t="shared" si="129"/>
        <v>#N/A</v>
      </c>
      <c r="V555" s="189" t="e">
        <f>IF(ISBLANK(Meter_Glucose),NA(),IF(P_Language=1, 1*Meter_Glucose/18,1*Meter_Glucose))</f>
        <v>#N/A</v>
      </c>
      <c r="W555" s="185" t="e">
        <f t="shared" si="130"/>
        <v>#N/A</v>
      </c>
      <c r="X555" s="16" t="e">
        <f t="shared" si="131"/>
        <v>#N/A</v>
      </c>
      <c r="Y555" s="189" t="e">
        <f t="shared" si="132"/>
        <v>#N/A</v>
      </c>
      <c r="AA555" s="59"/>
      <c r="AB555" s="189" t="e">
        <f t="shared" si="133"/>
        <v>#N/A</v>
      </c>
      <c r="AD555" s="185" t="e">
        <f t="shared" si="134"/>
        <v>#N/A</v>
      </c>
      <c r="AE555" s="16" t="e">
        <f t="shared" si="135"/>
        <v>#N/A</v>
      </c>
      <c r="AF555" s="16" t="e">
        <f t="shared" si="136"/>
        <v>#N/A</v>
      </c>
      <c r="AG555" s="16" t="e">
        <f t="shared" si="137"/>
        <v>#N/A</v>
      </c>
      <c r="AH555" s="175" t="e">
        <f t="shared" si="138"/>
        <v>#N/A</v>
      </c>
      <c r="AI555" s="175" t="e">
        <f t="shared" si="142"/>
        <v>#N/A</v>
      </c>
      <c r="AJ555" s="175" t="e">
        <f t="shared" si="140"/>
        <v>#N/A</v>
      </c>
      <c r="AK555" s="175" t="e">
        <f t="shared" si="139"/>
        <v>#N/A</v>
      </c>
      <c r="AL555" s="175" t="e">
        <f t="shared" si="143"/>
        <v>#N/A</v>
      </c>
      <c r="AM555" s="175" t="e">
        <f t="shared" si="141"/>
        <v>#N/A</v>
      </c>
    </row>
    <row r="556" spans="19:39" x14ac:dyDescent="0.25">
      <c r="S556" s="189" t="e">
        <f>IF(ISNUMBER(Sensor_Glucose),IF(P_Language=1, 1*Sensor_Glucose/18,1*Sensor_Glucose),NA())</f>
        <v>#N/A</v>
      </c>
      <c r="T556" s="185" t="e">
        <f t="shared" si="128"/>
        <v>#N/A</v>
      </c>
      <c r="U556" s="185" t="e">
        <f t="shared" si="129"/>
        <v>#N/A</v>
      </c>
      <c r="V556" s="189" t="e">
        <f>IF(ISBLANK(Meter_Glucose),NA(),IF(P_Language=1, 1*Meter_Glucose/18,1*Meter_Glucose))</f>
        <v>#N/A</v>
      </c>
      <c r="W556" s="185" t="e">
        <f t="shared" si="130"/>
        <v>#N/A</v>
      </c>
      <c r="X556" s="16" t="e">
        <f t="shared" si="131"/>
        <v>#N/A</v>
      </c>
      <c r="Y556" s="189" t="e">
        <f t="shared" si="132"/>
        <v>#N/A</v>
      </c>
      <c r="AA556" s="59"/>
      <c r="AB556" s="189" t="e">
        <f t="shared" si="133"/>
        <v>#N/A</v>
      </c>
      <c r="AD556" s="185" t="e">
        <f t="shared" si="134"/>
        <v>#N/A</v>
      </c>
      <c r="AE556" s="16" t="e">
        <f t="shared" si="135"/>
        <v>#N/A</v>
      </c>
      <c r="AF556" s="16" t="e">
        <f t="shared" si="136"/>
        <v>#N/A</v>
      </c>
      <c r="AG556" s="16" t="e">
        <f t="shared" si="137"/>
        <v>#N/A</v>
      </c>
      <c r="AH556" s="175" t="e">
        <f t="shared" si="138"/>
        <v>#N/A</v>
      </c>
      <c r="AI556" s="175" t="e">
        <f t="shared" si="142"/>
        <v>#N/A</v>
      </c>
      <c r="AJ556" s="175" t="e">
        <f t="shared" si="140"/>
        <v>#N/A</v>
      </c>
      <c r="AK556" s="175" t="e">
        <f t="shared" si="139"/>
        <v>#N/A</v>
      </c>
      <c r="AL556" s="175" t="e">
        <f t="shared" si="143"/>
        <v>#N/A</v>
      </c>
      <c r="AM556" s="175" t="e">
        <f t="shared" si="141"/>
        <v>#N/A</v>
      </c>
    </row>
    <row r="557" spans="19:39" x14ac:dyDescent="0.25">
      <c r="S557" s="189" t="e">
        <f>IF(ISNUMBER(Sensor_Glucose),IF(P_Language=1, 1*Sensor_Glucose/18,1*Sensor_Glucose),NA())</f>
        <v>#N/A</v>
      </c>
      <c r="T557" s="185" t="e">
        <f t="shared" si="128"/>
        <v>#N/A</v>
      </c>
      <c r="U557" s="185" t="e">
        <f t="shared" si="129"/>
        <v>#N/A</v>
      </c>
      <c r="V557" s="189" t="e">
        <f>IF(ISBLANK(Meter_Glucose),NA(),IF(P_Language=1, 1*Meter_Glucose/18,1*Meter_Glucose))</f>
        <v>#N/A</v>
      </c>
      <c r="W557" s="185" t="e">
        <f t="shared" si="130"/>
        <v>#N/A</v>
      </c>
      <c r="X557" s="16" t="e">
        <f t="shared" si="131"/>
        <v>#N/A</v>
      </c>
      <c r="Y557" s="189" t="e">
        <f t="shared" si="132"/>
        <v>#N/A</v>
      </c>
      <c r="AA557" s="59"/>
      <c r="AB557" s="189" t="e">
        <f t="shared" si="133"/>
        <v>#N/A</v>
      </c>
      <c r="AD557" s="185" t="e">
        <f t="shared" si="134"/>
        <v>#N/A</v>
      </c>
      <c r="AE557" s="16" t="e">
        <f t="shared" si="135"/>
        <v>#N/A</v>
      </c>
      <c r="AF557" s="16" t="e">
        <f t="shared" si="136"/>
        <v>#N/A</v>
      </c>
      <c r="AG557" s="16" t="e">
        <f t="shared" si="137"/>
        <v>#N/A</v>
      </c>
      <c r="AH557" s="175" t="e">
        <f t="shared" si="138"/>
        <v>#N/A</v>
      </c>
      <c r="AI557" s="175" t="e">
        <f t="shared" si="142"/>
        <v>#N/A</v>
      </c>
      <c r="AJ557" s="175" t="e">
        <f t="shared" si="140"/>
        <v>#N/A</v>
      </c>
      <c r="AK557" s="175" t="e">
        <f t="shared" si="139"/>
        <v>#N/A</v>
      </c>
      <c r="AL557" s="175" t="e">
        <f t="shared" si="143"/>
        <v>#N/A</v>
      </c>
      <c r="AM557" s="175" t="e">
        <f t="shared" si="141"/>
        <v>#N/A</v>
      </c>
    </row>
    <row r="558" spans="19:39" x14ac:dyDescent="0.25">
      <c r="S558" s="189" t="e">
        <f>IF(ISNUMBER(Sensor_Glucose),IF(P_Language=1, 1*Sensor_Glucose/18,1*Sensor_Glucose),NA())</f>
        <v>#N/A</v>
      </c>
      <c r="T558" s="185" t="e">
        <f t="shared" si="128"/>
        <v>#N/A</v>
      </c>
      <c r="U558" s="185" t="e">
        <f t="shared" si="129"/>
        <v>#N/A</v>
      </c>
      <c r="V558" s="189" t="e">
        <f>IF(ISBLANK(Meter_Glucose),NA(),IF(P_Language=1, 1*Meter_Glucose/18,1*Meter_Glucose))</f>
        <v>#N/A</v>
      </c>
      <c r="W558" s="185" t="e">
        <f t="shared" si="130"/>
        <v>#N/A</v>
      </c>
      <c r="X558" s="16" t="e">
        <f t="shared" si="131"/>
        <v>#N/A</v>
      </c>
      <c r="Y558" s="189" t="e">
        <f t="shared" si="132"/>
        <v>#N/A</v>
      </c>
      <c r="AA558" s="59"/>
      <c r="AB558" s="189" t="e">
        <f t="shared" si="133"/>
        <v>#N/A</v>
      </c>
      <c r="AD558" s="185" t="e">
        <f t="shared" si="134"/>
        <v>#N/A</v>
      </c>
      <c r="AE558" s="16" t="e">
        <f t="shared" si="135"/>
        <v>#N/A</v>
      </c>
      <c r="AF558" s="16" t="e">
        <f t="shared" si="136"/>
        <v>#N/A</v>
      </c>
      <c r="AG558" s="16" t="e">
        <f t="shared" si="137"/>
        <v>#N/A</v>
      </c>
      <c r="AH558" s="175" t="e">
        <f t="shared" si="138"/>
        <v>#N/A</v>
      </c>
      <c r="AI558" s="175" t="e">
        <f t="shared" si="142"/>
        <v>#N/A</v>
      </c>
      <c r="AJ558" s="175" t="e">
        <f t="shared" si="140"/>
        <v>#N/A</v>
      </c>
      <c r="AK558" s="175" t="e">
        <f t="shared" si="139"/>
        <v>#N/A</v>
      </c>
      <c r="AL558" s="175" t="e">
        <f t="shared" si="143"/>
        <v>#N/A</v>
      </c>
      <c r="AM558" s="175" t="e">
        <f t="shared" si="141"/>
        <v>#N/A</v>
      </c>
    </row>
    <row r="559" spans="19:39" x14ac:dyDescent="0.25">
      <c r="S559" s="189" t="e">
        <f>IF(ISNUMBER(Sensor_Glucose),IF(P_Language=1, 1*Sensor_Glucose/18,1*Sensor_Glucose),NA())</f>
        <v>#N/A</v>
      </c>
      <c r="T559" s="185" t="e">
        <f t="shared" si="128"/>
        <v>#N/A</v>
      </c>
      <c r="U559" s="185" t="e">
        <f t="shared" si="129"/>
        <v>#N/A</v>
      </c>
      <c r="V559" s="189" t="e">
        <f>IF(ISBLANK(Meter_Glucose),NA(),IF(P_Language=1, 1*Meter_Glucose/18,1*Meter_Glucose))</f>
        <v>#N/A</v>
      </c>
      <c r="W559" s="185" t="e">
        <f t="shared" si="130"/>
        <v>#N/A</v>
      </c>
      <c r="X559" s="16" t="e">
        <f t="shared" si="131"/>
        <v>#N/A</v>
      </c>
      <c r="Y559" s="189" t="e">
        <f t="shared" si="132"/>
        <v>#N/A</v>
      </c>
      <c r="AA559" s="59"/>
      <c r="AB559" s="189" t="e">
        <f t="shared" si="133"/>
        <v>#N/A</v>
      </c>
      <c r="AD559" s="185" t="e">
        <f t="shared" si="134"/>
        <v>#N/A</v>
      </c>
      <c r="AE559" s="16" t="e">
        <f t="shared" si="135"/>
        <v>#N/A</v>
      </c>
      <c r="AF559" s="16" t="e">
        <f t="shared" si="136"/>
        <v>#N/A</v>
      </c>
      <c r="AG559" s="16" t="e">
        <f t="shared" si="137"/>
        <v>#N/A</v>
      </c>
      <c r="AH559" s="175" t="e">
        <f t="shared" si="138"/>
        <v>#N/A</v>
      </c>
      <c r="AI559" s="175" t="e">
        <f t="shared" si="142"/>
        <v>#N/A</v>
      </c>
      <c r="AJ559" s="175" t="e">
        <f t="shared" si="140"/>
        <v>#N/A</v>
      </c>
      <c r="AK559" s="175" t="e">
        <f t="shared" si="139"/>
        <v>#N/A</v>
      </c>
      <c r="AL559" s="175" t="e">
        <f t="shared" si="143"/>
        <v>#N/A</v>
      </c>
      <c r="AM559" s="175" t="e">
        <f t="shared" si="141"/>
        <v>#N/A</v>
      </c>
    </row>
    <row r="560" spans="19:39" x14ac:dyDescent="0.25">
      <c r="S560" s="189" t="e">
        <f>IF(ISNUMBER(Sensor_Glucose),IF(P_Language=1, 1*Sensor_Glucose/18,1*Sensor_Glucose),NA())</f>
        <v>#N/A</v>
      </c>
      <c r="T560" s="185" t="e">
        <f t="shared" si="128"/>
        <v>#N/A</v>
      </c>
      <c r="U560" s="185" t="e">
        <f t="shared" si="129"/>
        <v>#N/A</v>
      </c>
      <c r="V560" s="189" t="e">
        <f>IF(ISBLANK(Meter_Glucose),NA(),IF(P_Language=1, 1*Meter_Glucose/18,1*Meter_Glucose))</f>
        <v>#N/A</v>
      </c>
      <c r="W560" s="185" t="e">
        <f t="shared" si="130"/>
        <v>#N/A</v>
      </c>
      <c r="X560" s="16" t="e">
        <f t="shared" si="131"/>
        <v>#N/A</v>
      </c>
      <c r="Y560" s="189" t="e">
        <f t="shared" si="132"/>
        <v>#N/A</v>
      </c>
      <c r="AA560" s="59"/>
      <c r="AB560" s="189" t="e">
        <f t="shared" si="133"/>
        <v>#N/A</v>
      </c>
      <c r="AD560" s="185" t="e">
        <f t="shared" si="134"/>
        <v>#N/A</v>
      </c>
      <c r="AE560" s="16" t="e">
        <f t="shared" si="135"/>
        <v>#N/A</v>
      </c>
      <c r="AF560" s="16" t="e">
        <f t="shared" si="136"/>
        <v>#N/A</v>
      </c>
      <c r="AG560" s="16" t="e">
        <f t="shared" si="137"/>
        <v>#N/A</v>
      </c>
      <c r="AH560" s="175" t="e">
        <f t="shared" si="138"/>
        <v>#N/A</v>
      </c>
      <c r="AI560" s="175" t="e">
        <f t="shared" si="142"/>
        <v>#N/A</v>
      </c>
      <c r="AJ560" s="175" t="e">
        <f t="shared" si="140"/>
        <v>#N/A</v>
      </c>
      <c r="AK560" s="175" t="e">
        <f t="shared" si="139"/>
        <v>#N/A</v>
      </c>
      <c r="AL560" s="175" t="e">
        <f t="shared" si="143"/>
        <v>#N/A</v>
      </c>
      <c r="AM560" s="175" t="e">
        <f t="shared" si="141"/>
        <v>#N/A</v>
      </c>
    </row>
    <row r="561" spans="19:39" x14ac:dyDescent="0.25">
      <c r="S561" s="189" t="e">
        <f>IF(ISNUMBER(Sensor_Glucose),IF(P_Language=1, 1*Sensor_Glucose/18,1*Sensor_Glucose),NA())</f>
        <v>#N/A</v>
      </c>
      <c r="T561" s="185" t="e">
        <f t="shared" si="128"/>
        <v>#N/A</v>
      </c>
      <c r="U561" s="185" t="e">
        <f t="shared" si="129"/>
        <v>#N/A</v>
      </c>
      <c r="V561" s="189" t="e">
        <f>IF(ISBLANK(Meter_Glucose),NA(),IF(P_Language=1, 1*Meter_Glucose/18,1*Meter_Glucose))</f>
        <v>#N/A</v>
      </c>
      <c r="W561" s="185" t="e">
        <f t="shared" si="130"/>
        <v>#N/A</v>
      </c>
      <c r="X561" s="16" t="e">
        <f t="shared" si="131"/>
        <v>#N/A</v>
      </c>
      <c r="Y561" s="189" t="e">
        <f t="shared" si="132"/>
        <v>#N/A</v>
      </c>
      <c r="AA561" s="59"/>
      <c r="AB561" s="189" t="e">
        <f t="shared" si="133"/>
        <v>#N/A</v>
      </c>
      <c r="AD561" s="185" t="e">
        <f t="shared" si="134"/>
        <v>#N/A</v>
      </c>
      <c r="AE561" s="16" t="e">
        <f t="shared" si="135"/>
        <v>#N/A</v>
      </c>
      <c r="AF561" s="16" t="e">
        <f t="shared" si="136"/>
        <v>#N/A</v>
      </c>
      <c r="AG561" s="16" t="e">
        <f t="shared" si="137"/>
        <v>#N/A</v>
      </c>
      <c r="AH561" s="175" t="e">
        <f t="shared" si="138"/>
        <v>#N/A</v>
      </c>
      <c r="AI561" s="175" t="e">
        <f t="shared" si="142"/>
        <v>#N/A</v>
      </c>
      <c r="AJ561" s="175" t="e">
        <f t="shared" si="140"/>
        <v>#N/A</v>
      </c>
      <c r="AK561" s="175" t="e">
        <f t="shared" si="139"/>
        <v>#N/A</v>
      </c>
      <c r="AL561" s="175" t="e">
        <f t="shared" si="143"/>
        <v>#N/A</v>
      </c>
      <c r="AM561" s="175" t="e">
        <f t="shared" si="141"/>
        <v>#N/A</v>
      </c>
    </row>
    <row r="562" spans="19:39" x14ac:dyDescent="0.25">
      <c r="S562" s="189" t="e">
        <f>IF(ISNUMBER(Sensor_Glucose),IF(P_Language=1, 1*Sensor_Glucose/18,1*Sensor_Glucose),NA())</f>
        <v>#N/A</v>
      </c>
      <c r="T562" s="185" t="e">
        <f t="shared" si="128"/>
        <v>#N/A</v>
      </c>
      <c r="U562" s="185" t="e">
        <f t="shared" si="129"/>
        <v>#N/A</v>
      </c>
      <c r="V562" s="189" t="e">
        <f>IF(ISBLANK(Meter_Glucose),NA(),IF(P_Language=1, 1*Meter_Glucose/18,1*Meter_Glucose))</f>
        <v>#N/A</v>
      </c>
      <c r="W562" s="185" t="e">
        <f t="shared" si="130"/>
        <v>#N/A</v>
      </c>
      <c r="X562" s="16" t="e">
        <f t="shared" si="131"/>
        <v>#N/A</v>
      </c>
      <c r="Y562" s="189" t="e">
        <f t="shared" si="132"/>
        <v>#N/A</v>
      </c>
      <c r="AA562" s="59"/>
      <c r="AB562" s="189" t="e">
        <f t="shared" si="133"/>
        <v>#N/A</v>
      </c>
      <c r="AD562" s="185" t="e">
        <f t="shared" si="134"/>
        <v>#N/A</v>
      </c>
      <c r="AE562" s="16" t="e">
        <f t="shared" si="135"/>
        <v>#N/A</v>
      </c>
      <c r="AF562" s="16" t="e">
        <f t="shared" si="136"/>
        <v>#N/A</v>
      </c>
      <c r="AG562" s="16" t="e">
        <f t="shared" si="137"/>
        <v>#N/A</v>
      </c>
      <c r="AH562" s="175" t="e">
        <f t="shared" si="138"/>
        <v>#N/A</v>
      </c>
      <c r="AI562" s="175" t="e">
        <f t="shared" si="142"/>
        <v>#N/A</v>
      </c>
      <c r="AJ562" s="175" t="e">
        <f t="shared" si="140"/>
        <v>#N/A</v>
      </c>
      <c r="AK562" s="175" t="e">
        <f t="shared" si="139"/>
        <v>#N/A</v>
      </c>
      <c r="AL562" s="175" t="e">
        <f t="shared" si="143"/>
        <v>#N/A</v>
      </c>
      <c r="AM562" s="175" t="e">
        <f t="shared" si="141"/>
        <v>#N/A</v>
      </c>
    </row>
    <row r="563" spans="19:39" x14ac:dyDescent="0.25">
      <c r="S563" s="189" t="e">
        <f>IF(ISNUMBER(Sensor_Glucose),IF(P_Language=1, 1*Sensor_Glucose/18,1*Sensor_Glucose),NA())</f>
        <v>#N/A</v>
      </c>
      <c r="T563" s="185" t="e">
        <f t="shared" si="128"/>
        <v>#N/A</v>
      </c>
      <c r="U563" s="185" t="e">
        <f t="shared" si="129"/>
        <v>#N/A</v>
      </c>
      <c r="V563" s="189" t="e">
        <f>IF(ISBLANK(Meter_Glucose),NA(),IF(P_Language=1, 1*Meter_Glucose/18,1*Meter_Glucose))</f>
        <v>#N/A</v>
      </c>
      <c r="W563" s="185" t="e">
        <f t="shared" si="130"/>
        <v>#N/A</v>
      </c>
      <c r="X563" s="16" t="e">
        <f t="shared" si="131"/>
        <v>#N/A</v>
      </c>
      <c r="Y563" s="189" t="e">
        <f t="shared" si="132"/>
        <v>#N/A</v>
      </c>
      <c r="AA563" s="59"/>
      <c r="AB563" s="189" t="e">
        <f t="shared" si="133"/>
        <v>#N/A</v>
      </c>
      <c r="AD563" s="185" t="e">
        <f t="shared" si="134"/>
        <v>#N/A</v>
      </c>
      <c r="AE563" s="16" t="e">
        <f t="shared" si="135"/>
        <v>#N/A</v>
      </c>
      <c r="AF563" s="16" t="e">
        <f t="shared" si="136"/>
        <v>#N/A</v>
      </c>
      <c r="AG563" s="16" t="e">
        <f t="shared" si="137"/>
        <v>#N/A</v>
      </c>
      <c r="AH563" s="175" t="e">
        <f t="shared" si="138"/>
        <v>#N/A</v>
      </c>
      <c r="AI563" s="175" t="e">
        <f t="shared" si="142"/>
        <v>#N/A</v>
      </c>
      <c r="AJ563" s="175" t="e">
        <f t="shared" si="140"/>
        <v>#N/A</v>
      </c>
      <c r="AK563" s="175" t="e">
        <f t="shared" si="139"/>
        <v>#N/A</v>
      </c>
      <c r="AL563" s="175" t="e">
        <f t="shared" si="143"/>
        <v>#N/A</v>
      </c>
      <c r="AM563" s="175" t="e">
        <f t="shared" si="141"/>
        <v>#N/A</v>
      </c>
    </row>
    <row r="564" spans="19:39" x14ac:dyDescent="0.25">
      <c r="S564" s="189" t="e">
        <f>IF(ISNUMBER(Sensor_Glucose),IF(P_Language=1, 1*Sensor_Glucose/18,1*Sensor_Glucose),NA())</f>
        <v>#N/A</v>
      </c>
      <c r="T564" s="185" t="e">
        <f t="shared" si="128"/>
        <v>#N/A</v>
      </c>
      <c r="U564" s="185" t="e">
        <f t="shared" si="129"/>
        <v>#N/A</v>
      </c>
      <c r="V564" s="189" t="e">
        <f>IF(ISBLANK(Meter_Glucose),NA(),IF(P_Language=1, 1*Meter_Glucose/18,1*Meter_Glucose))</f>
        <v>#N/A</v>
      </c>
      <c r="W564" s="185" t="e">
        <f t="shared" si="130"/>
        <v>#N/A</v>
      </c>
      <c r="X564" s="16" t="e">
        <f t="shared" si="131"/>
        <v>#N/A</v>
      </c>
      <c r="Y564" s="189" t="e">
        <f t="shared" si="132"/>
        <v>#N/A</v>
      </c>
      <c r="AA564" s="59"/>
      <c r="AB564" s="189" t="e">
        <f t="shared" si="133"/>
        <v>#N/A</v>
      </c>
      <c r="AD564" s="185" t="e">
        <f t="shared" si="134"/>
        <v>#N/A</v>
      </c>
      <c r="AE564" s="16" t="e">
        <f t="shared" si="135"/>
        <v>#N/A</v>
      </c>
      <c r="AF564" s="16" t="e">
        <f t="shared" si="136"/>
        <v>#N/A</v>
      </c>
      <c r="AG564" s="16" t="e">
        <f t="shared" si="137"/>
        <v>#N/A</v>
      </c>
      <c r="AH564" s="175" t="e">
        <f t="shared" si="138"/>
        <v>#N/A</v>
      </c>
      <c r="AI564" s="175" t="e">
        <f t="shared" si="142"/>
        <v>#N/A</v>
      </c>
      <c r="AJ564" s="175" t="e">
        <f t="shared" si="140"/>
        <v>#N/A</v>
      </c>
      <c r="AK564" s="175" t="e">
        <f t="shared" si="139"/>
        <v>#N/A</v>
      </c>
      <c r="AL564" s="175" t="e">
        <f t="shared" si="143"/>
        <v>#N/A</v>
      </c>
      <c r="AM564" s="175" t="e">
        <f t="shared" si="141"/>
        <v>#N/A</v>
      </c>
    </row>
    <row r="565" spans="19:39" x14ac:dyDescent="0.25">
      <c r="S565" s="189" t="e">
        <f>IF(ISNUMBER(Sensor_Glucose),IF(P_Language=1, 1*Sensor_Glucose/18,1*Sensor_Glucose),NA())</f>
        <v>#N/A</v>
      </c>
      <c r="T565" s="185" t="e">
        <f t="shared" si="128"/>
        <v>#N/A</v>
      </c>
      <c r="U565" s="185" t="e">
        <f t="shared" si="129"/>
        <v>#N/A</v>
      </c>
      <c r="V565" s="189" t="e">
        <f>IF(ISBLANK(Meter_Glucose),NA(),IF(P_Language=1, 1*Meter_Glucose/18,1*Meter_Glucose))</f>
        <v>#N/A</v>
      </c>
      <c r="W565" s="185" t="e">
        <f t="shared" si="130"/>
        <v>#N/A</v>
      </c>
      <c r="X565" s="16" t="e">
        <f t="shared" si="131"/>
        <v>#N/A</v>
      </c>
      <c r="Y565" s="189" t="e">
        <f t="shared" si="132"/>
        <v>#N/A</v>
      </c>
      <c r="AA565" s="59"/>
      <c r="AB565" s="189" t="e">
        <f t="shared" si="133"/>
        <v>#N/A</v>
      </c>
      <c r="AD565" s="185" t="e">
        <f t="shared" si="134"/>
        <v>#N/A</v>
      </c>
      <c r="AE565" s="16" t="e">
        <f t="shared" si="135"/>
        <v>#N/A</v>
      </c>
      <c r="AF565" s="16" t="e">
        <f t="shared" si="136"/>
        <v>#N/A</v>
      </c>
      <c r="AG565" s="16" t="e">
        <f t="shared" si="137"/>
        <v>#N/A</v>
      </c>
      <c r="AH565" s="175" t="e">
        <f t="shared" si="138"/>
        <v>#N/A</v>
      </c>
      <c r="AI565" s="175" t="e">
        <f t="shared" si="142"/>
        <v>#N/A</v>
      </c>
      <c r="AJ565" s="175" t="e">
        <f t="shared" si="140"/>
        <v>#N/A</v>
      </c>
      <c r="AK565" s="175" t="e">
        <f t="shared" si="139"/>
        <v>#N/A</v>
      </c>
      <c r="AL565" s="175" t="e">
        <f t="shared" si="143"/>
        <v>#N/A</v>
      </c>
      <c r="AM565" s="175" t="e">
        <f t="shared" si="141"/>
        <v>#N/A</v>
      </c>
    </row>
    <row r="566" spans="19:39" x14ac:dyDescent="0.25">
      <c r="S566" s="189" t="e">
        <f>IF(ISNUMBER(Sensor_Glucose),IF(P_Language=1, 1*Sensor_Glucose/18,1*Sensor_Glucose),NA())</f>
        <v>#N/A</v>
      </c>
      <c r="T566" s="185" t="e">
        <f t="shared" si="128"/>
        <v>#N/A</v>
      </c>
      <c r="U566" s="185" t="e">
        <f t="shared" si="129"/>
        <v>#N/A</v>
      </c>
      <c r="V566" s="189" t="e">
        <f>IF(ISBLANK(Meter_Glucose),NA(),IF(P_Language=1, 1*Meter_Glucose/18,1*Meter_Glucose))</f>
        <v>#N/A</v>
      </c>
      <c r="W566" s="185" t="e">
        <f t="shared" si="130"/>
        <v>#N/A</v>
      </c>
      <c r="X566" s="16" t="e">
        <f t="shared" si="131"/>
        <v>#N/A</v>
      </c>
      <c r="Y566" s="189" t="e">
        <f t="shared" si="132"/>
        <v>#N/A</v>
      </c>
      <c r="AA566" s="59"/>
      <c r="AB566" s="189" t="e">
        <f t="shared" si="133"/>
        <v>#N/A</v>
      </c>
      <c r="AD566" s="185" t="e">
        <f t="shared" si="134"/>
        <v>#N/A</v>
      </c>
      <c r="AE566" s="16" t="e">
        <f t="shared" si="135"/>
        <v>#N/A</v>
      </c>
      <c r="AF566" s="16" t="e">
        <f t="shared" si="136"/>
        <v>#N/A</v>
      </c>
      <c r="AG566" s="16" t="e">
        <f t="shared" si="137"/>
        <v>#N/A</v>
      </c>
      <c r="AH566" s="175" t="e">
        <f t="shared" si="138"/>
        <v>#N/A</v>
      </c>
      <c r="AI566" s="175" t="e">
        <f t="shared" si="142"/>
        <v>#N/A</v>
      </c>
      <c r="AJ566" s="175" t="e">
        <f t="shared" si="140"/>
        <v>#N/A</v>
      </c>
      <c r="AK566" s="175" t="e">
        <f t="shared" si="139"/>
        <v>#N/A</v>
      </c>
      <c r="AL566" s="175" t="e">
        <f t="shared" si="143"/>
        <v>#N/A</v>
      </c>
      <c r="AM566" s="175" t="e">
        <f t="shared" si="141"/>
        <v>#N/A</v>
      </c>
    </row>
    <row r="567" spans="19:39" x14ac:dyDescent="0.25">
      <c r="S567" s="189" t="e">
        <f>IF(ISNUMBER(Sensor_Glucose),IF(P_Language=1, 1*Sensor_Glucose/18,1*Sensor_Glucose),NA())</f>
        <v>#N/A</v>
      </c>
      <c r="T567" s="185" t="e">
        <f t="shared" si="128"/>
        <v>#N/A</v>
      </c>
      <c r="U567" s="185" t="e">
        <f t="shared" si="129"/>
        <v>#N/A</v>
      </c>
      <c r="V567" s="189" t="e">
        <f>IF(ISBLANK(Meter_Glucose),NA(),IF(P_Language=1, 1*Meter_Glucose/18,1*Meter_Glucose))</f>
        <v>#N/A</v>
      </c>
      <c r="W567" s="185" t="e">
        <f t="shared" si="130"/>
        <v>#N/A</v>
      </c>
      <c r="X567" s="16" t="e">
        <f t="shared" si="131"/>
        <v>#N/A</v>
      </c>
      <c r="Y567" s="189" t="e">
        <f t="shared" si="132"/>
        <v>#N/A</v>
      </c>
      <c r="AA567" s="59"/>
      <c r="AB567" s="189" t="e">
        <f t="shared" si="133"/>
        <v>#N/A</v>
      </c>
      <c r="AD567" s="185" t="e">
        <f t="shared" si="134"/>
        <v>#N/A</v>
      </c>
      <c r="AE567" s="16" t="e">
        <f t="shared" si="135"/>
        <v>#N/A</v>
      </c>
      <c r="AF567" s="16" t="e">
        <f t="shared" si="136"/>
        <v>#N/A</v>
      </c>
      <c r="AG567" s="16" t="e">
        <f t="shared" si="137"/>
        <v>#N/A</v>
      </c>
      <c r="AH567" s="175" t="e">
        <f t="shared" si="138"/>
        <v>#N/A</v>
      </c>
      <c r="AI567" s="175" t="e">
        <f t="shared" si="142"/>
        <v>#N/A</v>
      </c>
      <c r="AJ567" s="175" t="e">
        <f t="shared" si="140"/>
        <v>#N/A</v>
      </c>
      <c r="AK567" s="175" t="e">
        <f t="shared" si="139"/>
        <v>#N/A</v>
      </c>
      <c r="AL567" s="175" t="e">
        <f t="shared" si="143"/>
        <v>#N/A</v>
      </c>
      <c r="AM567" s="175" t="e">
        <f t="shared" si="141"/>
        <v>#N/A</v>
      </c>
    </row>
    <row r="568" spans="19:39" x14ac:dyDescent="0.25">
      <c r="S568" s="189" t="e">
        <f>IF(ISNUMBER(Sensor_Glucose),IF(P_Language=1, 1*Sensor_Glucose/18,1*Sensor_Glucose),NA())</f>
        <v>#N/A</v>
      </c>
      <c r="T568" s="185" t="e">
        <f t="shared" si="128"/>
        <v>#N/A</v>
      </c>
      <c r="U568" s="185" t="e">
        <f t="shared" si="129"/>
        <v>#N/A</v>
      </c>
      <c r="V568" s="189" t="e">
        <f>IF(ISBLANK(Meter_Glucose),NA(),IF(P_Language=1, 1*Meter_Glucose/18,1*Meter_Glucose))</f>
        <v>#N/A</v>
      </c>
      <c r="W568" s="185" t="e">
        <f t="shared" si="130"/>
        <v>#N/A</v>
      </c>
      <c r="X568" s="16" t="e">
        <f t="shared" si="131"/>
        <v>#N/A</v>
      </c>
      <c r="Y568" s="189" t="e">
        <f t="shared" si="132"/>
        <v>#N/A</v>
      </c>
      <c r="AA568" s="59"/>
      <c r="AB568" s="189" t="e">
        <f t="shared" si="133"/>
        <v>#N/A</v>
      </c>
      <c r="AD568" s="185" t="e">
        <f t="shared" si="134"/>
        <v>#N/A</v>
      </c>
      <c r="AE568" s="16" t="e">
        <f t="shared" si="135"/>
        <v>#N/A</v>
      </c>
      <c r="AF568" s="16" t="e">
        <f t="shared" si="136"/>
        <v>#N/A</v>
      </c>
      <c r="AG568" s="16" t="e">
        <f t="shared" si="137"/>
        <v>#N/A</v>
      </c>
      <c r="AH568" s="175" t="e">
        <f t="shared" si="138"/>
        <v>#N/A</v>
      </c>
      <c r="AI568" s="175" t="e">
        <f t="shared" si="142"/>
        <v>#N/A</v>
      </c>
      <c r="AJ568" s="175" t="e">
        <f t="shared" si="140"/>
        <v>#N/A</v>
      </c>
      <c r="AK568" s="175" t="e">
        <f t="shared" si="139"/>
        <v>#N/A</v>
      </c>
      <c r="AL568" s="175" t="e">
        <f t="shared" si="143"/>
        <v>#N/A</v>
      </c>
      <c r="AM568" s="175" t="e">
        <f t="shared" si="141"/>
        <v>#N/A</v>
      </c>
    </row>
    <row r="569" spans="19:39" x14ac:dyDescent="0.25">
      <c r="S569" s="189" t="e">
        <f>IF(ISNUMBER(Sensor_Glucose),IF(P_Language=1, 1*Sensor_Glucose/18,1*Sensor_Glucose),NA())</f>
        <v>#N/A</v>
      </c>
      <c r="T569" s="185" t="e">
        <f t="shared" si="128"/>
        <v>#N/A</v>
      </c>
      <c r="U569" s="185" t="e">
        <f t="shared" si="129"/>
        <v>#N/A</v>
      </c>
      <c r="V569" s="189" t="e">
        <f>IF(ISBLANK(Meter_Glucose),NA(),IF(P_Language=1, 1*Meter_Glucose/18,1*Meter_Glucose))</f>
        <v>#N/A</v>
      </c>
      <c r="W569" s="185" t="e">
        <f t="shared" si="130"/>
        <v>#N/A</v>
      </c>
      <c r="X569" s="16" t="e">
        <f t="shared" si="131"/>
        <v>#N/A</v>
      </c>
      <c r="Y569" s="189" t="e">
        <f t="shared" si="132"/>
        <v>#N/A</v>
      </c>
      <c r="AA569" s="59"/>
      <c r="AB569" s="189" t="e">
        <f t="shared" si="133"/>
        <v>#N/A</v>
      </c>
      <c r="AD569" s="185" t="e">
        <f t="shared" si="134"/>
        <v>#N/A</v>
      </c>
      <c r="AE569" s="16" t="e">
        <f t="shared" si="135"/>
        <v>#N/A</v>
      </c>
      <c r="AF569" s="16" t="e">
        <f t="shared" si="136"/>
        <v>#N/A</v>
      </c>
      <c r="AG569" s="16" t="e">
        <f t="shared" si="137"/>
        <v>#N/A</v>
      </c>
      <c r="AH569" s="175" t="e">
        <f t="shared" si="138"/>
        <v>#N/A</v>
      </c>
      <c r="AI569" s="175" t="e">
        <f t="shared" si="142"/>
        <v>#N/A</v>
      </c>
      <c r="AJ569" s="175" t="e">
        <f t="shared" si="140"/>
        <v>#N/A</v>
      </c>
      <c r="AK569" s="175" t="e">
        <f t="shared" si="139"/>
        <v>#N/A</v>
      </c>
      <c r="AL569" s="175" t="e">
        <f t="shared" si="143"/>
        <v>#N/A</v>
      </c>
      <c r="AM569" s="175" t="e">
        <f t="shared" si="141"/>
        <v>#N/A</v>
      </c>
    </row>
    <row r="570" spans="19:39" x14ac:dyDescent="0.25">
      <c r="S570" s="189" t="e">
        <f>IF(ISNUMBER(Sensor_Glucose),IF(P_Language=1, 1*Sensor_Glucose/18,1*Sensor_Glucose),NA())</f>
        <v>#N/A</v>
      </c>
      <c r="T570" s="185" t="e">
        <f t="shared" si="128"/>
        <v>#N/A</v>
      </c>
      <c r="U570" s="185" t="e">
        <f t="shared" si="129"/>
        <v>#N/A</v>
      </c>
      <c r="V570" s="189" t="e">
        <f>IF(ISBLANK(Meter_Glucose),NA(),IF(P_Language=1, 1*Meter_Glucose/18,1*Meter_Glucose))</f>
        <v>#N/A</v>
      </c>
      <c r="W570" s="185" t="e">
        <f t="shared" si="130"/>
        <v>#N/A</v>
      </c>
      <c r="X570" s="16" t="e">
        <f t="shared" si="131"/>
        <v>#N/A</v>
      </c>
      <c r="Y570" s="189" t="e">
        <f t="shared" si="132"/>
        <v>#N/A</v>
      </c>
      <c r="AA570" s="59"/>
      <c r="AB570" s="189" t="e">
        <f t="shared" si="133"/>
        <v>#N/A</v>
      </c>
      <c r="AD570" s="185" t="e">
        <f t="shared" si="134"/>
        <v>#N/A</v>
      </c>
      <c r="AE570" s="16" t="e">
        <f t="shared" si="135"/>
        <v>#N/A</v>
      </c>
      <c r="AF570" s="16" t="e">
        <f t="shared" si="136"/>
        <v>#N/A</v>
      </c>
      <c r="AG570" s="16" t="e">
        <f t="shared" si="137"/>
        <v>#N/A</v>
      </c>
      <c r="AH570" s="175" t="e">
        <f t="shared" si="138"/>
        <v>#N/A</v>
      </c>
      <c r="AI570" s="175" t="e">
        <f t="shared" si="142"/>
        <v>#N/A</v>
      </c>
      <c r="AJ570" s="175" t="e">
        <f t="shared" si="140"/>
        <v>#N/A</v>
      </c>
      <c r="AK570" s="175" t="e">
        <f t="shared" si="139"/>
        <v>#N/A</v>
      </c>
      <c r="AL570" s="175" t="e">
        <f t="shared" si="143"/>
        <v>#N/A</v>
      </c>
      <c r="AM570" s="175" t="e">
        <f t="shared" si="141"/>
        <v>#N/A</v>
      </c>
    </row>
    <row r="571" spans="19:39" x14ac:dyDescent="0.25">
      <c r="S571" s="189" t="e">
        <f>IF(ISNUMBER(Sensor_Glucose),IF(P_Language=1, 1*Sensor_Glucose/18,1*Sensor_Glucose),NA())</f>
        <v>#N/A</v>
      </c>
      <c r="T571" s="185" t="e">
        <f t="shared" si="128"/>
        <v>#N/A</v>
      </c>
      <c r="U571" s="185" t="e">
        <f t="shared" si="129"/>
        <v>#N/A</v>
      </c>
      <c r="V571" s="189" t="e">
        <f>IF(ISBLANK(Meter_Glucose),NA(),IF(P_Language=1, 1*Meter_Glucose/18,1*Meter_Glucose))</f>
        <v>#N/A</v>
      </c>
      <c r="W571" s="185" t="e">
        <f t="shared" si="130"/>
        <v>#N/A</v>
      </c>
      <c r="X571" s="16" t="e">
        <f t="shared" si="131"/>
        <v>#N/A</v>
      </c>
      <c r="Y571" s="189" t="e">
        <f t="shared" si="132"/>
        <v>#N/A</v>
      </c>
      <c r="AA571" s="59"/>
      <c r="AB571" s="189" t="e">
        <f t="shared" si="133"/>
        <v>#N/A</v>
      </c>
      <c r="AD571" s="185" t="e">
        <f t="shared" si="134"/>
        <v>#N/A</v>
      </c>
      <c r="AE571" s="16" t="e">
        <f t="shared" si="135"/>
        <v>#N/A</v>
      </c>
      <c r="AF571" s="16" t="e">
        <f t="shared" si="136"/>
        <v>#N/A</v>
      </c>
      <c r="AG571" s="16" t="e">
        <f t="shared" si="137"/>
        <v>#N/A</v>
      </c>
      <c r="AH571" s="175" t="e">
        <f t="shared" si="138"/>
        <v>#N/A</v>
      </c>
      <c r="AI571" s="175" t="e">
        <f t="shared" si="142"/>
        <v>#N/A</v>
      </c>
      <c r="AJ571" s="175" t="e">
        <f t="shared" si="140"/>
        <v>#N/A</v>
      </c>
      <c r="AK571" s="175" t="e">
        <f t="shared" si="139"/>
        <v>#N/A</v>
      </c>
      <c r="AL571" s="175" t="e">
        <f t="shared" si="143"/>
        <v>#N/A</v>
      </c>
      <c r="AM571" s="175" t="e">
        <f t="shared" si="141"/>
        <v>#N/A</v>
      </c>
    </row>
    <row r="572" spans="19:39" x14ac:dyDescent="0.25">
      <c r="S572" s="189" t="e">
        <f>IF(ISNUMBER(Sensor_Glucose),IF(P_Language=1, 1*Sensor_Glucose/18,1*Sensor_Glucose),NA())</f>
        <v>#N/A</v>
      </c>
      <c r="T572" s="185" t="e">
        <f t="shared" si="128"/>
        <v>#N/A</v>
      </c>
      <c r="U572" s="185" t="e">
        <f t="shared" si="129"/>
        <v>#N/A</v>
      </c>
      <c r="V572" s="189" t="e">
        <f>IF(ISBLANK(Meter_Glucose),NA(),IF(P_Language=1, 1*Meter_Glucose/18,1*Meter_Glucose))</f>
        <v>#N/A</v>
      </c>
      <c r="W572" s="185" t="e">
        <f t="shared" si="130"/>
        <v>#N/A</v>
      </c>
      <c r="X572" s="16" t="e">
        <f t="shared" si="131"/>
        <v>#N/A</v>
      </c>
      <c r="Y572" s="189" t="e">
        <f t="shared" si="132"/>
        <v>#N/A</v>
      </c>
      <c r="AA572" s="59"/>
      <c r="AB572" s="189" t="e">
        <f t="shared" si="133"/>
        <v>#N/A</v>
      </c>
      <c r="AD572" s="185" t="e">
        <f t="shared" si="134"/>
        <v>#N/A</v>
      </c>
      <c r="AE572" s="16" t="e">
        <f t="shared" si="135"/>
        <v>#N/A</v>
      </c>
      <c r="AF572" s="16" t="e">
        <f t="shared" si="136"/>
        <v>#N/A</v>
      </c>
      <c r="AG572" s="16" t="e">
        <f t="shared" si="137"/>
        <v>#N/A</v>
      </c>
      <c r="AH572" s="175" t="e">
        <f t="shared" si="138"/>
        <v>#N/A</v>
      </c>
      <c r="AI572" s="175" t="e">
        <f t="shared" si="142"/>
        <v>#N/A</v>
      </c>
      <c r="AJ572" s="175" t="e">
        <f t="shared" si="140"/>
        <v>#N/A</v>
      </c>
      <c r="AK572" s="175" t="e">
        <f t="shared" si="139"/>
        <v>#N/A</v>
      </c>
      <c r="AL572" s="175" t="e">
        <f t="shared" si="143"/>
        <v>#N/A</v>
      </c>
      <c r="AM572" s="175" t="e">
        <f t="shared" si="141"/>
        <v>#N/A</v>
      </c>
    </row>
    <row r="573" spans="19:39" x14ac:dyDescent="0.25">
      <c r="S573" s="189" t="e">
        <f>IF(ISNUMBER(Sensor_Glucose),IF(P_Language=1, 1*Sensor_Glucose/18,1*Sensor_Glucose),NA())</f>
        <v>#N/A</v>
      </c>
      <c r="T573" s="185" t="e">
        <f t="shared" si="128"/>
        <v>#N/A</v>
      </c>
      <c r="U573" s="185" t="e">
        <f t="shared" si="129"/>
        <v>#N/A</v>
      </c>
      <c r="V573" s="189" t="e">
        <f>IF(ISBLANK(Meter_Glucose),NA(),IF(P_Language=1, 1*Meter_Glucose/18,1*Meter_Glucose))</f>
        <v>#N/A</v>
      </c>
      <c r="W573" s="185" t="e">
        <f t="shared" si="130"/>
        <v>#N/A</v>
      </c>
      <c r="X573" s="16" t="e">
        <f t="shared" si="131"/>
        <v>#N/A</v>
      </c>
      <c r="Y573" s="189" t="e">
        <f t="shared" si="132"/>
        <v>#N/A</v>
      </c>
      <c r="AA573" s="59"/>
      <c r="AB573" s="189" t="e">
        <f t="shared" si="133"/>
        <v>#N/A</v>
      </c>
      <c r="AD573" s="185" t="e">
        <f t="shared" si="134"/>
        <v>#N/A</v>
      </c>
      <c r="AE573" s="16" t="e">
        <f t="shared" si="135"/>
        <v>#N/A</v>
      </c>
      <c r="AF573" s="16" t="e">
        <f t="shared" si="136"/>
        <v>#N/A</v>
      </c>
      <c r="AG573" s="16" t="e">
        <f t="shared" si="137"/>
        <v>#N/A</v>
      </c>
      <c r="AH573" s="175" t="e">
        <f t="shared" si="138"/>
        <v>#N/A</v>
      </c>
      <c r="AI573" s="175" t="e">
        <f t="shared" si="142"/>
        <v>#N/A</v>
      </c>
      <c r="AJ573" s="175" t="e">
        <f t="shared" si="140"/>
        <v>#N/A</v>
      </c>
      <c r="AK573" s="175" t="e">
        <f t="shared" si="139"/>
        <v>#N/A</v>
      </c>
      <c r="AL573" s="175" t="e">
        <f t="shared" si="143"/>
        <v>#N/A</v>
      </c>
      <c r="AM573" s="175" t="e">
        <f t="shared" si="141"/>
        <v>#N/A</v>
      </c>
    </row>
    <row r="574" spans="19:39" x14ac:dyDescent="0.25">
      <c r="S574" s="189" t="e">
        <f>IF(ISNUMBER(Sensor_Glucose),IF(P_Language=1, 1*Sensor_Glucose/18,1*Sensor_Glucose),NA())</f>
        <v>#N/A</v>
      </c>
      <c r="T574" s="185" t="e">
        <f t="shared" si="128"/>
        <v>#N/A</v>
      </c>
      <c r="U574" s="185" t="e">
        <f t="shared" si="129"/>
        <v>#N/A</v>
      </c>
      <c r="V574" s="189" t="e">
        <f>IF(ISBLANK(Meter_Glucose),NA(),IF(P_Language=1, 1*Meter_Glucose/18,1*Meter_Glucose))</f>
        <v>#N/A</v>
      </c>
      <c r="W574" s="185" t="e">
        <f t="shared" si="130"/>
        <v>#N/A</v>
      </c>
      <c r="X574" s="16" t="e">
        <f t="shared" si="131"/>
        <v>#N/A</v>
      </c>
      <c r="Y574" s="189" t="e">
        <f t="shared" si="132"/>
        <v>#N/A</v>
      </c>
      <c r="AA574" s="59"/>
      <c r="AB574" s="189" t="e">
        <f t="shared" si="133"/>
        <v>#N/A</v>
      </c>
      <c r="AD574" s="185" t="e">
        <f t="shared" si="134"/>
        <v>#N/A</v>
      </c>
      <c r="AE574" s="16" t="e">
        <f t="shared" si="135"/>
        <v>#N/A</v>
      </c>
      <c r="AF574" s="16" t="e">
        <f t="shared" si="136"/>
        <v>#N/A</v>
      </c>
      <c r="AG574" s="16" t="e">
        <f t="shared" si="137"/>
        <v>#N/A</v>
      </c>
      <c r="AH574" s="175" t="e">
        <f t="shared" si="138"/>
        <v>#N/A</v>
      </c>
      <c r="AI574" s="175" t="e">
        <f t="shared" si="142"/>
        <v>#N/A</v>
      </c>
      <c r="AJ574" s="175" t="e">
        <f t="shared" si="140"/>
        <v>#N/A</v>
      </c>
      <c r="AK574" s="175" t="e">
        <f t="shared" si="139"/>
        <v>#N/A</v>
      </c>
      <c r="AL574" s="175" t="e">
        <f t="shared" si="143"/>
        <v>#N/A</v>
      </c>
      <c r="AM574" s="175" t="e">
        <f t="shared" si="141"/>
        <v>#N/A</v>
      </c>
    </row>
    <row r="575" spans="19:39" x14ac:dyDescent="0.25">
      <c r="S575" s="189" t="e">
        <f>IF(ISNUMBER(Sensor_Glucose),IF(P_Language=1, 1*Sensor_Glucose/18,1*Sensor_Glucose),NA())</f>
        <v>#N/A</v>
      </c>
      <c r="T575" s="185" t="e">
        <f t="shared" si="128"/>
        <v>#N/A</v>
      </c>
      <c r="U575" s="185" t="e">
        <f t="shared" si="129"/>
        <v>#N/A</v>
      </c>
      <c r="V575" s="189" t="e">
        <f>IF(ISBLANK(Meter_Glucose),NA(),IF(P_Language=1, 1*Meter_Glucose/18,1*Meter_Glucose))</f>
        <v>#N/A</v>
      </c>
      <c r="W575" s="185" t="e">
        <f t="shared" si="130"/>
        <v>#N/A</v>
      </c>
      <c r="X575" s="16" t="e">
        <f t="shared" si="131"/>
        <v>#N/A</v>
      </c>
      <c r="Y575" s="189" t="e">
        <f t="shared" si="132"/>
        <v>#N/A</v>
      </c>
      <c r="AA575" s="59"/>
      <c r="AB575" s="189" t="e">
        <f t="shared" si="133"/>
        <v>#N/A</v>
      </c>
      <c r="AD575" s="185" t="e">
        <f t="shared" si="134"/>
        <v>#N/A</v>
      </c>
      <c r="AE575" s="16" t="e">
        <f t="shared" si="135"/>
        <v>#N/A</v>
      </c>
      <c r="AF575" s="16" t="e">
        <f t="shared" si="136"/>
        <v>#N/A</v>
      </c>
      <c r="AG575" s="16" t="e">
        <f t="shared" si="137"/>
        <v>#N/A</v>
      </c>
      <c r="AH575" s="175" t="e">
        <f t="shared" si="138"/>
        <v>#N/A</v>
      </c>
      <c r="AI575" s="175" t="e">
        <f t="shared" si="142"/>
        <v>#N/A</v>
      </c>
      <c r="AJ575" s="175" t="e">
        <f t="shared" si="140"/>
        <v>#N/A</v>
      </c>
      <c r="AK575" s="175" t="e">
        <f t="shared" si="139"/>
        <v>#N/A</v>
      </c>
      <c r="AL575" s="175" t="e">
        <f t="shared" si="143"/>
        <v>#N/A</v>
      </c>
      <c r="AM575" s="175" t="e">
        <f t="shared" si="141"/>
        <v>#N/A</v>
      </c>
    </row>
    <row r="576" spans="19:39" x14ac:dyDescent="0.25">
      <c r="S576" s="189" t="e">
        <f>IF(ISNUMBER(Sensor_Glucose),IF(P_Language=1, 1*Sensor_Glucose/18,1*Sensor_Glucose),NA())</f>
        <v>#N/A</v>
      </c>
      <c r="T576" s="185" t="e">
        <f t="shared" si="128"/>
        <v>#N/A</v>
      </c>
      <c r="U576" s="185" t="e">
        <f t="shared" si="129"/>
        <v>#N/A</v>
      </c>
      <c r="V576" s="189" t="e">
        <f>IF(ISBLANK(Meter_Glucose),NA(),IF(P_Language=1, 1*Meter_Glucose/18,1*Meter_Glucose))</f>
        <v>#N/A</v>
      </c>
      <c r="W576" s="185" t="e">
        <f t="shared" si="130"/>
        <v>#N/A</v>
      </c>
      <c r="X576" s="16" t="e">
        <f t="shared" si="131"/>
        <v>#N/A</v>
      </c>
      <c r="Y576" s="189" t="e">
        <f t="shared" si="132"/>
        <v>#N/A</v>
      </c>
      <c r="AA576" s="59"/>
      <c r="AB576" s="189" t="e">
        <f t="shared" si="133"/>
        <v>#N/A</v>
      </c>
      <c r="AD576" s="185" t="e">
        <f t="shared" si="134"/>
        <v>#N/A</v>
      </c>
      <c r="AE576" s="16" t="e">
        <f t="shared" si="135"/>
        <v>#N/A</v>
      </c>
      <c r="AF576" s="16" t="e">
        <f t="shared" si="136"/>
        <v>#N/A</v>
      </c>
      <c r="AG576" s="16" t="e">
        <f t="shared" si="137"/>
        <v>#N/A</v>
      </c>
      <c r="AH576" s="175" t="e">
        <f t="shared" si="138"/>
        <v>#N/A</v>
      </c>
      <c r="AI576" s="175" t="e">
        <f t="shared" si="142"/>
        <v>#N/A</v>
      </c>
      <c r="AJ576" s="175" t="e">
        <f t="shared" si="140"/>
        <v>#N/A</v>
      </c>
      <c r="AK576" s="175" t="e">
        <f t="shared" si="139"/>
        <v>#N/A</v>
      </c>
      <c r="AL576" s="175" t="e">
        <f t="shared" si="143"/>
        <v>#N/A</v>
      </c>
      <c r="AM576" s="175" t="e">
        <f t="shared" si="141"/>
        <v>#N/A</v>
      </c>
    </row>
    <row r="577" spans="19:39" x14ac:dyDescent="0.25">
      <c r="S577" s="189" t="e">
        <f>IF(ISNUMBER(Sensor_Glucose),IF(P_Language=1, 1*Sensor_Glucose/18,1*Sensor_Glucose),NA())</f>
        <v>#N/A</v>
      </c>
      <c r="T577" s="185" t="e">
        <f t="shared" si="128"/>
        <v>#N/A</v>
      </c>
      <c r="U577" s="185" t="e">
        <f t="shared" si="129"/>
        <v>#N/A</v>
      </c>
      <c r="V577" s="189" t="e">
        <f>IF(ISBLANK(Meter_Glucose),NA(),IF(P_Language=1, 1*Meter_Glucose/18,1*Meter_Glucose))</f>
        <v>#N/A</v>
      </c>
      <c r="W577" s="185" t="e">
        <f t="shared" si="130"/>
        <v>#N/A</v>
      </c>
      <c r="X577" s="16" t="e">
        <f t="shared" si="131"/>
        <v>#N/A</v>
      </c>
      <c r="Y577" s="189" t="e">
        <f t="shared" si="132"/>
        <v>#N/A</v>
      </c>
      <c r="AA577" s="59"/>
      <c r="AB577" s="189" t="e">
        <f t="shared" si="133"/>
        <v>#N/A</v>
      </c>
      <c r="AD577" s="185" t="e">
        <f t="shared" si="134"/>
        <v>#N/A</v>
      </c>
      <c r="AE577" s="16" t="e">
        <f t="shared" si="135"/>
        <v>#N/A</v>
      </c>
      <c r="AF577" s="16" t="e">
        <f t="shared" si="136"/>
        <v>#N/A</v>
      </c>
      <c r="AG577" s="16" t="e">
        <f t="shared" si="137"/>
        <v>#N/A</v>
      </c>
      <c r="AH577" s="175" t="e">
        <f t="shared" si="138"/>
        <v>#N/A</v>
      </c>
      <c r="AI577" s="175" t="e">
        <f t="shared" si="142"/>
        <v>#N/A</v>
      </c>
      <c r="AJ577" s="175" t="e">
        <f t="shared" si="140"/>
        <v>#N/A</v>
      </c>
      <c r="AK577" s="175" t="e">
        <f t="shared" si="139"/>
        <v>#N/A</v>
      </c>
      <c r="AL577" s="175" t="e">
        <f t="shared" si="143"/>
        <v>#N/A</v>
      </c>
      <c r="AM577" s="175" t="e">
        <f t="shared" si="141"/>
        <v>#N/A</v>
      </c>
    </row>
    <row r="578" spans="19:39" x14ac:dyDescent="0.25">
      <c r="S578" s="189" t="e">
        <f>IF(ISNUMBER(Sensor_Glucose),IF(P_Language=1, 1*Sensor_Glucose/18,1*Sensor_Glucose),NA())</f>
        <v>#N/A</v>
      </c>
      <c r="T578" s="185" t="e">
        <f t="shared" ref="T578:T641" si="144">IF(ISBLANK(Sensor_Time),NA(),1*Sensor_Time)</f>
        <v>#N/A</v>
      </c>
      <c r="U578" s="185" t="e">
        <f t="shared" ref="U578:U641" si="145">IF(ISBLANK(Meter_Time),NA(),1*Meter_Time)</f>
        <v>#N/A</v>
      </c>
      <c r="V578" s="189" t="e">
        <f>IF(ISBLANK(Meter_Glucose),NA(),IF(P_Language=1, 1*Meter_Glucose/18,1*Meter_Glucose))</f>
        <v>#N/A</v>
      </c>
      <c r="W578" s="185" t="e">
        <f t="shared" ref="W578:W641" si="146">IF(ISBLANK(Time_accepted),NA(),1*Time_accepted)</f>
        <v>#N/A</v>
      </c>
      <c r="X578" s="16" t="e">
        <f t="shared" ref="X578:X641" si="147">IF(ISNUMBER(Glc_Bolus_To_Use),1,NA())</f>
        <v>#N/A</v>
      </c>
      <c r="Y578" s="189" t="e">
        <f t="shared" ref="Y578:Y641" si="148">IF(Calibrate,1,NA())</f>
        <v>#N/A</v>
      </c>
      <c r="AA578" s="59"/>
      <c r="AB578" s="189" t="e">
        <f t="shared" ref="AB578:AB641" si="149">IF(ISBLANK(Chart_Aceta_Dose_Time),NA(),10)</f>
        <v>#N/A</v>
      </c>
      <c r="AD578" s="185" t="e">
        <f t="shared" ref="AD578:AD641" si="150">IF(ISBLANK(Time_accepted),NA(),1*Time_accepted)</f>
        <v>#N/A</v>
      </c>
      <c r="AE578" s="16" t="e">
        <f t="shared" ref="AE578:AE641" si="151">IF(ISNUMBER(P_con),(1*P_con/1000),NA())</f>
        <v>#N/A</v>
      </c>
      <c r="AF578" s="16" t="e">
        <f t="shared" ref="AF578:AF641" si="152">IF(ISNUMBER(I_con),1*I_con/1000,NA())</f>
        <v>#N/A</v>
      </c>
      <c r="AG578" s="16" t="e">
        <f t="shared" ref="AG578:AG641" si="153">IF(ISNUMBER(D_con),1*D_con/1000,NA())</f>
        <v>#N/A</v>
      </c>
      <c r="AH578" s="175" t="e">
        <f t="shared" ref="AH578:AH641" si="154">IF(ISNUMBER(PID_Rate),1*PID_Rate,NA())</f>
        <v>#N/A</v>
      </c>
      <c r="AI578" s="175" t="e">
        <f t="shared" si="142"/>
        <v>#N/A</v>
      </c>
      <c r="AJ578" s="175" t="e">
        <f t="shared" si="140"/>
        <v>#N/A</v>
      </c>
      <c r="AK578" s="175" t="e">
        <f t="shared" ref="AK578:AK641" si="155">IF(ISNUMBER(Ins_U_kg_hr_Rate),Ins_U_kg_hr_Rate*1,NA())</f>
        <v>#N/A</v>
      </c>
      <c r="AL578" s="175" t="e">
        <f t="shared" si="143"/>
        <v>#N/A</v>
      </c>
      <c r="AM578" s="175" t="e">
        <f t="shared" si="141"/>
        <v>#N/A</v>
      </c>
    </row>
    <row r="579" spans="19:39" x14ac:dyDescent="0.25">
      <c r="S579" s="189" t="e">
        <f>IF(ISNUMBER(Sensor_Glucose),IF(P_Language=1, 1*Sensor_Glucose/18,1*Sensor_Glucose),NA())</f>
        <v>#N/A</v>
      </c>
      <c r="T579" s="185" t="e">
        <f t="shared" si="144"/>
        <v>#N/A</v>
      </c>
      <c r="U579" s="185" t="e">
        <f t="shared" si="145"/>
        <v>#N/A</v>
      </c>
      <c r="V579" s="189" t="e">
        <f>IF(ISBLANK(Meter_Glucose),NA(),IF(P_Language=1, 1*Meter_Glucose/18,1*Meter_Glucose))</f>
        <v>#N/A</v>
      </c>
      <c r="W579" s="185" t="e">
        <f t="shared" si="146"/>
        <v>#N/A</v>
      </c>
      <c r="X579" s="16" t="e">
        <f t="shared" si="147"/>
        <v>#N/A</v>
      </c>
      <c r="Y579" s="189" t="e">
        <f t="shared" si="148"/>
        <v>#N/A</v>
      </c>
      <c r="AA579" s="59"/>
      <c r="AB579" s="189" t="e">
        <f t="shared" si="149"/>
        <v>#N/A</v>
      </c>
      <c r="AD579" s="185" t="e">
        <f t="shared" si="150"/>
        <v>#N/A</v>
      </c>
      <c r="AE579" s="16" t="e">
        <f t="shared" si="151"/>
        <v>#N/A</v>
      </c>
      <c r="AF579" s="16" t="e">
        <f t="shared" si="152"/>
        <v>#N/A</v>
      </c>
      <c r="AG579" s="16" t="e">
        <f t="shared" si="153"/>
        <v>#N/A</v>
      </c>
      <c r="AH579" s="175" t="e">
        <f t="shared" si="154"/>
        <v>#N/A</v>
      </c>
      <c r="AI579" s="175" t="e">
        <f t="shared" si="142"/>
        <v>#N/A</v>
      </c>
      <c r="AJ579" s="175" t="e">
        <f t="shared" ref="AJ579:AJ642" si="156">AD580-AD579</f>
        <v>#N/A</v>
      </c>
      <c r="AK579" s="175" t="e">
        <f t="shared" si="155"/>
        <v>#N/A</v>
      </c>
      <c r="AL579" s="175" t="e">
        <f t="shared" si="143"/>
        <v>#N/A</v>
      </c>
      <c r="AM579" s="175" t="e">
        <f t="shared" ref="AM579:AM642" si="157">AD580-AD579</f>
        <v>#N/A</v>
      </c>
    </row>
    <row r="580" spans="19:39" x14ac:dyDescent="0.25">
      <c r="S580" s="189" t="e">
        <f>IF(ISNUMBER(Sensor_Glucose),IF(P_Language=1, 1*Sensor_Glucose/18,1*Sensor_Glucose),NA())</f>
        <v>#N/A</v>
      </c>
      <c r="T580" s="185" t="e">
        <f t="shared" si="144"/>
        <v>#N/A</v>
      </c>
      <c r="U580" s="185" t="e">
        <f t="shared" si="145"/>
        <v>#N/A</v>
      </c>
      <c r="V580" s="189" t="e">
        <f>IF(ISBLANK(Meter_Glucose),NA(),IF(P_Language=1, 1*Meter_Glucose/18,1*Meter_Glucose))</f>
        <v>#N/A</v>
      </c>
      <c r="W580" s="185" t="e">
        <f t="shared" si="146"/>
        <v>#N/A</v>
      </c>
      <c r="X580" s="16" t="e">
        <f t="shared" si="147"/>
        <v>#N/A</v>
      </c>
      <c r="Y580" s="189" t="e">
        <f t="shared" si="148"/>
        <v>#N/A</v>
      </c>
      <c r="AA580" s="59"/>
      <c r="AB580" s="189" t="e">
        <f t="shared" si="149"/>
        <v>#N/A</v>
      </c>
      <c r="AD580" s="185" t="e">
        <f t="shared" si="150"/>
        <v>#N/A</v>
      </c>
      <c r="AE580" s="16" t="e">
        <f t="shared" si="151"/>
        <v>#N/A</v>
      </c>
      <c r="AF580" s="16" t="e">
        <f t="shared" si="152"/>
        <v>#N/A</v>
      </c>
      <c r="AG580" s="16" t="e">
        <f t="shared" si="153"/>
        <v>#N/A</v>
      </c>
      <c r="AH580" s="175" t="e">
        <f t="shared" si="154"/>
        <v>#N/A</v>
      </c>
      <c r="AI580" s="175" t="e">
        <f t="shared" ref="AI580:AI643" si="158">AH580-AH579</f>
        <v>#N/A</v>
      </c>
      <c r="AJ580" s="175" t="e">
        <f t="shared" si="156"/>
        <v>#N/A</v>
      </c>
      <c r="AK580" s="175" t="e">
        <f t="shared" si="155"/>
        <v>#N/A</v>
      </c>
      <c r="AL580" s="175" t="e">
        <f t="shared" ref="AL580:AL643" si="159">AK580-AK579</f>
        <v>#N/A</v>
      </c>
      <c r="AM580" s="175" t="e">
        <f t="shared" si="157"/>
        <v>#N/A</v>
      </c>
    </row>
    <row r="581" spans="19:39" x14ac:dyDescent="0.25">
      <c r="S581" s="189" t="e">
        <f>IF(ISNUMBER(Sensor_Glucose),IF(P_Language=1, 1*Sensor_Glucose/18,1*Sensor_Glucose),NA())</f>
        <v>#N/A</v>
      </c>
      <c r="T581" s="185" t="e">
        <f t="shared" si="144"/>
        <v>#N/A</v>
      </c>
      <c r="U581" s="185" t="e">
        <f t="shared" si="145"/>
        <v>#N/A</v>
      </c>
      <c r="V581" s="189" t="e">
        <f>IF(ISBLANK(Meter_Glucose),NA(),IF(P_Language=1, 1*Meter_Glucose/18,1*Meter_Glucose))</f>
        <v>#N/A</v>
      </c>
      <c r="W581" s="185" t="e">
        <f t="shared" si="146"/>
        <v>#N/A</v>
      </c>
      <c r="X581" s="16" t="e">
        <f t="shared" si="147"/>
        <v>#N/A</v>
      </c>
      <c r="Y581" s="189" t="e">
        <f t="shared" si="148"/>
        <v>#N/A</v>
      </c>
      <c r="AA581" s="59"/>
      <c r="AB581" s="189" t="e">
        <f t="shared" si="149"/>
        <v>#N/A</v>
      </c>
      <c r="AD581" s="185" t="e">
        <f t="shared" si="150"/>
        <v>#N/A</v>
      </c>
      <c r="AE581" s="16" t="e">
        <f t="shared" si="151"/>
        <v>#N/A</v>
      </c>
      <c r="AF581" s="16" t="e">
        <f t="shared" si="152"/>
        <v>#N/A</v>
      </c>
      <c r="AG581" s="16" t="e">
        <f t="shared" si="153"/>
        <v>#N/A</v>
      </c>
      <c r="AH581" s="175" t="e">
        <f t="shared" si="154"/>
        <v>#N/A</v>
      </c>
      <c r="AI581" s="175" t="e">
        <f t="shared" si="158"/>
        <v>#N/A</v>
      </c>
      <c r="AJ581" s="175" t="e">
        <f t="shared" si="156"/>
        <v>#N/A</v>
      </c>
      <c r="AK581" s="175" t="e">
        <f t="shared" si="155"/>
        <v>#N/A</v>
      </c>
      <c r="AL581" s="175" t="e">
        <f t="shared" si="159"/>
        <v>#N/A</v>
      </c>
      <c r="AM581" s="175" t="e">
        <f t="shared" si="157"/>
        <v>#N/A</v>
      </c>
    </row>
    <row r="582" spans="19:39" x14ac:dyDescent="0.25">
      <c r="S582" s="189" t="e">
        <f>IF(ISNUMBER(Sensor_Glucose),IF(P_Language=1, 1*Sensor_Glucose/18,1*Sensor_Glucose),NA())</f>
        <v>#N/A</v>
      </c>
      <c r="T582" s="185" t="e">
        <f t="shared" si="144"/>
        <v>#N/A</v>
      </c>
      <c r="U582" s="185" t="e">
        <f t="shared" si="145"/>
        <v>#N/A</v>
      </c>
      <c r="V582" s="189" t="e">
        <f>IF(ISBLANK(Meter_Glucose),NA(),IF(P_Language=1, 1*Meter_Glucose/18,1*Meter_Glucose))</f>
        <v>#N/A</v>
      </c>
      <c r="W582" s="185" t="e">
        <f t="shared" si="146"/>
        <v>#N/A</v>
      </c>
      <c r="X582" s="16" t="e">
        <f t="shared" si="147"/>
        <v>#N/A</v>
      </c>
      <c r="Y582" s="189" t="e">
        <f t="shared" si="148"/>
        <v>#N/A</v>
      </c>
      <c r="AA582" s="59"/>
      <c r="AB582" s="189" t="e">
        <f t="shared" si="149"/>
        <v>#N/A</v>
      </c>
      <c r="AD582" s="185" t="e">
        <f t="shared" si="150"/>
        <v>#N/A</v>
      </c>
      <c r="AE582" s="16" t="e">
        <f t="shared" si="151"/>
        <v>#N/A</v>
      </c>
      <c r="AF582" s="16" t="e">
        <f t="shared" si="152"/>
        <v>#N/A</v>
      </c>
      <c r="AG582" s="16" t="e">
        <f t="shared" si="153"/>
        <v>#N/A</v>
      </c>
      <c r="AH582" s="175" t="e">
        <f t="shared" si="154"/>
        <v>#N/A</v>
      </c>
      <c r="AI582" s="175" t="e">
        <f t="shared" si="158"/>
        <v>#N/A</v>
      </c>
      <c r="AJ582" s="175" t="e">
        <f t="shared" si="156"/>
        <v>#N/A</v>
      </c>
      <c r="AK582" s="175" t="e">
        <f t="shared" si="155"/>
        <v>#N/A</v>
      </c>
      <c r="AL582" s="175" t="e">
        <f t="shared" si="159"/>
        <v>#N/A</v>
      </c>
      <c r="AM582" s="175" t="e">
        <f t="shared" si="157"/>
        <v>#N/A</v>
      </c>
    </row>
    <row r="583" spans="19:39" x14ac:dyDescent="0.25">
      <c r="S583" s="189" t="e">
        <f>IF(ISNUMBER(Sensor_Glucose),IF(P_Language=1, 1*Sensor_Glucose/18,1*Sensor_Glucose),NA())</f>
        <v>#N/A</v>
      </c>
      <c r="T583" s="185" t="e">
        <f t="shared" si="144"/>
        <v>#N/A</v>
      </c>
      <c r="U583" s="185" t="e">
        <f t="shared" si="145"/>
        <v>#N/A</v>
      </c>
      <c r="V583" s="189" t="e">
        <f>IF(ISBLANK(Meter_Glucose),NA(),IF(P_Language=1, 1*Meter_Glucose/18,1*Meter_Glucose))</f>
        <v>#N/A</v>
      </c>
      <c r="W583" s="185" t="e">
        <f t="shared" si="146"/>
        <v>#N/A</v>
      </c>
      <c r="X583" s="16" t="e">
        <f t="shared" si="147"/>
        <v>#N/A</v>
      </c>
      <c r="Y583" s="189" t="e">
        <f t="shared" si="148"/>
        <v>#N/A</v>
      </c>
      <c r="AA583" s="59"/>
      <c r="AB583" s="189" t="e">
        <f t="shared" si="149"/>
        <v>#N/A</v>
      </c>
      <c r="AD583" s="185" t="e">
        <f t="shared" si="150"/>
        <v>#N/A</v>
      </c>
      <c r="AE583" s="16" t="e">
        <f t="shared" si="151"/>
        <v>#N/A</v>
      </c>
      <c r="AF583" s="16" t="e">
        <f t="shared" si="152"/>
        <v>#N/A</v>
      </c>
      <c r="AG583" s="16" t="e">
        <f t="shared" si="153"/>
        <v>#N/A</v>
      </c>
      <c r="AH583" s="175" t="e">
        <f t="shared" si="154"/>
        <v>#N/A</v>
      </c>
      <c r="AI583" s="175" t="e">
        <f t="shared" si="158"/>
        <v>#N/A</v>
      </c>
      <c r="AJ583" s="175" t="e">
        <f t="shared" si="156"/>
        <v>#N/A</v>
      </c>
      <c r="AK583" s="175" t="e">
        <f t="shared" si="155"/>
        <v>#N/A</v>
      </c>
      <c r="AL583" s="175" t="e">
        <f t="shared" si="159"/>
        <v>#N/A</v>
      </c>
      <c r="AM583" s="175" t="e">
        <f t="shared" si="157"/>
        <v>#N/A</v>
      </c>
    </row>
    <row r="584" spans="19:39" x14ac:dyDescent="0.25">
      <c r="S584" s="189" t="e">
        <f>IF(ISNUMBER(Sensor_Glucose),IF(P_Language=1, 1*Sensor_Glucose/18,1*Sensor_Glucose),NA())</f>
        <v>#N/A</v>
      </c>
      <c r="T584" s="185" t="e">
        <f t="shared" si="144"/>
        <v>#N/A</v>
      </c>
      <c r="U584" s="185" t="e">
        <f t="shared" si="145"/>
        <v>#N/A</v>
      </c>
      <c r="V584" s="189" t="e">
        <f>IF(ISBLANK(Meter_Glucose),NA(),IF(P_Language=1, 1*Meter_Glucose/18,1*Meter_Glucose))</f>
        <v>#N/A</v>
      </c>
      <c r="W584" s="185" t="e">
        <f t="shared" si="146"/>
        <v>#N/A</v>
      </c>
      <c r="X584" s="16" t="e">
        <f t="shared" si="147"/>
        <v>#N/A</v>
      </c>
      <c r="Y584" s="189" t="e">
        <f t="shared" si="148"/>
        <v>#N/A</v>
      </c>
      <c r="AA584" s="59"/>
      <c r="AB584" s="189" t="e">
        <f t="shared" si="149"/>
        <v>#N/A</v>
      </c>
      <c r="AD584" s="185" t="e">
        <f t="shared" si="150"/>
        <v>#N/A</v>
      </c>
      <c r="AE584" s="16" t="e">
        <f t="shared" si="151"/>
        <v>#N/A</v>
      </c>
      <c r="AF584" s="16" t="e">
        <f t="shared" si="152"/>
        <v>#N/A</v>
      </c>
      <c r="AG584" s="16" t="e">
        <f t="shared" si="153"/>
        <v>#N/A</v>
      </c>
      <c r="AH584" s="175" t="e">
        <f t="shared" si="154"/>
        <v>#N/A</v>
      </c>
      <c r="AI584" s="175" t="e">
        <f t="shared" si="158"/>
        <v>#N/A</v>
      </c>
      <c r="AJ584" s="175" t="e">
        <f t="shared" si="156"/>
        <v>#N/A</v>
      </c>
      <c r="AK584" s="175" t="e">
        <f t="shared" si="155"/>
        <v>#N/A</v>
      </c>
      <c r="AL584" s="175" t="e">
        <f t="shared" si="159"/>
        <v>#N/A</v>
      </c>
      <c r="AM584" s="175" t="e">
        <f t="shared" si="157"/>
        <v>#N/A</v>
      </c>
    </row>
    <row r="585" spans="19:39" x14ac:dyDescent="0.25">
      <c r="S585" s="189" t="e">
        <f>IF(ISNUMBER(Sensor_Glucose),IF(P_Language=1, 1*Sensor_Glucose/18,1*Sensor_Glucose),NA())</f>
        <v>#N/A</v>
      </c>
      <c r="T585" s="185" t="e">
        <f t="shared" si="144"/>
        <v>#N/A</v>
      </c>
      <c r="U585" s="185" t="e">
        <f t="shared" si="145"/>
        <v>#N/A</v>
      </c>
      <c r="V585" s="189" t="e">
        <f>IF(ISBLANK(Meter_Glucose),NA(),IF(P_Language=1, 1*Meter_Glucose/18,1*Meter_Glucose))</f>
        <v>#N/A</v>
      </c>
      <c r="W585" s="185" t="e">
        <f t="shared" si="146"/>
        <v>#N/A</v>
      </c>
      <c r="X585" s="16" t="e">
        <f t="shared" si="147"/>
        <v>#N/A</v>
      </c>
      <c r="Y585" s="189" t="e">
        <f t="shared" si="148"/>
        <v>#N/A</v>
      </c>
      <c r="AA585" s="59"/>
      <c r="AB585" s="189" t="e">
        <f t="shared" si="149"/>
        <v>#N/A</v>
      </c>
      <c r="AD585" s="185" t="e">
        <f t="shared" si="150"/>
        <v>#N/A</v>
      </c>
      <c r="AE585" s="16" t="e">
        <f t="shared" si="151"/>
        <v>#N/A</v>
      </c>
      <c r="AF585" s="16" t="e">
        <f t="shared" si="152"/>
        <v>#N/A</v>
      </c>
      <c r="AG585" s="16" t="e">
        <f t="shared" si="153"/>
        <v>#N/A</v>
      </c>
      <c r="AH585" s="175" t="e">
        <f t="shared" si="154"/>
        <v>#N/A</v>
      </c>
      <c r="AI585" s="175" t="e">
        <f t="shared" si="158"/>
        <v>#N/A</v>
      </c>
      <c r="AJ585" s="175" t="e">
        <f t="shared" si="156"/>
        <v>#N/A</v>
      </c>
      <c r="AK585" s="175" t="e">
        <f t="shared" si="155"/>
        <v>#N/A</v>
      </c>
      <c r="AL585" s="175" t="e">
        <f t="shared" si="159"/>
        <v>#N/A</v>
      </c>
      <c r="AM585" s="175" t="e">
        <f t="shared" si="157"/>
        <v>#N/A</v>
      </c>
    </row>
    <row r="586" spans="19:39" x14ac:dyDescent="0.25">
      <c r="S586" s="189" t="e">
        <f>IF(ISNUMBER(Sensor_Glucose),IF(P_Language=1, 1*Sensor_Glucose/18,1*Sensor_Glucose),NA())</f>
        <v>#N/A</v>
      </c>
      <c r="T586" s="185" t="e">
        <f t="shared" si="144"/>
        <v>#N/A</v>
      </c>
      <c r="U586" s="185" t="e">
        <f t="shared" si="145"/>
        <v>#N/A</v>
      </c>
      <c r="V586" s="189" t="e">
        <f>IF(ISBLANK(Meter_Glucose),NA(),IF(P_Language=1, 1*Meter_Glucose/18,1*Meter_Glucose))</f>
        <v>#N/A</v>
      </c>
      <c r="W586" s="185" t="e">
        <f t="shared" si="146"/>
        <v>#N/A</v>
      </c>
      <c r="X586" s="16" t="e">
        <f t="shared" si="147"/>
        <v>#N/A</v>
      </c>
      <c r="Y586" s="189" t="e">
        <f t="shared" si="148"/>
        <v>#N/A</v>
      </c>
      <c r="AA586" s="59"/>
      <c r="AB586" s="189" t="e">
        <f t="shared" si="149"/>
        <v>#N/A</v>
      </c>
      <c r="AD586" s="185" t="e">
        <f t="shared" si="150"/>
        <v>#N/A</v>
      </c>
      <c r="AE586" s="16" t="e">
        <f t="shared" si="151"/>
        <v>#N/A</v>
      </c>
      <c r="AF586" s="16" t="e">
        <f t="shared" si="152"/>
        <v>#N/A</v>
      </c>
      <c r="AG586" s="16" t="e">
        <f t="shared" si="153"/>
        <v>#N/A</v>
      </c>
      <c r="AH586" s="175" t="e">
        <f t="shared" si="154"/>
        <v>#N/A</v>
      </c>
      <c r="AI586" s="175" t="e">
        <f t="shared" si="158"/>
        <v>#N/A</v>
      </c>
      <c r="AJ586" s="175" t="e">
        <f t="shared" si="156"/>
        <v>#N/A</v>
      </c>
      <c r="AK586" s="175" t="e">
        <f t="shared" si="155"/>
        <v>#N/A</v>
      </c>
      <c r="AL586" s="175" t="e">
        <f t="shared" si="159"/>
        <v>#N/A</v>
      </c>
      <c r="AM586" s="175" t="e">
        <f t="shared" si="157"/>
        <v>#N/A</v>
      </c>
    </row>
    <row r="587" spans="19:39" x14ac:dyDescent="0.25">
      <c r="S587" s="189" t="e">
        <f>IF(ISNUMBER(Sensor_Glucose),IF(P_Language=1, 1*Sensor_Glucose/18,1*Sensor_Glucose),NA())</f>
        <v>#N/A</v>
      </c>
      <c r="T587" s="185" t="e">
        <f t="shared" si="144"/>
        <v>#N/A</v>
      </c>
      <c r="U587" s="185" t="e">
        <f t="shared" si="145"/>
        <v>#N/A</v>
      </c>
      <c r="V587" s="189" t="e">
        <f>IF(ISBLANK(Meter_Glucose),NA(),IF(P_Language=1, 1*Meter_Glucose/18,1*Meter_Glucose))</f>
        <v>#N/A</v>
      </c>
      <c r="W587" s="185" t="e">
        <f t="shared" si="146"/>
        <v>#N/A</v>
      </c>
      <c r="X587" s="16" t="e">
        <f t="shared" si="147"/>
        <v>#N/A</v>
      </c>
      <c r="Y587" s="189" t="e">
        <f t="shared" si="148"/>
        <v>#N/A</v>
      </c>
      <c r="AA587" s="59"/>
      <c r="AB587" s="189" t="e">
        <f t="shared" si="149"/>
        <v>#N/A</v>
      </c>
      <c r="AD587" s="185" t="e">
        <f t="shared" si="150"/>
        <v>#N/A</v>
      </c>
      <c r="AE587" s="16" t="e">
        <f t="shared" si="151"/>
        <v>#N/A</v>
      </c>
      <c r="AF587" s="16" t="e">
        <f t="shared" si="152"/>
        <v>#N/A</v>
      </c>
      <c r="AG587" s="16" t="e">
        <f t="shared" si="153"/>
        <v>#N/A</v>
      </c>
      <c r="AH587" s="175" t="e">
        <f t="shared" si="154"/>
        <v>#N/A</v>
      </c>
      <c r="AI587" s="175" t="e">
        <f t="shared" si="158"/>
        <v>#N/A</v>
      </c>
      <c r="AJ587" s="175" t="e">
        <f t="shared" si="156"/>
        <v>#N/A</v>
      </c>
      <c r="AK587" s="175" t="e">
        <f t="shared" si="155"/>
        <v>#N/A</v>
      </c>
      <c r="AL587" s="175" t="e">
        <f t="shared" si="159"/>
        <v>#N/A</v>
      </c>
      <c r="AM587" s="175" t="e">
        <f t="shared" si="157"/>
        <v>#N/A</v>
      </c>
    </row>
    <row r="588" spans="19:39" x14ac:dyDescent="0.25">
      <c r="S588" s="189" t="e">
        <f>IF(ISNUMBER(Sensor_Glucose),IF(P_Language=1, 1*Sensor_Glucose/18,1*Sensor_Glucose),NA())</f>
        <v>#N/A</v>
      </c>
      <c r="T588" s="185" t="e">
        <f t="shared" si="144"/>
        <v>#N/A</v>
      </c>
      <c r="U588" s="185" t="e">
        <f t="shared" si="145"/>
        <v>#N/A</v>
      </c>
      <c r="V588" s="189" t="e">
        <f>IF(ISBLANK(Meter_Glucose),NA(),IF(P_Language=1, 1*Meter_Glucose/18,1*Meter_Glucose))</f>
        <v>#N/A</v>
      </c>
      <c r="W588" s="185" t="e">
        <f t="shared" si="146"/>
        <v>#N/A</v>
      </c>
      <c r="X588" s="16" t="e">
        <f t="shared" si="147"/>
        <v>#N/A</v>
      </c>
      <c r="Y588" s="189" t="e">
        <f t="shared" si="148"/>
        <v>#N/A</v>
      </c>
      <c r="AA588" s="59"/>
      <c r="AB588" s="189" t="e">
        <f t="shared" si="149"/>
        <v>#N/A</v>
      </c>
      <c r="AD588" s="185" t="e">
        <f t="shared" si="150"/>
        <v>#N/A</v>
      </c>
      <c r="AE588" s="16" t="e">
        <f t="shared" si="151"/>
        <v>#N/A</v>
      </c>
      <c r="AF588" s="16" t="e">
        <f t="shared" si="152"/>
        <v>#N/A</v>
      </c>
      <c r="AG588" s="16" t="e">
        <f t="shared" si="153"/>
        <v>#N/A</v>
      </c>
      <c r="AH588" s="175" t="e">
        <f t="shared" si="154"/>
        <v>#N/A</v>
      </c>
      <c r="AI588" s="175" t="e">
        <f t="shared" si="158"/>
        <v>#N/A</v>
      </c>
      <c r="AJ588" s="175" t="e">
        <f t="shared" si="156"/>
        <v>#N/A</v>
      </c>
      <c r="AK588" s="175" t="e">
        <f t="shared" si="155"/>
        <v>#N/A</v>
      </c>
      <c r="AL588" s="175" t="e">
        <f t="shared" si="159"/>
        <v>#N/A</v>
      </c>
      <c r="AM588" s="175" t="e">
        <f t="shared" si="157"/>
        <v>#N/A</v>
      </c>
    </row>
    <row r="589" spans="19:39" x14ac:dyDescent="0.25">
      <c r="S589" s="189" t="e">
        <f>IF(ISNUMBER(Sensor_Glucose),IF(P_Language=1, 1*Sensor_Glucose/18,1*Sensor_Glucose),NA())</f>
        <v>#N/A</v>
      </c>
      <c r="T589" s="185" t="e">
        <f t="shared" si="144"/>
        <v>#N/A</v>
      </c>
      <c r="U589" s="185" t="e">
        <f t="shared" si="145"/>
        <v>#N/A</v>
      </c>
      <c r="V589" s="189" t="e">
        <f>IF(ISBLANK(Meter_Glucose),NA(),IF(P_Language=1, 1*Meter_Glucose/18,1*Meter_Glucose))</f>
        <v>#N/A</v>
      </c>
      <c r="W589" s="185" t="e">
        <f t="shared" si="146"/>
        <v>#N/A</v>
      </c>
      <c r="X589" s="16" t="e">
        <f t="shared" si="147"/>
        <v>#N/A</v>
      </c>
      <c r="Y589" s="189" t="e">
        <f t="shared" si="148"/>
        <v>#N/A</v>
      </c>
      <c r="AA589" s="59"/>
      <c r="AB589" s="189" t="e">
        <f t="shared" si="149"/>
        <v>#N/A</v>
      </c>
      <c r="AD589" s="185" t="e">
        <f t="shared" si="150"/>
        <v>#N/A</v>
      </c>
      <c r="AE589" s="16" t="e">
        <f t="shared" si="151"/>
        <v>#N/A</v>
      </c>
      <c r="AF589" s="16" t="e">
        <f t="shared" si="152"/>
        <v>#N/A</v>
      </c>
      <c r="AG589" s="16" t="e">
        <f t="shared" si="153"/>
        <v>#N/A</v>
      </c>
      <c r="AH589" s="175" t="e">
        <f t="shared" si="154"/>
        <v>#N/A</v>
      </c>
      <c r="AI589" s="175" t="e">
        <f t="shared" si="158"/>
        <v>#N/A</v>
      </c>
      <c r="AJ589" s="175" t="e">
        <f t="shared" si="156"/>
        <v>#N/A</v>
      </c>
      <c r="AK589" s="175" t="e">
        <f t="shared" si="155"/>
        <v>#N/A</v>
      </c>
      <c r="AL589" s="175" t="e">
        <f t="shared" si="159"/>
        <v>#N/A</v>
      </c>
      <c r="AM589" s="175" t="e">
        <f t="shared" si="157"/>
        <v>#N/A</v>
      </c>
    </row>
    <row r="590" spans="19:39" x14ac:dyDescent="0.25">
      <c r="S590" s="189" t="e">
        <f>IF(ISNUMBER(Sensor_Glucose),IF(P_Language=1, 1*Sensor_Glucose/18,1*Sensor_Glucose),NA())</f>
        <v>#N/A</v>
      </c>
      <c r="T590" s="185" t="e">
        <f t="shared" si="144"/>
        <v>#N/A</v>
      </c>
      <c r="U590" s="185" t="e">
        <f t="shared" si="145"/>
        <v>#N/A</v>
      </c>
      <c r="V590" s="189" t="e">
        <f>IF(ISBLANK(Meter_Glucose),NA(),IF(P_Language=1, 1*Meter_Glucose/18,1*Meter_Glucose))</f>
        <v>#N/A</v>
      </c>
      <c r="W590" s="185" t="e">
        <f t="shared" si="146"/>
        <v>#N/A</v>
      </c>
      <c r="X590" s="16" t="e">
        <f t="shared" si="147"/>
        <v>#N/A</v>
      </c>
      <c r="Y590" s="189" t="e">
        <f t="shared" si="148"/>
        <v>#N/A</v>
      </c>
      <c r="AA590" s="59"/>
      <c r="AB590" s="189" t="e">
        <f t="shared" si="149"/>
        <v>#N/A</v>
      </c>
      <c r="AD590" s="185" t="e">
        <f t="shared" si="150"/>
        <v>#N/A</v>
      </c>
      <c r="AE590" s="16" t="e">
        <f t="shared" si="151"/>
        <v>#N/A</v>
      </c>
      <c r="AF590" s="16" t="e">
        <f t="shared" si="152"/>
        <v>#N/A</v>
      </c>
      <c r="AG590" s="16" t="e">
        <f t="shared" si="153"/>
        <v>#N/A</v>
      </c>
      <c r="AH590" s="175" t="e">
        <f t="shared" si="154"/>
        <v>#N/A</v>
      </c>
      <c r="AI590" s="175" t="e">
        <f t="shared" si="158"/>
        <v>#N/A</v>
      </c>
      <c r="AJ590" s="175" t="e">
        <f t="shared" si="156"/>
        <v>#N/A</v>
      </c>
      <c r="AK590" s="175" t="e">
        <f t="shared" si="155"/>
        <v>#N/A</v>
      </c>
      <c r="AL590" s="175" t="e">
        <f t="shared" si="159"/>
        <v>#N/A</v>
      </c>
      <c r="AM590" s="175" t="e">
        <f t="shared" si="157"/>
        <v>#N/A</v>
      </c>
    </row>
    <row r="591" spans="19:39" x14ac:dyDescent="0.25">
      <c r="S591" s="189" t="e">
        <f>IF(ISNUMBER(Sensor_Glucose),IF(P_Language=1, 1*Sensor_Glucose/18,1*Sensor_Glucose),NA())</f>
        <v>#N/A</v>
      </c>
      <c r="T591" s="185" t="e">
        <f t="shared" si="144"/>
        <v>#N/A</v>
      </c>
      <c r="U591" s="185" t="e">
        <f t="shared" si="145"/>
        <v>#N/A</v>
      </c>
      <c r="V591" s="189" t="e">
        <f>IF(ISBLANK(Meter_Glucose),NA(),IF(P_Language=1, 1*Meter_Glucose/18,1*Meter_Glucose))</f>
        <v>#N/A</v>
      </c>
      <c r="W591" s="185" t="e">
        <f t="shared" si="146"/>
        <v>#N/A</v>
      </c>
      <c r="X591" s="16" t="e">
        <f t="shared" si="147"/>
        <v>#N/A</v>
      </c>
      <c r="Y591" s="189" t="e">
        <f t="shared" si="148"/>
        <v>#N/A</v>
      </c>
      <c r="AA591" s="59"/>
      <c r="AB591" s="189" t="e">
        <f t="shared" si="149"/>
        <v>#N/A</v>
      </c>
      <c r="AD591" s="185" t="e">
        <f t="shared" si="150"/>
        <v>#N/A</v>
      </c>
      <c r="AE591" s="16" t="e">
        <f t="shared" si="151"/>
        <v>#N/A</v>
      </c>
      <c r="AF591" s="16" t="e">
        <f t="shared" si="152"/>
        <v>#N/A</v>
      </c>
      <c r="AG591" s="16" t="e">
        <f t="shared" si="153"/>
        <v>#N/A</v>
      </c>
      <c r="AH591" s="175" t="e">
        <f t="shared" si="154"/>
        <v>#N/A</v>
      </c>
      <c r="AI591" s="175" t="e">
        <f t="shared" si="158"/>
        <v>#N/A</v>
      </c>
      <c r="AJ591" s="175" t="e">
        <f t="shared" si="156"/>
        <v>#N/A</v>
      </c>
      <c r="AK591" s="175" t="e">
        <f t="shared" si="155"/>
        <v>#N/A</v>
      </c>
      <c r="AL591" s="175" t="e">
        <f t="shared" si="159"/>
        <v>#N/A</v>
      </c>
      <c r="AM591" s="175" t="e">
        <f t="shared" si="157"/>
        <v>#N/A</v>
      </c>
    </row>
    <row r="592" spans="19:39" x14ac:dyDescent="0.25">
      <c r="S592" s="189" t="e">
        <f>IF(ISNUMBER(Sensor_Glucose),IF(P_Language=1, 1*Sensor_Glucose/18,1*Sensor_Glucose),NA())</f>
        <v>#N/A</v>
      </c>
      <c r="T592" s="185" t="e">
        <f t="shared" si="144"/>
        <v>#N/A</v>
      </c>
      <c r="U592" s="185" t="e">
        <f t="shared" si="145"/>
        <v>#N/A</v>
      </c>
      <c r="V592" s="189" t="e">
        <f>IF(ISBLANK(Meter_Glucose),NA(),IF(P_Language=1, 1*Meter_Glucose/18,1*Meter_Glucose))</f>
        <v>#N/A</v>
      </c>
      <c r="W592" s="185" t="e">
        <f t="shared" si="146"/>
        <v>#N/A</v>
      </c>
      <c r="X592" s="16" t="e">
        <f t="shared" si="147"/>
        <v>#N/A</v>
      </c>
      <c r="Y592" s="189" t="e">
        <f t="shared" si="148"/>
        <v>#N/A</v>
      </c>
      <c r="AA592" s="59"/>
      <c r="AB592" s="189" t="e">
        <f t="shared" si="149"/>
        <v>#N/A</v>
      </c>
      <c r="AD592" s="185" t="e">
        <f t="shared" si="150"/>
        <v>#N/A</v>
      </c>
      <c r="AE592" s="16" t="e">
        <f t="shared" si="151"/>
        <v>#N/A</v>
      </c>
      <c r="AF592" s="16" t="e">
        <f t="shared" si="152"/>
        <v>#N/A</v>
      </c>
      <c r="AG592" s="16" t="e">
        <f t="shared" si="153"/>
        <v>#N/A</v>
      </c>
      <c r="AH592" s="175" t="e">
        <f t="shared" si="154"/>
        <v>#N/A</v>
      </c>
      <c r="AI592" s="175" t="e">
        <f t="shared" si="158"/>
        <v>#N/A</v>
      </c>
      <c r="AJ592" s="175" t="e">
        <f t="shared" si="156"/>
        <v>#N/A</v>
      </c>
      <c r="AK592" s="175" t="e">
        <f t="shared" si="155"/>
        <v>#N/A</v>
      </c>
      <c r="AL592" s="175" t="e">
        <f t="shared" si="159"/>
        <v>#N/A</v>
      </c>
      <c r="AM592" s="175" t="e">
        <f t="shared" si="157"/>
        <v>#N/A</v>
      </c>
    </row>
    <row r="593" spans="19:39" x14ac:dyDescent="0.25">
      <c r="S593" s="189" t="e">
        <f>IF(ISNUMBER(Sensor_Glucose),IF(P_Language=1, 1*Sensor_Glucose/18,1*Sensor_Glucose),NA())</f>
        <v>#N/A</v>
      </c>
      <c r="T593" s="185" t="e">
        <f t="shared" si="144"/>
        <v>#N/A</v>
      </c>
      <c r="U593" s="185" t="e">
        <f t="shared" si="145"/>
        <v>#N/A</v>
      </c>
      <c r="V593" s="189" t="e">
        <f>IF(ISBLANK(Meter_Glucose),NA(),IF(P_Language=1, 1*Meter_Glucose/18,1*Meter_Glucose))</f>
        <v>#N/A</v>
      </c>
      <c r="W593" s="185" t="e">
        <f t="shared" si="146"/>
        <v>#N/A</v>
      </c>
      <c r="X593" s="16" t="e">
        <f t="shared" si="147"/>
        <v>#N/A</v>
      </c>
      <c r="Y593" s="189" t="e">
        <f t="shared" si="148"/>
        <v>#N/A</v>
      </c>
      <c r="AA593" s="59"/>
      <c r="AB593" s="189" t="e">
        <f t="shared" si="149"/>
        <v>#N/A</v>
      </c>
      <c r="AD593" s="185" t="e">
        <f t="shared" si="150"/>
        <v>#N/A</v>
      </c>
      <c r="AE593" s="16" t="e">
        <f t="shared" si="151"/>
        <v>#N/A</v>
      </c>
      <c r="AF593" s="16" t="e">
        <f t="shared" si="152"/>
        <v>#N/A</v>
      </c>
      <c r="AG593" s="16" t="e">
        <f t="shared" si="153"/>
        <v>#N/A</v>
      </c>
      <c r="AH593" s="175" t="e">
        <f t="shared" si="154"/>
        <v>#N/A</v>
      </c>
      <c r="AI593" s="175" t="e">
        <f t="shared" si="158"/>
        <v>#N/A</v>
      </c>
      <c r="AJ593" s="175" t="e">
        <f t="shared" si="156"/>
        <v>#N/A</v>
      </c>
      <c r="AK593" s="175" t="e">
        <f t="shared" si="155"/>
        <v>#N/A</v>
      </c>
      <c r="AL593" s="175" t="e">
        <f t="shared" si="159"/>
        <v>#N/A</v>
      </c>
      <c r="AM593" s="175" t="e">
        <f t="shared" si="157"/>
        <v>#N/A</v>
      </c>
    </row>
    <row r="594" spans="19:39" x14ac:dyDescent="0.25">
      <c r="S594" s="189" t="e">
        <f>IF(ISNUMBER(Sensor_Glucose),IF(P_Language=1, 1*Sensor_Glucose/18,1*Sensor_Glucose),NA())</f>
        <v>#N/A</v>
      </c>
      <c r="T594" s="185" t="e">
        <f t="shared" si="144"/>
        <v>#N/A</v>
      </c>
      <c r="U594" s="185" t="e">
        <f t="shared" si="145"/>
        <v>#N/A</v>
      </c>
      <c r="V594" s="189" t="e">
        <f>IF(ISBLANK(Meter_Glucose),NA(),IF(P_Language=1, 1*Meter_Glucose/18,1*Meter_Glucose))</f>
        <v>#N/A</v>
      </c>
      <c r="W594" s="185" t="e">
        <f t="shared" si="146"/>
        <v>#N/A</v>
      </c>
      <c r="X594" s="16" t="e">
        <f t="shared" si="147"/>
        <v>#N/A</v>
      </c>
      <c r="Y594" s="189" t="e">
        <f t="shared" si="148"/>
        <v>#N/A</v>
      </c>
      <c r="AA594" s="59"/>
      <c r="AB594" s="189" t="e">
        <f t="shared" si="149"/>
        <v>#N/A</v>
      </c>
      <c r="AD594" s="185" t="e">
        <f t="shared" si="150"/>
        <v>#N/A</v>
      </c>
      <c r="AE594" s="16" t="e">
        <f t="shared" si="151"/>
        <v>#N/A</v>
      </c>
      <c r="AF594" s="16" t="e">
        <f t="shared" si="152"/>
        <v>#N/A</v>
      </c>
      <c r="AG594" s="16" t="e">
        <f t="shared" si="153"/>
        <v>#N/A</v>
      </c>
      <c r="AH594" s="175" t="e">
        <f t="shared" si="154"/>
        <v>#N/A</v>
      </c>
      <c r="AI594" s="175" t="e">
        <f t="shared" si="158"/>
        <v>#N/A</v>
      </c>
      <c r="AJ594" s="175" t="e">
        <f t="shared" si="156"/>
        <v>#N/A</v>
      </c>
      <c r="AK594" s="175" t="e">
        <f t="shared" si="155"/>
        <v>#N/A</v>
      </c>
      <c r="AL594" s="175" t="e">
        <f t="shared" si="159"/>
        <v>#N/A</v>
      </c>
      <c r="AM594" s="175" t="e">
        <f t="shared" si="157"/>
        <v>#N/A</v>
      </c>
    </row>
    <row r="595" spans="19:39" x14ac:dyDescent="0.25">
      <c r="S595" s="189" t="e">
        <f>IF(ISNUMBER(Sensor_Glucose),IF(P_Language=1, 1*Sensor_Glucose/18,1*Sensor_Glucose),NA())</f>
        <v>#N/A</v>
      </c>
      <c r="T595" s="185" t="e">
        <f t="shared" si="144"/>
        <v>#N/A</v>
      </c>
      <c r="U595" s="185" t="e">
        <f t="shared" si="145"/>
        <v>#N/A</v>
      </c>
      <c r="V595" s="189" t="e">
        <f>IF(ISBLANK(Meter_Glucose),NA(),IF(P_Language=1, 1*Meter_Glucose/18,1*Meter_Glucose))</f>
        <v>#N/A</v>
      </c>
      <c r="W595" s="185" t="e">
        <f t="shared" si="146"/>
        <v>#N/A</v>
      </c>
      <c r="X595" s="16" t="e">
        <f t="shared" si="147"/>
        <v>#N/A</v>
      </c>
      <c r="Y595" s="189" t="e">
        <f t="shared" si="148"/>
        <v>#N/A</v>
      </c>
      <c r="AA595" s="59"/>
      <c r="AB595" s="189" t="e">
        <f t="shared" si="149"/>
        <v>#N/A</v>
      </c>
      <c r="AD595" s="185" t="e">
        <f t="shared" si="150"/>
        <v>#N/A</v>
      </c>
      <c r="AE595" s="16" t="e">
        <f t="shared" si="151"/>
        <v>#N/A</v>
      </c>
      <c r="AF595" s="16" t="e">
        <f t="shared" si="152"/>
        <v>#N/A</v>
      </c>
      <c r="AG595" s="16" t="e">
        <f t="shared" si="153"/>
        <v>#N/A</v>
      </c>
      <c r="AH595" s="175" t="e">
        <f t="shared" si="154"/>
        <v>#N/A</v>
      </c>
      <c r="AI595" s="175" t="e">
        <f t="shared" si="158"/>
        <v>#N/A</v>
      </c>
      <c r="AJ595" s="175" t="e">
        <f t="shared" si="156"/>
        <v>#N/A</v>
      </c>
      <c r="AK595" s="175" t="e">
        <f t="shared" si="155"/>
        <v>#N/A</v>
      </c>
      <c r="AL595" s="175" t="e">
        <f t="shared" si="159"/>
        <v>#N/A</v>
      </c>
      <c r="AM595" s="175" t="e">
        <f t="shared" si="157"/>
        <v>#N/A</v>
      </c>
    </row>
    <row r="596" spans="19:39" x14ac:dyDescent="0.25">
      <c r="S596" s="189" t="e">
        <f>IF(ISNUMBER(Sensor_Glucose),IF(P_Language=1, 1*Sensor_Glucose/18,1*Sensor_Glucose),NA())</f>
        <v>#N/A</v>
      </c>
      <c r="T596" s="185" t="e">
        <f t="shared" si="144"/>
        <v>#N/A</v>
      </c>
      <c r="U596" s="185" t="e">
        <f t="shared" si="145"/>
        <v>#N/A</v>
      </c>
      <c r="V596" s="189" t="e">
        <f>IF(ISBLANK(Meter_Glucose),NA(),IF(P_Language=1, 1*Meter_Glucose/18,1*Meter_Glucose))</f>
        <v>#N/A</v>
      </c>
      <c r="W596" s="185" t="e">
        <f t="shared" si="146"/>
        <v>#N/A</v>
      </c>
      <c r="X596" s="16" t="e">
        <f t="shared" si="147"/>
        <v>#N/A</v>
      </c>
      <c r="Y596" s="189" t="e">
        <f t="shared" si="148"/>
        <v>#N/A</v>
      </c>
      <c r="AA596" s="59"/>
      <c r="AB596" s="189" t="e">
        <f t="shared" si="149"/>
        <v>#N/A</v>
      </c>
      <c r="AD596" s="185" t="e">
        <f t="shared" si="150"/>
        <v>#N/A</v>
      </c>
      <c r="AE596" s="16" t="e">
        <f t="shared" si="151"/>
        <v>#N/A</v>
      </c>
      <c r="AF596" s="16" t="e">
        <f t="shared" si="152"/>
        <v>#N/A</v>
      </c>
      <c r="AG596" s="16" t="e">
        <f t="shared" si="153"/>
        <v>#N/A</v>
      </c>
      <c r="AH596" s="175" t="e">
        <f t="shared" si="154"/>
        <v>#N/A</v>
      </c>
      <c r="AI596" s="175" t="e">
        <f t="shared" si="158"/>
        <v>#N/A</v>
      </c>
      <c r="AJ596" s="175" t="e">
        <f t="shared" si="156"/>
        <v>#N/A</v>
      </c>
      <c r="AK596" s="175" t="e">
        <f t="shared" si="155"/>
        <v>#N/A</v>
      </c>
      <c r="AL596" s="175" t="e">
        <f t="shared" si="159"/>
        <v>#N/A</v>
      </c>
      <c r="AM596" s="175" t="e">
        <f t="shared" si="157"/>
        <v>#N/A</v>
      </c>
    </row>
    <row r="597" spans="19:39" x14ac:dyDescent="0.25">
      <c r="S597" s="189" t="e">
        <f>IF(ISNUMBER(Sensor_Glucose),IF(P_Language=1, 1*Sensor_Glucose/18,1*Sensor_Glucose),NA())</f>
        <v>#N/A</v>
      </c>
      <c r="T597" s="185" t="e">
        <f t="shared" si="144"/>
        <v>#N/A</v>
      </c>
      <c r="U597" s="185" t="e">
        <f t="shared" si="145"/>
        <v>#N/A</v>
      </c>
      <c r="V597" s="189" t="e">
        <f>IF(ISBLANK(Meter_Glucose),NA(),IF(P_Language=1, 1*Meter_Glucose/18,1*Meter_Glucose))</f>
        <v>#N/A</v>
      </c>
      <c r="W597" s="185" t="e">
        <f t="shared" si="146"/>
        <v>#N/A</v>
      </c>
      <c r="X597" s="16" t="e">
        <f t="shared" si="147"/>
        <v>#N/A</v>
      </c>
      <c r="Y597" s="189" t="e">
        <f t="shared" si="148"/>
        <v>#N/A</v>
      </c>
      <c r="AA597" s="59"/>
      <c r="AB597" s="189" t="e">
        <f t="shared" si="149"/>
        <v>#N/A</v>
      </c>
      <c r="AD597" s="185" t="e">
        <f t="shared" si="150"/>
        <v>#N/A</v>
      </c>
      <c r="AE597" s="16" t="e">
        <f t="shared" si="151"/>
        <v>#N/A</v>
      </c>
      <c r="AF597" s="16" t="e">
        <f t="shared" si="152"/>
        <v>#N/A</v>
      </c>
      <c r="AG597" s="16" t="e">
        <f t="shared" si="153"/>
        <v>#N/A</v>
      </c>
      <c r="AH597" s="175" t="e">
        <f t="shared" si="154"/>
        <v>#N/A</v>
      </c>
      <c r="AI597" s="175" t="e">
        <f t="shared" si="158"/>
        <v>#N/A</v>
      </c>
      <c r="AJ597" s="175" t="e">
        <f t="shared" si="156"/>
        <v>#N/A</v>
      </c>
      <c r="AK597" s="175" t="e">
        <f t="shared" si="155"/>
        <v>#N/A</v>
      </c>
      <c r="AL597" s="175" t="e">
        <f t="shared" si="159"/>
        <v>#N/A</v>
      </c>
      <c r="AM597" s="175" t="e">
        <f t="shared" si="157"/>
        <v>#N/A</v>
      </c>
    </row>
    <row r="598" spans="19:39" x14ac:dyDescent="0.25">
      <c r="S598" s="189" t="e">
        <f>IF(ISNUMBER(Sensor_Glucose),IF(P_Language=1, 1*Sensor_Glucose/18,1*Sensor_Glucose),NA())</f>
        <v>#N/A</v>
      </c>
      <c r="T598" s="185" t="e">
        <f t="shared" si="144"/>
        <v>#N/A</v>
      </c>
      <c r="U598" s="185" t="e">
        <f t="shared" si="145"/>
        <v>#N/A</v>
      </c>
      <c r="V598" s="189" t="e">
        <f>IF(ISBLANK(Meter_Glucose),NA(),IF(P_Language=1, 1*Meter_Glucose/18,1*Meter_Glucose))</f>
        <v>#N/A</v>
      </c>
      <c r="W598" s="185" t="e">
        <f t="shared" si="146"/>
        <v>#N/A</v>
      </c>
      <c r="X598" s="16" t="e">
        <f t="shared" si="147"/>
        <v>#N/A</v>
      </c>
      <c r="Y598" s="189" t="e">
        <f t="shared" si="148"/>
        <v>#N/A</v>
      </c>
      <c r="AA598" s="59"/>
      <c r="AB598" s="189" t="e">
        <f t="shared" si="149"/>
        <v>#N/A</v>
      </c>
      <c r="AD598" s="185" t="e">
        <f t="shared" si="150"/>
        <v>#N/A</v>
      </c>
      <c r="AE598" s="16" t="e">
        <f t="shared" si="151"/>
        <v>#N/A</v>
      </c>
      <c r="AF598" s="16" t="e">
        <f t="shared" si="152"/>
        <v>#N/A</v>
      </c>
      <c r="AG598" s="16" t="e">
        <f t="shared" si="153"/>
        <v>#N/A</v>
      </c>
      <c r="AH598" s="175" t="e">
        <f t="shared" si="154"/>
        <v>#N/A</v>
      </c>
      <c r="AI598" s="175" t="e">
        <f t="shared" si="158"/>
        <v>#N/A</v>
      </c>
      <c r="AJ598" s="175" t="e">
        <f t="shared" si="156"/>
        <v>#N/A</v>
      </c>
      <c r="AK598" s="175" t="e">
        <f t="shared" si="155"/>
        <v>#N/A</v>
      </c>
      <c r="AL598" s="175" t="e">
        <f t="shared" si="159"/>
        <v>#N/A</v>
      </c>
      <c r="AM598" s="175" t="e">
        <f t="shared" si="157"/>
        <v>#N/A</v>
      </c>
    </row>
    <row r="599" spans="19:39" x14ac:dyDescent="0.25">
      <c r="S599" s="189" t="e">
        <f>IF(ISNUMBER(Sensor_Glucose),IF(P_Language=1, 1*Sensor_Glucose/18,1*Sensor_Glucose),NA())</f>
        <v>#N/A</v>
      </c>
      <c r="T599" s="185" t="e">
        <f t="shared" si="144"/>
        <v>#N/A</v>
      </c>
      <c r="U599" s="185" t="e">
        <f t="shared" si="145"/>
        <v>#N/A</v>
      </c>
      <c r="V599" s="189" t="e">
        <f>IF(ISBLANK(Meter_Glucose),NA(),IF(P_Language=1, 1*Meter_Glucose/18,1*Meter_Glucose))</f>
        <v>#N/A</v>
      </c>
      <c r="W599" s="185" t="e">
        <f t="shared" si="146"/>
        <v>#N/A</v>
      </c>
      <c r="X599" s="16" t="e">
        <f t="shared" si="147"/>
        <v>#N/A</v>
      </c>
      <c r="Y599" s="189" t="e">
        <f t="shared" si="148"/>
        <v>#N/A</v>
      </c>
      <c r="AA599" s="59"/>
      <c r="AB599" s="189" t="e">
        <f t="shared" si="149"/>
        <v>#N/A</v>
      </c>
      <c r="AD599" s="185" t="e">
        <f t="shared" si="150"/>
        <v>#N/A</v>
      </c>
      <c r="AE599" s="16" t="e">
        <f t="shared" si="151"/>
        <v>#N/A</v>
      </c>
      <c r="AF599" s="16" t="e">
        <f t="shared" si="152"/>
        <v>#N/A</v>
      </c>
      <c r="AG599" s="16" t="e">
        <f t="shared" si="153"/>
        <v>#N/A</v>
      </c>
      <c r="AH599" s="175" t="e">
        <f t="shared" si="154"/>
        <v>#N/A</v>
      </c>
      <c r="AI599" s="175" t="e">
        <f t="shared" si="158"/>
        <v>#N/A</v>
      </c>
      <c r="AJ599" s="175" t="e">
        <f t="shared" si="156"/>
        <v>#N/A</v>
      </c>
      <c r="AK599" s="175" t="e">
        <f t="shared" si="155"/>
        <v>#N/A</v>
      </c>
      <c r="AL599" s="175" t="e">
        <f t="shared" si="159"/>
        <v>#N/A</v>
      </c>
      <c r="AM599" s="175" t="e">
        <f t="shared" si="157"/>
        <v>#N/A</v>
      </c>
    </row>
    <row r="600" spans="19:39" x14ac:dyDescent="0.25">
      <c r="S600" s="189" t="e">
        <f>IF(ISNUMBER(Sensor_Glucose),IF(P_Language=1, 1*Sensor_Glucose/18,1*Sensor_Glucose),NA())</f>
        <v>#N/A</v>
      </c>
      <c r="T600" s="185" t="e">
        <f t="shared" si="144"/>
        <v>#N/A</v>
      </c>
      <c r="U600" s="185" t="e">
        <f t="shared" si="145"/>
        <v>#N/A</v>
      </c>
      <c r="V600" s="189" t="e">
        <f>IF(ISBLANK(Meter_Glucose),NA(),IF(P_Language=1, 1*Meter_Glucose/18,1*Meter_Glucose))</f>
        <v>#N/A</v>
      </c>
      <c r="W600" s="185" t="e">
        <f t="shared" si="146"/>
        <v>#N/A</v>
      </c>
      <c r="X600" s="16" t="e">
        <f t="shared" si="147"/>
        <v>#N/A</v>
      </c>
      <c r="Y600" s="189" t="e">
        <f t="shared" si="148"/>
        <v>#N/A</v>
      </c>
      <c r="AA600" s="59"/>
      <c r="AB600" s="189" t="e">
        <f t="shared" si="149"/>
        <v>#N/A</v>
      </c>
      <c r="AD600" s="185" t="e">
        <f t="shared" si="150"/>
        <v>#N/A</v>
      </c>
      <c r="AE600" s="16" t="e">
        <f t="shared" si="151"/>
        <v>#N/A</v>
      </c>
      <c r="AF600" s="16" t="e">
        <f t="shared" si="152"/>
        <v>#N/A</v>
      </c>
      <c r="AG600" s="16" t="e">
        <f t="shared" si="153"/>
        <v>#N/A</v>
      </c>
      <c r="AH600" s="175" t="e">
        <f t="shared" si="154"/>
        <v>#N/A</v>
      </c>
      <c r="AI600" s="175" t="e">
        <f t="shared" si="158"/>
        <v>#N/A</v>
      </c>
      <c r="AJ600" s="175" t="e">
        <f t="shared" si="156"/>
        <v>#N/A</v>
      </c>
      <c r="AK600" s="175" t="e">
        <f t="shared" si="155"/>
        <v>#N/A</v>
      </c>
      <c r="AL600" s="175" t="e">
        <f t="shared" si="159"/>
        <v>#N/A</v>
      </c>
      <c r="AM600" s="175" t="e">
        <f t="shared" si="157"/>
        <v>#N/A</v>
      </c>
    </row>
    <row r="601" spans="19:39" x14ac:dyDescent="0.25">
      <c r="S601" s="189" t="e">
        <f>IF(ISNUMBER(Sensor_Glucose),IF(P_Language=1, 1*Sensor_Glucose/18,1*Sensor_Glucose),NA())</f>
        <v>#N/A</v>
      </c>
      <c r="T601" s="185" t="e">
        <f t="shared" si="144"/>
        <v>#N/A</v>
      </c>
      <c r="U601" s="185" t="e">
        <f t="shared" si="145"/>
        <v>#N/A</v>
      </c>
      <c r="V601" s="189" t="e">
        <f>IF(ISBLANK(Meter_Glucose),NA(),IF(P_Language=1, 1*Meter_Glucose/18,1*Meter_Glucose))</f>
        <v>#N/A</v>
      </c>
      <c r="W601" s="185" t="e">
        <f t="shared" si="146"/>
        <v>#N/A</v>
      </c>
      <c r="X601" s="16" t="e">
        <f t="shared" si="147"/>
        <v>#N/A</v>
      </c>
      <c r="Y601" s="189" t="e">
        <f t="shared" si="148"/>
        <v>#N/A</v>
      </c>
      <c r="AA601" s="59"/>
      <c r="AB601" s="189" t="e">
        <f t="shared" si="149"/>
        <v>#N/A</v>
      </c>
      <c r="AD601" s="185" t="e">
        <f t="shared" si="150"/>
        <v>#N/A</v>
      </c>
      <c r="AE601" s="16" t="e">
        <f t="shared" si="151"/>
        <v>#N/A</v>
      </c>
      <c r="AF601" s="16" t="e">
        <f t="shared" si="152"/>
        <v>#N/A</v>
      </c>
      <c r="AG601" s="16" t="e">
        <f t="shared" si="153"/>
        <v>#N/A</v>
      </c>
      <c r="AH601" s="175" t="e">
        <f t="shared" si="154"/>
        <v>#N/A</v>
      </c>
      <c r="AI601" s="175" t="e">
        <f t="shared" si="158"/>
        <v>#N/A</v>
      </c>
      <c r="AJ601" s="175" t="e">
        <f t="shared" si="156"/>
        <v>#N/A</v>
      </c>
      <c r="AK601" s="175" t="e">
        <f t="shared" si="155"/>
        <v>#N/A</v>
      </c>
      <c r="AL601" s="175" t="e">
        <f t="shared" si="159"/>
        <v>#N/A</v>
      </c>
      <c r="AM601" s="175" t="e">
        <f t="shared" si="157"/>
        <v>#N/A</v>
      </c>
    </row>
    <row r="602" spans="19:39" x14ac:dyDescent="0.25">
      <c r="S602" s="189" t="e">
        <f>IF(ISNUMBER(Sensor_Glucose),IF(P_Language=1, 1*Sensor_Glucose/18,1*Sensor_Glucose),NA())</f>
        <v>#N/A</v>
      </c>
      <c r="T602" s="185" t="e">
        <f t="shared" si="144"/>
        <v>#N/A</v>
      </c>
      <c r="U602" s="185" t="e">
        <f t="shared" si="145"/>
        <v>#N/A</v>
      </c>
      <c r="V602" s="189" t="e">
        <f>IF(ISBLANK(Meter_Glucose),NA(),IF(P_Language=1, 1*Meter_Glucose/18,1*Meter_Glucose))</f>
        <v>#N/A</v>
      </c>
      <c r="W602" s="185" t="e">
        <f t="shared" si="146"/>
        <v>#N/A</v>
      </c>
      <c r="X602" s="16" t="e">
        <f t="shared" si="147"/>
        <v>#N/A</v>
      </c>
      <c r="Y602" s="189" t="e">
        <f t="shared" si="148"/>
        <v>#N/A</v>
      </c>
      <c r="AA602" s="59"/>
      <c r="AB602" s="189" t="e">
        <f t="shared" si="149"/>
        <v>#N/A</v>
      </c>
      <c r="AD602" s="185" t="e">
        <f t="shared" si="150"/>
        <v>#N/A</v>
      </c>
      <c r="AE602" s="16" t="e">
        <f t="shared" si="151"/>
        <v>#N/A</v>
      </c>
      <c r="AF602" s="16" t="e">
        <f t="shared" si="152"/>
        <v>#N/A</v>
      </c>
      <c r="AG602" s="16" t="e">
        <f t="shared" si="153"/>
        <v>#N/A</v>
      </c>
      <c r="AH602" s="175" t="e">
        <f t="shared" si="154"/>
        <v>#N/A</v>
      </c>
      <c r="AI602" s="175" t="e">
        <f t="shared" si="158"/>
        <v>#N/A</v>
      </c>
      <c r="AJ602" s="175" t="e">
        <f t="shared" si="156"/>
        <v>#N/A</v>
      </c>
      <c r="AK602" s="175" t="e">
        <f t="shared" si="155"/>
        <v>#N/A</v>
      </c>
      <c r="AL602" s="175" t="e">
        <f t="shared" si="159"/>
        <v>#N/A</v>
      </c>
      <c r="AM602" s="175" t="e">
        <f t="shared" si="157"/>
        <v>#N/A</v>
      </c>
    </row>
    <row r="603" spans="19:39" x14ac:dyDescent="0.25">
      <c r="S603" s="189" t="e">
        <f>IF(ISNUMBER(Sensor_Glucose),IF(P_Language=1, 1*Sensor_Glucose/18,1*Sensor_Glucose),NA())</f>
        <v>#N/A</v>
      </c>
      <c r="T603" s="185" t="e">
        <f t="shared" si="144"/>
        <v>#N/A</v>
      </c>
      <c r="U603" s="185" t="e">
        <f t="shared" si="145"/>
        <v>#N/A</v>
      </c>
      <c r="V603" s="189" t="e">
        <f>IF(ISBLANK(Meter_Glucose),NA(),IF(P_Language=1, 1*Meter_Glucose/18,1*Meter_Glucose))</f>
        <v>#N/A</v>
      </c>
      <c r="W603" s="185" t="e">
        <f t="shared" si="146"/>
        <v>#N/A</v>
      </c>
      <c r="X603" s="16" t="e">
        <f t="shared" si="147"/>
        <v>#N/A</v>
      </c>
      <c r="Y603" s="189" t="e">
        <f t="shared" si="148"/>
        <v>#N/A</v>
      </c>
      <c r="AA603" s="59"/>
      <c r="AB603" s="189" t="e">
        <f t="shared" si="149"/>
        <v>#N/A</v>
      </c>
      <c r="AD603" s="185" t="e">
        <f t="shared" si="150"/>
        <v>#N/A</v>
      </c>
      <c r="AE603" s="16" t="e">
        <f t="shared" si="151"/>
        <v>#N/A</v>
      </c>
      <c r="AF603" s="16" t="e">
        <f t="shared" si="152"/>
        <v>#N/A</v>
      </c>
      <c r="AG603" s="16" t="e">
        <f t="shared" si="153"/>
        <v>#N/A</v>
      </c>
      <c r="AH603" s="175" t="e">
        <f t="shared" si="154"/>
        <v>#N/A</v>
      </c>
      <c r="AI603" s="175" t="e">
        <f t="shared" si="158"/>
        <v>#N/A</v>
      </c>
      <c r="AJ603" s="175" t="e">
        <f t="shared" si="156"/>
        <v>#N/A</v>
      </c>
      <c r="AK603" s="175" t="e">
        <f t="shared" si="155"/>
        <v>#N/A</v>
      </c>
      <c r="AL603" s="175" t="e">
        <f t="shared" si="159"/>
        <v>#N/A</v>
      </c>
      <c r="AM603" s="175" t="e">
        <f t="shared" si="157"/>
        <v>#N/A</v>
      </c>
    </row>
    <row r="604" spans="19:39" x14ac:dyDescent="0.25">
      <c r="S604" s="189" t="e">
        <f>IF(ISNUMBER(Sensor_Glucose),IF(P_Language=1, 1*Sensor_Glucose/18,1*Sensor_Glucose),NA())</f>
        <v>#N/A</v>
      </c>
      <c r="T604" s="185" t="e">
        <f t="shared" si="144"/>
        <v>#N/A</v>
      </c>
      <c r="U604" s="185" t="e">
        <f t="shared" si="145"/>
        <v>#N/A</v>
      </c>
      <c r="V604" s="189" t="e">
        <f>IF(ISBLANK(Meter_Glucose),NA(),IF(P_Language=1, 1*Meter_Glucose/18,1*Meter_Glucose))</f>
        <v>#N/A</v>
      </c>
      <c r="W604" s="185" t="e">
        <f t="shared" si="146"/>
        <v>#N/A</v>
      </c>
      <c r="X604" s="16" t="e">
        <f t="shared" si="147"/>
        <v>#N/A</v>
      </c>
      <c r="Y604" s="189" t="e">
        <f t="shared" si="148"/>
        <v>#N/A</v>
      </c>
      <c r="AA604" s="59"/>
      <c r="AB604" s="189" t="e">
        <f t="shared" si="149"/>
        <v>#N/A</v>
      </c>
      <c r="AD604" s="185" t="e">
        <f t="shared" si="150"/>
        <v>#N/A</v>
      </c>
      <c r="AE604" s="16" t="e">
        <f t="shared" si="151"/>
        <v>#N/A</v>
      </c>
      <c r="AF604" s="16" t="e">
        <f t="shared" si="152"/>
        <v>#N/A</v>
      </c>
      <c r="AG604" s="16" t="e">
        <f t="shared" si="153"/>
        <v>#N/A</v>
      </c>
      <c r="AH604" s="175" t="e">
        <f t="shared" si="154"/>
        <v>#N/A</v>
      </c>
      <c r="AI604" s="175" t="e">
        <f t="shared" si="158"/>
        <v>#N/A</v>
      </c>
      <c r="AJ604" s="175" t="e">
        <f t="shared" si="156"/>
        <v>#N/A</v>
      </c>
      <c r="AK604" s="175" t="e">
        <f t="shared" si="155"/>
        <v>#N/A</v>
      </c>
      <c r="AL604" s="175" t="e">
        <f t="shared" si="159"/>
        <v>#N/A</v>
      </c>
      <c r="AM604" s="175" t="e">
        <f t="shared" si="157"/>
        <v>#N/A</v>
      </c>
    </row>
    <row r="605" spans="19:39" x14ac:dyDescent="0.25">
      <c r="S605" s="189" t="e">
        <f>IF(ISNUMBER(Sensor_Glucose),IF(P_Language=1, 1*Sensor_Glucose/18,1*Sensor_Glucose),NA())</f>
        <v>#N/A</v>
      </c>
      <c r="T605" s="185" t="e">
        <f t="shared" si="144"/>
        <v>#N/A</v>
      </c>
      <c r="U605" s="185" t="e">
        <f t="shared" si="145"/>
        <v>#N/A</v>
      </c>
      <c r="V605" s="189" t="e">
        <f>IF(ISBLANK(Meter_Glucose),NA(),IF(P_Language=1, 1*Meter_Glucose/18,1*Meter_Glucose))</f>
        <v>#N/A</v>
      </c>
      <c r="W605" s="185" t="e">
        <f t="shared" si="146"/>
        <v>#N/A</v>
      </c>
      <c r="X605" s="16" t="e">
        <f t="shared" si="147"/>
        <v>#N/A</v>
      </c>
      <c r="Y605" s="189" t="e">
        <f t="shared" si="148"/>
        <v>#N/A</v>
      </c>
      <c r="AA605" s="59"/>
      <c r="AB605" s="189" t="e">
        <f t="shared" si="149"/>
        <v>#N/A</v>
      </c>
      <c r="AD605" s="185" t="e">
        <f t="shared" si="150"/>
        <v>#N/A</v>
      </c>
      <c r="AE605" s="16" t="e">
        <f t="shared" si="151"/>
        <v>#N/A</v>
      </c>
      <c r="AF605" s="16" t="e">
        <f t="shared" si="152"/>
        <v>#N/A</v>
      </c>
      <c r="AG605" s="16" t="e">
        <f t="shared" si="153"/>
        <v>#N/A</v>
      </c>
      <c r="AH605" s="175" t="e">
        <f t="shared" si="154"/>
        <v>#N/A</v>
      </c>
      <c r="AI605" s="175" t="e">
        <f t="shared" si="158"/>
        <v>#N/A</v>
      </c>
      <c r="AJ605" s="175" t="e">
        <f t="shared" si="156"/>
        <v>#N/A</v>
      </c>
      <c r="AK605" s="175" t="e">
        <f t="shared" si="155"/>
        <v>#N/A</v>
      </c>
      <c r="AL605" s="175" t="e">
        <f t="shared" si="159"/>
        <v>#N/A</v>
      </c>
      <c r="AM605" s="175" t="e">
        <f t="shared" si="157"/>
        <v>#N/A</v>
      </c>
    </row>
    <row r="606" spans="19:39" x14ac:dyDescent="0.25">
      <c r="S606" s="189" t="e">
        <f>IF(ISNUMBER(Sensor_Glucose),IF(P_Language=1, 1*Sensor_Glucose/18,1*Sensor_Glucose),NA())</f>
        <v>#N/A</v>
      </c>
      <c r="T606" s="185" t="e">
        <f t="shared" si="144"/>
        <v>#N/A</v>
      </c>
      <c r="U606" s="185" t="e">
        <f t="shared" si="145"/>
        <v>#N/A</v>
      </c>
      <c r="V606" s="189" t="e">
        <f>IF(ISBLANK(Meter_Glucose),NA(),IF(P_Language=1, 1*Meter_Glucose/18,1*Meter_Glucose))</f>
        <v>#N/A</v>
      </c>
      <c r="W606" s="185" t="e">
        <f t="shared" si="146"/>
        <v>#N/A</v>
      </c>
      <c r="X606" s="16" t="e">
        <f t="shared" si="147"/>
        <v>#N/A</v>
      </c>
      <c r="Y606" s="189" t="e">
        <f t="shared" si="148"/>
        <v>#N/A</v>
      </c>
      <c r="AA606" s="59"/>
      <c r="AB606" s="189" t="e">
        <f t="shared" si="149"/>
        <v>#N/A</v>
      </c>
      <c r="AD606" s="185" t="e">
        <f t="shared" si="150"/>
        <v>#N/A</v>
      </c>
      <c r="AE606" s="16" t="e">
        <f t="shared" si="151"/>
        <v>#N/A</v>
      </c>
      <c r="AF606" s="16" t="e">
        <f t="shared" si="152"/>
        <v>#N/A</v>
      </c>
      <c r="AG606" s="16" t="e">
        <f t="shared" si="153"/>
        <v>#N/A</v>
      </c>
      <c r="AH606" s="175" t="e">
        <f t="shared" si="154"/>
        <v>#N/A</v>
      </c>
      <c r="AI606" s="175" t="e">
        <f t="shared" si="158"/>
        <v>#N/A</v>
      </c>
      <c r="AJ606" s="175" t="e">
        <f t="shared" si="156"/>
        <v>#N/A</v>
      </c>
      <c r="AK606" s="175" t="e">
        <f t="shared" si="155"/>
        <v>#N/A</v>
      </c>
      <c r="AL606" s="175" t="e">
        <f t="shared" si="159"/>
        <v>#N/A</v>
      </c>
      <c r="AM606" s="175" t="e">
        <f t="shared" si="157"/>
        <v>#N/A</v>
      </c>
    </row>
    <row r="607" spans="19:39" x14ac:dyDescent="0.25">
      <c r="S607" s="189" t="e">
        <f>IF(ISNUMBER(Sensor_Glucose),IF(P_Language=1, 1*Sensor_Glucose/18,1*Sensor_Glucose),NA())</f>
        <v>#N/A</v>
      </c>
      <c r="T607" s="185" t="e">
        <f t="shared" si="144"/>
        <v>#N/A</v>
      </c>
      <c r="U607" s="185" t="e">
        <f t="shared" si="145"/>
        <v>#N/A</v>
      </c>
      <c r="V607" s="189" t="e">
        <f>IF(ISBLANK(Meter_Glucose),NA(),IF(P_Language=1, 1*Meter_Glucose/18,1*Meter_Glucose))</f>
        <v>#N/A</v>
      </c>
      <c r="W607" s="185" t="e">
        <f t="shared" si="146"/>
        <v>#N/A</v>
      </c>
      <c r="X607" s="16" t="e">
        <f t="shared" si="147"/>
        <v>#N/A</v>
      </c>
      <c r="Y607" s="189" t="e">
        <f t="shared" si="148"/>
        <v>#N/A</v>
      </c>
      <c r="AA607" s="59"/>
      <c r="AB607" s="189" t="e">
        <f t="shared" si="149"/>
        <v>#N/A</v>
      </c>
      <c r="AD607" s="185" t="e">
        <f t="shared" si="150"/>
        <v>#N/A</v>
      </c>
      <c r="AE607" s="16" t="e">
        <f t="shared" si="151"/>
        <v>#N/A</v>
      </c>
      <c r="AF607" s="16" t="e">
        <f t="shared" si="152"/>
        <v>#N/A</v>
      </c>
      <c r="AG607" s="16" t="e">
        <f t="shared" si="153"/>
        <v>#N/A</v>
      </c>
      <c r="AH607" s="175" t="e">
        <f t="shared" si="154"/>
        <v>#N/A</v>
      </c>
      <c r="AI607" s="175" t="e">
        <f t="shared" si="158"/>
        <v>#N/A</v>
      </c>
      <c r="AJ607" s="175" t="e">
        <f t="shared" si="156"/>
        <v>#N/A</v>
      </c>
      <c r="AK607" s="175" t="e">
        <f t="shared" si="155"/>
        <v>#N/A</v>
      </c>
      <c r="AL607" s="175" t="e">
        <f t="shared" si="159"/>
        <v>#N/A</v>
      </c>
      <c r="AM607" s="175" t="e">
        <f t="shared" si="157"/>
        <v>#N/A</v>
      </c>
    </row>
    <row r="608" spans="19:39" x14ac:dyDescent="0.25">
      <c r="S608" s="189" t="e">
        <f>IF(ISNUMBER(Sensor_Glucose),IF(P_Language=1, 1*Sensor_Glucose/18,1*Sensor_Glucose),NA())</f>
        <v>#N/A</v>
      </c>
      <c r="T608" s="185" t="e">
        <f t="shared" si="144"/>
        <v>#N/A</v>
      </c>
      <c r="U608" s="185" t="e">
        <f t="shared" si="145"/>
        <v>#N/A</v>
      </c>
      <c r="V608" s="189" t="e">
        <f>IF(ISBLANK(Meter_Glucose),NA(),IF(P_Language=1, 1*Meter_Glucose/18,1*Meter_Glucose))</f>
        <v>#N/A</v>
      </c>
      <c r="W608" s="185" t="e">
        <f t="shared" si="146"/>
        <v>#N/A</v>
      </c>
      <c r="X608" s="16" t="e">
        <f t="shared" si="147"/>
        <v>#N/A</v>
      </c>
      <c r="Y608" s="189" t="e">
        <f t="shared" si="148"/>
        <v>#N/A</v>
      </c>
      <c r="AA608" s="59"/>
      <c r="AB608" s="189" t="e">
        <f t="shared" si="149"/>
        <v>#N/A</v>
      </c>
      <c r="AD608" s="185" t="e">
        <f t="shared" si="150"/>
        <v>#N/A</v>
      </c>
      <c r="AE608" s="16" t="e">
        <f t="shared" si="151"/>
        <v>#N/A</v>
      </c>
      <c r="AF608" s="16" t="e">
        <f t="shared" si="152"/>
        <v>#N/A</v>
      </c>
      <c r="AG608" s="16" t="e">
        <f t="shared" si="153"/>
        <v>#N/A</v>
      </c>
      <c r="AH608" s="175" t="e">
        <f t="shared" si="154"/>
        <v>#N/A</v>
      </c>
      <c r="AI608" s="175" t="e">
        <f t="shared" si="158"/>
        <v>#N/A</v>
      </c>
      <c r="AJ608" s="175" t="e">
        <f t="shared" si="156"/>
        <v>#N/A</v>
      </c>
      <c r="AK608" s="175" t="e">
        <f t="shared" si="155"/>
        <v>#N/A</v>
      </c>
      <c r="AL608" s="175" t="e">
        <f t="shared" si="159"/>
        <v>#N/A</v>
      </c>
      <c r="AM608" s="175" t="e">
        <f t="shared" si="157"/>
        <v>#N/A</v>
      </c>
    </row>
    <row r="609" spans="19:39" x14ac:dyDescent="0.25">
      <c r="S609" s="189" t="e">
        <f>IF(ISNUMBER(Sensor_Glucose),IF(P_Language=1, 1*Sensor_Glucose/18,1*Sensor_Glucose),NA())</f>
        <v>#N/A</v>
      </c>
      <c r="T609" s="185" t="e">
        <f t="shared" si="144"/>
        <v>#N/A</v>
      </c>
      <c r="U609" s="185" t="e">
        <f t="shared" si="145"/>
        <v>#N/A</v>
      </c>
      <c r="V609" s="189" t="e">
        <f>IF(ISBLANK(Meter_Glucose),NA(),IF(P_Language=1, 1*Meter_Glucose/18,1*Meter_Glucose))</f>
        <v>#N/A</v>
      </c>
      <c r="W609" s="185" t="e">
        <f t="shared" si="146"/>
        <v>#N/A</v>
      </c>
      <c r="X609" s="16" t="e">
        <f t="shared" si="147"/>
        <v>#N/A</v>
      </c>
      <c r="Y609" s="189" t="e">
        <f t="shared" si="148"/>
        <v>#N/A</v>
      </c>
      <c r="AA609" s="59"/>
      <c r="AB609" s="189" t="e">
        <f t="shared" si="149"/>
        <v>#N/A</v>
      </c>
      <c r="AD609" s="185" t="e">
        <f t="shared" si="150"/>
        <v>#N/A</v>
      </c>
      <c r="AE609" s="16" t="e">
        <f t="shared" si="151"/>
        <v>#N/A</v>
      </c>
      <c r="AF609" s="16" t="e">
        <f t="shared" si="152"/>
        <v>#N/A</v>
      </c>
      <c r="AG609" s="16" t="e">
        <f t="shared" si="153"/>
        <v>#N/A</v>
      </c>
      <c r="AH609" s="175" t="e">
        <f t="shared" si="154"/>
        <v>#N/A</v>
      </c>
      <c r="AI609" s="175" t="e">
        <f t="shared" si="158"/>
        <v>#N/A</v>
      </c>
      <c r="AJ609" s="175" t="e">
        <f t="shared" si="156"/>
        <v>#N/A</v>
      </c>
      <c r="AK609" s="175" t="e">
        <f t="shared" si="155"/>
        <v>#N/A</v>
      </c>
      <c r="AL609" s="175" t="e">
        <f t="shared" si="159"/>
        <v>#N/A</v>
      </c>
      <c r="AM609" s="175" t="e">
        <f t="shared" si="157"/>
        <v>#N/A</v>
      </c>
    </row>
    <row r="610" spans="19:39" x14ac:dyDescent="0.25">
      <c r="S610" s="189" t="e">
        <f>IF(ISNUMBER(Sensor_Glucose),IF(P_Language=1, 1*Sensor_Glucose/18,1*Sensor_Glucose),NA())</f>
        <v>#N/A</v>
      </c>
      <c r="T610" s="185" t="e">
        <f t="shared" si="144"/>
        <v>#N/A</v>
      </c>
      <c r="U610" s="185" t="e">
        <f t="shared" si="145"/>
        <v>#N/A</v>
      </c>
      <c r="V610" s="189" t="e">
        <f>IF(ISBLANK(Meter_Glucose),NA(),IF(P_Language=1, 1*Meter_Glucose/18,1*Meter_Glucose))</f>
        <v>#N/A</v>
      </c>
      <c r="W610" s="185" t="e">
        <f t="shared" si="146"/>
        <v>#N/A</v>
      </c>
      <c r="X610" s="16" t="e">
        <f t="shared" si="147"/>
        <v>#N/A</v>
      </c>
      <c r="Y610" s="189" t="e">
        <f t="shared" si="148"/>
        <v>#N/A</v>
      </c>
      <c r="AA610" s="59"/>
      <c r="AB610" s="189" t="e">
        <f t="shared" si="149"/>
        <v>#N/A</v>
      </c>
      <c r="AD610" s="185" t="e">
        <f t="shared" si="150"/>
        <v>#N/A</v>
      </c>
      <c r="AE610" s="16" t="e">
        <f t="shared" si="151"/>
        <v>#N/A</v>
      </c>
      <c r="AF610" s="16" t="e">
        <f t="shared" si="152"/>
        <v>#N/A</v>
      </c>
      <c r="AG610" s="16" t="e">
        <f t="shared" si="153"/>
        <v>#N/A</v>
      </c>
      <c r="AH610" s="175" t="e">
        <f t="shared" si="154"/>
        <v>#N/A</v>
      </c>
      <c r="AI610" s="175" t="e">
        <f t="shared" si="158"/>
        <v>#N/A</v>
      </c>
      <c r="AJ610" s="175" t="e">
        <f t="shared" si="156"/>
        <v>#N/A</v>
      </c>
      <c r="AK610" s="175" t="e">
        <f t="shared" si="155"/>
        <v>#N/A</v>
      </c>
      <c r="AL610" s="175" t="e">
        <f t="shared" si="159"/>
        <v>#N/A</v>
      </c>
      <c r="AM610" s="175" t="e">
        <f t="shared" si="157"/>
        <v>#N/A</v>
      </c>
    </row>
    <row r="611" spans="19:39" x14ac:dyDescent="0.25">
      <c r="S611" s="189" t="e">
        <f>IF(ISNUMBER(Sensor_Glucose),IF(P_Language=1, 1*Sensor_Glucose/18,1*Sensor_Glucose),NA())</f>
        <v>#N/A</v>
      </c>
      <c r="T611" s="185" t="e">
        <f t="shared" si="144"/>
        <v>#N/A</v>
      </c>
      <c r="U611" s="185" t="e">
        <f t="shared" si="145"/>
        <v>#N/A</v>
      </c>
      <c r="V611" s="189" t="e">
        <f>IF(ISBLANK(Meter_Glucose),NA(),IF(P_Language=1, 1*Meter_Glucose/18,1*Meter_Glucose))</f>
        <v>#N/A</v>
      </c>
      <c r="W611" s="185" t="e">
        <f t="shared" si="146"/>
        <v>#N/A</v>
      </c>
      <c r="X611" s="16" t="e">
        <f t="shared" si="147"/>
        <v>#N/A</v>
      </c>
      <c r="Y611" s="189" t="e">
        <f t="shared" si="148"/>
        <v>#N/A</v>
      </c>
      <c r="AA611" s="59"/>
      <c r="AB611" s="189" t="e">
        <f t="shared" si="149"/>
        <v>#N/A</v>
      </c>
      <c r="AD611" s="185" t="e">
        <f t="shared" si="150"/>
        <v>#N/A</v>
      </c>
      <c r="AE611" s="16" t="e">
        <f t="shared" si="151"/>
        <v>#N/A</v>
      </c>
      <c r="AF611" s="16" t="e">
        <f t="shared" si="152"/>
        <v>#N/A</v>
      </c>
      <c r="AG611" s="16" t="e">
        <f t="shared" si="153"/>
        <v>#N/A</v>
      </c>
      <c r="AH611" s="175" t="e">
        <f t="shared" si="154"/>
        <v>#N/A</v>
      </c>
      <c r="AI611" s="175" t="e">
        <f t="shared" si="158"/>
        <v>#N/A</v>
      </c>
      <c r="AJ611" s="175" t="e">
        <f t="shared" si="156"/>
        <v>#N/A</v>
      </c>
      <c r="AK611" s="175" t="e">
        <f t="shared" si="155"/>
        <v>#N/A</v>
      </c>
      <c r="AL611" s="175" t="e">
        <f t="shared" si="159"/>
        <v>#N/A</v>
      </c>
      <c r="AM611" s="175" t="e">
        <f t="shared" si="157"/>
        <v>#N/A</v>
      </c>
    </row>
    <row r="612" spans="19:39" x14ac:dyDescent="0.25">
      <c r="S612" s="189" t="e">
        <f>IF(ISNUMBER(Sensor_Glucose),IF(P_Language=1, 1*Sensor_Glucose/18,1*Sensor_Glucose),NA())</f>
        <v>#N/A</v>
      </c>
      <c r="T612" s="185" t="e">
        <f t="shared" si="144"/>
        <v>#N/A</v>
      </c>
      <c r="U612" s="185" t="e">
        <f t="shared" si="145"/>
        <v>#N/A</v>
      </c>
      <c r="V612" s="189" t="e">
        <f>IF(ISBLANK(Meter_Glucose),NA(),IF(P_Language=1, 1*Meter_Glucose/18,1*Meter_Glucose))</f>
        <v>#N/A</v>
      </c>
      <c r="W612" s="185" t="e">
        <f t="shared" si="146"/>
        <v>#N/A</v>
      </c>
      <c r="X612" s="16" t="e">
        <f t="shared" si="147"/>
        <v>#N/A</v>
      </c>
      <c r="Y612" s="189" t="e">
        <f t="shared" si="148"/>
        <v>#N/A</v>
      </c>
      <c r="AA612" s="59"/>
      <c r="AB612" s="189" t="e">
        <f t="shared" si="149"/>
        <v>#N/A</v>
      </c>
      <c r="AD612" s="185" t="e">
        <f t="shared" si="150"/>
        <v>#N/A</v>
      </c>
      <c r="AE612" s="16" t="e">
        <f t="shared" si="151"/>
        <v>#N/A</v>
      </c>
      <c r="AF612" s="16" t="e">
        <f t="shared" si="152"/>
        <v>#N/A</v>
      </c>
      <c r="AG612" s="16" t="e">
        <f t="shared" si="153"/>
        <v>#N/A</v>
      </c>
      <c r="AH612" s="175" t="e">
        <f t="shared" si="154"/>
        <v>#N/A</v>
      </c>
      <c r="AI612" s="175" t="e">
        <f t="shared" si="158"/>
        <v>#N/A</v>
      </c>
      <c r="AJ612" s="175" t="e">
        <f t="shared" si="156"/>
        <v>#N/A</v>
      </c>
      <c r="AK612" s="175" t="e">
        <f t="shared" si="155"/>
        <v>#N/A</v>
      </c>
      <c r="AL612" s="175" t="e">
        <f t="shared" si="159"/>
        <v>#N/A</v>
      </c>
      <c r="AM612" s="175" t="e">
        <f t="shared" si="157"/>
        <v>#N/A</v>
      </c>
    </row>
    <row r="613" spans="19:39" x14ac:dyDescent="0.25">
      <c r="S613" s="189" t="e">
        <f>IF(ISNUMBER(Sensor_Glucose),IF(P_Language=1, 1*Sensor_Glucose/18,1*Sensor_Glucose),NA())</f>
        <v>#N/A</v>
      </c>
      <c r="T613" s="185" t="e">
        <f t="shared" si="144"/>
        <v>#N/A</v>
      </c>
      <c r="U613" s="185" t="e">
        <f t="shared" si="145"/>
        <v>#N/A</v>
      </c>
      <c r="V613" s="189" t="e">
        <f>IF(ISBLANK(Meter_Glucose),NA(),IF(P_Language=1, 1*Meter_Glucose/18,1*Meter_Glucose))</f>
        <v>#N/A</v>
      </c>
      <c r="W613" s="185" t="e">
        <f t="shared" si="146"/>
        <v>#N/A</v>
      </c>
      <c r="X613" s="16" t="e">
        <f t="shared" si="147"/>
        <v>#N/A</v>
      </c>
      <c r="Y613" s="189" t="e">
        <f t="shared" si="148"/>
        <v>#N/A</v>
      </c>
      <c r="AA613" s="59"/>
      <c r="AB613" s="189" t="e">
        <f t="shared" si="149"/>
        <v>#N/A</v>
      </c>
      <c r="AD613" s="185" t="e">
        <f t="shared" si="150"/>
        <v>#N/A</v>
      </c>
      <c r="AE613" s="16" t="e">
        <f t="shared" si="151"/>
        <v>#N/A</v>
      </c>
      <c r="AF613" s="16" t="e">
        <f t="shared" si="152"/>
        <v>#N/A</v>
      </c>
      <c r="AG613" s="16" t="e">
        <f t="shared" si="153"/>
        <v>#N/A</v>
      </c>
      <c r="AH613" s="175" t="e">
        <f t="shared" si="154"/>
        <v>#N/A</v>
      </c>
      <c r="AI613" s="175" t="e">
        <f t="shared" si="158"/>
        <v>#N/A</v>
      </c>
      <c r="AJ613" s="175" t="e">
        <f t="shared" si="156"/>
        <v>#N/A</v>
      </c>
      <c r="AK613" s="175" t="e">
        <f t="shared" si="155"/>
        <v>#N/A</v>
      </c>
      <c r="AL613" s="175" t="e">
        <f t="shared" si="159"/>
        <v>#N/A</v>
      </c>
      <c r="AM613" s="175" t="e">
        <f t="shared" si="157"/>
        <v>#N/A</v>
      </c>
    </row>
    <row r="614" spans="19:39" x14ac:dyDescent="0.25">
      <c r="S614" s="189" t="e">
        <f>IF(ISNUMBER(Sensor_Glucose),IF(P_Language=1, 1*Sensor_Glucose/18,1*Sensor_Glucose),NA())</f>
        <v>#N/A</v>
      </c>
      <c r="T614" s="185" t="e">
        <f t="shared" si="144"/>
        <v>#N/A</v>
      </c>
      <c r="U614" s="185" t="e">
        <f t="shared" si="145"/>
        <v>#N/A</v>
      </c>
      <c r="V614" s="189" t="e">
        <f>IF(ISBLANK(Meter_Glucose),NA(),IF(P_Language=1, 1*Meter_Glucose/18,1*Meter_Glucose))</f>
        <v>#N/A</v>
      </c>
      <c r="W614" s="185" t="e">
        <f t="shared" si="146"/>
        <v>#N/A</v>
      </c>
      <c r="X614" s="16" t="e">
        <f t="shared" si="147"/>
        <v>#N/A</v>
      </c>
      <c r="Y614" s="189" t="e">
        <f t="shared" si="148"/>
        <v>#N/A</v>
      </c>
      <c r="AA614" s="59"/>
      <c r="AB614" s="189" t="e">
        <f t="shared" si="149"/>
        <v>#N/A</v>
      </c>
      <c r="AD614" s="185" t="e">
        <f t="shared" si="150"/>
        <v>#N/A</v>
      </c>
      <c r="AE614" s="16" t="e">
        <f t="shared" si="151"/>
        <v>#N/A</v>
      </c>
      <c r="AF614" s="16" t="e">
        <f t="shared" si="152"/>
        <v>#N/A</v>
      </c>
      <c r="AG614" s="16" t="e">
        <f t="shared" si="153"/>
        <v>#N/A</v>
      </c>
      <c r="AH614" s="175" t="e">
        <f t="shared" si="154"/>
        <v>#N/A</v>
      </c>
      <c r="AI614" s="175" t="e">
        <f t="shared" si="158"/>
        <v>#N/A</v>
      </c>
      <c r="AJ614" s="175" t="e">
        <f t="shared" si="156"/>
        <v>#N/A</v>
      </c>
      <c r="AK614" s="175" t="e">
        <f t="shared" si="155"/>
        <v>#N/A</v>
      </c>
      <c r="AL614" s="175" t="e">
        <f t="shared" si="159"/>
        <v>#N/A</v>
      </c>
      <c r="AM614" s="175" t="e">
        <f t="shared" si="157"/>
        <v>#N/A</v>
      </c>
    </row>
    <row r="615" spans="19:39" x14ac:dyDescent="0.25">
      <c r="S615" s="189" t="e">
        <f>IF(ISNUMBER(Sensor_Glucose),IF(P_Language=1, 1*Sensor_Glucose/18,1*Sensor_Glucose),NA())</f>
        <v>#N/A</v>
      </c>
      <c r="T615" s="185" t="e">
        <f t="shared" si="144"/>
        <v>#N/A</v>
      </c>
      <c r="U615" s="185" t="e">
        <f t="shared" si="145"/>
        <v>#N/A</v>
      </c>
      <c r="V615" s="189" t="e">
        <f>IF(ISBLANK(Meter_Glucose),NA(),IF(P_Language=1, 1*Meter_Glucose/18,1*Meter_Glucose))</f>
        <v>#N/A</v>
      </c>
      <c r="W615" s="185" t="e">
        <f t="shared" si="146"/>
        <v>#N/A</v>
      </c>
      <c r="X615" s="16" t="e">
        <f t="shared" si="147"/>
        <v>#N/A</v>
      </c>
      <c r="Y615" s="189" t="e">
        <f t="shared" si="148"/>
        <v>#N/A</v>
      </c>
      <c r="AA615" s="59"/>
      <c r="AB615" s="189" t="e">
        <f t="shared" si="149"/>
        <v>#N/A</v>
      </c>
      <c r="AD615" s="185" t="e">
        <f t="shared" si="150"/>
        <v>#N/A</v>
      </c>
      <c r="AE615" s="16" t="e">
        <f t="shared" si="151"/>
        <v>#N/A</v>
      </c>
      <c r="AF615" s="16" t="e">
        <f t="shared" si="152"/>
        <v>#N/A</v>
      </c>
      <c r="AG615" s="16" t="e">
        <f t="shared" si="153"/>
        <v>#N/A</v>
      </c>
      <c r="AH615" s="175" t="e">
        <f t="shared" si="154"/>
        <v>#N/A</v>
      </c>
      <c r="AI615" s="175" t="e">
        <f t="shared" si="158"/>
        <v>#N/A</v>
      </c>
      <c r="AJ615" s="175" t="e">
        <f t="shared" si="156"/>
        <v>#N/A</v>
      </c>
      <c r="AK615" s="175" t="e">
        <f t="shared" si="155"/>
        <v>#N/A</v>
      </c>
      <c r="AL615" s="175" t="e">
        <f t="shared" si="159"/>
        <v>#N/A</v>
      </c>
      <c r="AM615" s="175" t="e">
        <f t="shared" si="157"/>
        <v>#N/A</v>
      </c>
    </row>
    <row r="616" spans="19:39" x14ac:dyDescent="0.25">
      <c r="S616" s="189" t="e">
        <f>IF(ISNUMBER(Sensor_Glucose),IF(P_Language=1, 1*Sensor_Glucose/18,1*Sensor_Glucose),NA())</f>
        <v>#N/A</v>
      </c>
      <c r="T616" s="185" t="e">
        <f t="shared" si="144"/>
        <v>#N/A</v>
      </c>
      <c r="U616" s="185" t="e">
        <f t="shared" si="145"/>
        <v>#N/A</v>
      </c>
      <c r="V616" s="189" t="e">
        <f>IF(ISBLANK(Meter_Glucose),NA(),IF(P_Language=1, 1*Meter_Glucose/18,1*Meter_Glucose))</f>
        <v>#N/A</v>
      </c>
      <c r="W616" s="185" t="e">
        <f t="shared" si="146"/>
        <v>#N/A</v>
      </c>
      <c r="X616" s="16" t="e">
        <f t="shared" si="147"/>
        <v>#N/A</v>
      </c>
      <c r="Y616" s="189" t="e">
        <f t="shared" si="148"/>
        <v>#N/A</v>
      </c>
      <c r="AA616" s="59"/>
      <c r="AB616" s="189" t="e">
        <f t="shared" si="149"/>
        <v>#N/A</v>
      </c>
      <c r="AD616" s="185" t="e">
        <f t="shared" si="150"/>
        <v>#N/A</v>
      </c>
      <c r="AE616" s="16" t="e">
        <f t="shared" si="151"/>
        <v>#N/A</v>
      </c>
      <c r="AF616" s="16" t="e">
        <f t="shared" si="152"/>
        <v>#N/A</v>
      </c>
      <c r="AG616" s="16" t="e">
        <f t="shared" si="153"/>
        <v>#N/A</v>
      </c>
      <c r="AH616" s="175" t="e">
        <f t="shared" si="154"/>
        <v>#N/A</v>
      </c>
      <c r="AI616" s="175" t="e">
        <f t="shared" si="158"/>
        <v>#N/A</v>
      </c>
      <c r="AJ616" s="175" t="e">
        <f t="shared" si="156"/>
        <v>#N/A</v>
      </c>
      <c r="AK616" s="175" t="e">
        <f t="shared" si="155"/>
        <v>#N/A</v>
      </c>
      <c r="AL616" s="175" t="e">
        <f t="shared" si="159"/>
        <v>#N/A</v>
      </c>
      <c r="AM616" s="175" t="e">
        <f t="shared" si="157"/>
        <v>#N/A</v>
      </c>
    </row>
    <row r="617" spans="19:39" x14ac:dyDescent="0.25">
      <c r="S617" s="189" t="e">
        <f>IF(ISNUMBER(Sensor_Glucose),IF(P_Language=1, 1*Sensor_Glucose/18,1*Sensor_Glucose),NA())</f>
        <v>#N/A</v>
      </c>
      <c r="T617" s="185" t="e">
        <f t="shared" si="144"/>
        <v>#N/A</v>
      </c>
      <c r="U617" s="185" t="e">
        <f t="shared" si="145"/>
        <v>#N/A</v>
      </c>
      <c r="V617" s="189" t="e">
        <f>IF(ISBLANK(Meter_Glucose),NA(),IF(P_Language=1, 1*Meter_Glucose/18,1*Meter_Glucose))</f>
        <v>#N/A</v>
      </c>
      <c r="W617" s="185" t="e">
        <f t="shared" si="146"/>
        <v>#N/A</v>
      </c>
      <c r="X617" s="16" t="e">
        <f t="shared" si="147"/>
        <v>#N/A</v>
      </c>
      <c r="Y617" s="189" t="e">
        <f t="shared" si="148"/>
        <v>#N/A</v>
      </c>
      <c r="AA617" s="59"/>
      <c r="AB617" s="189" t="e">
        <f t="shared" si="149"/>
        <v>#N/A</v>
      </c>
      <c r="AD617" s="185" t="e">
        <f t="shared" si="150"/>
        <v>#N/A</v>
      </c>
      <c r="AE617" s="16" t="e">
        <f t="shared" si="151"/>
        <v>#N/A</v>
      </c>
      <c r="AF617" s="16" t="e">
        <f t="shared" si="152"/>
        <v>#N/A</v>
      </c>
      <c r="AG617" s="16" t="e">
        <f t="shared" si="153"/>
        <v>#N/A</v>
      </c>
      <c r="AH617" s="175" t="e">
        <f t="shared" si="154"/>
        <v>#N/A</v>
      </c>
      <c r="AI617" s="175" t="e">
        <f t="shared" si="158"/>
        <v>#N/A</v>
      </c>
      <c r="AJ617" s="175" t="e">
        <f t="shared" si="156"/>
        <v>#N/A</v>
      </c>
      <c r="AK617" s="175" t="e">
        <f t="shared" si="155"/>
        <v>#N/A</v>
      </c>
      <c r="AL617" s="175" t="e">
        <f t="shared" si="159"/>
        <v>#N/A</v>
      </c>
      <c r="AM617" s="175" t="e">
        <f t="shared" si="157"/>
        <v>#N/A</v>
      </c>
    </row>
    <row r="618" spans="19:39" x14ac:dyDescent="0.25">
      <c r="S618" s="189" t="e">
        <f>IF(ISNUMBER(Sensor_Glucose),IF(P_Language=1, 1*Sensor_Glucose/18,1*Sensor_Glucose),NA())</f>
        <v>#N/A</v>
      </c>
      <c r="T618" s="185" t="e">
        <f t="shared" si="144"/>
        <v>#N/A</v>
      </c>
      <c r="U618" s="185" t="e">
        <f t="shared" si="145"/>
        <v>#N/A</v>
      </c>
      <c r="V618" s="189" t="e">
        <f>IF(ISBLANK(Meter_Glucose),NA(),IF(P_Language=1, 1*Meter_Glucose/18,1*Meter_Glucose))</f>
        <v>#N/A</v>
      </c>
      <c r="W618" s="185" t="e">
        <f t="shared" si="146"/>
        <v>#N/A</v>
      </c>
      <c r="X618" s="16" t="e">
        <f t="shared" si="147"/>
        <v>#N/A</v>
      </c>
      <c r="Y618" s="189" t="e">
        <f t="shared" si="148"/>
        <v>#N/A</v>
      </c>
      <c r="AA618" s="59"/>
      <c r="AB618" s="189" t="e">
        <f t="shared" si="149"/>
        <v>#N/A</v>
      </c>
      <c r="AD618" s="185" t="e">
        <f t="shared" si="150"/>
        <v>#N/A</v>
      </c>
      <c r="AE618" s="16" t="e">
        <f t="shared" si="151"/>
        <v>#N/A</v>
      </c>
      <c r="AF618" s="16" t="e">
        <f t="shared" si="152"/>
        <v>#N/A</v>
      </c>
      <c r="AG618" s="16" t="e">
        <f t="shared" si="153"/>
        <v>#N/A</v>
      </c>
      <c r="AH618" s="175" t="e">
        <f t="shared" si="154"/>
        <v>#N/A</v>
      </c>
      <c r="AI618" s="175" t="e">
        <f t="shared" si="158"/>
        <v>#N/A</v>
      </c>
      <c r="AJ618" s="175" t="e">
        <f t="shared" si="156"/>
        <v>#N/A</v>
      </c>
      <c r="AK618" s="175" t="e">
        <f t="shared" si="155"/>
        <v>#N/A</v>
      </c>
      <c r="AL618" s="175" t="e">
        <f t="shared" si="159"/>
        <v>#N/A</v>
      </c>
      <c r="AM618" s="175" t="e">
        <f t="shared" si="157"/>
        <v>#N/A</v>
      </c>
    </row>
    <row r="619" spans="19:39" x14ac:dyDescent="0.25">
      <c r="S619" s="189" t="e">
        <f>IF(ISNUMBER(Sensor_Glucose),IF(P_Language=1, 1*Sensor_Glucose/18,1*Sensor_Glucose),NA())</f>
        <v>#N/A</v>
      </c>
      <c r="T619" s="185" t="e">
        <f t="shared" si="144"/>
        <v>#N/A</v>
      </c>
      <c r="U619" s="185" t="e">
        <f t="shared" si="145"/>
        <v>#N/A</v>
      </c>
      <c r="V619" s="189" t="e">
        <f>IF(ISBLANK(Meter_Glucose),NA(),IF(P_Language=1, 1*Meter_Glucose/18,1*Meter_Glucose))</f>
        <v>#N/A</v>
      </c>
      <c r="W619" s="185" t="e">
        <f t="shared" si="146"/>
        <v>#N/A</v>
      </c>
      <c r="X619" s="16" t="e">
        <f t="shared" si="147"/>
        <v>#N/A</v>
      </c>
      <c r="Y619" s="189" t="e">
        <f t="shared" si="148"/>
        <v>#N/A</v>
      </c>
      <c r="AA619" s="59"/>
      <c r="AB619" s="189" t="e">
        <f t="shared" si="149"/>
        <v>#N/A</v>
      </c>
      <c r="AD619" s="185" t="e">
        <f t="shared" si="150"/>
        <v>#N/A</v>
      </c>
      <c r="AE619" s="16" t="e">
        <f t="shared" si="151"/>
        <v>#N/A</v>
      </c>
      <c r="AF619" s="16" t="e">
        <f t="shared" si="152"/>
        <v>#N/A</v>
      </c>
      <c r="AG619" s="16" t="e">
        <f t="shared" si="153"/>
        <v>#N/A</v>
      </c>
      <c r="AH619" s="175" t="e">
        <f t="shared" si="154"/>
        <v>#N/A</v>
      </c>
      <c r="AI619" s="175" t="e">
        <f t="shared" si="158"/>
        <v>#N/A</v>
      </c>
      <c r="AJ619" s="175" t="e">
        <f t="shared" si="156"/>
        <v>#N/A</v>
      </c>
      <c r="AK619" s="175" t="e">
        <f t="shared" si="155"/>
        <v>#N/A</v>
      </c>
      <c r="AL619" s="175" t="e">
        <f t="shared" si="159"/>
        <v>#N/A</v>
      </c>
      <c r="AM619" s="175" t="e">
        <f t="shared" si="157"/>
        <v>#N/A</v>
      </c>
    </row>
    <row r="620" spans="19:39" x14ac:dyDescent="0.25">
      <c r="S620" s="189" t="e">
        <f>IF(ISNUMBER(Sensor_Glucose),IF(P_Language=1, 1*Sensor_Glucose/18,1*Sensor_Glucose),NA())</f>
        <v>#N/A</v>
      </c>
      <c r="T620" s="185" t="e">
        <f t="shared" si="144"/>
        <v>#N/A</v>
      </c>
      <c r="U620" s="185" t="e">
        <f t="shared" si="145"/>
        <v>#N/A</v>
      </c>
      <c r="V620" s="189" t="e">
        <f>IF(ISBLANK(Meter_Glucose),NA(),IF(P_Language=1, 1*Meter_Glucose/18,1*Meter_Glucose))</f>
        <v>#N/A</v>
      </c>
      <c r="W620" s="185" t="e">
        <f t="shared" si="146"/>
        <v>#N/A</v>
      </c>
      <c r="X620" s="16" t="e">
        <f t="shared" si="147"/>
        <v>#N/A</v>
      </c>
      <c r="Y620" s="189" t="e">
        <f t="shared" si="148"/>
        <v>#N/A</v>
      </c>
      <c r="AA620" s="59"/>
      <c r="AB620" s="189" t="e">
        <f t="shared" si="149"/>
        <v>#N/A</v>
      </c>
      <c r="AD620" s="185" t="e">
        <f t="shared" si="150"/>
        <v>#N/A</v>
      </c>
      <c r="AE620" s="16" t="e">
        <f t="shared" si="151"/>
        <v>#N/A</v>
      </c>
      <c r="AF620" s="16" t="e">
        <f t="shared" si="152"/>
        <v>#N/A</v>
      </c>
      <c r="AG620" s="16" t="e">
        <f t="shared" si="153"/>
        <v>#N/A</v>
      </c>
      <c r="AH620" s="175" t="e">
        <f t="shared" si="154"/>
        <v>#N/A</v>
      </c>
      <c r="AI620" s="175" t="e">
        <f t="shared" si="158"/>
        <v>#N/A</v>
      </c>
      <c r="AJ620" s="175" t="e">
        <f t="shared" si="156"/>
        <v>#N/A</v>
      </c>
      <c r="AK620" s="175" t="e">
        <f t="shared" si="155"/>
        <v>#N/A</v>
      </c>
      <c r="AL620" s="175" t="e">
        <f t="shared" si="159"/>
        <v>#N/A</v>
      </c>
      <c r="AM620" s="175" t="e">
        <f t="shared" si="157"/>
        <v>#N/A</v>
      </c>
    </row>
    <row r="621" spans="19:39" x14ac:dyDescent="0.25">
      <c r="S621" s="189" t="e">
        <f>IF(ISNUMBER(Sensor_Glucose),IF(P_Language=1, 1*Sensor_Glucose/18,1*Sensor_Glucose),NA())</f>
        <v>#N/A</v>
      </c>
      <c r="T621" s="185" t="e">
        <f t="shared" si="144"/>
        <v>#N/A</v>
      </c>
      <c r="U621" s="185" t="e">
        <f t="shared" si="145"/>
        <v>#N/A</v>
      </c>
      <c r="V621" s="189" t="e">
        <f>IF(ISBLANK(Meter_Glucose),NA(),IF(P_Language=1, 1*Meter_Glucose/18,1*Meter_Glucose))</f>
        <v>#N/A</v>
      </c>
      <c r="W621" s="185" t="e">
        <f t="shared" si="146"/>
        <v>#N/A</v>
      </c>
      <c r="X621" s="16" t="e">
        <f t="shared" si="147"/>
        <v>#N/A</v>
      </c>
      <c r="Y621" s="189" t="e">
        <f t="shared" si="148"/>
        <v>#N/A</v>
      </c>
      <c r="AA621" s="59"/>
      <c r="AB621" s="189" t="e">
        <f t="shared" si="149"/>
        <v>#N/A</v>
      </c>
      <c r="AD621" s="185" t="e">
        <f t="shared" si="150"/>
        <v>#N/A</v>
      </c>
      <c r="AE621" s="16" t="e">
        <f t="shared" si="151"/>
        <v>#N/A</v>
      </c>
      <c r="AF621" s="16" t="e">
        <f t="shared" si="152"/>
        <v>#N/A</v>
      </c>
      <c r="AG621" s="16" t="e">
        <f t="shared" si="153"/>
        <v>#N/A</v>
      </c>
      <c r="AH621" s="175" t="e">
        <f t="shared" si="154"/>
        <v>#N/A</v>
      </c>
      <c r="AI621" s="175" t="e">
        <f t="shared" si="158"/>
        <v>#N/A</v>
      </c>
      <c r="AJ621" s="175" t="e">
        <f t="shared" si="156"/>
        <v>#N/A</v>
      </c>
      <c r="AK621" s="175" t="e">
        <f t="shared" si="155"/>
        <v>#N/A</v>
      </c>
      <c r="AL621" s="175" t="e">
        <f t="shared" si="159"/>
        <v>#N/A</v>
      </c>
      <c r="AM621" s="175" t="e">
        <f t="shared" si="157"/>
        <v>#N/A</v>
      </c>
    </row>
    <row r="622" spans="19:39" x14ac:dyDescent="0.25">
      <c r="S622" s="189" t="e">
        <f>IF(ISNUMBER(Sensor_Glucose),IF(P_Language=1, 1*Sensor_Glucose/18,1*Sensor_Glucose),NA())</f>
        <v>#N/A</v>
      </c>
      <c r="T622" s="185" t="e">
        <f t="shared" si="144"/>
        <v>#N/A</v>
      </c>
      <c r="U622" s="185" t="e">
        <f t="shared" si="145"/>
        <v>#N/A</v>
      </c>
      <c r="V622" s="189" t="e">
        <f>IF(ISBLANK(Meter_Glucose),NA(),IF(P_Language=1, 1*Meter_Glucose/18,1*Meter_Glucose))</f>
        <v>#N/A</v>
      </c>
      <c r="W622" s="185" t="e">
        <f t="shared" si="146"/>
        <v>#N/A</v>
      </c>
      <c r="X622" s="16" t="e">
        <f t="shared" si="147"/>
        <v>#N/A</v>
      </c>
      <c r="Y622" s="189" t="e">
        <f t="shared" si="148"/>
        <v>#N/A</v>
      </c>
      <c r="AA622" s="59"/>
      <c r="AB622" s="189" t="e">
        <f t="shared" si="149"/>
        <v>#N/A</v>
      </c>
      <c r="AD622" s="185" t="e">
        <f t="shared" si="150"/>
        <v>#N/A</v>
      </c>
      <c r="AE622" s="16" t="e">
        <f t="shared" si="151"/>
        <v>#N/A</v>
      </c>
      <c r="AF622" s="16" t="e">
        <f t="shared" si="152"/>
        <v>#N/A</v>
      </c>
      <c r="AG622" s="16" t="e">
        <f t="shared" si="153"/>
        <v>#N/A</v>
      </c>
      <c r="AH622" s="175" t="e">
        <f t="shared" si="154"/>
        <v>#N/A</v>
      </c>
      <c r="AI622" s="175" t="e">
        <f t="shared" si="158"/>
        <v>#N/A</v>
      </c>
      <c r="AJ622" s="175" t="e">
        <f t="shared" si="156"/>
        <v>#N/A</v>
      </c>
      <c r="AK622" s="175" t="e">
        <f t="shared" si="155"/>
        <v>#N/A</v>
      </c>
      <c r="AL622" s="175" t="e">
        <f t="shared" si="159"/>
        <v>#N/A</v>
      </c>
      <c r="AM622" s="175" t="e">
        <f t="shared" si="157"/>
        <v>#N/A</v>
      </c>
    </row>
    <row r="623" spans="19:39" x14ac:dyDescent="0.25">
      <c r="S623" s="189" t="e">
        <f>IF(ISNUMBER(Sensor_Glucose),IF(P_Language=1, 1*Sensor_Glucose/18,1*Sensor_Glucose),NA())</f>
        <v>#N/A</v>
      </c>
      <c r="T623" s="185" t="e">
        <f t="shared" si="144"/>
        <v>#N/A</v>
      </c>
      <c r="U623" s="185" t="e">
        <f t="shared" si="145"/>
        <v>#N/A</v>
      </c>
      <c r="V623" s="189" t="e">
        <f>IF(ISBLANK(Meter_Glucose),NA(),IF(P_Language=1, 1*Meter_Glucose/18,1*Meter_Glucose))</f>
        <v>#N/A</v>
      </c>
      <c r="W623" s="185" t="e">
        <f t="shared" si="146"/>
        <v>#N/A</v>
      </c>
      <c r="X623" s="16" t="e">
        <f t="shared" si="147"/>
        <v>#N/A</v>
      </c>
      <c r="Y623" s="189" t="e">
        <f t="shared" si="148"/>
        <v>#N/A</v>
      </c>
      <c r="AA623" s="59"/>
      <c r="AB623" s="189" t="e">
        <f t="shared" si="149"/>
        <v>#N/A</v>
      </c>
      <c r="AD623" s="185" t="e">
        <f t="shared" si="150"/>
        <v>#N/A</v>
      </c>
      <c r="AE623" s="16" t="e">
        <f t="shared" si="151"/>
        <v>#N/A</v>
      </c>
      <c r="AF623" s="16" t="e">
        <f t="shared" si="152"/>
        <v>#N/A</v>
      </c>
      <c r="AG623" s="16" t="e">
        <f t="shared" si="153"/>
        <v>#N/A</v>
      </c>
      <c r="AH623" s="175" t="e">
        <f t="shared" si="154"/>
        <v>#N/A</v>
      </c>
      <c r="AI623" s="175" t="e">
        <f t="shared" si="158"/>
        <v>#N/A</v>
      </c>
      <c r="AJ623" s="175" t="e">
        <f t="shared" si="156"/>
        <v>#N/A</v>
      </c>
      <c r="AK623" s="175" t="e">
        <f t="shared" si="155"/>
        <v>#N/A</v>
      </c>
      <c r="AL623" s="175" t="e">
        <f t="shared" si="159"/>
        <v>#N/A</v>
      </c>
      <c r="AM623" s="175" t="e">
        <f t="shared" si="157"/>
        <v>#N/A</v>
      </c>
    </row>
    <row r="624" spans="19:39" x14ac:dyDescent="0.25">
      <c r="S624" s="189" t="e">
        <f>IF(ISNUMBER(Sensor_Glucose),IF(P_Language=1, 1*Sensor_Glucose/18,1*Sensor_Glucose),NA())</f>
        <v>#N/A</v>
      </c>
      <c r="T624" s="185" t="e">
        <f t="shared" si="144"/>
        <v>#N/A</v>
      </c>
      <c r="U624" s="185" t="e">
        <f t="shared" si="145"/>
        <v>#N/A</v>
      </c>
      <c r="V624" s="189" t="e">
        <f>IF(ISBLANK(Meter_Glucose),NA(),IF(P_Language=1, 1*Meter_Glucose/18,1*Meter_Glucose))</f>
        <v>#N/A</v>
      </c>
      <c r="W624" s="185" t="e">
        <f t="shared" si="146"/>
        <v>#N/A</v>
      </c>
      <c r="X624" s="16" t="e">
        <f t="shared" si="147"/>
        <v>#N/A</v>
      </c>
      <c r="Y624" s="189" t="e">
        <f t="shared" si="148"/>
        <v>#N/A</v>
      </c>
      <c r="AA624" s="59"/>
      <c r="AB624" s="189" t="e">
        <f t="shared" si="149"/>
        <v>#N/A</v>
      </c>
      <c r="AD624" s="185" t="e">
        <f t="shared" si="150"/>
        <v>#N/A</v>
      </c>
      <c r="AE624" s="16" t="e">
        <f t="shared" si="151"/>
        <v>#N/A</v>
      </c>
      <c r="AF624" s="16" t="e">
        <f t="shared" si="152"/>
        <v>#N/A</v>
      </c>
      <c r="AG624" s="16" t="e">
        <f t="shared" si="153"/>
        <v>#N/A</v>
      </c>
      <c r="AH624" s="175" t="e">
        <f t="shared" si="154"/>
        <v>#N/A</v>
      </c>
      <c r="AI624" s="175" t="e">
        <f t="shared" si="158"/>
        <v>#N/A</v>
      </c>
      <c r="AJ624" s="175" t="e">
        <f t="shared" si="156"/>
        <v>#N/A</v>
      </c>
      <c r="AK624" s="175" t="e">
        <f t="shared" si="155"/>
        <v>#N/A</v>
      </c>
      <c r="AL624" s="175" t="e">
        <f t="shared" si="159"/>
        <v>#N/A</v>
      </c>
      <c r="AM624" s="175" t="e">
        <f t="shared" si="157"/>
        <v>#N/A</v>
      </c>
    </row>
    <row r="625" spans="19:39" x14ac:dyDescent="0.25">
      <c r="S625" s="189" t="e">
        <f>IF(ISNUMBER(Sensor_Glucose),IF(P_Language=1, 1*Sensor_Glucose/18,1*Sensor_Glucose),NA())</f>
        <v>#N/A</v>
      </c>
      <c r="T625" s="185" t="e">
        <f t="shared" si="144"/>
        <v>#N/A</v>
      </c>
      <c r="U625" s="185" t="e">
        <f t="shared" si="145"/>
        <v>#N/A</v>
      </c>
      <c r="V625" s="189" t="e">
        <f>IF(ISBLANK(Meter_Glucose),NA(),IF(P_Language=1, 1*Meter_Glucose/18,1*Meter_Glucose))</f>
        <v>#N/A</v>
      </c>
      <c r="W625" s="185" t="e">
        <f t="shared" si="146"/>
        <v>#N/A</v>
      </c>
      <c r="X625" s="16" t="e">
        <f t="shared" si="147"/>
        <v>#N/A</v>
      </c>
      <c r="Y625" s="189" t="e">
        <f t="shared" si="148"/>
        <v>#N/A</v>
      </c>
      <c r="AA625" s="59"/>
      <c r="AB625" s="189" t="e">
        <f t="shared" si="149"/>
        <v>#N/A</v>
      </c>
      <c r="AD625" s="185" t="e">
        <f t="shared" si="150"/>
        <v>#N/A</v>
      </c>
      <c r="AE625" s="16" t="e">
        <f t="shared" si="151"/>
        <v>#N/A</v>
      </c>
      <c r="AF625" s="16" t="e">
        <f t="shared" si="152"/>
        <v>#N/A</v>
      </c>
      <c r="AG625" s="16" t="e">
        <f t="shared" si="153"/>
        <v>#N/A</v>
      </c>
      <c r="AH625" s="175" t="e">
        <f t="shared" si="154"/>
        <v>#N/A</v>
      </c>
      <c r="AI625" s="175" t="e">
        <f t="shared" si="158"/>
        <v>#N/A</v>
      </c>
      <c r="AJ625" s="175" t="e">
        <f t="shared" si="156"/>
        <v>#N/A</v>
      </c>
      <c r="AK625" s="175" t="e">
        <f t="shared" si="155"/>
        <v>#N/A</v>
      </c>
      <c r="AL625" s="175" t="e">
        <f t="shared" si="159"/>
        <v>#N/A</v>
      </c>
      <c r="AM625" s="175" t="e">
        <f t="shared" si="157"/>
        <v>#N/A</v>
      </c>
    </row>
    <row r="626" spans="19:39" x14ac:dyDescent="0.25">
      <c r="S626" s="189" t="e">
        <f>IF(ISNUMBER(Sensor_Glucose),IF(P_Language=1, 1*Sensor_Glucose/18,1*Sensor_Glucose),NA())</f>
        <v>#N/A</v>
      </c>
      <c r="T626" s="185" t="e">
        <f t="shared" si="144"/>
        <v>#N/A</v>
      </c>
      <c r="U626" s="185" t="e">
        <f t="shared" si="145"/>
        <v>#N/A</v>
      </c>
      <c r="V626" s="189" t="e">
        <f>IF(ISBLANK(Meter_Glucose),NA(),IF(P_Language=1, 1*Meter_Glucose/18,1*Meter_Glucose))</f>
        <v>#N/A</v>
      </c>
      <c r="W626" s="185" t="e">
        <f t="shared" si="146"/>
        <v>#N/A</v>
      </c>
      <c r="X626" s="16" t="e">
        <f t="shared" si="147"/>
        <v>#N/A</v>
      </c>
      <c r="Y626" s="189" t="e">
        <f t="shared" si="148"/>
        <v>#N/A</v>
      </c>
      <c r="AA626" s="59"/>
      <c r="AB626" s="189" t="e">
        <f t="shared" si="149"/>
        <v>#N/A</v>
      </c>
      <c r="AD626" s="185" t="e">
        <f t="shared" si="150"/>
        <v>#N/A</v>
      </c>
      <c r="AE626" s="16" t="e">
        <f t="shared" si="151"/>
        <v>#N/A</v>
      </c>
      <c r="AF626" s="16" t="e">
        <f t="shared" si="152"/>
        <v>#N/A</v>
      </c>
      <c r="AG626" s="16" t="e">
        <f t="shared" si="153"/>
        <v>#N/A</v>
      </c>
      <c r="AH626" s="175" t="e">
        <f t="shared" si="154"/>
        <v>#N/A</v>
      </c>
      <c r="AI626" s="175" t="e">
        <f t="shared" si="158"/>
        <v>#N/A</v>
      </c>
      <c r="AJ626" s="175" t="e">
        <f t="shared" si="156"/>
        <v>#N/A</v>
      </c>
      <c r="AK626" s="175" t="e">
        <f t="shared" si="155"/>
        <v>#N/A</v>
      </c>
      <c r="AL626" s="175" t="e">
        <f t="shared" si="159"/>
        <v>#N/A</v>
      </c>
      <c r="AM626" s="175" t="e">
        <f t="shared" si="157"/>
        <v>#N/A</v>
      </c>
    </row>
    <row r="627" spans="19:39" x14ac:dyDescent="0.25">
      <c r="S627" s="189" t="e">
        <f>IF(ISNUMBER(Sensor_Glucose),IF(P_Language=1, 1*Sensor_Glucose/18,1*Sensor_Glucose),NA())</f>
        <v>#N/A</v>
      </c>
      <c r="T627" s="185" t="e">
        <f t="shared" si="144"/>
        <v>#N/A</v>
      </c>
      <c r="U627" s="185" t="e">
        <f t="shared" si="145"/>
        <v>#N/A</v>
      </c>
      <c r="V627" s="189" t="e">
        <f>IF(ISBLANK(Meter_Glucose),NA(),IF(P_Language=1, 1*Meter_Glucose/18,1*Meter_Glucose))</f>
        <v>#N/A</v>
      </c>
      <c r="W627" s="185" t="e">
        <f t="shared" si="146"/>
        <v>#N/A</v>
      </c>
      <c r="X627" s="16" t="e">
        <f t="shared" si="147"/>
        <v>#N/A</v>
      </c>
      <c r="Y627" s="189" t="e">
        <f t="shared" si="148"/>
        <v>#N/A</v>
      </c>
      <c r="AA627" s="59"/>
      <c r="AB627" s="189" t="e">
        <f t="shared" si="149"/>
        <v>#N/A</v>
      </c>
      <c r="AD627" s="185" t="e">
        <f t="shared" si="150"/>
        <v>#N/A</v>
      </c>
      <c r="AE627" s="16" t="e">
        <f t="shared" si="151"/>
        <v>#N/A</v>
      </c>
      <c r="AF627" s="16" t="e">
        <f t="shared" si="152"/>
        <v>#N/A</v>
      </c>
      <c r="AG627" s="16" t="e">
        <f t="shared" si="153"/>
        <v>#N/A</v>
      </c>
      <c r="AH627" s="175" t="e">
        <f t="shared" si="154"/>
        <v>#N/A</v>
      </c>
      <c r="AI627" s="175" t="e">
        <f t="shared" si="158"/>
        <v>#N/A</v>
      </c>
      <c r="AJ627" s="175" t="e">
        <f t="shared" si="156"/>
        <v>#N/A</v>
      </c>
      <c r="AK627" s="175" t="e">
        <f t="shared" si="155"/>
        <v>#N/A</v>
      </c>
      <c r="AL627" s="175" t="e">
        <f t="shared" si="159"/>
        <v>#N/A</v>
      </c>
      <c r="AM627" s="175" t="e">
        <f t="shared" si="157"/>
        <v>#N/A</v>
      </c>
    </row>
    <row r="628" spans="19:39" x14ac:dyDescent="0.25">
      <c r="S628" s="189" t="e">
        <f>IF(ISNUMBER(Sensor_Glucose),IF(P_Language=1, 1*Sensor_Glucose/18,1*Sensor_Glucose),NA())</f>
        <v>#N/A</v>
      </c>
      <c r="T628" s="185" t="e">
        <f t="shared" si="144"/>
        <v>#N/A</v>
      </c>
      <c r="U628" s="185" t="e">
        <f t="shared" si="145"/>
        <v>#N/A</v>
      </c>
      <c r="V628" s="189" t="e">
        <f>IF(ISBLANK(Meter_Glucose),NA(),IF(P_Language=1, 1*Meter_Glucose/18,1*Meter_Glucose))</f>
        <v>#N/A</v>
      </c>
      <c r="W628" s="185" t="e">
        <f t="shared" si="146"/>
        <v>#N/A</v>
      </c>
      <c r="X628" s="16" t="e">
        <f t="shared" si="147"/>
        <v>#N/A</v>
      </c>
      <c r="Y628" s="189" t="e">
        <f t="shared" si="148"/>
        <v>#N/A</v>
      </c>
      <c r="AA628" s="59"/>
      <c r="AB628" s="189" t="e">
        <f t="shared" si="149"/>
        <v>#N/A</v>
      </c>
      <c r="AD628" s="185" t="e">
        <f t="shared" si="150"/>
        <v>#N/A</v>
      </c>
      <c r="AE628" s="16" t="e">
        <f t="shared" si="151"/>
        <v>#N/A</v>
      </c>
      <c r="AF628" s="16" t="e">
        <f t="shared" si="152"/>
        <v>#N/A</v>
      </c>
      <c r="AG628" s="16" t="e">
        <f t="shared" si="153"/>
        <v>#N/A</v>
      </c>
      <c r="AH628" s="175" t="e">
        <f t="shared" si="154"/>
        <v>#N/A</v>
      </c>
      <c r="AI628" s="175" t="e">
        <f t="shared" si="158"/>
        <v>#N/A</v>
      </c>
      <c r="AJ628" s="175" t="e">
        <f t="shared" si="156"/>
        <v>#N/A</v>
      </c>
      <c r="AK628" s="175" t="e">
        <f t="shared" si="155"/>
        <v>#N/A</v>
      </c>
      <c r="AL628" s="175" t="e">
        <f t="shared" si="159"/>
        <v>#N/A</v>
      </c>
      <c r="AM628" s="175" t="e">
        <f t="shared" si="157"/>
        <v>#N/A</v>
      </c>
    </row>
    <row r="629" spans="19:39" x14ac:dyDescent="0.25">
      <c r="S629" s="189" t="e">
        <f>IF(ISNUMBER(Sensor_Glucose),IF(P_Language=1, 1*Sensor_Glucose/18,1*Sensor_Glucose),NA())</f>
        <v>#N/A</v>
      </c>
      <c r="T629" s="185" t="e">
        <f t="shared" si="144"/>
        <v>#N/A</v>
      </c>
      <c r="U629" s="185" t="e">
        <f t="shared" si="145"/>
        <v>#N/A</v>
      </c>
      <c r="V629" s="189" t="e">
        <f>IF(ISBLANK(Meter_Glucose),NA(),IF(P_Language=1, 1*Meter_Glucose/18,1*Meter_Glucose))</f>
        <v>#N/A</v>
      </c>
      <c r="W629" s="185" t="e">
        <f t="shared" si="146"/>
        <v>#N/A</v>
      </c>
      <c r="X629" s="16" t="e">
        <f t="shared" si="147"/>
        <v>#N/A</v>
      </c>
      <c r="Y629" s="189" t="e">
        <f t="shared" si="148"/>
        <v>#N/A</v>
      </c>
      <c r="AA629" s="59"/>
      <c r="AB629" s="189" t="e">
        <f t="shared" si="149"/>
        <v>#N/A</v>
      </c>
      <c r="AD629" s="185" t="e">
        <f t="shared" si="150"/>
        <v>#N/A</v>
      </c>
      <c r="AE629" s="16" t="e">
        <f t="shared" si="151"/>
        <v>#N/A</v>
      </c>
      <c r="AF629" s="16" t="e">
        <f t="shared" si="152"/>
        <v>#N/A</v>
      </c>
      <c r="AG629" s="16" t="e">
        <f t="shared" si="153"/>
        <v>#N/A</v>
      </c>
      <c r="AH629" s="175" t="e">
        <f t="shared" si="154"/>
        <v>#N/A</v>
      </c>
      <c r="AI629" s="175" t="e">
        <f t="shared" si="158"/>
        <v>#N/A</v>
      </c>
      <c r="AJ629" s="175" t="e">
        <f t="shared" si="156"/>
        <v>#N/A</v>
      </c>
      <c r="AK629" s="175" t="e">
        <f t="shared" si="155"/>
        <v>#N/A</v>
      </c>
      <c r="AL629" s="175" t="e">
        <f t="shared" si="159"/>
        <v>#N/A</v>
      </c>
      <c r="AM629" s="175" t="e">
        <f t="shared" si="157"/>
        <v>#N/A</v>
      </c>
    </row>
    <row r="630" spans="19:39" x14ac:dyDescent="0.25">
      <c r="S630" s="189" t="e">
        <f>IF(ISNUMBER(Sensor_Glucose),IF(P_Language=1, 1*Sensor_Glucose/18,1*Sensor_Glucose),NA())</f>
        <v>#N/A</v>
      </c>
      <c r="T630" s="185" t="e">
        <f t="shared" si="144"/>
        <v>#N/A</v>
      </c>
      <c r="U630" s="185" t="e">
        <f t="shared" si="145"/>
        <v>#N/A</v>
      </c>
      <c r="V630" s="189" t="e">
        <f>IF(ISBLANK(Meter_Glucose),NA(),IF(P_Language=1, 1*Meter_Glucose/18,1*Meter_Glucose))</f>
        <v>#N/A</v>
      </c>
      <c r="W630" s="185" t="e">
        <f t="shared" si="146"/>
        <v>#N/A</v>
      </c>
      <c r="X630" s="16" t="e">
        <f t="shared" si="147"/>
        <v>#N/A</v>
      </c>
      <c r="Y630" s="189" t="e">
        <f t="shared" si="148"/>
        <v>#N/A</v>
      </c>
      <c r="AA630" s="59"/>
      <c r="AB630" s="189" t="e">
        <f t="shared" si="149"/>
        <v>#N/A</v>
      </c>
      <c r="AD630" s="185" t="e">
        <f t="shared" si="150"/>
        <v>#N/A</v>
      </c>
      <c r="AE630" s="16" t="e">
        <f t="shared" si="151"/>
        <v>#N/A</v>
      </c>
      <c r="AF630" s="16" t="e">
        <f t="shared" si="152"/>
        <v>#N/A</v>
      </c>
      <c r="AG630" s="16" t="e">
        <f t="shared" si="153"/>
        <v>#N/A</v>
      </c>
      <c r="AH630" s="175" t="e">
        <f t="shared" si="154"/>
        <v>#N/A</v>
      </c>
      <c r="AI630" s="175" t="e">
        <f t="shared" si="158"/>
        <v>#N/A</v>
      </c>
      <c r="AJ630" s="175" t="e">
        <f t="shared" si="156"/>
        <v>#N/A</v>
      </c>
      <c r="AK630" s="175" t="e">
        <f t="shared" si="155"/>
        <v>#N/A</v>
      </c>
      <c r="AL630" s="175" t="e">
        <f t="shared" si="159"/>
        <v>#N/A</v>
      </c>
      <c r="AM630" s="175" t="e">
        <f t="shared" si="157"/>
        <v>#N/A</v>
      </c>
    </row>
    <row r="631" spans="19:39" x14ac:dyDescent="0.25">
      <c r="S631" s="189" t="e">
        <f>IF(ISNUMBER(Sensor_Glucose),IF(P_Language=1, 1*Sensor_Glucose/18,1*Sensor_Glucose),NA())</f>
        <v>#N/A</v>
      </c>
      <c r="T631" s="185" t="e">
        <f t="shared" si="144"/>
        <v>#N/A</v>
      </c>
      <c r="U631" s="185" t="e">
        <f t="shared" si="145"/>
        <v>#N/A</v>
      </c>
      <c r="V631" s="189" t="e">
        <f>IF(ISBLANK(Meter_Glucose),NA(),IF(P_Language=1, 1*Meter_Glucose/18,1*Meter_Glucose))</f>
        <v>#N/A</v>
      </c>
      <c r="W631" s="185" t="e">
        <f t="shared" si="146"/>
        <v>#N/A</v>
      </c>
      <c r="X631" s="16" t="e">
        <f t="shared" si="147"/>
        <v>#N/A</v>
      </c>
      <c r="Y631" s="189" t="e">
        <f t="shared" si="148"/>
        <v>#N/A</v>
      </c>
      <c r="AA631" s="59"/>
      <c r="AB631" s="189" t="e">
        <f t="shared" si="149"/>
        <v>#N/A</v>
      </c>
      <c r="AD631" s="185" t="e">
        <f t="shared" si="150"/>
        <v>#N/A</v>
      </c>
      <c r="AE631" s="16" t="e">
        <f t="shared" si="151"/>
        <v>#N/A</v>
      </c>
      <c r="AF631" s="16" t="e">
        <f t="shared" si="152"/>
        <v>#N/A</v>
      </c>
      <c r="AG631" s="16" t="e">
        <f t="shared" si="153"/>
        <v>#N/A</v>
      </c>
      <c r="AH631" s="175" t="e">
        <f t="shared" si="154"/>
        <v>#N/A</v>
      </c>
      <c r="AI631" s="175" t="e">
        <f t="shared" si="158"/>
        <v>#N/A</v>
      </c>
      <c r="AJ631" s="175" t="e">
        <f t="shared" si="156"/>
        <v>#N/A</v>
      </c>
      <c r="AK631" s="175" t="e">
        <f t="shared" si="155"/>
        <v>#N/A</v>
      </c>
      <c r="AL631" s="175" t="e">
        <f t="shared" si="159"/>
        <v>#N/A</v>
      </c>
      <c r="AM631" s="175" t="e">
        <f t="shared" si="157"/>
        <v>#N/A</v>
      </c>
    </row>
    <row r="632" spans="19:39" x14ac:dyDescent="0.25">
      <c r="S632" s="189" t="e">
        <f>IF(ISNUMBER(Sensor_Glucose),IF(P_Language=1, 1*Sensor_Glucose/18,1*Sensor_Glucose),NA())</f>
        <v>#N/A</v>
      </c>
      <c r="T632" s="185" t="e">
        <f t="shared" si="144"/>
        <v>#N/A</v>
      </c>
      <c r="U632" s="185" t="e">
        <f t="shared" si="145"/>
        <v>#N/A</v>
      </c>
      <c r="V632" s="189" t="e">
        <f>IF(ISBLANK(Meter_Glucose),NA(),IF(P_Language=1, 1*Meter_Glucose/18,1*Meter_Glucose))</f>
        <v>#N/A</v>
      </c>
      <c r="W632" s="185" t="e">
        <f t="shared" si="146"/>
        <v>#N/A</v>
      </c>
      <c r="X632" s="16" t="e">
        <f t="shared" si="147"/>
        <v>#N/A</v>
      </c>
      <c r="Y632" s="189" t="e">
        <f t="shared" si="148"/>
        <v>#N/A</v>
      </c>
      <c r="AA632" s="59"/>
      <c r="AB632" s="189" t="e">
        <f t="shared" si="149"/>
        <v>#N/A</v>
      </c>
      <c r="AD632" s="185" t="e">
        <f t="shared" si="150"/>
        <v>#N/A</v>
      </c>
      <c r="AE632" s="16" t="e">
        <f t="shared" si="151"/>
        <v>#N/A</v>
      </c>
      <c r="AF632" s="16" t="e">
        <f t="shared" si="152"/>
        <v>#N/A</v>
      </c>
      <c r="AG632" s="16" t="e">
        <f t="shared" si="153"/>
        <v>#N/A</v>
      </c>
      <c r="AH632" s="175" t="e">
        <f t="shared" si="154"/>
        <v>#N/A</v>
      </c>
      <c r="AI632" s="175" t="e">
        <f t="shared" si="158"/>
        <v>#N/A</v>
      </c>
      <c r="AJ632" s="175" t="e">
        <f t="shared" si="156"/>
        <v>#N/A</v>
      </c>
      <c r="AK632" s="175" t="e">
        <f t="shared" si="155"/>
        <v>#N/A</v>
      </c>
      <c r="AL632" s="175" t="e">
        <f t="shared" si="159"/>
        <v>#N/A</v>
      </c>
      <c r="AM632" s="175" t="e">
        <f t="shared" si="157"/>
        <v>#N/A</v>
      </c>
    </row>
    <row r="633" spans="19:39" x14ac:dyDescent="0.25">
      <c r="S633" s="189" t="e">
        <f>IF(ISNUMBER(Sensor_Glucose),IF(P_Language=1, 1*Sensor_Glucose/18,1*Sensor_Glucose),NA())</f>
        <v>#N/A</v>
      </c>
      <c r="T633" s="185" t="e">
        <f t="shared" si="144"/>
        <v>#N/A</v>
      </c>
      <c r="U633" s="185" t="e">
        <f t="shared" si="145"/>
        <v>#N/A</v>
      </c>
      <c r="V633" s="189" t="e">
        <f>IF(ISBLANK(Meter_Glucose),NA(),IF(P_Language=1, 1*Meter_Glucose/18,1*Meter_Glucose))</f>
        <v>#N/A</v>
      </c>
      <c r="W633" s="185" t="e">
        <f t="shared" si="146"/>
        <v>#N/A</v>
      </c>
      <c r="X633" s="16" t="e">
        <f t="shared" si="147"/>
        <v>#N/A</v>
      </c>
      <c r="Y633" s="189" t="e">
        <f t="shared" si="148"/>
        <v>#N/A</v>
      </c>
      <c r="AA633" s="59"/>
      <c r="AB633" s="189" t="e">
        <f t="shared" si="149"/>
        <v>#N/A</v>
      </c>
      <c r="AD633" s="185" t="e">
        <f t="shared" si="150"/>
        <v>#N/A</v>
      </c>
      <c r="AE633" s="16" t="e">
        <f t="shared" si="151"/>
        <v>#N/A</v>
      </c>
      <c r="AF633" s="16" t="e">
        <f t="shared" si="152"/>
        <v>#N/A</v>
      </c>
      <c r="AG633" s="16" t="e">
        <f t="shared" si="153"/>
        <v>#N/A</v>
      </c>
      <c r="AH633" s="175" t="e">
        <f t="shared" si="154"/>
        <v>#N/A</v>
      </c>
      <c r="AI633" s="175" t="e">
        <f t="shared" si="158"/>
        <v>#N/A</v>
      </c>
      <c r="AJ633" s="175" t="e">
        <f t="shared" si="156"/>
        <v>#N/A</v>
      </c>
      <c r="AK633" s="175" t="e">
        <f t="shared" si="155"/>
        <v>#N/A</v>
      </c>
      <c r="AL633" s="175" t="e">
        <f t="shared" si="159"/>
        <v>#N/A</v>
      </c>
      <c r="AM633" s="175" t="e">
        <f t="shared" si="157"/>
        <v>#N/A</v>
      </c>
    </row>
    <row r="634" spans="19:39" x14ac:dyDescent="0.25">
      <c r="S634" s="189" t="e">
        <f>IF(ISNUMBER(Sensor_Glucose),IF(P_Language=1, 1*Sensor_Glucose/18,1*Sensor_Glucose),NA())</f>
        <v>#N/A</v>
      </c>
      <c r="T634" s="185" t="e">
        <f t="shared" si="144"/>
        <v>#N/A</v>
      </c>
      <c r="U634" s="185" t="e">
        <f t="shared" si="145"/>
        <v>#N/A</v>
      </c>
      <c r="V634" s="189" t="e">
        <f>IF(ISBLANK(Meter_Glucose),NA(),IF(P_Language=1, 1*Meter_Glucose/18,1*Meter_Glucose))</f>
        <v>#N/A</v>
      </c>
      <c r="W634" s="185" t="e">
        <f t="shared" si="146"/>
        <v>#N/A</v>
      </c>
      <c r="X634" s="16" t="e">
        <f t="shared" si="147"/>
        <v>#N/A</v>
      </c>
      <c r="Y634" s="189" t="e">
        <f t="shared" si="148"/>
        <v>#N/A</v>
      </c>
      <c r="AA634" s="59"/>
      <c r="AB634" s="189" t="e">
        <f t="shared" si="149"/>
        <v>#N/A</v>
      </c>
      <c r="AD634" s="185" t="e">
        <f t="shared" si="150"/>
        <v>#N/A</v>
      </c>
      <c r="AE634" s="16" t="e">
        <f t="shared" si="151"/>
        <v>#N/A</v>
      </c>
      <c r="AF634" s="16" t="e">
        <f t="shared" si="152"/>
        <v>#N/A</v>
      </c>
      <c r="AG634" s="16" t="e">
        <f t="shared" si="153"/>
        <v>#N/A</v>
      </c>
      <c r="AH634" s="175" t="e">
        <f t="shared" si="154"/>
        <v>#N/A</v>
      </c>
      <c r="AI634" s="175" t="e">
        <f t="shared" si="158"/>
        <v>#N/A</v>
      </c>
      <c r="AJ634" s="175" t="e">
        <f t="shared" si="156"/>
        <v>#N/A</v>
      </c>
      <c r="AK634" s="175" t="e">
        <f t="shared" si="155"/>
        <v>#N/A</v>
      </c>
      <c r="AL634" s="175" t="e">
        <f t="shared" si="159"/>
        <v>#N/A</v>
      </c>
      <c r="AM634" s="175" t="e">
        <f t="shared" si="157"/>
        <v>#N/A</v>
      </c>
    </row>
    <row r="635" spans="19:39" x14ac:dyDescent="0.25">
      <c r="S635" s="189" t="e">
        <f>IF(ISNUMBER(Sensor_Glucose),IF(P_Language=1, 1*Sensor_Glucose/18,1*Sensor_Glucose),NA())</f>
        <v>#N/A</v>
      </c>
      <c r="T635" s="185" t="e">
        <f t="shared" si="144"/>
        <v>#N/A</v>
      </c>
      <c r="U635" s="185" t="e">
        <f t="shared" si="145"/>
        <v>#N/A</v>
      </c>
      <c r="V635" s="189" t="e">
        <f>IF(ISBLANK(Meter_Glucose),NA(),IF(P_Language=1, 1*Meter_Glucose/18,1*Meter_Glucose))</f>
        <v>#N/A</v>
      </c>
      <c r="W635" s="185" t="e">
        <f t="shared" si="146"/>
        <v>#N/A</v>
      </c>
      <c r="X635" s="16" t="e">
        <f t="shared" si="147"/>
        <v>#N/A</v>
      </c>
      <c r="Y635" s="189" t="e">
        <f t="shared" si="148"/>
        <v>#N/A</v>
      </c>
      <c r="AA635" s="59"/>
      <c r="AB635" s="189" t="e">
        <f t="shared" si="149"/>
        <v>#N/A</v>
      </c>
      <c r="AD635" s="185" t="e">
        <f t="shared" si="150"/>
        <v>#N/A</v>
      </c>
      <c r="AE635" s="16" t="e">
        <f t="shared" si="151"/>
        <v>#N/A</v>
      </c>
      <c r="AF635" s="16" t="e">
        <f t="shared" si="152"/>
        <v>#N/A</v>
      </c>
      <c r="AG635" s="16" t="e">
        <f t="shared" si="153"/>
        <v>#N/A</v>
      </c>
      <c r="AH635" s="175" t="e">
        <f t="shared" si="154"/>
        <v>#N/A</v>
      </c>
      <c r="AI635" s="175" t="e">
        <f t="shared" si="158"/>
        <v>#N/A</v>
      </c>
      <c r="AJ635" s="175" t="e">
        <f t="shared" si="156"/>
        <v>#N/A</v>
      </c>
      <c r="AK635" s="175" t="e">
        <f t="shared" si="155"/>
        <v>#N/A</v>
      </c>
      <c r="AL635" s="175" t="e">
        <f t="shared" si="159"/>
        <v>#N/A</v>
      </c>
      <c r="AM635" s="175" t="e">
        <f t="shared" si="157"/>
        <v>#N/A</v>
      </c>
    </row>
    <row r="636" spans="19:39" x14ac:dyDescent="0.25">
      <c r="S636" s="189" t="e">
        <f>IF(ISNUMBER(Sensor_Glucose),IF(P_Language=1, 1*Sensor_Glucose/18,1*Sensor_Glucose),NA())</f>
        <v>#N/A</v>
      </c>
      <c r="T636" s="185" t="e">
        <f t="shared" si="144"/>
        <v>#N/A</v>
      </c>
      <c r="U636" s="185" t="e">
        <f t="shared" si="145"/>
        <v>#N/A</v>
      </c>
      <c r="V636" s="189" t="e">
        <f>IF(ISBLANK(Meter_Glucose),NA(),IF(P_Language=1, 1*Meter_Glucose/18,1*Meter_Glucose))</f>
        <v>#N/A</v>
      </c>
      <c r="W636" s="185" t="e">
        <f t="shared" si="146"/>
        <v>#N/A</v>
      </c>
      <c r="X636" s="16" t="e">
        <f t="shared" si="147"/>
        <v>#N/A</v>
      </c>
      <c r="Y636" s="189" t="e">
        <f t="shared" si="148"/>
        <v>#N/A</v>
      </c>
      <c r="AA636" s="59"/>
      <c r="AB636" s="189" t="e">
        <f t="shared" si="149"/>
        <v>#N/A</v>
      </c>
      <c r="AD636" s="185" t="e">
        <f t="shared" si="150"/>
        <v>#N/A</v>
      </c>
      <c r="AE636" s="16" t="e">
        <f t="shared" si="151"/>
        <v>#N/A</v>
      </c>
      <c r="AF636" s="16" t="e">
        <f t="shared" si="152"/>
        <v>#N/A</v>
      </c>
      <c r="AG636" s="16" t="e">
        <f t="shared" si="153"/>
        <v>#N/A</v>
      </c>
      <c r="AH636" s="175" t="e">
        <f t="shared" si="154"/>
        <v>#N/A</v>
      </c>
      <c r="AI636" s="175" t="e">
        <f t="shared" si="158"/>
        <v>#N/A</v>
      </c>
      <c r="AJ636" s="175" t="e">
        <f t="shared" si="156"/>
        <v>#N/A</v>
      </c>
      <c r="AK636" s="175" t="e">
        <f t="shared" si="155"/>
        <v>#N/A</v>
      </c>
      <c r="AL636" s="175" t="e">
        <f t="shared" si="159"/>
        <v>#N/A</v>
      </c>
      <c r="AM636" s="175" t="e">
        <f t="shared" si="157"/>
        <v>#N/A</v>
      </c>
    </row>
    <row r="637" spans="19:39" x14ac:dyDescent="0.25">
      <c r="S637" s="189" t="e">
        <f>IF(ISNUMBER(Sensor_Glucose),IF(P_Language=1, 1*Sensor_Glucose/18,1*Sensor_Glucose),NA())</f>
        <v>#N/A</v>
      </c>
      <c r="T637" s="185" t="e">
        <f t="shared" si="144"/>
        <v>#N/A</v>
      </c>
      <c r="U637" s="185" t="e">
        <f t="shared" si="145"/>
        <v>#N/A</v>
      </c>
      <c r="V637" s="189" t="e">
        <f>IF(ISBLANK(Meter_Glucose),NA(),IF(P_Language=1, 1*Meter_Glucose/18,1*Meter_Glucose))</f>
        <v>#N/A</v>
      </c>
      <c r="W637" s="185" t="e">
        <f t="shared" si="146"/>
        <v>#N/A</v>
      </c>
      <c r="X637" s="16" t="e">
        <f t="shared" si="147"/>
        <v>#N/A</v>
      </c>
      <c r="Y637" s="189" t="e">
        <f t="shared" si="148"/>
        <v>#N/A</v>
      </c>
      <c r="AA637" s="59"/>
      <c r="AB637" s="189" t="e">
        <f t="shared" si="149"/>
        <v>#N/A</v>
      </c>
      <c r="AD637" s="185" t="e">
        <f t="shared" si="150"/>
        <v>#N/A</v>
      </c>
      <c r="AE637" s="16" t="e">
        <f t="shared" si="151"/>
        <v>#N/A</v>
      </c>
      <c r="AF637" s="16" t="e">
        <f t="shared" si="152"/>
        <v>#N/A</v>
      </c>
      <c r="AG637" s="16" t="e">
        <f t="shared" si="153"/>
        <v>#N/A</v>
      </c>
      <c r="AH637" s="175" t="e">
        <f t="shared" si="154"/>
        <v>#N/A</v>
      </c>
      <c r="AI637" s="175" t="e">
        <f t="shared" si="158"/>
        <v>#N/A</v>
      </c>
      <c r="AJ637" s="175" t="e">
        <f t="shared" si="156"/>
        <v>#N/A</v>
      </c>
      <c r="AK637" s="175" t="e">
        <f t="shared" si="155"/>
        <v>#N/A</v>
      </c>
      <c r="AL637" s="175" t="e">
        <f t="shared" si="159"/>
        <v>#N/A</v>
      </c>
      <c r="AM637" s="175" t="e">
        <f t="shared" si="157"/>
        <v>#N/A</v>
      </c>
    </row>
    <row r="638" spans="19:39" x14ac:dyDescent="0.25">
      <c r="S638" s="189" t="e">
        <f>IF(ISNUMBER(Sensor_Glucose),IF(P_Language=1, 1*Sensor_Glucose/18,1*Sensor_Glucose),NA())</f>
        <v>#N/A</v>
      </c>
      <c r="T638" s="185" t="e">
        <f t="shared" si="144"/>
        <v>#N/A</v>
      </c>
      <c r="U638" s="185" t="e">
        <f t="shared" si="145"/>
        <v>#N/A</v>
      </c>
      <c r="V638" s="189" t="e">
        <f>IF(ISBLANK(Meter_Glucose),NA(),IF(P_Language=1, 1*Meter_Glucose/18,1*Meter_Glucose))</f>
        <v>#N/A</v>
      </c>
      <c r="W638" s="185" t="e">
        <f t="shared" si="146"/>
        <v>#N/A</v>
      </c>
      <c r="X638" s="16" t="e">
        <f t="shared" si="147"/>
        <v>#N/A</v>
      </c>
      <c r="Y638" s="189" t="e">
        <f t="shared" si="148"/>
        <v>#N/A</v>
      </c>
      <c r="AA638" s="59"/>
      <c r="AB638" s="189" t="e">
        <f t="shared" si="149"/>
        <v>#N/A</v>
      </c>
      <c r="AD638" s="185" t="e">
        <f t="shared" si="150"/>
        <v>#N/A</v>
      </c>
      <c r="AE638" s="16" t="e">
        <f t="shared" si="151"/>
        <v>#N/A</v>
      </c>
      <c r="AF638" s="16" t="e">
        <f t="shared" si="152"/>
        <v>#N/A</v>
      </c>
      <c r="AG638" s="16" t="e">
        <f t="shared" si="153"/>
        <v>#N/A</v>
      </c>
      <c r="AH638" s="175" t="e">
        <f t="shared" si="154"/>
        <v>#N/A</v>
      </c>
      <c r="AI638" s="175" t="e">
        <f t="shared" si="158"/>
        <v>#N/A</v>
      </c>
      <c r="AJ638" s="175" t="e">
        <f t="shared" si="156"/>
        <v>#N/A</v>
      </c>
      <c r="AK638" s="175" t="e">
        <f t="shared" si="155"/>
        <v>#N/A</v>
      </c>
      <c r="AL638" s="175" t="e">
        <f t="shared" si="159"/>
        <v>#N/A</v>
      </c>
      <c r="AM638" s="175" t="e">
        <f t="shared" si="157"/>
        <v>#N/A</v>
      </c>
    </row>
    <row r="639" spans="19:39" x14ac:dyDescent="0.25">
      <c r="S639" s="189" t="e">
        <f>IF(ISNUMBER(Sensor_Glucose),IF(P_Language=1, 1*Sensor_Glucose/18,1*Sensor_Glucose),NA())</f>
        <v>#N/A</v>
      </c>
      <c r="T639" s="185" t="e">
        <f t="shared" si="144"/>
        <v>#N/A</v>
      </c>
      <c r="U639" s="185" t="e">
        <f t="shared" si="145"/>
        <v>#N/A</v>
      </c>
      <c r="V639" s="189" t="e">
        <f>IF(ISBLANK(Meter_Glucose),NA(),IF(P_Language=1, 1*Meter_Glucose/18,1*Meter_Glucose))</f>
        <v>#N/A</v>
      </c>
      <c r="W639" s="185" t="e">
        <f t="shared" si="146"/>
        <v>#N/A</v>
      </c>
      <c r="X639" s="16" t="e">
        <f t="shared" si="147"/>
        <v>#N/A</v>
      </c>
      <c r="Y639" s="189" t="e">
        <f t="shared" si="148"/>
        <v>#N/A</v>
      </c>
      <c r="AA639" s="59"/>
      <c r="AB639" s="189" t="e">
        <f t="shared" si="149"/>
        <v>#N/A</v>
      </c>
      <c r="AD639" s="185" t="e">
        <f t="shared" si="150"/>
        <v>#N/A</v>
      </c>
      <c r="AE639" s="16" t="e">
        <f t="shared" si="151"/>
        <v>#N/A</v>
      </c>
      <c r="AF639" s="16" t="e">
        <f t="shared" si="152"/>
        <v>#N/A</v>
      </c>
      <c r="AG639" s="16" t="e">
        <f t="shared" si="153"/>
        <v>#N/A</v>
      </c>
      <c r="AH639" s="175" t="e">
        <f t="shared" si="154"/>
        <v>#N/A</v>
      </c>
      <c r="AI639" s="175" t="e">
        <f t="shared" si="158"/>
        <v>#N/A</v>
      </c>
      <c r="AJ639" s="175" t="e">
        <f t="shared" si="156"/>
        <v>#N/A</v>
      </c>
      <c r="AK639" s="175" t="e">
        <f t="shared" si="155"/>
        <v>#N/A</v>
      </c>
      <c r="AL639" s="175" t="e">
        <f t="shared" si="159"/>
        <v>#N/A</v>
      </c>
      <c r="AM639" s="175" t="e">
        <f t="shared" si="157"/>
        <v>#N/A</v>
      </c>
    </row>
    <row r="640" spans="19:39" x14ac:dyDescent="0.25">
      <c r="S640" s="189" t="e">
        <f>IF(ISNUMBER(Sensor_Glucose),IF(P_Language=1, 1*Sensor_Glucose/18,1*Sensor_Glucose),NA())</f>
        <v>#N/A</v>
      </c>
      <c r="T640" s="185" t="e">
        <f t="shared" si="144"/>
        <v>#N/A</v>
      </c>
      <c r="U640" s="185" t="e">
        <f t="shared" si="145"/>
        <v>#N/A</v>
      </c>
      <c r="V640" s="189" t="e">
        <f>IF(ISBLANK(Meter_Glucose),NA(),IF(P_Language=1, 1*Meter_Glucose/18,1*Meter_Glucose))</f>
        <v>#N/A</v>
      </c>
      <c r="W640" s="185" t="e">
        <f t="shared" si="146"/>
        <v>#N/A</v>
      </c>
      <c r="X640" s="16" t="e">
        <f t="shared" si="147"/>
        <v>#N/A</v>
      </c>
      <c r="Y640" s="189" t="e">
        <f t="shared" si="148"/>
        <v>#N/A</v>
      </c>
      <c r="AA640" s="59"/>
      <c r="AB640" s="189" t="e">
        <f t="shared" si="149"/>
        <v>#N/A</v>
      </c>
      <c r="AD640" s="185" t="e">
        <f t="shared" si="150"/>
        <v>#N/A</v>
      </c>
      <c r="AE640" s="16" t="e">
        <f t="shared" si="151"/>
        <v>#N/A</v>
      </c>
      <c r="AF640" s="16" t="e">
        <f t="shared" si="152"/>
        <v>#N/A</v>
      </c>
      <c r="AG640" s="16" t="e">
        <f t="shared" si="153"/>
        <v>#N/A</v>
      </c>
      <c r="AH640" s="175" t="e">
        <f t="shared" si="154"/>
        <v>#N/A</v>
      </c>
      <c r="AI640" s="175" t="e">
        <f t="shared" si="158"/>
        <v>#N/A</v>
      </c>
      <c r="AJ640" s="175" t="e">
        <f t="shared" si="156"/>
        <v>#N/A</v>
      </c>
      <c r="AK640" s="175" t="e">
        <f t="shared" si="155"/>
        <v>#N/A</v>
      </c>
      <c r="AL640" s="175" t="e">
        <f t="shared" si="159"/>
        <v>#N/A</v>
      </c>
      <c r="AM640" s="175" t="e">
        <f t="shared" si="157"/>
        <v>#N/A</v>
      </c>
    </row>
    <row r="641" spans="19:39" x14ac:dyDescent="0.25">
      <c r="S641" s="189" t="e">
        <f>IF(ISNUMBER(Sensor_Glucose),IF(P_Language=1, 1*Sensor_Glucose/18,1*Sensor_Glucose),NA())</f>
        <v>#N/A</v>
      </c>
      <c r="T641" s="185" t="e">
        <f t="shared" si="144"/>
        <v>#N/A</v>
      </c>
      <c r="U641" s="185" t="e">
        <f t="shared" si="145"/>
        <v>#N/A</v>
      </c>
      <c r="V641" s="189" t="e">
        <f>IF(ISBLANK(Meter_Glucose),NA(),IF(P_Language=1, 1*Meter_Glucose/18,1*Meter_Glucose))</f>
        <v>#N/A</v>
      </c>
      <c r="W641" s="185" t="e">
        <f t="shared" si="146"/>
        <v>#N/A</v>
      </c>
      <c r="X641" s="16" t="e">
        <f t="shared" si="147"/>
        <v>#N/A</v>
      </c>
      <c r="Y641" s="189" t="e">
        <f t="shared" si="148"/>
        <v>#N/A</v>
      </c>
      <c r="AA641" s="59"/>
      <c r="AB641" s="189" t="e">
        <f t="shared" si="149"/>
        <v>#N/A</v>
      </c>
      <c r="AD641" s="185" t="e">
        <f t="shared" si="150"/>
        <v>#N/A</v>
      </c>
      <c r="AE641" s="16" t="e">
        <f t="shared" si="151"/>
        <v>#N/A</v>
      </c>
      <c r="AF641" s="16" t="e">
        <f t="shared" si="152"/>
        <v>#N/A</v>
      </c>
      <c r="AG641" s="16" t="e">
        <f t="shared" si="153"/>
        <v>#N/A</v>
      </c>
      <c r="AH641" s="175" t="e">
        <f t="shared" si="154"/>
        <v>#N/A</v>
      </c>
      <c r="AI641" s="175" t="e">
        <f t="shared" si="158"/>
        <v>#N/A</v>
      </c>
      <c r="AJ641" s="175" t="e">
        <f t="shared" si="156"/>
        <v>#N/A</v>
      </c>
      <c r="AK641" s="175" t="e">
        <f t="shared" si="155"/>
        <v>#N/A</v>
      </c>
      <c r="AL641" s="175" t="e">
        <f t="shared" si="159"/>
        <v>#N/A</v>
      </c>
      <c r="AM641" s="175" t="e">
        <f t="shared" si="157"/>
        <v>#N/A</v>
      </c>
    </row>
    <row r="642" spans="19:39" x14ac:dyDescent="0.25">
      <c r="S642" s="189" t="e">
        <f>IF(ISNUMBER(Sensor_Glucose),IF(P_Language=1, 1*Sensor_Glucose/18,1*Sensor_Glucose),NA())</f>
        <v>#N/A</v>
      </c>
      <c r="T642" s="185" t="e">
        <f t="shared" ref="T642:T705" si="160">IF(ISBLANK(Sensor_Time),NA(),1*Sensor_Time)</f>
        <v>#N/A</v>
      </c>
      <c r="U642" s="185" t="e">
        <f t="shared" ref="U642:U705" si="161">IF(ISBLANK(Meter_Time),NA(),1*Meter_Time)</f>
        <v>#N/A</v>
      </c>
      <c r="V642" s="189" t="e">
        <f>IF(ISBLANK(Meter_Glucose),NA(),IF(P_Language=1, 1*Meter_Glucose/18,1*Meter_Glucose))</f>
        <v>#N/A</v>
      </c>
      <c r="W642" s="185" t="e">
        <f t="shared" ref="W642:W705" si="162">IF(ISBLANK(Time_accepted),NA(),1*Time_accepted)</f>
        <v>#N/A</v>
      </c>
      <c r="X642" s="16" t="e">
        <f t="shared" ref="X642:X705" si="163">IF(ISNUMBER(Glc_Bolus_To_Use),1,NA())</f>
        <v>#N/A</v>
      </c>
      <c r="Y642" s="189" t="e">
        <f t="shared" ref="Y642:Y705" si="164">IF(Calibrate,1,NA())</f>
        <v>#N/A</v>
      </c>
      <c r="AA642" s="59"/>
      <c r="AB642" s="189" t="e">
        <f t="shared" ref="AB642:AB705" si="165">IF(ISBLANK(Chart_Aceta_Dose_Time),NA(),10)</f>
        <v>#N/A</v>
      </c>
      <c r="AD642" s="185" t="e">
        <f t="shared" ref="AD642:AD705" si="166">IF(ISBLANK(Time_accepted),NA(),1*Time_accepted)</f>
        <v>#N/A</v>
      </c>
      <c r="AE642" s="16" t="e">
        <f t="shared" ref="AE642:AE705" si="167">IF(ISNUMBER(P_con),(1*P_con/1000),NA())</f>
        <v>#N/A</v>
      </c>
      <c r="AF642" s="16" t="e">
        <f t="shared" ref="AF642:AF705" si="168">IF(ISNUMBER(I_con),1*I_con/1000,NA())</f>
        <v>#N/A</v>
      </c>
      <c r="AG642" s="16" t="e">
        <f t="shared" ref="AG642:AG705" si="169">IF(ISNUMBER(D_con),1*D_con/1000,NA())</f>
        <v>#N/A</v>
      </c>
      <c r="AH642" s="175" t="e">
        <f t="shared" ref="AH642:AH705" si="170">IF(ISNUMBER(PID_Rate),1*PID_Rate,NA())</f>
        <v>#N/A</v>
      </c>
      <c r="AI642" s="175" t="e">
        <f t="shared" si="158"/>
        <v>#N/A</v>
      </c>
      <c r="AJ642" s="175" t="e">
        <f t="shared" si="156"/>
        <v>#N/A</v>
      </c>
      <c r="AK642" s="175" t="e">
        <f t="shared" ref="AK642:AK705" si="171">IF(ISNUMBER(Ins_U_kg_hr_Rate),Ins_U_kg_hr_Rate*1,NA())</f>
        <v>#N/A</v>
      </c>
      <c r="AL642" s="175" t="e">
        <f t="shared" si="159"/>
        <v>#N/A</v>
      </c>
      <c r="AM642" s="175" t="e">
        <f t="shared" si="157"/>
        <v>#N/A</v>
      </c>
    </row>
    <row r="643" spans="19:39" x14ac:dyDescent="0.25">
      <c r="S643" s="189" t="e">
        <f>IF(ISNUMBER(Sensor_Glucose),IF(P_Language=1, 1*Sensor_Glucose/18,1*Sensor_Glucose),NA())</f>
        <v>#N/A</v>
      </c>
      <c r="T643" s="185" t="e">
        <f t="shared" si="160"/>
        <v>#N/A</v>
      </c>
      <c r="U643" s="185" t="e">
        <f t="shared" si="161"/>
        <v>#N/A</v>
      </c>
      <c r="V643" s="189" t="e">
        <f>IF(ISBLANK(Meter_Glucose),NA(),IF(P_Language=1, 1*Meter_Glucose/18,1*Meter_Glucose))</f>
        <v>#N/A</v>
      </c>
      <c r="W643" s="185" t="e">
        <f t="shared" si="162"/>
        <v>#N/A</v>
      </c>
      <c r="X643" s="16" t="e">
        <f t="shared" si="163"/>
        <v>#N/A</v>
      </c>
      <c r="Y643" s="189" t="e">
        <f t="shared" si="164"/>
        <v>#N/A</v>
      </c>
      <c r="AA643" s="59"/>
      <c r="AB643" s="189" t="e">
        <f t="shared" si="165"/>
        <v>#N/A</v>
      </c>
      <c r="AD643" s="185" t="e">
        <f t="shared" si="166"/>
        <v>#N/A</v>
      </c>
      <c r="AE643" s="16" t="e">
        <f t="shared" si="167"/>
        <v>#N/A</v>
      </c>
      <c r="AF643" s="16" t="e">
        <f t="shared" si="168"/>
        <v>#N/A</v>
      </c>
      <c r="AG643" s="16" t="e">
        <f t="shared" si="169"/>
        <v>#N/A</v>
      </c>
      <c r="AH643" s="175" t="e">
        <f t="shared" si="170"/>
        <v>#N/A</v>
      </c>
      <c r="AI643" s="175" t="e">
        <f t="shared" si="158"/>
        <v>#N/A</v>
      </c>
      <c r="AJ643" s="175" t="e">
        <f t="shared" ref="AJ643:AJ706" si="172">AD644-AD643</f>
        <v>#N/A</v>
      </c>
      <c r="AK643" s="175" t="e">
        <f t="shared" si="171"/>
        <v>#N/A</v>
      </c>
      <c r="AL643" s="175" t="e">
        <f t="shared" si="159"/>
        <v>#N/A</v>
      </c>
      <c r="AM643" s="175" t="e">
        <f t="shared" ref="AM643:AM706" si="173">AD644-AD643</f>
        <v>#N/A</v>
      </c>
    </row>
    <row r="644" spans="19:39" x14ac:dyDescent="0.25">
      <c r="S644" s="189" t="e">
        <f>IF(ISNUMBER(Sensor_Glucose),IF(P_Language=1, 1*Sensor_Glucose/18,1*Sensor_Glucose),NA())</f>
        <v>#N/A</v>
      </c>
      <c r="T644" s="185" t="e">
        <f t="shared" si="160"/>
        <v>#N/A</v>
      </c>
      <c r="U644" s="185" t="e">
        <f t="shared" si="161"/>
        <v>#N/A</v>
      </c>
      <c r="V644" s="189" t="e">
        <f>IF(ISBLANK(Meter_Glucose),NA(),IF(P_Language=1, 1*Meter_Glucose/18,1*Meter_Glucose))</f>
        <v>#N/A</v>
      </c>
      <c r="W644" s="185" t="e">
        <f t="shared" si="162"/>
        <v>#N/A</v>
      </c>
      <c r="X644" s="16" t="e">
        <f t="shared" si="163"/>
        <v>#N/A</v>
      </c>
      <c r="Y644" s="189" t="e">
        <f t="shared" si="164"/>
        <v>#N/A</v>
      </c>
      <c r="AA644" s="59"/>
      <c r="AB644" s="189" t="e">
        <f t="shared" si="165"/>
        <v>#N/A</v>
      </c>
      <c r="AD644" s="185" t="e">
        <f t="shared" si="166"/>
        <v>#N/A</v>
      </c>
      <c r="AE644" s="16" t="e">
        <f t="shared" si="167"/>
        <v>#N/A</v>
      </c>
      <c r="AF644" s="16" t="e">
        <f t="shared" si="168"/>
        <v>#N/A</v>
      </c>
      <c r="AG644" s="16" t="e">
        <f t="shared" si="169"/>
        <v>#N/A</v>
      </c>
      <c r="AH644" s="175" t="e">
        <f t="shared" si="170"/>
        <v>#N/A</v>
      </c>
      <c r="AI644" s="175" t="e">
        <f t="shared" ref="AI644:AI707" si="174">AH644-AH643</f>
        <v>#N/A</v>
      </c>
      <c r="AJ644" s="175" t="e">
        <f t="shared" si="172"/>
        <v>#N/A</v>
      </c>
      <c r="AK644" s="175" t="e">
        <f t="shared" si="171"/>
        <v>#N/A</v>
      </c>
      <c r="AL644" s="175" t="e">
        <f t="shared" ref="AL644:AL707" si="175">AK644-AK643</f>
        <v>#N/A</v>
      </c>
      <c r="AM644" s="175" t="e">
        <f t="shared" si="173"/>
        <v>#N/A</v>
      </c>
    </row>
    <row r="645" spans="19:39" x14ac:dyDescent="0.25">
      <c r="S645" s="189" t="e">
        <f>IF(ISNUMBER(Sensor_Glucose),IF(P_Language=1, 1*Sensor_Glucose/18,1*Sensor_Glucose),NA())</f>
        <v>#N/A</v>
      </c>
      <c r="T645" s="185" t="e">
        <f t="shared" si="160"/>
        <v>#N/A</v>
      </c>
      <c r="U645" s="185" t="e">
        <f t="shared" si="161"/>
        <v>#N/A</v>
      </c>
      <c r="V645" s="189" t="e">
        <f>IF(ISBLANK(Meter_Glucose),NA(),IF(P_Language=1, 1*Meter_Glucose/18,1*Meter_Glucose))</f>
        <v>#N/A</v>
      </c>
      <c r="W645" s="185" t="e">
        <f t="shared" si="162"/>
        <v>#N/A</v>
      </c>
      <c r="X645" s="16" t="e">
        <f t="shared" si="163"/>
        <v>#N/A</v>
      </c>
      <c r="Y645" s="189" t="e">
        <f t="shared" si="164"/>
        <v>#N/A</v>
      </c>
      <c r="AA645" s="59"/>
      <c r="AB645" s="189" t="e">
        <f t="shared" si="165"/>
        <v>#N/A</v>
      </c>
      <c r="AD645" s="185" t="e">
        <f t="shared" si="166"/>
        <v>#N/A</v>
      </c>
      <c r="AE645" s="16" t="e">
        <f t="shared" si="167"/>
        <v>#N/A</v>
      </c>
      <c r="AF645" s="16" t="e">
        <f t="shared" si="168"/>
        <v>#N/A</v>
      </c>
      <c r="AG645" s="16" t="e">
        <f t="shared" si="169"/>
        <v>#N/A</v>
      </c>
      <c r="AH645" s="175" t="e">
        <f t="shared" si="170"/>
        <v>#N/A</v>
      </c>
      <c r="AI645" s="175" t="e">
        <f t="shared" si="174"/>
        <v>#N/A</v>
      </c>
      <c r="AJ645" s="175" t="e">
        <f t="shared" si="172"/>
        <v>#N/A</v>
      </c>
      <c r="AK645" s="175" t="e">
        <f t="shared" si="171"/>
        <v>#N/A</v>
      </c>
      <c r="AL645" s="175" t="e">
        <f t="shared" si="175"/>
        <v>#N/A</v>
      </c>
      <c r="AM645" s="175" t="e">
        <f t="shared" si="173"/>
        <v>#N/A</v>
      </c>
    </row>
    <row r="646" spans="19:39" x14ac:dyDescent="0.25">
      <c r="S646" s="189" t="e">
        <f>IF(ISNUMBER(Sensor_Glucose),IF(P_Language=1, 1*Sensor_Glucose/18,1*Sensor_Glucose),NA())</f>
        <v>#N/A</v>
      </c>
      <c r="T646" s="185" t="e">
        <f t="shared" si="160"/>
        <v>#N/A</v>
      </c>
      <c r="U646" s="185" t="e">
        <f t="shared" si="161"/>
        <v>#N/A</v>
      </c>
      <c r="V646" s="189" t="e">
        <f>IF(ISBLANK(Meter_Glucose),NA(),IF(P_Language=1, 1*Meter_Glucose/18,1*Meter_Glucose))</f>
        <v>#N/A</v>
      </c>
      <c r="W646" s="185" t="e">
        <f t="shared" si="162"/>
        <v>#N/A</v>
      </c>
      <c r="X646" s="16" t="e">
        <f t="shared" si="163"/>
        <v>#N/A</v>
      </c>
      <c r="Y646" s="189" t="e">
        <f t="shared" si="164"/>
        <v>#N/A</v>
      </c>
      <c r="AA646" s="59"/>
      <c r="AB646" s="189" t="e">
        <f t="shared" si="165"/>
        <v>#N/A</v>
      </c>
      <c r="AD646" s="185" t="e">
        <f t="shared" si="166"/>
        <v>#N/A</v>
      </c>
      <c r="AE646" s="16" t="e">
        <f t="shared" si="167"/>
        <v>#N/A</v>
      </c>
      <c r="AF646" s="16" t="e">
        <f t="shared" si="168"/>
        <v>#N/A</v>
      </c>
      <c r="AG646" s="16" t="e">
        <f t="shared" si="169"/>
        <v>#N/A</v>
      </c>
      <c r="AH646" s="175" t="e">
        <f t="shared" si="170"/>
        <v>#N/A</v>
      </c>
      <c r="AI646" s="175" t="e">
        <f t="shared" si="174"/>
        <v>#N/A</v>
      </c>
      <c r="AJ646" s="175" t="e">
        <f t="shared" si="172"/>
        <v>#N/A</v>
      </c>
      <c r="AK646" s="175" t="e">
        <f t="shared" si="171"/>
        <v>#N/A</v>
      </c>
      <c r="AL646" s="175" t="e">
        <f t="shared" si="175"/>
        <v>#N/A</v>
      </c>
      <c r="AM646" s="175" t="e">
        <f t="shared" si="173"/>
        <v>#N/A</v>
      </c>
    </row>
    <row r="647" spans="19:39" x14ac:dyDescent="0.25">
      <c r="S647" s="189" t="e">
        <f>IF(ISNUMBER(Sensor_Glucose),IF(P_Language=1, 1*Sensor_Glucose/18,1*Sensor_Glucose),NA())</f>
        <v>#N/A</v>
      </c>
      <c r="T647" s="185" t="e">
        <f t="shared" si="160"/>
        <v>#N/A</v>
      </c>
      <c r="U647" s="185" t="e">
        <f t="shared" si="161"/>
        <v>#N/A</v>
      </c>
      <c r="V647" s="189" t="e">
        <f>IF(ISBLANK(Meter_Glucose),NA(),IF(P_Language=1, 1*Meter_Glucose/18,1*Meter_Glucose))</f>
        <v>#N/A</v>
      </c>
      <c r="W647" s="185" t="e">
        <f t="shared" si="162"/>
        <v>#N/A</v>
      </c>
      <c r="X647" s="16" t="e">
        <f t="shared" si="163"/>
        <v>#N/A</v>
      </c>
      <c r="Y647" s="189" t="e">
        <f t="shared" si="164"/>
        <v>#N/A</v>
      </c>
      <c r="AA647" s="59"/>
      <c r="AB647" s="189" t="e">
        <f t="shared" si="165"/>
        <v>#N/A</v>
      </c>
      <c r="AD647" s="185" t="e">
        <f t="shared" si="166"/>
        <v>#N/A</v>
      </c>
      <c r="AE647" s="16" t="e">
        <f t="shared" si="167"/>
        <v>#N/A</v>
      </c>
      <c r="AF647" s="16" t="e">
        <f t="shared" si="168"/>
        <v>#N/A</v>
      </c>
      <c r="AG647" s="16" t="e">
        <f t="shared" si="169"/>
        <v>#N/A</v>
      </c>
      <c r="AH647" s="175" t="e">
        <f t="shared" si="170"/>
        <v>#N/A</v>
      </c>
      <c r="AI647" s="175" t="e">
        <f t="shared" si="174"/>
        <v>#N/A</v>
      </c>
      <c r="AJ647" s="175" t="e">
        <f t="shared" si="172"/>
        <v>#N/A</v>
      </c>
      <c r="AK647" s="175" t="e">
        <f t="shared" si="171"/>
        <v>#N/A</v>
      </c>
      <c r="AL647" s="175" t="e">
        <f t="shared" si="175"/>
        <v>#N/A</v>
      </c>
      <c r="AM647" s="175" t="e">
        <f t="shared" si="173"/>
        <v>#N/A</v>
      </c>
    </row>
    <row r="648" spans="19:39" x14ac:dyDescent="0.25">
      <c r="S648" s="189" t="e">
        <f>IF(ISNUMBER(Sensor_Glucose),IF(P_Language=1, 1*Sensor_Glucose/18,1*Sensor_Glucose),NA())</f>
        <v>#N/A</v>
      </c>
      <c r="T648" s="185" t="e">
        <f t="shared" si="160"/>
        <v>#N/A</v>
      </c>
      <c r="U648" s="185" t="e">
        <f t="shared" si="161"/>
        <v>#N/A</v>
      </c>
      <c r="V648" s="189" t="e">
        <f>IF(ISBLANK(Meter_Glucose),NA(),IF(P_Language=1, 1*Meter_Glucose/18,1*Meter_Glucose))</f>
        <v>#N/A</v>
      </c>
      <c r="W648" s="185" t="e">
        <f t="shared" si="162"/>
        <v>#N/A</v>
      </c>
      <c r="X648" s="16" t="e">
        <f t="shared" si="163"/>
        <v>#N/A</v>
      </c>
      <c r="Y648" s="189" t="e">
        <f t="shared" si="164"/>
        <v>#N/A</v>
      </c>
      <c r="AA648" s="59"/>
      <c r="AB648" s="189" t="e">
        <f t="shared" si="165"/>
        <v>#N/A</v>
      </c>
      <c r="AD648" s="185" t="e">
        <f t="shared" si="166"/>
        <v>#N/A</v>
      </c>
      <c r="AE648" s="16" t="e">
        <f t="shared" si="167"/>
        <v>#N/A</v>
      </c>
      <c r="AF648" s="16" t="e">
        <f t="shared" si="168"/>
        <v>#N/A</v>
      </c>
      <c r="AG648" s="16" t="e">
        <f t="shared" si="169"/>
        <v>#N/A</v>
      </c>
      <c r="AH648" s="175" t="e">
        <f t="shared" si="170"/>
        <v>#N/A</v>
      </c>
      <c r="AI648" s="175" t="e">
        <f t="shared" si="174"/>
        <v>#N/A</v>
      </c>
      <c r="AJ648" s="175" t="e">
        <f t="shared" si="172"/>
        <v>#N/A</v>
      </c>
      <c r="AK648" s="175" t="e">
        <f t="shared" si="171"/>
        <v>#N/A</v>
      </c>
      <c r="AL648" s="175" t="e">
        <f t="shared" si="175"/>
        <v>#N/A</v>
      </c>
      <c r="AM648" s="175" t="e">
        <f t="shared" si="173"/>
        <v>#N/A</v>
      </c>
    </row>
    <row r="649" spans="19:39" x14ac:dyDescent="0.25">
      <c r="S649" s="189" t="e">
        <f>IF(ISNUMBER(Sensor_Glucose),IF(P_Language=1, 1*Sensor_Glucose/18,1*Sensor_Glucose),NA())</f>
        <v>#N/A</v>
      </c>
      <c r="T649" s="185" t="e">
        <f t="shared" si="160"/>
        <v>#N/A</v>
      </c>
      <c r="U649" s="185" t="e">
        <f t="shared" si="161"/>
        <v>#N/A</v>
      </c>
      <c r="V649" s="189" t="e">
        <f>IF(ISBLANK(Meter_Glucose),NA(),IF(P_Language=1, 1*Meter_Glucose/18,1*Meter_Glucose))</f>
        <v>#N/A</v>
      </c>
      <c r="W649" s="185" t="e">
        <f t="shared" si="162"/>
        <v>#N/A</v>
      </c>
      <c r="X649" s="16" t="e">
        <f t="shared" si="163"/>
        <v>#N/A</v>
      </c>
      <c r="Y649" s="189" t="e">
        <f t="shared" si="164"/>
        <v>#N/A</v>
      </c>
      <c r="AA649" s="59"/>
      <c r="AB649" s="189" t="e">
        <f t="shared" si="165"/>
        <v>#N/A</v>
      </c>
      <c r="AD649" s="185" t="e">
        <f t="shared" si="166"/>
        <v>#N/A</v>
      </c>
      <c r="AE649" s="16" t="e">
        <f t="shared" si="167"/>
        <v>#N/A</v>
      </c>
      <c r="AF649" s="16" t="e">
        <f t="shared" si="168"/>
        <v>#N/A</v>
      </c>
      <c r="AG649" s="16" t="e">
        <f t="shared" si="169"/>
        <v>#N/A</v>
      </c>
      <c r="AH649" s="175" t="e">
        <f t="shared" si="170"/>
        <v>#N/A</v>
      </c>
      <c r="AI649" s="175" t="e">
        <f t="shared" si="174"/>
        <v>#N/A</v>
      </c>
      <c r="AJ649" s="175" t="e">
        <f t="shared" si="172"/>
        <v>#N/A</v>
      </c>
      <c r="AK649" s="175" t="e">
        <f t="shared" si="171"/>
        <v>#N/A</v>
      </c>
      <c r="AL649" s="175" t="e">
        <f t="shared" si="175"/>
        <v>#N/A</v>
      </c>
      <c r="AM649" s="175" t="e">
        <f t="shared" si="173"/>
        <v>#N/A</v>
      </c>
    </row>
    <row r="650" spans="19:39" x14ac:dyDescent="0.25">
      <c r="S650" s="189" t="e">
        <f>IF(ISNUMBER(Sensor_Glucose),IF(P_Language=1, 1*Sensor_Glucose/18,1*Sensor_Glucose),NA())</f>
        <v>#N/A</v>
      </c>
      <c r="T650" s="185" t="e">
        <f t="shared" si="160"/>
        <v>#N/A</v>
      </c>
      <c r="U650" s="185" t="e">
        <f t="shared" si="161"/>
        <v>#N/A</v>
      </c>
      <c r="V650" s="189" t="e">
        <f>IF(ISBLANK(Meter_Glucose),NA(),IF(P_Language=1, 1*Meter_Glucose/18,1*Meter_Glucose))</f>
        <v>#N/A</v>
      </c>
      <c r="W650" s="185" t="e">
        <f t="shared" si="162"/>
        <v>#N/A</v>
      </c>
      <c r="X650" s="16" t="e">
        <f t="shared" si="163"/>
        <v>#N/A</v>
      </c>
      <c r="Y650" s="189" t="e">
        <f t="shared" si="164"/>
        <v>#N/A</v>
      </c>
      <c r="AA650" s="59"/>
      <c r="AB650" s="189" t="e">
        <f t="shared" si="165"/>
        <v>#N/A</v>
      </c>
      <c r="AD650" s="185" t="e">
        <f t="shared" si="166"/>
        <v>#N/A</v>
      </c>
      <c r="AE650" s="16" t="e">
        <f t="shared" si="167"/>
        <v>#N/A</v>
      </c>
      <c r="AF650" s="16" t="e">
        <f t="shared" si="168"/>
        <v>#N/A</v>
      </c>
      <c r="AG650" s="16" t="e">
        <f t="shared" si="169"/>
        <v>#N/A</v>
      </c>
      <c r="AH650" s="175" t="e">
        <f t="shared" si="170"/>
        <v>#N/A</v>
      </c>
      <c r="AI650" s="175" t="e">
        <f t="shared" si="174"/>
        <v>#N/A</v>
      </c>
      <c r="AJ650" s="175" t="e">
        <f t="shared" si="172"/>
        <v>#N/A</v>
      </c>
      <c r="AK650" s="175" t="e">
        <f t="shared" si="171"/>
        <v>#N/A</v>
      </c>
      <c r="AL650" s="175" t="e">
        <f t="shared" si="175"/>
        <v>#N/A</v>
      </c>
      <c r="AM650" s="175" t="e">
        <f t="shared" si="173"/>
        <v>#N/A</v>
      </c>
    </row>
    <row r="651" spans="19:39" x14ac:dyDescent="0.25">
      <c r="S651" s="189" t="e">
        <f>IF(ISNUMBER(Sensor_Glucose),IF(P_Language=1, 1*Sensor_Glucose/18,1*Sensor_Glucose),NA())</f>
        <v>#N/A</v>
      </c>
      <c r="T651" s="185" t="e">
        <f t="shared" si="160"/>
        <v>#N/A</v>
      </c>
      <c r="U651" s="185" t="e">
        <f t="shared" si="161"/>
        <v>#N/A</v>
      </c>
      <c r="V651" s="189" t="e">
        <f>IF(ISBLANK(Meter_Glucose),NA(),IF(P_Language=1, 1*Meter_Glucose/18,1*Meter_Glucose))</f>
        <v>#N/A</v>
      </c>
      <c r="W651" s="185" t="e">
        <f t="shared" si="162"/>
        <v>#N/A</v>
      </c>
      <c r="X651" s="16" t="e">
        <f t="shared" si="163"/>
        <v>#N/A</v>
      </c>
      <c r="Y651" s="189" t="e">
        <f t="shared" si="164"/>
        <v>#N/A</v>
      </c>
      <c r="AA651" s="59"/>
      <c r="AB651" s="189" t="e">
        <f t="shared" si="165"/>
        <v>#N/A</v>
      </c>
      <c r="AD651" s="185" t="e">
        <f t="shared" si="166"/>
        <v>#N/A</v>
      </c>
      <c r="AE651" s="16" t="e">
        <f t="shared" si="167"/>
        <v>#N/A</v>
      </c>
      <c r="AF651" s="16" t="e">
        <f t="shared" si="168"/>
        <v>#N/A</v>
      </c>
      <c r="AG651" s="16" t="e">
        <f t="shared" si="169"/>
        <v>#N/A</v>
      </c>
      <c r="AH651" s="175" t="e">
        <f t="shared" si="170"/>
        <v>#N/A</v>
      </c>
      <c r="AI651" s="175" t="e">
        <f t="shared" si="174"/>
        <v>#N/A</v>
      </c>
      <c r="AJ651" s="175" t="e">
        <f t="shared" si="172"/>
        <v>#N/A</v>
      </c>
      <c r="AK651" s="175" t="e">
        <f t="shared" si="171"/>
        <v>#N/A</v>
      </c>
      <c r="AL651" s="175" t="e">
        <f t="shared" si="175"/>
        <v>#N/A</v>
      </c>
      <c r="AM651" s="175" t="e">
        <f t="shared" si="173"/>
        <v>#N/A</v>
      </c>
    </row>
    <row r="652" spans="19:39" x14ac:dyDescent="0.25">
      <c r="S652" s="189" t="e">
        <f>IF(ISNUMBER(Sensor_Glucose),IF(P_Language=1, 1*Sensor_Glucose/18,1*Sensor_Glucose),NA())</f>
        <v>#N/A</v>
      </c>
      <c r="T652" s="185" t="e">
        <f t="shared" si="160"/>
        <v>#N/A</v>
      </c>
      <c r="U652" s="185" t="e">
        <f t="shared" si="161"/>
        <v>#N/A</v>
      </c>
      <c r="V652" s="189" t="e">
        <f>IF(ISBLANK(Meter_Glucose),NA(),IF(P_Language=1, 1*Meter_Glucose/18,1*Meter_Glucose))</f>
        <v>#N/A</v>
      </c>
      <c r="W652" s="185" t="e">
        <f t="shared" si="162"/>
        <v>#N/A</v>
      </c>
      <c r="X652" s="16" t="e">
        <f t="shared" si="163"/>
        <v>#N/A</v>
      </c>
      <c r="Y652" s="189" t="e">
        <f t="shared" si="164"/>
        <v>#N/A</v>
      </c>
      <c r="AA652" s="59"/>
      <c r="AB652" s="189" t="e">
        <f t="shared" si="165"/>
        <v>#N/A</v>
      </c>
      <c r="AD652" s="185" t="e">
        <f t="shared" si="166"/>
        <v>#N/A</v>
      </c>
      <c r="AE652" s="16" t="e">
        <f t="shared" si="167"/>
        <v>#N/A</v>
      </c>
      <c r="AF652" s="16" t="e">
        <f t="shared" si="168"/>
        <v>#N/A</v>
      </c>
      <c r="AG652" s="16" t="e">
        <f t="shared" si="169"/>
        <v>#N/A</v>
      </c>
      <c r="AH652" s="175" t="e">
        <f t="shared" si="170"/>
        <v>#N/A</v>
      </c>
      <c r="AI652" s="175" t="e">
        <f t="shared" si="174"/>
        <v>#N/A</v>
      </c>
      <c r="AJ652" s="175" t="e">
        <f t="shared" si="172"/>
        <v>#N/A</v>
      </c>
      <c r="AK652" s="175" t="e">
        <f t="shared" si="171"/>
        <v>#N/A</v>
      </c>
      <c r="AL652" s="175" t="e">
        <f t="shared" si="175"/>
        <v>#N/A</v>
      </c>
      <c r="AM652" s="175" t="e">
        <f t="shared" si="173"/>
        <v>#N/A</v>
      </c>
    </row>
    <row r="653" spans="19:39" x14ac:dyDescent="0.25">
      <c r="S653" s="189" t="e">
        <f>IF(ISNUMBER(Sensor_Glucose),IF(P_Language=1, 1*Sensor_Glucose/18,1*Sensor_Glucose),NA())</f>
        <v>#N/A</v>
      </c>
      <c r="T653" s="185" t="e">
        <f t="shared" si="160"/>
        <v>#N/A</v>
      </c>
      <c r="U653" s="185" t="e">
        <f t="shared" si="161"/>
        <v>#N/A</v>
      </c>
      <c r="V653" s="189" t="e">
        <f>IF(ISBLANK(Meter_Glucose),NA(),IF(P_Language=1, 1*Meter_Glucose/18,1*Meter_Glucose))</f>
        <v>#N/A</v>
      </c>
      <c r="W653" s="185" t="e">
        <f t="shared" si="162"/>
        <v>#N/A</v>
      </c>
      <c r="X653" s="16" t="e">
        <f t="shared" si="163"/>
        <v>#N/A</v>
      </c>
      <c r="Y653" s="189" t="e">
        <f t="shared" si="164"/>
        <v>#N/A</v>
      </c>
      <c r="AA653" s="59"/>
      <c r="AB653" s="189" t="e">
        <f t="shared" si="165"/>
        <v>#N/A</v>
      </c>
      <c r="AD653" s="185" t="e">
        <f t="shared" si="166"/>
        <v>#N/A</v>
      </c>
      <c r="AE653" s="16" t="e">
        <f t="shared" si="167"/>
        <v>#N/A</v>
      </c>
      <c r="AF653" s="16" t="e">
        <f t="shared" si="168"/>
        <v>#N/A</v>
      </c>
      <c r="AG653" s="16" t="e">
        <f t="shared" si="169"/>
        <v>#N/A</v>
      </c>
      <c r="AH653" s="175" t="e">
        <f t="shared" si="170"/>
        <v>#N/A</v>
      </c>
      <c r="AI653" s="175" t="e">
        <f t="shared" si="174"/>
        <v>#N/A</v>
      </c>
      <c r="AJ653" s="175" t="e">
        <f t="shared" si="172"/>
        <v>#N/A</v>
      </c>
      <c r="AK653" s="175" t="e">
        <f t="shared" si="171"/>
        <v>#N/A</v>
      </c>
      <c r="AL653" s="175" t="e">
        <f t="shared" si="175"/>
        <v>#N/A</v>
      </c>
      <c r="AM653" s="175" t="e">
        <f t="shared" si="173"/>
        <v>#N/A</v>
      </c>
    </row>
    <row r="654" spans="19:39" x14ac:dyDescent="0.25">
      <c r="S654" s="189" t="e">
        <f>IF(ISNUMBER(Sensor_Glucose),IF(P_Language=1, 1*Sensor_Glucose/18,1*Sensor_Glucose),NA())</f>
        <v>#N/A</v>
      </c>
      <c r="T654" s="185" t="e">
        <f t="shared" si="160"/>
        <v>#N/A</v>
      </c>
      <c r="U654" s="185" t="e">
        <f t="shared" si="161"/>
        <v>#N/A</v>
      </c>
      <c r="V654" s="189" t="e">
        <f>IF(ISBLANK(Meter_Glucose),NA(),IF(P_Language=1, 1*Meter_Glucose/18,1*Meter_Glucose))</f>
        <v>#N/A</v>
      </c>
      <c r="W654" s="185" t="e">
        <f t="shared" si="162"/>
        <v>#N/A</v>
      </c>
      <c r="X654" s="16" t="e">
        <f t="shared" si="163"/>
        <v>#N/A</v>
      </c>
      <c r="Y654" s="189" t="e">
        <f t="shared" si="164"/>
        <v>#N/A</v>
      </c>
      <c r="AA654" s="59"/>
      <c r="AB654" s="189" t="e">
        <f t="shared" si="165"/>
        <v>#N/A</v>
      </c>
      <c r="AD654" s="185" t="e">
        <f t="shared" si="166"/>
        <v>#N/A</v>
      </c>
      <c r="AE654" s="16" t="e">
        <f t="shared" si="167"/>
        <v>#N/A</v>
      </c>
      <c r="AF654" s="16" t="e">
        <f t="shared" si="168"/>
        <v>#N/A</v>
      </c>
      <c r="AG654" s="16" t="e">
        <f t="shared" si="169"/>
        <v>#N/A</v>
      </c>
      <c r="AH654" s="175" t="e">
        <f t="shared" si="170"/>
        <v>#N/A</v>
      </c>
      <c r="AI654" s="175" t="e">
        <f t="shared" si="174"/>
        <v>#N/A</v>
      </c>
      <c r="AJ654" s="175" t="e">
        <f t="shared" si="172"/>
        <v>#N/A</v>
      </c>
      <c r="AK654" s="175" t="e">
        <f t="shared" si="171"/>
        <v>#N/A</v>
      </c>
      <c r="AL654" s="175" t="e">
        <f t="shared" si="175"/>
        <v>#N/A</v>
      </c>
      <c r="AM654" s="175" t="e">
        <f t="shared" si="173"/>
        <v>#N/A</v>
      </c>
    </row>
    <row r="655" spans="19:39" x14ac:dyDescent="0.25">
      <c r="S655" s="189" t="e">
        <f>IF(ISNUMBER(Sensor_Glucose),IF(P_Language=1, 1*Sensor_Glucose/18,1*Sensor_Glucose),NA())</f>
        <v>#N/A</v>
      </c>
      <c r="T655" s="185" t="e">
        <f t="shared" si="160"/>
        <v>#N/A</v>
      </c>
      <c r="U655" s="185" t="e">
        <f t="shared" si="161"/>
        <v>#N/A</v>
      </c>
      <c r="V655" s="189" t="e">
        <f>IF(ISBLANK(Meter_Glucose),NA(),IF(P_Language=1, 1*Meter_Glucose/18,1*Meter_Glucose))</f>
        <v>#N/A</v>
      </c>
      <c r="W655" s="185" t="e">
        <f t="shared" si="162"/>
        <v>#N/A</v>
      </c>
      <c r="X655" s="16" t="e">
        <f t="shared" si="163"/>
        <v>#N/A</v>
      </c>
      <c r="Y655" s="189" t="e">
        <f t="shared" si="164"/>
        <v>#N/A</v>
      </c>
      <c r="AA655" s="59"/>
      <c r="AB655" s="189" t="e">
        <f t="shared" si="165"/>
        <v>#N/A</v>
      </c>
      <c r="AD655" s="185" t="e">
        <f t="shared" si="166"/>
        <v>#N/A</v>
      </c>
      <c r="AE655" s="16" t="e">
        <f t="shared" si="167"/>
        <v>#N/A</v>
      </c>
      <c r="AF655" s="16" t="e">
        <f t="shared" si="168"/>
        <v>#N/A</v>
      </c>
      <c r="AG655" s="16" t="e">
        <f t="shared" si="169"/>
        <v>#N/A</v>
      </c>
      <c r="AH655" s="175" t="e">
        <f t="shared" si="170"/>
        <v>#N/A</v>
      </c>
      <c r="AI655" s="175" t="e">
        <f t="shared" si="174"/>
        <v>#N/A</v>
      </c>
      <c r="AJ655" s="175" t="e">
        <f t="shared" si="172"/>
        <v>#N/A</v>
      </c>
      <c r="AK655" s="175" t="e">
        <f t="shared" si="171"/>
        <v>#N/A</v>
      </c>
      <c r="AL655" s="175" t="e">
        <f t="shared" si="175"/>
        <v>#N/A</v>
      </c>
      <c r="AM655" s="175" t="e">
        <f t="shared" si="173"/>
        <v>#N/A</v>
      </c>
    </row>
    <row r="656" spans="19:39" x14ac:dyDescent="0.25">
      <c r="S656" s="189" t="e">
        <f>IF(ISNUMBER(Sensor_Glucose),IF(P_Language=1, 1*Sensor_Glucose/18,1*Sensor_Glucose),NA())</f>
        <v>#N/A</v>
      </c>
      <c r="T656" s="185" t="e">
        <f t="shared" si="160"/>
        <v>#N/A</v>
      </c>
      <c r="U656" s="185" t="e">
        <f t="shared" si="161"/>
        <v>#N/A</v>
      </c>
      <c r="V656" s="189" t="e">
        <f>IF(ISBLANK(Meter_Glucose),NA(),IF(P_Language=1, 1*Meter_Glucose/18,1*Meter_Glucose))</f>
        <v>#N/A</v>
      </c>
      <c r="W656" s="185" t="e">
        <f t="shared" si="162"/>
        <v>#N/A</v>
      </c>
      <c r="X656" s="16" t="e">
        <f t="shared" si="163"/>
        <v>#N/A</v>
      </c>
      <c r="Y656" s="189" t="e">
        <f t="shared" si="164"/>
        <v>#N/A</v>
      </c>
      <c r="AA656" s="59"/>
      <c r="AB656" s="189" t="e">
        <f t="shared" si="165"/>
        <v>#N/A</v>
      </c>
      <c r="AD656" s="185" t="e">
        <f t="shared" si="166"/>
        <v>#N/A</v>
      </c>
      <c r="AE656" s="16" t="e">
        <f t="shared" si="167"/>
        <v>#N/A</v>
      </c>
      <c r="AF656" s="16" t="e">
        <f t="shared" si="168"/>
        <v>#N/A</v>
      </c>
      <c r="AG656" s="16" t="e">
        <f t="shared" si="169"/>
        <v>#N/A</v>
      </c>
      <c r="AH656" s="175" t="e">
        <f t="shared" si="170"/>
        <v>#N/A</v>
      </c>
      <c r="AI656" s="175" t="e">
        <f t="shared" si="174"/>
        <v>#N/A</v>
      </c>
      <c r="AJ656" s="175" t="e">
        <f t="shared" si="172"/>
        <v>#N/A</v>
      </c>
      <c r="AK656" s="175" t="e">
        <f t="shared" si="171"/>
        <v>#N/A</v>
      </c>
      <c r="AL656" s="175" t="e">
        <f t="shared" si="175"/>
        <v>#N/A</v>
      </c>
      <c r="AM656" s="175" t="e">
        <f t="shared" si="173"/>
        <v>#N/A</v>
      </c>
    </row>
    <row r="657" spans="19:39" x14ac:dyDescent="0.25">
      <c r="S657" s="189" t="e">
        <f>IF(ISNUMBER(Sensor_Glucose),IF(P_Language=1, 1*Sensor_Glucose/18,1*Sensor_Glucose),NA())</f>
        <v>#N/A</v>
      </c>
      <c r="T657" s="185" t="e">
        <f t="shared" si="160"/>
        <v>#N/A</v>
      </c>
      <c r="U657" s="185" t="e">
        <f t="shared" si="161"/>
        <v>#N/A</v>
      </c>
      <c r="V657" s="189" t="e">
        <f>IF(ISBLANK(Meter_Glucose),NA(),IF(P_Language=1, 1*Meter_Glucose/18,1*Meter_Glucose))</f>
        <v>#N/A</v>
      </c>
      <c r="W657" s="185" t="e">
        <f t="shared" si="162"/>
        <v>#N/A</v>
      </c>
      <c r="X657" s="16" t="e">
        <f t="shared" si="163"/>
        <v>#N/A</v>
      </c>
      <c r="Y657" s="189" t="e">
        <f t="shared" si="164"/>
        <v>#N/A</v>
      </c>
      <c r="AA657" s="59"/>
      <c r="AB657" s="189" t="e">
        <f t="shared" si="165"/>
        <v>#N/A</v>
      </c>
      <c r="AD657" s="185" t="e">
        <f t="shared" si="166"/>
        <v>#N/A</v>
      </c>
      <c r="AE657" s="16" t="e">
        <f t="shared" si="167"/>
        <v>#N/A</v>
      </c>
      <c r="AF657" s="16" t="e">
        <f t="shared" si="168"/>
        <v>#N/A</v>
      </c>
      <c r="AG657" s="16" t="e">
        <f t="shared" si="169"/>
        <v>#N/A</v>
      </c>
      <c r="AH657" s="175" t="e">
        <f t="shared" si="170"/>
        <v>#N/A</v>
      </c>
      <c r="AI657" s="175" t="e">
        <f t="shared" si="174"/>
        <v>#N/A</v>
      </c>
      <c r="AJ657" s="175" t="e">
        <f t="shared" si="172"/>
        <v>#N/A</v>
      </c>
      <c r="AK657" s="175" t="e">
        <f t="shared" si="171"/>
        <v>#N/A</v>
      </c>
      <c r="AL657" s="175" t="e">
        <f t="shared" si="175"/>
        <v>#N/A</v>
      </c>
      <c r="AM657" s="175" t="e">
        <f t="shared" si="173"/>
        <v>#N/A</v>
      </c>
    </row>
    <row r="658" spans="19:39" x14ac:dyDescent="0.25">
      <c r="S658" s="189" t="e">
        <f>IF(ISNUMBER(Sensor_Glucose),IF(P_Language=1, 1*Sensor_Glucose/18,1*Sensor_Glucose),NA())</f>
        <v>#N/A</v>
      </c>
      <c r="T658" s="185" t="e">
        <f t="shared" si="160"/>
        <v>#N/A</v>
      </c>
      <c r="U658" s="185" t="e">
        <f t="shared" si="161"/>
        <v>#N/A</v>
      </c>
      <c r="V658" s="189" t="e">
        <f>IF(ISBLANK(Meter_Glucose),NA(),IF(P_Language=1, 1*Meter_Glucose/18,1*Meter_Glucose))</f>
        <v>#N/A</v>
      </c>
      <c r="W658" s="185" t="e">
        <f t="shared" si="162"/>
        <v>#N/A</v>
      </c>
      <c r="X658" s="16" t="e">
        <f t="shared" si="163"/>
        <v>#N/A</v>
      </c>
      <c r="Y658" s="189" t="e">
        <f t="shared" si="164"/>
        <v>#N/A</v>
      </c>
      <c r="AA658" s="59"/>
      <c r="AB658" s="189" t="e">
        <f t="shared" si="165"/>
        <v>#N/A</v>
      </c>
      <c r="AD658" s="185" t="e">
        <f t="shared" si="166"/>
        <v>#N/A</v>
      </c>
      <c r="AE658" s="16" t="e">
        <f t="shared" si="167"/>
        <v>#N/A</v>
      </c>
      <c r="AF658" s="16" t="e">
        <f t="shared" si="168"/>
        <v>#N/A</v>
      </c>
      <c r="AG658" s="16" t="e">
        <f t="shared" si="169"/>
        <v>#N/A</v>
      </c>
      <c r="AH658" s="175" t="e">
        <f t="shared" si="170"/>
        <v>#N/A</v>
      </c>
      <c r="AI658" s="175" t="e">
        <f t="shared" si="174"/>
        <v>#N/A</v>
      </c>
      <c r="AJ658" s="175" t="e">
        <f t="shared" si="172"/>
        <v>#N/A</v>
      </c>
      <c r="AK658" s="175" t="e">
        <f t="shared" si="171"/>
        <v>#N/A</v>
      </c>
      <c r="AL658" s="175" t="e">
        <f t="shared" si="175"/>
        <v>#N/A</v>
      </c>
      <c r="AM658" s="175" t="e">
        <f t="shared" si="173"/>
        <v>#N/A</v>
      </c>
    </row>
    <row r="659" spans="19:39" x14ac:dyDescent="0.25">
      <c r="S659" s="189" t="e">
        <f>IF(ISNUMBER(Sensor_Glucose),IF(P_Language=1, 1*Sensor_Glucose/18,1*Sensor_Glucose),NA())</f>
        <v>#N/A</v>
      </c>
      <c r="T659" s="185" t="e">
        <f t="shared" si="160"/>
        <v>#N/A</v>
      </c>
      <c r="U659" s="185" t="e">
        <f t="shared" si="161"/>
        <v>#N/A</v>
      </c>
      <c r="V659" s="189" t="e">
        <f>IF(ISBLANK(Meter_Glucose),NA(),IF(P_Language=1, 1*Meter_Glucose/18,1*Meter_Glucose))</f>
        <v>#N/A</v>
      </c>
      <c r="W659" s="185" t="e">
        <f t="shared" si="162"/>
        <v>#N/A</v>
      </c>
      <c r="X659" s="16" t="e">
        <f t="shared" si="163"/>
        <v>#N/A</v>
      </c>
      <c r="Y659" s="189" t="e">
        <f t="shared" si="164"/>
        <v>#N/A</v>
      </c>
      <c r="AA659" s="59"/>
      <c r="AB659" s="189" t="e">
        <f t="shared" si="165"/>
        <v>#N/A</v>
      </c>
      <c r="AD659" s="185" t="e">
        <f t="shared" si="166"/>
        <v>#N/A</v>
      </c>
      <c r="AE659" s="16" t="e">
        <f t="shared" si="167"/>
        <v>#N/A</v>
      </c>
      <c r="AF659" s="16" t="e">
        <f t="shared" si="168"/>
        <v>#N/A</v>
      </c>
      <c r="AG659" s="16" t="e">
        <f t="shared" si="169"/>
        <v>#N/A</v>
      </c>
      <c r="AH659" s="175" t="e">
        <f t="shared" si="170"/>
        <v>#N/A</v>
      </c>
      <c r="AI659" s="175" t="e">
        <f t="shared" si="174"/>
        <v>#N/A</v>
      </c>
      <c r="AJ659" s="175" t="e">
        <f t="shared" si="172"/>
        <v>#N/A</v>
      </c>
      <c r="AK659" s="175" t="e">
        <f t="shared" si="171"/>
        <v>#N/A</v>
      </c>
      <c r="AL659" s="175" t="e">
        <f t="shared" si="175"/>
        <v>#N/A</v>
      </c>
      <c r="AM659" s="175" t="e">
        <f t="shared" si="173"/>
        <v>#N/A</v>
      </c>
    </row>
    <row r="660" spans="19:39" x14ac:dyDescent="0.25">
      <c r="S660" s="189" t="e">
        <f>IF(ISNUMBER(Sensor_Glucose),IF(P_Language=1, 1*Sensor_Glucose/18,1*Sensor_Glucose),NA())</f>
        <v>#N/A</v>
      </c>
      <c r="T660" s="185" t="e">
        <f t="shared" si="160"/>
        <v>#N/A</v>
      </c>
      <c r="U660" s="185" t="e">
        <f t="shared" si="161"/>
        <v>#N/A</v>
      </c>
      <c r="V660" s="189" t="e">
        <f>IF(ISBLANK(Meter_Glucose),NA(),IF(P_Language=1, 1*Meter_Glucose/18,1*Meter_Glucose))</f>
        <v>#N/A</v>
      </c>
      <c r="W660" s="185" t="e">
        <f t="shared" si="162"/>
        <v>#N/A</v>
      </c>
      <c r="X660" s="16" t="e">
        <f t="shared" si="163"/>
        <v>#N/A</v>
      </c>
      <c r="Y660" s="189" t="e">
        <f t="shared" si="164"/>
        <v>#N/A</v>
      </c>
      <c r="AA660" s="59"/>
      <c r="AB660" s="189" t="e">
        <f t="shared" si="165"/>
        <v>#N/A</v>
      </c>
      <c r="AD660" s="185" t="e">
        <f t="shared" si="166"/>
        <v>#N/A</v>
      </c>
      <c r="AE660" s="16" t="e">
        <f t="shared" si="167"/>
        <v>#N/A</v>
      </c>
      <c r="AF660" s="16" t="e">
        <f t="shared" si="168"/>
        <v>#N/A</v>
      </c>
      <c r="AG660" s="16" t="e">
        <f t="shared" si="169"/>
        <v>#N/A</v>
      </c>
      <c r="AH660" s="175" t="e">
        <f t="shared" si="170"/>
        <v>#N/A</v>
      </c>
      <c r="AI660" s="175" t="e">
        <f t="shared" si="174"/>
        <v>#N/A</v>
      </c>
      <c r="AJ660" s="175" t="e">
        <f t="shared" si="172"/>
        <v>#N/A</v>
      </c>
      <c r="AK660" s="175" t="e">
        <f t="shared" si="171"/>
        <v>#N/A</v>
      </c>
      <c r="AL660" s="175" t="e">
        <f t="shared" si="175"/>
        <v>#N/A</v>
      </c>
      <c r="AM660" s="175" t="e">
        <f t="shared" si="173"/>
        <v>#N/A</v>
      </c>
    </row>
    <row r="661" spans="19:39" x14ac:dyDescent="0.25">
      <c r="S661" s="189" t="e">
        <f>IF(ISNUMBER(Sensor_Glucose),IF(P_Language=1, 1*Sensor_Glucose/18,1*Sensor_Glucose),NA())</f>
        <v>#N/A</v>
      </c>
      <c r="T661" s="185" t="e">
        <f t="shared" si="160"/>
        <v>#N/A</v>
      </c>
      <c r="U661" s="185" t="e">
        <f t="shared" si="161"/>
        <v>#N/A</v>
      </c>
      <c r="V661" s="189" t="e">
        <f>IF(ISBLANK(Meter_Glucose),NA(),IF(P_Language=1, 1*Meter_Glucose/18,1*Meter_Glucose))</f>
        <v>#N/A</v>
      </c>
      <c r="W661" s="185" t="e">
        <f t="shared" si="162"/>
        <v>#N/A</v>
      </c>
      <c r="X661" s="16" t="e">
        <f t="shared" si="163"/>
        <v>#N/A</v>
      </c>
      <c r="Y661" s="189" t="e">
        <f t="shared" si="164"/>
        <v>#N/A</v>
      </c>
      <c r="AA661" s="59"/>
      <c r="AB661" s="189" t="e">
        <f t="shared" si="165"/>
        <v>#N/A</v>
      </c>
      <c r="AD661" s="185" t="e">
        <f t="shared" si="166"/>
        <v>#N/A</v>
      </c>
      <c r="AE661" s="16" t="e">
        <f t="shared" si="167"/>
        <v>#N/A</v>
      </c>
      <c r="AF661" s="16" t="e">
        <f t="shared" si="168"/>
        <v>#N/A</v>
      </c>
      <c r="AG661" s="16" t="e">
        <f t="shared" si="169"/>
        <v>#N/A</v>
      </c>
      <c r="AH661" s="175" t="e">
        <f t="shared" si="170"/>
        <v>#N/A</v>
      </c>
      <c r="AI661" s="175" t="e">
        <f t="shared" si="174"/>
        <v>#N/A</v>
      </c>
      <c r="AJ661" s="175" t="e">
        <f t="shared" si="172"/>
        <v>#N/A</v>
      </c>
      <c r="AK661" s="175" t="e">
        <f t="shared" si="171"/>
        <v>#N/A</v>
      </c>
      <c r="AL661" s="175" t="e">
        <f t="shared" si="175"/>
        <v>#N/A</v>
      </c>
      <c r="AM661" s="175" t="e">
        <f t="shared" si="173"/>
        <v>#N/A</v>
      </c>
    </row>
    <row r="662" spans="19:39" x14ac:dyDescent="0.25">
      <c r="S662" s="189" t="e">
        <f>IF(ISNUMBER(Sensor_Glucose),IF(P_Language=1, 1*Sensor_Glucose/18,1*Sensor_Glucose),NA())</f>
        <v>#N/A</v>
      </c>
      <c r="T662" s="185" t="e">
        <f t="shared" si="160"/>
        <v>#N/A</v>
      </c>
      <c r="U662" s="185" t="e">
        <f t="shared" si="161"/>
        <v>#N/A</v>
      </c>
      <c r="V662" s="189" t="e">
        <f>IF(ISBLANK(Meter_Glucose),NA(),IF(P_Language=1, 1*Meter_Glucose/18,1*Meter_Glucose))</f>
        <v>#N/A</v>
      </c>
      <c r="W662" s="185" t="e">
        <f t="shared" si="162"/>
        <v>#N/A</v>
      </c>
      <c r="X662" s="16" t="e">
        <f t="shared" si="163"/>
        <v>#N/A</v>
      </c>
      <c r="Y662" s="189" t="e">
        <f t="shared" si="164"/>
        <v>#N/A</v>
      </c>
      <c r="AA662" s="59"/>
      <c r="AB662" s="189" t="e">
        <f t="shared" si="165"/>
        <v>#N/A</v>
      </c>
      <c r="AD662" s="185" t="e">
        <f t="shared" si="166"/>
        <v>#N/A</v>
      </c>
      <c r="AE662" s="16" t="e">
        <f t="shared" si="167"/>
        <v>#N/A</v>
      </c>
      <c r="AF662" s="16" t="e">
        <f t="shared" si="168"/>
        <v>#N/A</v>
      </c>
      <c r="AG662" s="16" t="e">
        <f t="shared" si="169"/>
        <v>#N/A</v>
      </c>
      <c r="AH662" s="175" t="e">
        <f t="shared" si="170"/>
        <v>#N/A</v>
      </c>
      <c r="AI662" s="175" t="e">
        <f t="shared" si="174"/>
        <v>#N/A</v>
      </c>
      <c r="AJ662" s="175" t="e">
        <f t="shared" si="172"/>
        <v>#N/A</v>
      </c>
      <c r="AK662" s="175" t="e">
        <f t="shared" si="171"/>
        <v>#N/A</v>
      </c>
      <c r="AL662" s="175" t="e">
        <f t="shared" si="175"/>
        <v>#N/A</v>
      </c>
      <c r="AM662" s="175" t="e">
        <f t="shared" si="173"/>
        <v>#N/A</v>
      </c>
    </row>
    <row r="663" spans="19:39" x14ac:dyDescent="0.25">
      <c r="S663" s="189" t="e">
        <f>IF(ISNUMBER(Sensor_Glucose),IF(P_Language=1, 1*Sensor_Glucose/18,1*Sensor_Glucose),NA())</f>
        <v>#N/A</v>
      </c>
      <c r="T663" s="185" t="e">
        <f t="shared" si="160"/>
        <v>#N/A</v>
      </c>
      <c r="U663" s="185" t="e">
        <f t="shared" si="161"/>
        <v>#N/A</v>
      </c>
      <c r="V663" s="189" t="e">
        <f>IF(ISBLANK(Meter_Glucose),NA(),IF(P_Language=1, 1*Meter_Glucose/18,1*Meter_Glucose))</f>
        <v>#N/A</v>
      </c>
      <c r="W663" s="185" t="e">
        <f t="shared" si="162"/>
        <v>#N/A</v>
      </c>
      <c r="X663" s="16" t="e">
        <f t="shared" si="163"/>
        <v>#N/A</v>
      </c>
      <c r="Y663" s="189" t="e">
        <f t="shared" si="164"/>
        <v>#N/A</v>
      </c>
      <c r="AA663" s="59"/>
      <c r="AB663" s="189" t="e">
        <f t="shared" si="165"/>
        <v>#N/A</v>
      </c>
      <c r="AD663" s="185" t="e">
        <f t="shared" si="166"/>
        <v>#N/A</v>
      </c>
      <c r="AE663" s="16" t="e">
        <f t="shared" si="167"/>
        <v>#N/A</v>
      </c>
      <c r="AF663" s="16" t="e">
        <f t="shared" si="168"/>
        <v>#N/A</v>
      </c>
      <c r="AG663" s="16" t="e">
        <f t="shared" si="169"/>
        <v>#N/A</v>
      </c>
      <c r="AH663" s="175" t="e">
        <f t="shared" si="170"/>
        <v>#N/A</v>
      </c>
      <c r="AI663" s="175" t="e">
        <f t="shared" si="174"/>
        <v>#N/A</v>
      </c>
      <c r="AJ663" s="175" t="e">
        <f t="shared" si="172"/>
        <v>#N/A</v>
      </c>
      <c r="AK663" s="175" t="e">
        <f t="shared" si="171"/>
        <v>#N/A</v>
      </c>
      <c r="AL663" s="175" t="e">
        <f t="shared" si="175"/>
        <v>#N/A</v>
      </c>
      <c r="AM663" s="175" t="e">
        <f t="shared" si="173"/>
        <v>#N/A</v>
      </c>
    </row>
    <row r="664" spans="19:39" x14ac:dyDescent="0.25">
      <c r="S664" s="189" t="e">
        <f>IF(ISNUMBER(Sensor_Glucose),IF(P_Language=1, 1*Sensor_Glucose/18,1*Sensor_Glucose),NA())</f>
        <v>#N/A</v>
      </c>
      <c r="T664" s="185" t="e">
        <f t="shared" si="160"/>
        <v>#N/A</v>
      </c>
      <c r="U664" s="185" t="e">
        <f t="shared" si="161"/>
        <v>#N/A</v>
      </c>
      <c r="V664" s="189" t="e">
        <f>IF(ISBLANK(Meter_Glucose),NA(),IF(P_Language=1, 1*Meter_Glucose/18,1*Meter_Glucose))</f>
        <v>#N/A</v>
      </c>
      <c r="W664" s="185" t="e">
        <f t="shared" si="162"/>
        <v>#N/A</v>
      </c>
      <c r="X664" s="16" t="e">
        <f t="shared" si="163"/>
        <v>#N/A</v>
      </c>
      <c r="Y664" s="189" t="e">
        <f t="shared" si="164"/>
        <v>#N/A</v>
      </c>
      <c r="AA664" s="59"/>
      <c r="AB664" s="189" t="e">
        <f t="shared" si="165"/>
        <v>#N/A</v>
      </c>
      <c r="AD664" s="185" t="e">
        <f t="shared" si="166"/>
        <v>#N/A</v>
      </c>
      <c r="AE664" s="16" t="e">
        <f t="shared" si="167"/>
        <v>#N/A</v>
      </c>
      <c r="AF664" s="16" t="e">
        <f t="shared" si="168"/>
        <v>#N/A</v>
      </c>
      <c r="AG664" s="16" t="e">
        <f t="shared" si="169"/>
        <v>#N/A</v>
      </c>
      <c r="AH664" s="175" t="e">
        <f t="shared" si="170"/>
        <v>#N/A</v>
      </c>
      <c r="AI664" s="175" t="e">
        <f t="shared" si="174"/>
        <v>#N/A</v>
      </c>
      <c r="AJ664" s="175" t="e">
        <f t="shared" si="172"/>
        <v>#N/A</v>
      </c>
      <c r="AK664" s="175" t="e">
        <f t="shared" si="171"/>
        <v>#N/A</v>
      </c>
      <c r="AL664" s="175" t="e">
        <f t="shared" si="175"/>
        <v>#N/A</v>
      </c>
      <c r="AM664" s="175" t="e">
        <f t="shared" si="173"/>
        <v>#N/A</v>
      </c>
    </row>
    <row r="665" spans="19:39" x14ac:dyDescent="0.25">
      <c r="S665" s="189" t="e">
        <f>IF(ISNUMBER(Sensor_Glucose),IF(P_Language=1, 1*Sensor_Glucose/18,1*Sensor_Glucose),NA())</f>
        <v>#N/A</v>
      </c>
      <c r="T665" s="185" t="e">
        <f t="shared" si="160"/>
        <v>#N/A</v>
      </c>
      <c r="U665" s="185" t="e">
        <f t="shared" si="161"/>
        <v>#N/A</v>
      </c>
      <c r="V665" s="189" t="e">
        <f>IF(ISBLANK(Meter_Glucose),NA(),IF(P_Language=1, 1*Meter_Glucose/18,1*Meter_Glucose))</f>
        <v>#N/A</v>
      </c>
      <c r="W665" s="185" t="e">
        <f t="shared" si="162"/>
        <v>#N/A</v>
      </c>
      <c r="X665" s="16" t="e">
        <f t="shared" si="163"/>
        <v>#N/A</v>
      </c>
      <c r="Y665" s="189" t="e">
        <f t="shared" si="164"/>
        <v>#N/A</v>
      </c>
      <c r="AA665" s="59"/>
      <c r="AB665" s="189" t="e">
        <f t="shared" si="165"/>
        <v>#N/A</v>
      </c>
      <c r="AD665" s="185" t="e">
        <f t="shared" si="166"/>
        <v>#N/A</v>
      </c>
      <c r="AE665" s="16" t="e">
        <f t="shared" si="167"/>
        <v>#N/A</v>
      </c>
      <c r="AF665" s="16" t="e">
        <f t="shared" si="168"/>
        <v>#N/A</v>
      </c>
      <c r="AG665" s="16" t="e">
        <f t="shared" si="169"/>
        <v>#N/A</v>
      </c>
      <c r="AH665" s="175" t="e">
        <f t="shared" si="170"/>
        <v>#N/A</v>
      </c>
      <c r="AI665" s="175" t="e">
        <f t="shared" si="174"/>
        <v>#N/A</v>
      </c>
      <c r="AJ665" s="175" t="e">
        <f t="shared" si="172"/>
        <v>#N/A</v>
      </c>
      <c r="AK665" s="175" t="e">
        <f t="shared" si="171"/>
        <v>#N/A</v>
      </c>
      <c r="AL665" s="175" t="e">
        <f t="shared" si="175"/>
        <v>#N/A</v>
      </c>
      <c r="AM665" s="175" t="e">
        <f t="shared" si="173"/>
        <v>#N/A</v>
      </c>
    </row>
    <row r="666" spans="19:39" x14ac:dyDescent="0.25">
      <c r="S666" s="189" t="e">
        <f>IF(ISNUMBER(Sensor_Glucose),IF(P_Language=1, 1*Sensor_Glucose/18,1*Sensor_Glucose),NA())</f>
        <v>#N/A</v>
      </c>
      <c r="T666" s="185" t="e">
        <f t="shared" si="160"/>
        <v>#N/A</v>
      </c>
      <c r="U666" s="185" t="e">
        <f t="shared" si="161"/>
        <v>#N/A</v>
      </c>
      <c r="V666" s="189" t="e">
        <f>IF(ISBLANK(Meter_Glucose),NA(),IF(P_Language=1, 1*Meter_Glucose/18,1*Meter_Glucose))</f>
        <v>#N/A</v>
      </c>
      <c r="W666" s="185" t="e">
        <f t="shared" si="162"/>
        <v>#N/A</v>
      </c>
      <c r="X666" s="16" t="e">
        <f t="shared" si="163"/>
        <v>#N/A</v>
      </c>
      <c r="Y666" s="189" t="e">
        <f t="shared" si="164"/>
        <v>#N/A</v>
      </c>
      <c r="AA666" s="59"/>
      <c r="AB666" s="189" t="e">
        <f t="shared" si="165"/>
        <v>#N/A</v>
      </c>
      <c r="AD666" s="185" t="e">
        <f t="shared" si="166"/>
        <v>#N/A</v>
      </c>
      <c r="AE666" s="16" t="e">
        <f t="shared" si="167"/>
        <v>#N/A</v>
      </c>
      <c r="AF666" s="16" t="e">
        <f t="shared" si="168"/>
        <v>#N/A</v>
      </c>
      <c r="AG666" s="16" t="e">
        <f t="shared" si="169"/>
        <v>#N/A</v>
      </c>
      <c r="AH666" s="175" t="e">
        <f t="shared" si="170"/>
        <v>#N/A</v>
      </c>
      <c r="AI666" s="175" t="e">
        <f t="shared" si="174"/>
        <v>#N/A</v>
      </c>
      <c r="AJ666" s="175" t="e">
        <f t="shared" si="172"/>
        <v>#N/A</v>
      </c>
      <c r="AK666" s="175" t="e">
        <f t="shared" si="171"/>
        <v>#N/A</v>
      </c>
      <c r="AL666" s="175" t="e">
        <f t="shared" si="175"/>
        <v>#N/A</v>
      </c>
      <c r="AM666" s="175" t="e">
        <f t="shared" si="173"/>
        <v>#N/A</v>
      </c>
    </row>
    <row r="667" spans="19:39" x14ac:dyDescent="0.25">
      <c r="S667" s="189" t="e">
        <f>IF(ISNUMBER(Sensor_Glucose),IF(P_Language=1, 1*Sensor_Glucose/18,1*Sensor_Glucose),NA())</f>
        <v>#N/A</v>
      </c>
      <c r="T667" s="185" t="e">
        <f t="shared" si="160"/>
        <v>#N/A</v>
      </c>
      <c r="U667" s="185" t="e">
        <f t="shared" si="161"/>
        <v>#N/A</v>
      </c>
      <c r="V667" s="189" t="e">
        <f>IF(ISBLANK(Meter_Glucose),NA(),IF(P_Language=1, 1*Meter_Glucose/18,1*Meter_Glucose))</f>
        <v>#N/A</v>
      </c>
      <c r="W667" s="185" t="e">
        <f t="shared" si="162"/>
        <v>#N/A</v>
      </c>
      <c r="X667" s="16" t="e">
        <f t="shared" si="163"/>
        <v>#N/A</v>
      </c>
      <c r="Y667" s="189" t="e">
        <f t="shared" si="164"/>
        <v>#N/A</v>
      </c>
      <c r="AA667" s="59"/>
      <c r="AB667" s="189" t="e">
        <f t="shared" si="165"/>
        <v>#N/A</v>
      </c>
      <c r="AD667" s="185" t="e">
        <f t="shared" si="166"/>
        <v>#N/A</v>
      </c>
      <c r="AE667" s="16" t="e">
        <f t="shared" si="167"/>
        <v>#N/A</v>
      </c>
      <c r="AF667" s="16" t="e">
        <f t="shared" si="168"/>
        <v>#N/A</v>
      </c>
      <c r="AG667" s="16" t="e">
        <f t="shared" si="169"/>
        <v>#N/A</v>
      </c>
      <c r="AH667" s="175" t="e">
        <f t="shared" si="170"/>
        <v>#N/A</v>
      </c>
      <c r="AI667" s="175" t="e">
        <f t="shared" si="174"/>
        <v>#N/A</v>
      </c>
      <c r="AJ667" s="175" t="e">
        <f t="shared" si="172"/>
        <v>#N/A</v>
      </c>
      <c r="AK667" s="175" t="e">
        <f t="shared" si="171"/>
        <v>#N/A</v>
      </c>
      <c r="AL667" s="175" t="e">
        <f t="shared" si="175"/>
        <v>#N/A</v>
      </c>
      <c r="AM667" s="175" t="e">
        <f t="shared" si="173"/>
        <v>#N/A</v>
      </c>
    </row>
    <row r="668" spans="19:39" x14ac:dyDescent="0.25">
      <c r="S668" s="189" t="e">
        <f>IF(ISNUMBER(Sensor_Glucose),IF(P_Language=1, 1*Sensor_Glucose/18,1*Sensor_Glucose),NA())</f>
        <v>#N/A</v>
      </c>
      <c r="T668" s="185" t="e">
        <f t="shared" si="160"/>
        <v>#N/A</v>
      </c>
      <c r="U668" s="185" t="e">
        <f t="shared" si="161"/>
        <v>#N/A</v>
      </c>
      <c r="V668" s="189" t="e">
        <f>IF(ISBLANK(Meter_Glucose),NA(),IF(P_Language=1, 1*Meter_Glucose/18,1*Meter_Glucose))</f>
        <v>#N/A</v>
      </c>
      <c r="W668" s="185" t="e">
        <f t="shared" si="162"/>
        <v>#N/A</v>
      </c>
      <c r="X668" s="16" t="e">
        <f t="shared" si="163"/>
        <v>#N/A</v>
      </c>
      <c r="Y668" s="189" t="e">
        <f t="shared" si="164"/>
        <v>#N/A</v>
      </c>
      <c r="AA668" s="59"/>
      <c r="AB668" s="189" t="e">
        <f t="shared" si="165"/>
        <v>#N/A</v>
      </c>
      <c r="AD668" s="185" t="e">
        <f t="shared" si="166"/>
        <v>#N/A</v>
      </c>
      <c r="AE668" s="16" t="e">
        <f t="shared" si="167"/>
        <v>#N/A</v>
      </c>
      <c r="AF668" s="16" t="e">
        <f t="shared" si="168"/>
        <v>#N/A</v>
      </c>
      <c r="AG668" s="16" t="e">
        <f t="shared" si="169"/>
        <v>#N/A</v>
      </c>
      <c r="AH668" s="175" t="e">
        <f t="shared" si="170"/>
        <v>#N/A</v>
      </c>
      <c r="AI668" s="175" t="e">
        <f t="shared" si="174"/>
        <v>#N/A</v>
      </c>
      <c r="AJ668" s="175" t="e">
        <f t="shared" si="172"/>
        <v>#N/A</v>
      </c>
      <c r="AK668" s="175" t="e">
        <f t="shared" si="171"/>
        <v>#N/A</v>
      </c>
      <c r="AL668" s="175" t="e">
        <f t="shared" si="175"/>
        <v>#N/A</v>
      </c>
      <c r="AM668" s="175" t="e">
        <f t="shared" si="173"/>
        <v>#N/A</v>
      </c>
    </row>
    <row r="669" spans="19:39" x14ac:dyDescent="0.25">
      <c r="S669" s="189" t="e">
        <f>IF(ISNUMBER(Sensor_Glucose),IF(P_Language=1, 1*Sensor_Glucose/18,1*Sensor_Glucose),NA())</f>
        <v>#N/A</v>
      </c>
      <c r="T669" s="185" t="e">
        <f t="shared" si="160"/>
        <v>#N/A</v>
      </c>
      <c r="U669" s="185" t="e">
        <f t="shared" si="161"/>
        <v>#N/A</v>
      </c>
      <c r="V669" s="189" t="e">
        <f>IF(ISBLANK(Meter_Glucose),NA(),IF(P_Language=1, 1*Meter_Glucose/18,1*Meter_Glucose))</f>
        <v>#N/A</v>
      </c>
      <c r="W669" s="185" t="e">
        <f t="shared" si="162"/>
        <v>#N/A</v>
      </c>
      <c r="X669" s="16" t="e">
        <f t="shared" si="163"/>
        <v>#N/A</v>
      </c>
      <c r="Y669" s="189" t="e">
        <f t="shared" si="164"/>
        <v>#N/A</v>
      </c>
      <c r="AA669" s="59"/>
      <c r="AB669" s="189" t="e">
        <f t="shared" si="165"/>
        <v>#N/A</v>
      </c>
      <c r="AD669" s="185" t="e">
        <f t="shared" si="166"/>
        <v>#N/A</v>
      </c>
      <c r="AE669" s="16" t="e">
        <f t="shared" si="167"/>
        <v>#N/A</v>
      </c>
      <c r="AF669" s="16" t="e">
        <f t="shared" si="168"/>
        <v>#N/A</v>
      </c>
      <c r="AG669" s="16" t="e">
        <f t="shared" si="169"/>
        <v>#N/A</v>
      </c>
      <c r="AH669" s="175" t="e">
        <f t="shared" si="170"/>
        <v>#N/A</v>
      </c>
      <c r="AI669" s="175" t="e">
        <f t="shared" si="174"/>
        <v>#N/A</v>
      </c>
      <c r="AJ669" s="175" t="e">
        <f t="shared" si="172"/>
        <v>#N/A</v>
      </c>
      <c r="AK669" s="175" t="e">
        <f t="shared" si="171"/>
        <v>#N/A</v>
      </c>
      <c r="AL669" s="175" t="e">
        <f t="shared" si="175"/>
        <v>#N/A</v>
      </c>
      <c r="AM669" s="175" t="e">
        <f t="shared" si="173"/>
        <v>#N/A</v>
      </c>
    </row>
    <row r="670" spans="19:39" x14ac:dyDescent="0.25">
      <c r="S670" s="189" t="e">
        <f>IF(ISNUMBER(Sensor_Glucose),IF(P_Language=1, 1*Sensor_Glucose/18,1*Sensor_Glucose),NA())</f>
        <v>#N/A</v>
      </c>
      <c r="T670" s="185" t="e">
        <f t="shared" si="160"/>
        <v>#N/A</v>
      </c>
      <c r="U670" s="185" t="e">
        <f t="shared" si="161"/>
        <v>#N/A</v>
      </c>
      <c r="V670" s="189" t="e">
        <f>IF(ISBLANK(Meter_Glucose),NA(),IF(P_Language=1, 1*Meter_Glucose/18,1*Meter_Glucose))</f>
        <v>#N/A</v>
      </c>
      <c r="W670" s="185" t="e">
        <f t="shared" si="162"/>
        <v>#N/A</v>
      </c>
      <c r="X670" s="16" t="e">
        <f t="shared" si="163"/>
        <v>#N/A</v>
      </c>
      <c r="Y670" s="189" t="e">
        <f t="shared" si="164"/>
        <v>#N/A</v>
      </c>
      <c r="AA670" s="59"/>
      <c r="AB670" s="189" t="e">
        <f t="shared" si="165"/>
        <v>#N/A</v>
      </c>
      <c r="AD670" s="185" t="e">
        <f t="shared" si="166"/>
        <v>#N/A</v>
      </c>
      <c r="AE670" s="16" t="e">
        <f t="shared" si="167"/>
        <v>#N/A</v>
      </c>
      <c r="AF670" s="16" t="e">
        <f t="shared" si="168"/>
        <v>#N/A</v>
      </c>
      <c r="AG670" s="16" t="e">
        <f t="shared" si="169"/>
        <v>#N/A</v>
      </c>
      <c r="AH670" s="175" t="e">
        <f t="shared" si="170"/>
        <v>#N/A</v>
      </c>
      <c r="AI670" s="175" t="e">
        <f t="shared" si="174"/>
        <v>#N/A</v>
      </c>
      <c r="AJ670" s="175" t="e">
        <f t="shared" si="172"/>
        <v>#N/A</v>
      </c>
      <c r="AK670" s="175" t="e">
        <f t="shared" si="171"/>
        <v>#N/A</v>
      </c>
      <c r="AL670" s="175" t="e">
        <f t="shared" si="175"/>
        <v>#N/A</v>
      </c>
      <c r="AM670" s="175" t="e">
        <f t="shared" si="173"/>
        <v>#N/A</v>
      </c>
    </row>
    <row r="671" spans="19:39" x14ac:dyDescent="0.25">
      <c r="S671" s="189" t="e">
        <f>IF(ISNUMBER(Sensor_Glucose),IF(P_Language=1, 1*Sensor_Glucose/18,1*Sensor_Glucose),NA())</f>
        <v>#N/A</v>
      </c>
      <c r="T671" s="185" t="e">
        <f t="shared" si="160"/>
        <v>#N/A</v>
      </c>
      <c r="U671" s="185" t="e">
        <f t="shared" si="161"/>
        <v>#N/A</v>
      </c>
      <c r="V671" s="189" t="e">
        <f>IF(ISBLANK(Meter_Glucose),NA(),IF(P_Language=1, 1*Meter_Glucose/18,1*Meter_Glucose))</f>
        <v>#N/A</v>
      </c>
      <c r="W671" s="185" t="e">
        <f t="shared" si="162"/>
        <v>#N/A</v>
      </c>
      <c r="X671" s="16" t="e">
        <f t="shared" si="163"/>
        <v>#N/A</v>
      </c>
      <c r="Y671" s="189" t="e">
        <f t="shared" si="164"/>
        <v>#N/A</v>
      </c>
      <c r="AA671" s="59"/>
      <c r="AB671" s="189" t="e">
        <f t="shared" si="165"/>
        <v>#N/A</v>
      </c>
      <c r="AD671" s="185" t="e">
        <f t="shared" si="166"/>
        <v>#N/A</v>
      </c>
      <c r="AE671" s="16" t="e">
        <f t="shared" si="167"/>
        <v>#N/A</v>
      </c>
      <c r="AF671" s="16" t="e">
        <f t="shared" si="168"/>
        <v>#N/A</v>
      </c>
      <c r="AG671" s="16" t="e">
        <f t="shared" si="169"/>
        <v>#N/A</v>
      </c>
      <c r="AH671" s="175" t="e">
        <f t="shared" si="170"/>
        <v>#N/A</v>
      </c>
      <c r="AI671" s="175" t="e">
        <f t="shared" si="174"/>
        <v>#N/A</v>
      </c>
      <c r="AJ671" s="175" t="e">
        <f t="shared" si="172"/>
        <v>#N/A</v>
      </c>
      <c r="AK671" s="175" t="e">
        <f t="shared" si="171"/>
        <v>#N/A</v>
      </c>
      <c r="AL671" s="175" t="e">
        <f t="shared" si="175"/>
        <v>#N/A</v>
      </c>
      <c r="AM671" s="175" t="e">
        <f t="shared" si="173"/>
        <v>#N/A</v>
      </c>
    </row>
    <row r="672" spans="19:39" x14ac:dyDescent="0.25">
      <c r="S672" s="189" t="e">
        <f>IF(ISNUMBER(Sensor_Glucose),IF(P_Language=1, 1*Sensor_Glucose/18,1*Sensor_Glucose),NA())</f>
        <v>#N/A</v>
      </c>
      <c r="T672" s="185" t="e">
        <f t="shared" si="160"/>
        <v>#N/A</v>
      </c>
      <c r="U672" s="185" t="e">
        <f t="shared" si="161"/>
        <v>#N/A</v>
      </c>
      <c r="V672" s="189" t="e">
        <f>IF(ISBLANK(Meter_Glucose),NA(),IF(P_Language=1, 1*Meter_Glucose/18,1*Meter_Glucose))</f>
        <v>#N/A</v>
      </c>
      <c r="W672" s="185" t="e">
        <f t="shared" si="162"/>
        <v>#N/A</v>
      </c>
      <c r="X672" s="16" t="e">
        <f t="shared" si="163"/>
        <v>#N/A</v>
      </c>
      <c r="Y672" s="189" t="e">
        <f t="shared" si="164"/>
        <v>#N/A</v>
      </c>
      <c r="AA672" s="59"/>
      <c r="AB672" s="189" t="e">
        <f t="shared" si="165"/>
        <v>#N/A</v>
      </c>
      <c r="AD672" s="185" t="e">
        <f t="shared" si="166"/>
        <v>#N/A</v>
      </c>
      <c r="AE672" s="16" t="e">
        <f t="shared" si="167"/>
        <v>#N/A</v>
      </c>
      <c r="AF672" s="16" t="e">
        <f t="shared" si="168"/>
        <v>#N/A</v>
      </c>
      <c r="AG672" s="16" t="e">
        <f t="shared" si="169"/>
        <v>#N/A</v>
      </c>
      <c r="AH672" s="175" t="e">
        <f t="shared" si="170"/>
        <v>#N/A</v>
      </c>
      <c r="AI672" s="175" t="e">
        <f t="shared" si="174"/>
        <v>#N/A</v>
      </c>
      <c r="AJ672" s="175" t="e">
        <f t="shared" si="172"/>
        <v>#N/A</v>
      </c>
      <c r="AK672" s="175" t="e">
        <f t="shared" si="171"/>
        <v>#N/A</v>
      </c>
      <c r="AL672" s="175" t="e">
        <f t="shared" si="175"/>
        <v>#N/A</v>
      </c>
      <c r="AM672" s="175" t="e">
        <f t="shared" si="173"/>
        <v>#N/A</v>
      </c>
    </row>
    <row r="673" spans="19:39" x14ac:dyDescent="0.25">
      <c r="S673" s="189" t="e">
        <f>IF(ISNUMBER(Sensor_Glucose),IF(P_Language=1, 1*Sensor_Glucose/18,1*Sensor_Glucose),NA())</f>
        <v>#N/A</v>
      </c>
      <c r="T673" s="185" t="e">
        <f t="shared" si="160"/>
        <v>#N/A</v>
      </c>
      <c r="U673" s="185" t="e">
        <f t="shared" si="161"/>
        <v>#N/A</v>
      </c>
      <c r="V673" s="189" t="e">
        <f>IF(ISBLANK(Meter_Glucose),NA(),IF(P_Language=1, 1*Meter_Glucose/18,1*Meter_Glucose))</f>
        <v>#N/A</v>
      </c>
      <c r="W673" s="185" t="e">
        <f t="shared" si="162"/>
        <v>#N/A</v>
      </c>
      <c r="X673" s="16" t="e">
        <f t="shared" si="163"/>
        <v>#N/A</v>
      </c>
      <c r="Y673" s="189" t="e">
        <f t="shared" si="164"/>
        <v>#N/A</v>
      </c>
      <c r="AA673" s="59"/>
      <c r="AB673" s="189" t="e">
        <f t="shared" si="165"/>
        <v>#N/A</v>
      </c>
      <c r="AD673" s="185" t="e">
        <f t="shared" si="166"/>
        <v>#N/A</v>
      </c>
      <c r="AE673" s="16" t="e">
        <f t="shared" si="167"/>
        <v>#N/A</v>
      </c>
      <c r="AF673" s="16" t="e">
        <f t="shared" si="168"/>
        <v>#N/A</v>
      </c>
      <c r="AG673" s="16" t="e">
        <f t="shared" si="169"/>
        <v>#N/A</v>
      </c>
      <c r="AH673" s="175" t="e">
        <f t="shared" si="170"/>
        <v>#N/A</v>
      </c>
      <c r="AI673" s="175" t="e">
        <f t="shared" si="174"/>
        <v>#N/A</v>
      </c>
      <c r="AJ673" s="175" t="e">
        <f t="shared" si="172"/>
        <v>#N/A</v>
      </c>
      <c r="AK673" s="175" t="e">
        <f t="shared" si="171"/>
        <v>#N/A</v>
      </c>
      <c r="AL673" s="175" t="e">
        <f t="shared" si="175"/>
        <v>#N/A</v>
      </c>
      <c r="AM673" s="175" t="e">
        <f t="shared" si="173"/>
        <v>#N/A</v>
      </c>
    </row>
    <row r="674" spans="19:39" x14ac:dyDescent="0.25">
      <c r="S674" s="189" t="e">
        <f>IF(ISNUMBER(Sensor_Glucose),IF(P_Language=1, 1*Sensor_Glucose/18,1*Sensor_Glucose),NA())</f>
        <v>#N/A</v>
      </c>
      <c r="T674" s="185" t="e">
        <f t="shared" si="160"/>
        <v>#N/A</v>
      </c>
      <c r="U674" s="185" t="e">
        <f t="shared" si="161"/>
        <v>#N/A</v>
      </c>
      <c r="V674" s="189" t="e">
        <f>IF(ISBLANK(Meter_Glucose),NA(),IF(P_Language=1, 1*Meter_Glucose/18,1*Meter_Glucose))</f>
        <v>#N/A</v>
      </c>
      <c r="W674" s="185" t="e">
        <f t="shared" si="162"/>
        <v>#N/A</v>
      </c>
      <c r="X674" s="16" t="e">
        <f t="shared" si="163"/>
        <v>#N/A</v>
      </c>
      <c r="Y674" s="189" t="e">
        <f t="shared" si="164"/>
        <v>#N/A</v>
      </c>
      <c r="AA674" s="59"/>
      <c r="AB674" s="189" t="e">
        <f t="shared" si="165"/>
        <v>#N/A</v>
      </c>
      <c r="AD674" s="185" t="e">
        <f t="shared" si="166"/>
        <v>#N/A</v>
      </c>
      <c r="AE674" s="16" t="e">
        <f t="shared" si="167"/>
        <v>#N/A</v>
      </c>
      <c r="AF674" s="16" t="e">
        <f t="shared" si="168"/>
        <v>#N/A</v>
      </c>
      <c r="AG674" s="16" t="e">
        <f t="shared" si="169"/>
        <v>#N/A</v>
      </c>
      <c r="AH674" s="175" t="e">
        <f t="shared" si="170"/>
        <v>#N/A</v>
      </c>
      <c r="AI674" s="175" t="e">
        <f t="shared" si="174"/>
        <v>#N/A</v>
      </c>
      <c r="AJ674" s="175" t="e">
        <f t="shared" si="172"/>
        <v>#N/A</v>
      </c>
      <c r="AK674" s="175" t="e">
        <f t="shared" si="171"/>
        <v>#N/A</v>
      </c>
      <c r="AL674" s="175" t="e">
        <f t="shared" si="175"/>
        <v>#N/A</v>
      </c>
      <c r="AM674" s="175" t="e">
        <f t="shared" si="173"/>
        <v>#N/A</v>
      </c>
    </row>
    <row r="675" spans="19:39" x14ac:dyDescent="0.25">
      <c r="S675" s="189" t="e">
        <f>IF(ISNUMBER(Sensor_Glucose),IF(P_Language=1, 1*Sensor_Glucose/18,1*Sensor_Glucose),NA())</f>
        <v>#N/A</v>
      </c>
      <c r="T675" s="185" t="e">
        <f t="shared" si="160"/>
        <v>#N/A</v>
      </c>
      <c r="U675" s="185" t="e">
        <f t="shared" si="161"/>
        <v>#N/A</v>
      </c>
      <c r="V675" s="189" t="e">
        <f>IF(ISBLANK(Meter_Glucose),NA(),IF(P_Language=1, 1*Meter_Glucose/18,1*Meter_Glucose))</f>
        <v>#N/A</v>
      </c>
      <c r="W675" s="185" t="e">
        <f t="shared" si="162"/>
        <v>#N/A</v>
      </c>
      <c r="X675" s="16" t="e">
        <f t="shared" si="163"/>
        <v>#N/A</v>
      </c>
      <c r="Y675" s="189" t="e">
        <f t="shared" si="164"/>
        <v>#N/A</v>
      </c>
      <c r="AA675" s="59"/>
      <c r="AB675" s="189" t="e">
        <f t="shared" si="165"/>
        <v>#N/A</v>
      </c>
      <c r="AD675" s="185" t="e">
        <f t="shared" si="166"/>
        <v>#N/A</v>
      </c>
      <c r="AE675" s="16" t="e">
        <f t="shared" si="167"/>
        <v>#N/A</v>
      </c>
      <c r="AF675" s="16" t="e">
        <f t="shared" si="168"/>
        <v>#N/A</v>
      </c>
      <c r="AG675" s="16" t="e">
        <f t="shared" si="169"/>
        <v>#N/A</v>
      </c>
      <c r="AH675" s="175" t="e">
        <f t="shared" si="170"/>
        <v>#N/A</v>
      </c>
      <c r="AI675" s="175" t="e">
        <f t="shared" si="174"/>
        <v>#N/A</v>
      </c>
      <c r="AJ675" s="175" t="e">
        <f t="shared" si="172"/>
        <v>#N/A</v>
      </c>
      <c r="AK675" s="175" t="e">
        <f t="shared" si="171"/>
        <v>#N/A</v>
      </c>
      <c r="AL675" s="175" t="e">
        <f t="shared" si="175"/>
        <v>#N/A</v>
      </c>
      <c r="AM675" s="175" t="e">
        <f t="shared" si="173"/>
        <v>#N/A</v>
      </c>
    </row>
    <row r="676" spans="19:39" x14ac:dyDescent="0.25">
      <c r="S676" s="189" t="e">
        <f>IF(ISNUMBER(Sensor_Glucose),IF(P_Language=1, 1*Sensor_Glucose/18,1*Sensor_Glucose),NA())</f>
        <v>#N/A</v>
      </c>
      <c r="T676" s="185" t="e">
        <f t="shared" si="160"/>
        <v>#N/A</v>
      </c>
      <c r="U676" s="185" t="e">
        <f t="shared" si="161"/>
        <v>#N/A</v>
      </c>
      <c r="V676" s="189" t="e">
        <f>IF(ISBLANK(Meter_Glucose),NA(),IF(P_Language=1, 1*Meter_Glucose/18,1*Meter_Glucose))</f>
        <v>#N/A</v>
      </c>
      <c r="W676" s="185" t="e">
        <f t="shared" si="162"/>
        <v>#N/A</v>
      </c>
      <c r="X676" s="16" t="e">
        <f t="shared" si="163"/>
        <v>#N/A</v>
      </c>
      <c r="Y676" s="189" t="e">
        <f t="shared" si="164"/>
        <v>#N/A</v>
      </c>
      <c r="AA676" s="59"/>
      <c r="AB676" s="189" t="e">
        <f t="shared" si="165"/>
        <v>#N/A</v>
      </c>
      <c r="AD676" s="185" t="e">
        <f t="shared" si="166"/>
        <v>#N/A</v>
      </c>
      <c r="AE676" s="16" t="e">
        <f t="shared" si="167"/>
        <v>#N/A</v>
      </c>
      <c r="AF676" s="16" t="e">
        <f t="shared" si="168"/>
        <v>#N/A</v>
      </c>
      <c r="AG676" s="16" t="e">
        <f t="shared" si="169"/>
        <v>#N/A</v>
      </c>
      <c r="AH676" s="175" t="e">
        <f t="shared" si="170"/>
        <v>#N/A</v>
      </c>
      <c r="AI676" s="175" t="e">
        <f t="shared" si="174"/>
        <v>#N/A</v>
      </c>
      <c r="AJ676" s="175" t="e">
        <f t="shared" si="172"/>
        <v>#N/A</v>
      </c>
      <c r="AK676" s="175" t="e">
        <f t="shared" si="171"/>
        <v>#N/A</v>
      </c>
      <c r="AL676" s="175" t="e">
        <f t="shared" si="175"/>
        <v>#N/A</v>
      </c>
      <c r="AM676" s="175" t="e">
        <f t="shared" si="173"/>
        <v>#N/A</v>
      </c>
    </row>
    <row r="677" spans="19:39" x14ac:dyDescent="0.25">
      <c r="S677" s="189" t="e">
        <f>IF(ISNUMBER(Sensor_Glucose),IF(P_Language=1, 1*Sensor_Glucose/18,1*Sensor_Glucose),NA())</f>
        <v>#N/A</v>
      </c>
      <c r="T677" s="185" t="e">
        <f t="shared" si="160"/>
        <v>#N/A</v>
      </c>
      <c r="U677" s="185" t="e">
        <f t="shared" si="161"/>
        <v>#N/A</v>
      </c>
      <c r="V677" s="189" t="e">
        <f>IF(ISBLANK(Meter_Glucose),NA(),IF(P_Language=1, 1*Meter_Glucose/18,1*Meter_Glucose))</f>
        <v>#N/A</v>
      </c>
      <c r="W677" s="185" t="e">
        <f t="shared" si="162"/>
        <v>#N/A</v>
      </c>
      <c r="X677" s="16" t="e">
        <f t="shared" si="163"/>
        <v>#N/A</v>
      </c>
      <c r="Y677" s="189" t="e">
        <f t="shared" si="164"/>
        <v>#N/A</v>
      </c>
      <c r="AA677" s="59"/>
      <c r="AB677" s="189" t="e">
        <f t="shared" si="165"/>
        <v>#N/A</v>
      </c>
      <c r="AD677" s="185" t="e">
        <f t="shared" si="166"/>
        <v>#N/A</v>
      </c>
      <c r="AE677" s="16" t="e">
        <f t="shared" si="167"/>
        <v>#N/A</v>
      </c>
      <c r="AF677" s="16" t="e">
        <f t="shared" si="168"/>
        <v>#N/A</v>
      </c>
      <c r="AG677" s="16" t="e">
        <f t="shared" si="169"/>
        <v>#N/A</v>
      </c>
      <c r="AH677" s="175" t="e">
        <f t="shared" si="170"/>
        <v>#N/A</v>
      </c>
      <c r="AI677" s="175" t="e">
        <f t="shared" si="174"/>
        <v>#N/A</v>
      </c>
      <c r="AJ677" s="175" t="e">
        <f t="shared" si="172"/>
        <v>#N/A</v>
      </c>
      <c r="AK677" s="175" t="e">
        <f t="shared" si="171"/>
        <v>#N/A</v>
      </c>
      <c r="AL677" s="175" t="e">
        <f t="shared" si="175"/>
        <v>#N/A</v>
      </c>
      <c r="AM677" s="175" t="e">
        <f t="shared" si="173"/>
        <v>#N/A</v>
      </c>
    </row>
    <row r="678" spans="19:39" x14ac:dyDescent="0.25">
      <c r="S678" s="189" t="e">
        <f>IF(ISNUMBER(Sensor_Glucose),IF(P_Language=1, 1*Sensor_Glucose/18,1*Sensor_Glucose),NA())</f>
        <v>#N/A</v>
      </c>
      <c r="T678" s="185" t="e">
        <f t="shared" si="160"/>
        <v>#N/A</v>
      </c>
      <c r="U678" s="185" t="e">
        <f t="shared" si="161"/>
        <v>#N/A</v>
      </c>
      <c r="V678" s="189" t="e">
        <f>IF(ISBLANK(Meter_Glucose),NA(),IF(P_Language=1, 1*Meter_Glucose/18,1*Meter_Glucose))</f>
        <v>#N/A</v>
      </c>
      <c r="W678" s="185" t="e">
        <f t="shared" si="162"/>
        <v>#N/A</v>
      </c>
      <c r="X678" s="16" t="e">
        <f t="shared" si="163"/>
        <v>#N/A</v>
      </c>
      <c r="Y678" s="189" t="e">
        <f t="shared" si="164"/>
        <v>#N/A</v>
      </c>
      <c r="AA678" s="59"/>
      <c r="AB678" s="189" t="e">
        <f t="shared" si="165"/>
        <v>#N/A</v>
      </c>
      <c r="AD678" s="185" t="e">
        <f t="shared" si="166"/>
        <v>#N/A</v>
      </c>
      <c r="AE678" s="16" t="e">
        <f t="shared" si="167"/>
        <v>#N/A</v>
      </c>
      <c r="AF678" s="16" t="e">
        <f t="shared" si="168"/>
        <v>#N/A</v>
      </c>
      <c r="AG678" s="16" t="e">
        <f t="shared" si="169"/>
        <v>#N/A</v>
      </c>
      <c r="AH678" s="175" t="e">
        <f t="shared" si="170"/>
        <v>#N/A</v>
      </c>
      <c r="AI678" s="175" t="e">
        <f t="shared" si="174"/>
        <v>#N/A</v>
      </c>
      <c r="AJ678" s="175" t="e">
        <f t="shared" si="172"/>
        <v>#N/A</v>
      </c>
      <c r="AK678" s="175" t="e">
        <f t="shared" si="171"/>
        <v>#N/A</v>
      </c>
      <c r="AL678" s="175" t="e">
        <f t="shared" si="175"/>
        <v>#N/A</v>
      </c>
      <c r="AM678" s="175" t="e">
        <f t="shared" si="173"/>
        <v>#N/A</v>
      </c>
    </row>
    <row r="679" spans="19:39" x14ac:dyDescent="0.25">
      <c r="S679" s="189" t="e">
        <f>IF(ISNUMBER(Sensor_Glucose),IF(P_Language=1, 1*Sensor_Glucose/18,1*Sensor_Glucose),NA())</f>
        <v>#N/A</v>
      </c>
      <c r="T679" s="185" t="e">
        <f t="shared" si="160"/>
        <v>#N/A</v>
      </c>
      <c r="U679" s="185" t="e">
        <f t="shared" si="161"/>
        <v>#N/A</v>
      </c>
      <c r="V679" s="189" t="e">
        <f>IF(ISBLANK(Meter_Glucose),NA(),IF(P_Language=1, 1*Meter_Glucose/18,1*Meter_Glucose))</f>
        <v>#N/A</v>
      </c>
      <c r="W679" s="185" t="e">
        <f t="shared" si="162"/>
        <v>#N/A</v>
      </c>
      <c r="X679" s="16" t="e">
        <f t="shared" si="163"/>
        <v>#N/A</v>
      </c>
      <c r="Y679" s="189" t="e">
        <f t="shared" si="164"/>
        <v>#N/A</v>
      </c>
      <c r="AA679" s="59"/>
      <c r="AB679" s="189" t="e">
        <f t="shared" si="165"/>
        <v>#N/A</v>
      </c>
      <c r="AD679" s="185" t="e">
        <f t="shared" si="166"/>
        <v>#N/A</v>
      </c>
      <c r="AE679" s="16" t="e">
        <f t="shared" si="167"/>
        <v>#N/A</v>
      </c>
      <c r="AF679" s="16" t="e">
        <f t="shared" si="168"/>
        <v>#N/A</v>
      </c>
      <c r="AG679" s="16" t="e">
        <f t="shared" si="169"/>
        <v>#N/A</v>
      </c>
      <c r="AH679" s="175" t="e">
        <f t="shared" si="170"/>
        <v>#N/A</v>
      </c>
      <c r="AI679" s="175" t="e">
        <f t="shared" si="174"/>
        <v>#N/A</v>
      </c>
      <c r="AJ679" s="175" t="e">
        <f t="shared" si="172"/>
        <v>#N/A</v>
      </c>
      <c r="AK679" s="175" t="e">
        <f t="shared" si="171"/>
        <v>#N/A</v>
      </c>
      <c r="AL679" s="175" t="e">
        <f t="shared" si="175"/>
        <v>#N/A</v>
      </c>
      <c r="AM679" s="175" t="e">
        <f t="shared" si="173"/>
        <v>#N/A</v>
      </c>
    </row>
    <row r="680" spans="19:39" x14ac:dyDescent="0.25">
      <c r="S680" s="189" t="e">
        <f>IF(ISNUMBER(Sensor_Glucose),IF(P_Language=1, 1*Sensor_Glucose/18,1*Sensor_Glucose),NA())</f>
        <v>#N/A</v>
      </c>
      <c r="T680" s="185" t="e">
        <f t="shared" si="160"/>
        <v>#N/A</v>
      </c>
      <c r="U680" s="185" t="e">
        <f t="shared" si="161"/>
        <v>#N/A</v>
      </c>
      <c r="V680" s="189" t="e">
        <f>IF(ISBLANK(Meter_Glucose),NA(),IF(P_Language=1, 1*Meter_Glucose/18,1*Meter_Glucose))</f>
        <v>#N/A</v>
      </c>
      <c r="W680" s="185" t="e">
        <f t="shared" si="162"/>
        <v>#N/A</v>
      </c>
      <c r="X680" s="16" t="e">
        <f t="shared" si="163"/>
        <v>#N/A</v>
      </c>
      <c r="Y680" s="189" t="e">
        <f t="shared" si="164"/>
        <v>#N/A</v>
      </c>
      <c r="AA680" s="59"/>
      <c r="AB680" s="189" t="e">
        <f t="shared" si="165"/>
        <v>#N/A</v>
      </c>
      <c r="AD680" s="185" t="e">
        <f t="shared" si="166"/>
        <v>#N/A</v>
      </c>
      <c r="AE680" s="16" t="e">
        <f t="shared" si="167"/>
        <v>#N/A</v>
      </c>
      <c r="AF680" s="16" t="e">
        <f t="shared" si="168"/>
        <v>#N/A</v>
      </c>
      <c r="AG680" s="16" t="e">
        <f t="shared" si="169"/>
        <v>#N/A</v>
      </c>
      <c r="AH680" s="175" t="e">
        <f t="shared" si="170"/>
        <v>#N/A</v>
      </c>
      <c r="AI680" s="175" t="e">
        <f t="shared" si="174"/>
        <v>#N/A</v>
      </c>
      <c r="AJ680" s="175" t="e">
        <f t="shared" si="172"/>
        <v>#N/A</v>
      </c>
      <c r="AK680" s="175" t="e">
        <f t="shared" si="171"/>
        <v>#N/A</v>
      </c>
      <c r="AL680" s="175" t="e">
        <f t="shared" si="175"/>
        <v>#N/A</v>
      </c>
      <c r="AM680" s="175" t="e">
        <f t="shared" si="173"/>
        <v>#N/A</v>
      </c>
    </row>
    <row r="681" spans="19:39" x14ac:dyDescent="0.25">
      <c r="S681" s="189" t="e">
        <f>IF(ISNUMBER(Sensor_Glucose),IF(P_Language=1, 1*Sensor_Glucose/18,1*Sensor_Glucose),NA())</f>
        <v>#N/A</v>
      </c>
      <c r="T681" s="185" t="e">
        <f t="shared" si="160"/>
        <v>#N/A</v>
      </c>
      <c r="U681" s="185" t="e">
        <f t="shared" si="161"/>
        <v>#N/A</v>
      </c>
      <c r="V681" s="189" t="e">
        <f>IF(ISBLANK(Meter_Glucose),NA(),IF(P_Language=1, 1*Meter_Glucose/18,1*Meter_Glucose))</f>
        <v>#N/A</v>
      </c>
      <c r="W681" s="185" t="e">
        <f t="shared" si="162"/>
        <v>#N/A</v>
      </c>
      <c r="X681" s="16" t="e">
        <f t="shared" si="163"/>
        <v>#N/A</v>
      </c>
      <c r="Y681" s="189" t="e">
        <f t="shared" si="164"/>
        <v>#N/A</v>
      </c>
      <c r="AA681" s="59"/>
      <c r="AB681" s="189" t="e">
        <f t="shared" si="165"/>
        <v>#N/A</v>
      </c>
      <c r="AD681" s="185" t="e">
        <f t="shared" si="166"/>
        <v>#N/A</v>
      </c>
      <c r="AE681" s="16" t="e">
        <f t="shared" si="167"/>
        <v>#N/A</v>
      </c>
      <c r="AF681" s="16" t="e">
        <f t="shared" si="168"/>
        <v>#N/A</v>
      </c>
      <c r="AG681" s="16" t="e">
        <f t="shared" si="169"/>
        <v>#N/A</v>
      </c>
      <c r="AH681" s="175" t="e">
        <f t="shared" si="170"/>
        <v>#N/A</v>
      </c>
      <c r="AI681" s="175" t="e">
        <f t="shared" si="174"/>
        <v>#N/A</v>
      </c>
      <c r="AJ681" s="175" t="e">
        <f t="shared" si="172"/>
        <v>#N/A</v>
      </c>
      <c r="AK681" s="175" t="e">
        <f t="shared" si="171"/>
        <v>#N/A</v>
      </c>
      <c r="AL681" s="175" t="e">
        <f t="shared" si="175"/>
        <v>#N/A</v>
      </c>
      <c r="AM681" s="175" t="e">
        <f t="shared" si="173"/>
        <v>#N/A</v>
      </c>
    </row>
    <row r="682" spans="19:39" x14ac:dyDescent="0.25">
      <c r="S682" s="189" t="e">
        <f>IF(ISNUMBER(Sensor_Glucose),IF(P_Language=1, 1*Sensor_Glucose/18,1*Sensor_Glucose),NA())</f>
        <v>#N/A</v>
      </c>
      <c r="T682" s="185" t="e">
        <f t="shared" si="160"/>
        <v>#N/A</v>
      </c>
      <c r="U682" s="185" t="e">
        <f t="shared" si="161"/>
        <v>#N/A</v>
      </c>
      <c r="V682" s="189" t="e">
        <f>IF(ISBLANK(Meter_Glucose),NA(),IF(P_Language=1, 1*Meter_Glucose/18,1*Meter_Glucose))</f>
        <v>#N/A</v>
      </c>
      <c r="W682" s="185" t="e">
        <f t="shared" si="162"/>
        <v>#N/A</v>
      </c>
      <c r="X682" s="16" t="e">
        <f t="shared" si="163"/>
        <v>#N/A</v>
      </c>
      <c r="Y682" s="189" t="e">
        <f t="shared" si="164"/>
        <v>#N/A</v>
      </c>
      <c r="AA682" s="59"/>
      <c r="AB682" s="189" t="e">
        <f t="shared" si="165"/>
        <v>#N/A</v>
      </c>
      <c r="AD682" s="185" t="e">
        <f t="shared" si="166"/>
        <v>#N/A</v>
      </c>
      <c r="AE682" s="16" t="e">
        <f t="shared" si="167"/>
        <v>#N/A</v>
      </c>
      <c r="AF682" s="16" t="e">
        <f t="shared" si="168"/>
        <v>#N/A</v>
      </c>
      <c r="AG682" s="16" t="e">
        <f t="shared" si="169"/>
        <v>#N/A</v>
      </c>
      <c r="AH682" s="175" t="e">
        <f t="shared" si="170"/>
        <v>#N/A</v>
      </c>
      <c r="AI682" s="175" t="e">
        <f t="shared" si="174"/>
        <v>#N/A</v>
      </c>
      <c r="AJ682" s="175" t="e">
        <f t="shared" si="172"/>
        <v>#N/A</v>
      </c>
      <c r="AK682" s="175" t="e">
        <f t="shared" si="171"/>
        <v>#N/A</v>
      </c>
      <c r="AL682" s="175" t="e">
        <f t="shared" si="175"/>
        <v>#N/A</v>
      </c>
      <c r="AM682" s="175" t="e">
        <f t="shared" si="173"/>
        <v>#N/A</v>
      </c>
    </row>
    <row r="683" spans="19:39" x14ac:dyDescent="0.25">
      <c r="S683" s="189" t="e">
        <f>IF(ISNUMBER(Sensor_Glucose),IF(P_Language=1, 1*Sensor_Glucose/18,1*Sensor_Glucose),NA())</f>
        <v>#N/A</v>
      </c>
      <c r="T683" s="185" t="e">
        <f t="shared" si="160"/>
        <v>#N/A</v>
      </c>
      <c r="U683" s="185" t="e">
        <f t="shared" si="161"/>
        <v>#N/A</v>
      </c>
      <c r="V683" s="189" t="e">
        <f>IF(ISBLANK(Meter_Glucose),NA(),IF(P_Language=1, 1*Meter_Glucose/18,1*Meter_Glucose))</f>
        <v>#N/A</v>
      </c>
      <c r="W683" s="185" t="e">
        <f t="shared" si="162"/>
        <v>#N/A</v>
      </c>
      <c r="X683" s="16" t="e">
        <f t="shared" si="163"/>
        <v>#N/A</v>
      </c>
      <c r="Y683" s="189" t="e">
        <f t="shared" si="164"/>
        <v>#N/A</v>
      </c>
      <c r="AA683" s="59"/>
      <c r="AB683" s="189" t="e">
        <f t="shared" si="165"/>
        <v>#N/A</v>
      </c>
      <c r="AD683" s="185" t="e">
        <f t="shared" si="166"/>
        <v>#N/A</v>
      </c>
      <c r="AE683" s="16" t="e">
        <f t="shared" si="167"/>
        <v>#N/A</v>
      </c>
      <c r="AF683" s="16" t="e">
        <f t="shared" si="168"/>
        <v>#N/A</v>
      </c>
      <c r="AG683" s="16" t="e">
        <f t="shared" si="169"/>
        <v>#N/A</v>
      </c>
      <c r="AH683" s="175" t="e">
        <f t="shared" si="170"/>
        <v>#N/A</v>
      </c>
      <c r="AI683" s="175" t="e">
        <f t="shared" si="174"/>
        <v>#N/A</v>
      </c>
      <c r="AJ683" s="175" t="e">
        <f t="shared" si="172"/>
        <v>#N/A</v>
      </c>
      <c r="AK683" s="175" t="e">
        <f t="shared" si="171"/>
        <v>#N/A</v>
      </c>
      <c r="AL683" s="175" t="e">
        <f t="shared" si="175"/>
        <v>#N/A</v>
      </c>
      <c r="AM683" s="175" t="e">
        <f t="shared" si="173"/>
        <v>#N/A</v>
      </c>
    </row>
    <row r="684" spans="19:39" x14ac:dyDescent="0.25">
      <c r="S684" s="189" t="e">
        <f>IF(ISNUMBER(Sensor_Glucose),IF(P_Language=1, 1*Sensor_Glucose/18,1*Sensor_Glucose),NA())</f>
        <v>#N/A</v>
      </c>
      <c r="T684" s="185" t="e">
        <f t="shared" si="160"/>
        <v>#N/A</v>
      </c>
      <c r="U684" s="185" t="e">
        <f t="shared" si="161"/>
        <v>#N/A</v>
      </c>
      <c r="V684" s="189" t="e">
        <f>IF(ISBLANK(Meter_Glucose),NA(),IF(P_Language=1, 1*Meter_Glucose/18,1*Meter_Glucose))</f>
        <v>#N/A</v>
      </c>
      <c r="W684" s="185" t="e">
        <f t="shared" si="162"/>
        <v>#N/A</v>
      </c>
      <c r="X684" s="16" t="e">
        <f t="shared" si="163"/>
        <v>#N/A</v>
      </c>
      <c r="Y684" s="189" t="e">
        <f t="shared" si="164"/>
        <v>#N/A</v>
      </c>
      <c r="AA684" s="59"/>
      <c r="AB684" s="189" t="e">
        <f t="shared" si="165"/>
        <v>#N/A</v>
      </c>
      <c r="AD684" s="185" t="e">
        <f t="shared" si="166"/>
        <v>#N/A</v>
      </c>
      <c r="AE684" s="16" t="e">
        <f t="shared" si="167"/>
        <v>#N/A</v>
      </c>
      <c r="AF684" s="16" t="e">
        <f t="shared" si="168"/>
        <v>#N/A</v>
      </c>
      <c r="AG684" s="16" t="e">
        <f t="shared" si="169"/>
        <v>#N/A</v>
      </c>
      <c r="AH684" s="175" t="e">
        <f t="shared" si="170"/>
        <v>#N/A</v>
      </c>
      <c r="AI684" s="175" t="e">
        <f t="shared" si="174"/>
        <v>#N/A</v>
      </c>
      <c r="AJ684" s="175" t="e">
        <f t="shared" si="172"/>
        <v>#N/A</v>
      </c>
      <c r="AK684" s="175" t="e">
        <f t="shared" si="171"/>
        <v>#N/A</v>
      </c>
      <c r="AL684" s="175" t="e">
        <f t="shared" si="175"/>
        <v>#N/A</v>
      </c>
      <c r="AM684" s="175" t="e">
        <f t="shared" si="173"/>
        <v>#N/A</v>
      </c>
    </row>
    <row r="685" spans="19:39" x14ac:dyDescent="0.25">
      <c r="S685" s="189" t="e">
        <f>IF(ISNUMBER(Sensor_Glucose),IF(P_Language=1, 1*Sensor_Glucose/18,1*Sensor_Glucose),NA())</f>
        <v>#N/A</v>
      </c>
      <c r="T685" s="185" t="e">
        <f t="shared" si="160"/>
        <v>#N/A</v>
      </c>
      <c r="U685" s="185" t="e">
        <f t="shared" si="161"/>
        <v>#N/A</v>
      </c>
      <c r="V685" s="189" t="e">
        <f>IF(ISBLANK(Meter_Glucose),NA(),IF(P_Language=1, 1*Meter_Glucose/18,1*Meter_Glucose))</f>
        <v>#N/A</v>
      </c>
      <c r="W685" s="185" t="e">
        <f t="shared" si="162"/>
        <v>#N/A</v>
      </c>
      <c r="X685" s="16" t="e">
        <f t="shared" si="163"/>
        <v>#N/A</v>
      </c>
      <c r="Y685" s="189" t="e">
        <f t="shared" si="164"/>
        <v>#N/A</v>
      </c>
      <c r="AA685" s="59"/>
      <c r="AB685" s="189" t="e">
        <f t="shared" si="165"/>
        <v>#N/A</v>
      </c>
      <c r="AD685" s="185" t="e">
        <f t="shared" si="166"/>
        <v>#N/A</v>
      </c>
      <c r="AE685" s="16" t="e">
        <f t="shared" si="167"/>
        <v>#N/A</v>
      </c>
      <c r="AF685" s="16" t="e">
        <f t="shared" si="168"/>
        <v>#N/A</v>
      </c>
      <c r="AG685" s="16" t="e">
        <f t="shared" si="169"/>
        <v>#N/A</v>
      </c>
      <c r="AH685" s="175" t="e">
        <f t="shared" si="170"/>
        <v>#N/A</v>
      </c>
      <c r="AI685" s="175" t="e">
        <f t="shared" si="174"/>
        <v>#N/A</v>
      </c>
      <c r="AJ685" s="175" t="e">
        <f t="shared" si="172"/>
        <v>#N/A</v>
      </c>
      <c r="AK685" s="175" t="e">
        <f t="shared" si="171"/>
        <v>#N/A</v>
      </c>
      <c r="AL685" s="175" t="e">
        <f t="shared" si="175"/>
        <v>#N/A</v>
      </c>
      <c r="AM685" s="175" t="e">
        <f t="shared" si="173"/>
        <v>#N/A</v>
      </c>
    </row>
    <row r="686" spans="19:39" x14ac:dyDescent="0.25">
      <c r="S686" s="189" t="e">
        <f>IF(ISNUMBER(Sensor_Glucose),IF(P_Language=1, 1*Sensor_Glucose/18,1*Sensor_Glucose),NA())</f>
        <v>#N/A</v>
      </c>
      <c r="T686" s="185" t="e">
        <f t="shared" si="160"/>
        <v>#N/A</v>
      </c>
      <c r="U686" s="185" t="e">
        <f t="shared" si="161"/>
        <v>#N/A</v>
      </c>
      <c r="V686" s="189" t="e">
        <f>IF(ISBLANK(Meter_Glucose),NA(),IF(P_Language=1, 1*Meter_Glucose/18,1*Meter_Glucose))</f>
        <v>#N/A</v>
      </c>
      <c r="W686" s="185" t="e">
        <f t="shared" si="162"/>
        <v>#N/A</v>
      </c>
      <c r="X686" s="16" t="e">
        <f t="shared" si="163"/>
        <v>#N/A</v>
      </c>
      <c r="Y686" s="189" t="e">
        <f t="shared" si="164"/>
        <v>#N/A</v>
      </c>
      <c r="AA686" s="59"/>
      <c r="AB686" s="189" t="e">
        <f t="shared" si="165"/>
        <v>#N/A</v>
      </c>
      <c r="AD686" s="185" t="e">
        <f t="shared" si="166"/>
        <v>#N/A</v>
      </c>
      <c r="AE686" s="16" t="e">
        <f t="shared" si="167"/>
        <v>#N/A</v>
      </c>
      <c r="AF686" s="16" t="e">
        <f t="shared" si="168"/>
        <v>#N/A</v>
      </c>
      <c r="AG686" s="16" t="e">
        <f t="shared" si="169"/>
        <v>#N/A</v>
      </c>
      <c r="AH686" s="175" t="e">
        <f t="shared" si="170"/>
        <v>#N/A</v>
      </c>
      <c r="AI686" s="175" t="e">
        <f t="shared" si="174"/>
        <v>#N/A</v>
      </c>
      <c r="AJ686" s="175" t="e">
        <f t="shared" si="172"/>
        <v>#N/A</v>
      </c>
      <c r="AK686" s="175" t="e">
        <f t="shared" si="171"/>
        <v>#N/A</v>
      </c>
      <c r="AL686" s="175" t="e">
        <f t="shared" si="175"/>
        <v>#N/A</v>
      </c>
      <c r="AM686" s="175" t="e">
        <f t="shared" si="173"/>
        <v>#N/A</v>
      </c>
    </row>
    <row r="687" spans="19:39" x14ac:dyDescent="0.25">
      <c r="S687" s="189" t="e">
        <f>IF(ISNUMBER(Sensor_Glucose),IF(P_Language=1, 1*Sensor_Glucose/18,1*Sensor_Glucose),NA())</f>
        <v>#N/A</v>
      </c>
      <c r="T687" s="185" t="e">
        <f t="shared" si="160"/>
        <v>#N/A</v>
      </c>
      <c r="U687" s="185" t="e">
        <f t="shared" si="161"/>
        <v>#N/A</v>
      </c>
      <c r="V687" s="189" t="e">
        <f>IF(ISBLANK(Meter_Glucose),NA(),IF(P_Language=1, 1*Meter_Glucose/18,1*Meter_Glucose))</f>
        <v>#N/A</v>
      </c>
      <c r="W687" s="185" t="e">
        <f t="shared" si="162"/>
        <v>#N/A</v>
      </c>
      <c r="X687" s="16" t="e">
        <f t="shared" si="163"/>
        <v>#N/A</v>
      </c>
      <c r="Y687" s="189" t="e">
        <f t="shared" si="164"/>
        <v>#N/A</v>
      </c>
      <c r="AA687" s="59"/>
      <c r="AB687" s="189" t="e">
        <f t="shared" si="165"/>
        <v>#N/A</v>
      </c>
      <c r="AD687" s="185" t="e">
        <f t="shared" si="166"/>
        <v>#N/A</v>
      </c>
      <c r="AE687" s="16" t="e">
        <f t="shared" si="167"/>
        <v>#N/A</v>
      </c>
      <c r="AF687" s="16" t="e">
        <f t="shared" si="168"/>
        <v>#N/A</v>
      </c>
      <c r="AG687" s="16" t="e">
        <f t="shared" si="169"/>
        <v>#N/A</v>
      </c>
      <c r="AH687" s="175" t="e">
        <f t="shared" si="170"/>
        <v>#N/A</v>
      </c>
      <c r="AI687" s="175" t="e">
        <f t="shared" si="174"/>
        <v>#N/A</v>
      </c>
      <c r="AJ687" s="175" t="e">
        <f t="shared" si="172"/>
        <v>#N/A</v>
      </c>
      <c r="AK687" s="175" t="e">
        <f t="shared" si="171"/>
        <v>#N/A</v>
      </c>
      <c r="AL687" s="175" t="e">
        <f t="shared" si="175"/>
        <v>#N/A</v>
      </c>
      <c r="AM687" s="175" t="e">
        <f t="shared" si="173"/>
        <v>#N/A</v>
      </c>
    </row>
    <row r="688" spans="19:39" x14ac:dyDescent="0.25">
      <c r="S688" s="189" t="e">
        <f>IF(ISNUMBER(Sensor_Glucose),IF(P_Language=1, 1*Sensor_Glucose/18,1*Sensor_Glucose),NA())</f>
        <v>#N/A</v>
      </c>
      <c r="T688" s="185" t="e">
        <f t="shared" si="160"/>
        <v>#N/A</v>
      </c>
      <c r="U688" s="185" t="e">
        <f t="shared" si="161"/>
        <v>#N/A</v>
      </c>
      <c r="V688" s="189" t="e">
        <f>IF(ISBLANK(Meter_Glucose),NA(),IF(P_Language=1, 1*Meter_Glucose/18,1*Meter_Glucose))</f>
        <v>#N/A</v>
      </c>
      <c r="W688" s="185" t="e">
        <f t="shared" si="162"/>
        <v>#N/A</v>
      </c>
      <c r="X688" s="16" t="e">
        <f t="shared" si="163"/>
        <v>#N/A</v>
      </c>
      <c r="Y688" s="189" t="e">
        <f t="shared" si="164"/>
        <v>#N/A</v>
      </c>
      <c r="AA688" s="59"/>
      <c r="AB688" s="189" t="e">
        <f t="shared" si="165"/>
        <v>#N/A</v>
      </c>
      <c r="AD688" s="185" t="e">
        <f t="shared" si="166"/>
        <v>#N/A</v>
      </c>
      <c r="AE688" s="16" t="e">
        <f t="shared" si="167"/>
        <v>#N/A</v>
      </c>
      <c r="AF688" s="16" t="e">
        <f t="shared" si="168"/>
        <v>#N/A</v>
      </c>
      <c r="AG688" s="16" t="e">
        <f t="shared" si="169"/>
        <v>#N/A</v>
      </c>
      <c r="AH688" s="175" t="e">
        <f t="shared" si="170"/>
        <v>#N/A</v>
      </c>
      <c r="AI688" s="175" t="e">
        <f t="shared" si="174"/>
        <v>#N/A</v>
      </c>
      <c r="AJ688" s="175" t="e">
        <f t="shared" si="172"/>
        <v>#N/A</v>
      </c>
      <c r="AK688" s="175" t="e">
        <f t="shared" si="171"/>
        <v>#N/A</v>
      </c>
      <c r="AL688" s="175" t="e">
        <f t="shared" si="175"/>
        <v>#N/A</v>
      </c>
      <c r="AM688" s="175" t="e">
        <f t="shared" si="173"/>
        <v>#N/A</v>
      </c>
    </row>
    <row r="689" spans="19:39" x14ac:dyDescent="0.25">
      <c r="S689" s="189" t="e">
        <f>IF(ISNUMBER(Sensor_Glucose),IF(P_Language=1, 1*Sensor_Glucose/18,1*Sensor_Glucose),NA())</f>
        <v>#N/A</v>
      </c>
      <c r="T689" s="185" t="e">
        <f t="shared" si="160"/>
        <v>#N/A</v>
      </c>
      <c r="U689" s="185" t="e">
        <f t="shared" si="161"/>
        <v>#N/A</v>
      </c>
      <c r="V689" s="189" t="e">
        <f>IF(ISBLANK(Meter_Glucose),NA(),IF(P_Language=1, 1*Meter_Glucose/18,1*Meter_Glucose))</f>
        <v>#N/A</v>
      </c>
      <c r="W689" s="185" t="e">
        <f t="shared" si="162"/>
        <v>#N/A</v>
      </c>
      <c r="X689" s="16" t="e">
        <f t="shared" si="163"/>
        <v>#N/A</v>
      </c>
      <c r="Y689" s="189" t="e">
        <f t="shared" si="164"/>
        <v>#N/A</v>
      </c>
      <c r="AA689" s="59"/>
      <c r="AB689" s="189" t="e">
        <f t="shared" si="165"/>
        <v>#N/A</v>
      </c>
      <c r="AD689" s="185" t="e">
        <f t="shared" si="166"/>
        <v>#N/A</v>
      </c>
      <c r="AE689" s="16" t="e">
        <f t="shared" si="167"/>
        <v>#N/A</v>
      </c>
      <c r="AF689" s="16" t="e">
        <f t="shared" si="168"/>
        <v>#N/A</v>
      </c>
      <c r="AG689" s="16" t="e">
        <f t="shared" si="169"/>
        <v>#N/A</v>
      </c>
      <c r="AH689" s="175" t="e">
        <f t="shared" si="170"/>
        <v>#N/A</v>
      </c>
      <c r="AI689" s="175" t="e">
        <f t="shared" si="174"/>
        <v>#N/A</v>
      </c>
      <c r="AJ689" s="175" t="e">
        <f t="shared" si="172"/>
        <v>#N/A</v>
      </c>
      <c r="AK689" s="175" t="e">
        <f t="shared" si="171"/>
        <v>#N/A</v>
      </c>
      <c r="AL689" s="175" t="e">
        <f t="shared" si="175"/>
        <v>#N/A</v>
      </c>
      <c r="AM689" s="175" t="e">
        <f t="shared" si="173"/>
        <v>#N/A</v>
      </c>
    </row>
    <row r="690" spans="19:39" x14ac:dyDescent="0.25">
      <c r="S690" s="189" t="e">
        <f>IF(ISNUMBER(Sensor_Glucose),IF(P_Language=1, 1*Sensor_Glucose/18,1*Sensor_Glucose),NA())</f>
        <v>#N/A</v>
      </c>
      <c r="T690" s="185" t="e">
        <f t="shared" si="160"/>
        <v>#N/A</v>
      </c>
      <c r="U690" s="185" t="e">
        <f t="shared" si="161"/>
        <v>#N/A</v>
      </c>
      <c r="V690" s="189" t="e">
        <f>IF(ISBLANK(Meter_Glucose),NA(),IF(P_Language=1, 1*Meter_Glucose/18,1*Meter_Glucose))</f>
        <v>#N/A</v>
      </c>
      <c r="W690" s="185" t="e">
        <f t="shared" si="162"/>
        <v>#N/A</v>
      </c>
      <c r="X690" s="16" t="e">
        <f t="shared" si="163"/>
        <v>#N/A</v>
      </c>
      <c r="Y690" s="189" t="e">
        <f t="shared" si="164"/>
        <v>#N/A</v>
      </c>
      <c r="AA690" s="59"/>
      <c r="AB690" s="189" t="e">
        <f t="shared" si="165"/>
        <v>#N/A</v>
      </c>
      <c r="AD690" s="185" t="e">
        <f t="shared" si="166"/>
        <v>#N/A</v>
      </c>
      <c r="AE690" s="16" t="e">
        <f t="shared" si="167"/>
        <v>#N/A</v>
      </c>
      <c r="AF690" s="16" t="e">
        <f t="shared" si="168"/>
        <v>#N/A</v>
      </c>
      <c r="AG690" s="16" t="e">
        <f t="shared" si="169"/>
        <v>#N/A</v>
      </c>
      <c r="AH690" s="175" t="e">
        <f t="shared" si="170"/>
        <v>#N/A</v>
      </c>
      <c r="AI690" s="175" t="e">
        <f t="shared" si="174"/>
        <v>#N/A</v>
      </c>
      <c r="AJ690" s="175" t="e">
        <f t="shared" si="172"/>
        <v>#N/A</v>
      </c>
      <c r="AK690" s="175" t="e">
        <f t="shared" si="171"/>
        <v>#N/A</v>
      </c>
      <c r="AL690" s="175" t="e">
        <f t="shared" si="175"/>
        <v>#N/A</v>
      </c>
      <c r="AM690" s="175" t="e">
        <f t="shared" si="173"/>
        <v>#N/A</v>
      </c>
    </row>
    <row r="691" spans="19:39" x14ac:dyDescent="0.25">
      <c r="S691" s="189" t="e">
        <f>IF(ISNUMBER(Sensor_Glucose),IF(P_Language=1, 1*Sensor_Glucose/18,1*Sensor_Glucose),NA())</f>
        <v>#N/A</v>
      </c>
      <c r="T691" s="185" t="e">
        <f t="shared" si="160"/>
        <v>#N/A</v>
      </c>
      <c r="U691" s="185" t="e">
        <f t="shared" si="161"/>
        <v>#N/A</v>
      </c>
      <c r="V691" s="189" t="e">
        <f>IF(ISBLANK(Meter_Glucose),NA(),IF(P_Language=1, 1*Meter_Glucose/18,1*Meter_Glucose))</f>
        <v>#N/A</v>
      </c>
      <c r="W691" s="185" t="e">
        <f t="shared" si="162"/>
        <v>#N/A</v>
      </c>
      <c r="X691" s="16" t="e">
        <f t="shared" si="163"/>
        <v>#N/A</v>
      </c>
      <c r="Y691" s="189" t="e">
        <f t="shared" si="164"/>
        <v>#N/A</v>
      </c>
      <c r="AA691" s="59"/>
      <c r="AB691" s="189" t="e">
        <f t="shared" si="165"/>
        <v>#N/A</v>
      </c>
      <c r="AD691" s="185" t="e">
        <f t="shared" si="166"/>
        <v>#N/A</v>
      </c>
      <c r="AE691" s="16" t="e">
        <f t="shared" si="167"/>
        <v>#N/A</v>
      </c>
      <c r="AF691" s="16" t="e">
        <f t="shared" si="168"/>
        <v>#N/A</v>
      </c>
      <c r="AG691" s="16" t="e">
        <f t="shared" si="169"/>
        <v>#N/A</v>
      </c>
      <c r="AH691" s="175" t="e">
        <f t="shared" si="170"/>
        <v>#N/A</v>
      </c>
      <c r="AI691" s="175" t="e">
        <f t="shared" si="174"/>
        <v>#N/A</v>
      </c>
      <c r="AJ691" s="175" t="e">
        <f t="shared" si="172"/>
        <v>#N/A</v>
      </c>
      <c r="AK691" s="175" t="e">
        <f t="shared" si="171"/>
        <v>#N/A</v>
      </c>
      <c r="AL691" s="175" t="e">
        <f t="shared" si="175"/>
        <v>#N/A</v>
      </c>
      <c r="AM691" s="175" t="e">
        <f t="shared" si="173"/>
        <v>#N/A</v>
      </c>
    </row>
    <row r="692" spans="19:39" x14ac:dyDescent="0.25">
      <c r="S692" s="189" t="e">
        <f>IF(ISNUMBER(Sensor_Glucose),IF(P_Language=1, 1*Sensor_Glucose/18,1*Sensor_Glucose),NA())</f>
        <v>#N/A</v>
      </c>
      <c r="T692" s="185" t="e">
        <f t="shared" si="160"/>
        <v>#N/A</v>
      </c>
      <c r="U692" s="185" t="e">
        <f t="shared" si="161"/>
        <v>#N/A</v>
      </c>
      <c r="V692" s="189" t="e">
        <f>IF(ISBLANK(Meter_Glucose),NA(),IF(P_Language=1, 1*Meter_Glucose/18,1*Meter_Glucose))</f>
        <v>#N/A</v>
      </c>
      <c r="W692" s="185" t="e">
        <f t="shared" si="162"/>
        <v>#N/A</v>
      </c>
      <c r="X692" s="16" t="e">
        <f t="shared" si="163"/>
        <v>#N/A</v>
      </c>
      <c r="Y692" s="189" t="e">
        <f t="shared" si="164"/>
        <v>#N/A</v>
      </c>
      <c r="AA692" s="59"/>
      <c r="AB692" s="189" t="e">
        <f t="shared" si="165"/>
        <v>#N/A</v>
      </c>
      <c r="AD692" s="185" t="e">
        <f t="shared" si="166"/>
        <v>#N/A</v>
      </c>
      <c r="AE692" s="16" t="e">
        <f t="shared" si="167"/>
        <v>#N/A</v>
      </c>
      <c r="AF692" s="16" t="e">
        <f t="shared" si="168"/>
        <v>#N/A</v>
      </c>
      <c r="AG692" s="16" t="e">
        <f t="shared" si="169"/>
        <v>#N/A</v>
      </c>
      <c r="AH692" s="175" t="e">
        <f t="shared" si="170"/>
        <v>#N/A</v>
      </c>
      <c r="AI692" s="175" t="e">
        <f t="shared" si="174"/>
        <v>#N/A</v>
      </c>
      <c r="AJ692" s="175" t="e">
        <f t="shared" si="172"/>
        <v>#N/A</v>
      </c>
      <c r="AK692" s="175" t="e">
        <f t="shared" si="171"/>
        <v>#N/A</v>
      </c>
      <c r="AL692" s="175" t="e">
        <f t="shared" si="175"/>
        <v>#N/A</v>
      </c>
      <c r="AM692" s="175" t="e">
        <f t="shared" si="173"/>
        <v>#N/A</v>
      </c>
    </row>
    <row r="693" spans="19:39" x14ac:dyDescent="0.25">
      <c r="S693" s="189" t="e">
        <f>IF(ISNUMBER(Sensor_Glucose),IF(P_Language=1, 1*Sensor_Glucose/18,1*Sensor_Glucose),NA())</f>
        <v>#N/A</v>
      </c>
      <c r="T693" s="185" t="e">
        <f t="shared" si="160"/>
        <v>#N/A</v>
      </c>
      <c r="U693" s="185" t="e">
        <f t="shared" si="161"/>
        <v>#N/A</v>
      </c>
      <c r="V693" s="189" t="e">
        <f>IF(ISBLANK(Meter_Glucose),NA(),IF(P_Language=1, 1*Meter_Glucose/18,1*Meter_Glucose))</f>
        <v>#N/A</v>
      </c>
      <c r="W693" s="185" t="e">
        <f t="shared" si="162"/>
        <v>#N/A</v>
      </c>
      <c r="X693" s="16" t="e">
        <f t="shared" si="163"/>
        <v>#N/A</v>
      </c>
      <c r="Y693" s="189" t="e">
        <f t="shared" si="164"/>
        <v>#N/A</v>
      </c>
      <c r="AA693" s="59"/>
      <c r="AB693" s="189" t="e">
        <f t="shared" si="165"/>
        <v>#N/A</v>
      </c>
      <c r="AD693" s="185" t="e">
        <f t="shared" si="166"/>
        <v>#N/A</v>
      </c>
      <c r="AE693" s="16" t="e">
        <f t="shared" si="167"/>
        <v>#N/A</v>
      </c>
      <c r="AF693" s="16" t="e">
        <f t="shared" si="168"/>
        <v>#N/A</v>
      </c>
      <c r="AG693" s="16" t="e">
        <f t="shared" si="169"/>
        <v>#N/A</v>
      </c>
      <c r="AH693" s="175" t="e">
        <f t="shared" si="170"/>
        <v>#N/A</v>
      </c>
      <c r="AI693" s="175" t="e">
        <f t="shared" si="174"/>
        <v>#N/A</v>
      </c>
      <c r="AJ693" s="175" t="e">
        <f t="shared" si="172"/>
        <v>#N/A</v>
      </c>
      <c r="AK693" s="175" t="e">
        <f t="shared" si="171"/>
        <v>#N/A</v>
      </c>
      <c r="AL693" s="175" t="e">
        <f t="shared" si="175"/>
        <v>#N/A</v>
      </c>
      <c r="AM693" s="175" t="e">
        <f t="shared" si="173"/>
        <v>#N/A</v>
      </c>
    </row>
    <row r="694" spans="19:39" x14ac:dyDescent="0.25">
      <c r="S694" s="189" t="e">
        <f>IF(ISNUMBER(Sensor_Glucose),IF(P_Language=1, 1*Sensor_Glucose/18,1*Sensor_Glucose),NA())</f>
        <v>#N/A</v>
      </c>
      <c r="T694" s="185" t="e">
        <f t="shared" si="160"/>
        <v>#N/A</v>
      </c>
      <c r="U694" s="185" t="e">
        <f t="shared" si="161"/>
        <v>#N/A</v>
      </c>
      <c r="V694" s="189" t="e">
        <f>IF(ISBLANK(Meter_Glucose),NA(),IF(P_Language=1, 1*Meter_Glucose/18,1*Meter_Glucose))</f>
        <v>#N/A</v>
      </c>
      <c r="W694" s="185" t="e">
        <f t="shared" si="162"/>
        <v>#N/A</v>
      </c>
      <c r="X694" s="16" t="e">
        <f t="shared" si="163"/>
        <v>#N/A</v>
      </c>
      <c r="Y694" s="189" t="e">
        <f t="shared" si="164"/>
        <v>#N/A</v>
      </c>
      <c r="AA694" s="59"/>
      <c r="AB694" s="189" t="e">
        <f t="shared" si="165"/>
        <v>#N/A</v>
      </c>
      <c r="AD694" s="185" t="e">
        <f t="shared" si="166"/>
        <v>#N/A</v>
      </c>
      <c r="AE694" s="16" t="e">
        <f t="shared" si="167"/>
        <v>#N/A</v>
      </c>
      <c r="AF694" s="16" t="e">
        <f t="shared" si="168"/>
        <v>#N/A</v>
      </c>
      <c r="AG694" s="16" t="e">
        <f t="shared" si="169"/>
        <v>#N/A</v>
      </c>
      <c r="AH694" s="175" t="e">
        <f t="shared" si="170"/>
        <v>#N/A</v>
      </c>
      <c r="AI694" s="175" t="e">
        <f t="shared" si="174"/>
        <v>#N/A</v>
      </c>
      <c r="AJ694" s="175" t="e">
        <f t="shared" si="172"/>
        <v>#N/A</v>
      </c>
      <c r="AK694" s="175" t="e">
        <f t="shared" si="171"/>
        <v>#N/A</v>
      </c>
      <c r="AL694" s="175" t="e">
        <f t="shared" si="175"/>
        <v>#N/A</v>
      </c>
      <c r="AM694" s="175" t="e">
        <f t="shared" si="173"/>
        <v>#N/A</v>
      </c>
    </row>
    <row r="695" spans="19:39" x14ac:dyDescent="0.25">
      <c r="S695" s="189" t="e">
        <f>IF(ISNUMBER(Sensor_Glucose),IF(P_Language=1, 1*Sensor_Glucose/18,1*Sensor_Glucose),NA())</f>
        <v>#N/A</v>
      </c>
      <c r="T695" s="185" t="e">
        <f t="shared" si="160"/>
        <v>#N/A</v>
      </c>
      <c r="U695" s="185" t="e">
        <f t="shared" si="161"/>
        <v>#N/A</v>
      </c>
      <c r="V695" s="189" t="e">
        <f>IF(ISBLANK(Meter_Glucose),NA(),IF(P_Language=1, 1*Meter_Glucose/18,1*Meter_Glucose))</f>
        <v>#N/A</v>
      </c>
      <c r="W695" s="185" t="e">
        <f t="shared" si="162"/>
        <v>#N/A</v>
      </c>
      <c r="X695" s="16" t="e">
        <f t="shared" si="163"/>
        <v>#N/A</v>
      </c>
      <c r="Y695" s="189" t="e">
        <f t="shared" si="164"/>
        <v>#N/A</v>
      </c>
      <c r="AA695" s="59"/>
      <c r="AB695" s="189" t="e">
        <f t="shared" si="165"/>
        <v>#N/A</v>
      </c>
      <c r="AD695" s="185" t="e">
        <f t="shared" si="166"/>
        <v>#N/A</v>
      </c>
      <c r="AE695" s="16" t="e">
        <f t="shared" si="167"/>
        <v>#N/A</v>
      </c>
      <c r="AF695" s="16" t="e">
        <f t="shared" si="168"/>
        <v>#N/A</v>
      </c>
      <c r="AG695" s="16" t="e">
        <f t="shared" si="169"/>
        <v>#N/A</v>
      </c>
      <c r="AH695" s="175" t="e">
        <f t="shared" si="170"/>
        <v>#N/A</v>
      </c>
      <c r="AI695" s="175" t="e">
        <f t="shared" si="174"/>
        <v>#N/A</v>
      </c>
      <c r="AJ695" s="175" t="e">
        <f t="shared" si="172"/>
        <v>#N/A</v>
      </c>
      <c r="AK695" s="175" t="e">
        <f t="shared" si="171"/>
        <v>#N/A</v>
      </c>
      <c r="AL695" s="175" t="e">
        <f t="shared" si="175"/>
        <v>#N/A</v>
      </c>
      <c r="AM695" s="175" t="e">
        <f t="shared" si="173"/>
        <v>#N/A</v>
      </c>
    </row>
    <row r="696" spans="19:39" x14ac:dyDescent="0.25">
      <c r="S696" s="189" t="e">
        <f>IF(ISNUMBER(Sensor_Glucose),IF(P_Language=1, 1*Sensor_Glucose/18,1*Sensor_Glucose),NA())</f>
        <v>#N/A</v>
      </c>
      <c r="T696" s="185" t="e">
        <f t="shared" si="160"/>
        <v>#N/A</v>
      </c>
      <c r="U696" s="185" t="e">
        <f t="shared" si="161"/>
        <v>#N/A</v>
      </c>
      <c r="V696" s="189" t="e">
        <f>IF(ISBLANK(Meter_Glucose),NA(),IF(P_Language=1, 1*Meter_Glucose/18,1*Meter_Glucose))</f>
        <v>#N/A</v>
      </c>
      <c r="W696" s="185" t="e">
        <f t="shared" si="162"/>
        <v>#N/A</v>
      </c>
      <c r="X696" s="16" t="e">
        <f t="shared" si="163"/>
        <v>#N/A</v>
      </c>
      <c r="Y696" s="189" t="e">
        <f t="shared" si="164"/>
        <v>#N/A</v>
      </c>
      <c r="AA696" s="59"/>
      <c r="AB696" s="189" t="e">
        <f t="shared" si="165"/>
        <v>#N/A</v>
      </c>
      <c r="AD696" s="185" t="e">
        <f t="shared" si="166"/>
        <v>#N/A</v>
      </c>
      <c r="AE696" s="16" t="e">
        <f t="shared" si="167"/>
        <v>#N/A</v>
      </c>
      <c r="AF696" s="16" t="e">
        <f t="shared" si="168"/>
        <v>#N/A</v>
      </c>
      <c r="AG696" s="16" t="e">
        <f t="shared" si="169"/>
        <v>#N/A</v>
      </c>
      <c r="AH696" s="175" t="e">
        <f t="shared" si="170"/>
        <v>#N/A</v>
      </c>
      <c r="AI696" s="175" t="e">
        <f t="shared" si="174"/>
        <v>#N/A</v>
      </c>
      <c r="AJ696" s="175" t="e">
        <f t="shared" si="172"/>
        <v>#N/A</v>
      </c>
      <c r="AK696" s="175" t="e">
        <f t="shared" si="171"/>
        <v>#N/A</v>
      </c>
      <c r="AL696" s="175" t="e">
        <f t="shared" si="175"/>
        <v>#N/A</v>
      </c>
      <c r="AM696" s="175" t="e">
        <f t="shared" si="173"/>
        <v>#N/A</v>
      </c>
    </row>
    <row r="697" spans="19:39" x14ac:dyDescent="0.25">
      <c r="S697" s="189" t="e">
        <f>IF(ISNUMBER(Sensor_Glucose),IF(P_Language=1, 1*Sensor_Glucose/18,1*Sensor_Glucose),NA())</f>
        <v>#N/A</v>
      </c>
      <c r="T697" s="185" t="e">
        <f t="shared" si="160"/>
        <v>#N/A</v>
      </c>
      <c r="U697" s="185" t="e">
        <f t="shared" si="161"/>
        <v>#N/A</v>
      </c>
      <c r="V697" s="189" t="e">
        <f>IF(ISBLANK(Meter_Glucose),NA(),IF(P_Language=1, 1*Meter_Glucose/18,1*Meter_Glucose))</f>
        <v>#N/A</v>
      </c>
      <c r="W697" s="185" t="e">
        <f t="shared" si="162"/>
        <v>#N/A</v>
      </c>
      <c r="X697" s="16" t="e">
        <f t="shared" si="163"/>
        <v>#N/A</v>
      </c>
      <c r="Y697" s="189" t="e">
        <f t="shared" si="164"/>
        <v>#N/A</v>
      </c>
      <c r="AA697" s="59"/>
      <c r="AB697" s="189" t="e">
        <f t="shared" si="165"/>
        <v>#N/A</v>
      </c>
      <c r="AD697" s="185" t="e">
        <f t="shared" si="166"/>
        <v>#N/A</v>
      </c>
      <c r="AE697" s="16" t="e">
        <f t="shared" si="167"/>
        <v>#N/A</v>
      </c>
      <c r="AF697" s="16" t="e">
        <f t="shared" si="168"/>
        <v>#N/A</v>
      </c>
      <c r="AG697" s="16" t="e">
        <f t="shared" si="169"/>
        <v>#N/A</v>
      </c>
      <c r="AH697" s="175" t="e">
        <f t="shared" si="170"/>
        <v>#N/A</v>
      </c>
      <c r="AI697" s="175" t="e">
        <f t="shared" si="174"/>
        <v>#N/A</v>
      </c>
      <c r="AJ697" s="175" t="e">
        <f t="shared" si="172"/>
        <v>#N/A</v>
      </c>
      <c r="AK697" s="175" t="e">
        <f t="shared" si="171"/>
        <v>#N/A</v>
      </c>
      <c r="AL697" s="175" t="e">
        <f t="shared" si="175"/>
        <v>#N/A</v>
      </c>
      <c r="AM697" s="175" t="e">
        <f t="shared" si="173"/>
        <v>#N/A</v>
      </c>
    </row>
    <row r="698" spans="19:39" x14ac:dyDescent="0.25">
      <c r="S698" s="189" t="e">
        <f>IF(ISNUMBER(Sensor_Glucose),IF(P_Language=1, 1*Sensor_Glucose/18,1*Sensor_Glucose),NA())</f>
        <v>#N/A</v>
      </c>
      <c r="T698" s="185" t="e">
        <f t="shared" si="160"/>
        <v>#N/A</v>
      </c>
      <c r="U698" s="185" t="e">
        <f t="shared" si="161"/>
        <v>#N/A</v>
      </c>
      <c r="V698" s="189" t="e">
        <f>IF(ISBLANK(Meter_Glucose),NA(),IF(P_Language=1, 1*Meter_Glucose/18,1*Meter_Glucose))</f>
        <v>#N/A</v>
      </c>
      <c r="W698" s="185" t="e">
        <f t="shared" si="162"/>
        <v>#N/A</v>
      </c>
      <c r="X698" s="16" t="e">
        <f t="shared" si="163"/>
        <v>#N/A</v>
      </c>
      <c r="Y698" s="189" t="e">
        <f t="shared" si="164"/>
        <v>#N/A</v>
      </c>
      <c r="AA698" s="59"/>
      <c r="AB698" s="189" t="e">
        <f t="shared" si="165"/>
        <v>#N/A</v>
      </c>
      <c r="AD698" s="185" t="e">
        <f t="shared" si="166"/>
        <v>#N/A</v>
      </c>
      <c r="AE698" s="16" t="e">
        <f t="shared" si="167"/>
        <v>#N/A</v>
      </c>
      <c r="AF698" s="16" t="e">
        <f t="shared" si="168"/>
        <v>#N/A</v>
      </c>
      <c r="AG698" s="16" t="e">
        <f t="shared" si="169"/>
        <v>#N/A</v>
      </c>
      <c r="AH698" s="175" t="e">
        <f t="shared" si="170"/>
        <v>#N/A</v>
      </c>
      <c r="AI698" s="175" t="e">
        <f t="shared" si="174"/>
        <v>#N/A</v>
      </c>
      <c r="AJ698" s="175" t="e">
        <f t="shared" si="172"/>
        <v>#N/A</v>
      </c>
      <c r="AK698" s="175" t="e">
        <f t="shared" si="171"/>
        <v>#N/A</v>
      </c>
      <c r="AL698" s="175" t="e">
        <f t="shared" si="175"/>
        <v>#N/A</v>
      </c>
      <c r="AM698" s="175" t="e">
        <f t="shared" si="173"/>
        <v>#N/A</v>
      </c>
    </row>
    <row r="699" spans="19:39" x14ac:dyDescent="0.25">
      <c r="S699" s="189" t="e">
        <f>IF(ISNUMBER(Sensor_Glucose),IF(P_Language=1, 1*Sensor_Glucose/18,1*Sensor_Glucose),NA())</f>
        <v>#N/A</v>
      </c>
      <c r="T699" s="185" t="e">
        <f t="shared" si="160"/>
        <v>#N/A</v>
      </c>
      <c r="U699" s="185" t="e">
        <f t="shared" si="161"/>
        <v>#N/A</v>
      </c>
      <c r="V699" s="189" t="e">
        <f>IF(ISBLANK(Meter_Glucose),NA(),IF(P_Language=1, 1*Meter_Glucose/18,1*Meter_Glucose))</f>
        <v>#N/A</v>
      </c>
      <c r="W699" s="185" t="e">
        <f t="shared" si="162"/>
        <v>#N/A</v>
      </c>
      <c r="X699" s="16" t="e">
        <f t="shared" si="163"/>
        <v>#N/A</v>
      </c>
      <c r="Y699" s="189" t="e">
        <f t="shared" si="164"/>
        <v>#N/A</v>
      </c>
      <c r="AA699" s="59"/>
      <c r="AB699" s="189" t="e">
        <f t="shared" si="165"/>
        <v>#N/A</v>
      </c>
      <c r="AD699" s="185" t="e">
        <f t="shared" si="166"/>
        <v>#N/A</v>
      </c>
      <c r="AE699" s="16" t="e">
        <f t="shared" si="167"/>
        <v>#N/A</v>
      </c>
      <c r="AF699" s="16" t="e">
        <f t="shared" si="168"/>
        <v>#N/A</v>
      </c>
      <c r="AG699" s="16" t="e">
        <f t="shared" si="169"/>
        <v>#N/A</v>
      </c>
      <c r="AH699" s="175" t="e">
        <f t="shared" si="170"/>
        <v>#N/A</v>
      </c>
      <c r="AI699" s="175" t="e">
        <f t="shared" si="174"/>
        <v>#N/A</v>
      </c>
      <c r="AJ699" s="175" t="e">
        <f t="shared" si="172"/>
        <v>#N/A</v>
      </c>
      <c r="AK699" s="175" t="e">
        <f t="shared" si="171"/>
        <v>#N/A</v>
      </c>
      <c r="AL699" s="175" t="e">
        <f t="shared" si="175"/>
        <v>#N/A</v>
      </c>
      <c r="AM699" s="175" t="e">
        <f t="shared" si="173"/>
        <v>#N/A</v>
      </c>
    </row>
    <row r="700" spans="19:39" x14ac:dyDescent="0.25">
      <c r="S700" s="189" t="e">
        <f>IF(ISNUMBER(Sensor_Glucose),IF(P_Language=1, 1*Sensor_Glucose/18,1*Sensor_Glucose),NA())</f>
        <v>#N/A</v>
      </c>
      <c r="T700" s="185" t="e">
        <f t="shared" si="160"/>
        <v>#N/A</v>
      </c>
      <c r="U700" s="185" t="e">
        <f t="shared" si="161"/>
        <v>#N/A</v>
      </c>
      <c r="V700" s="189" t="e">
        <f>IF(ISBLANK(Meter_Glucose),NA(),IF(P_Language=1, 1*Meter_Glucose/18,1*Meter_Glucose))</f>
        <v>#N/A</v>
      </c>
      <c r="W700" s="185" t="e">
        <f t="shared" si="162"/>
        <v>#N/A</v>
      </c>
      <c r="X700" s="16" t="e">
        <f t="shared" si="163"/>
        <v>#N/A</v>
      </c>
      <c r="Y700" s="189" t="e">
        <f t="shared" si="164"/>
        <v>#N/A</v>
      </c>
      <c r="AA700" s="59"/>
      <c r="AB700" s="189" t="e">
        <f t="shared" si="165"/>
        <v>#N/A</v>
      </c>
      <c r="AD700" s="185" t="e">
        <f t="shared" si="166"/>
        <v>#N/A</v>
      </c>
      <c r="AE700" s="16" t="e">
        <f t="shared" si="167"/>
        <v>#N/A</v>
      </c>
      <c r="AF700" s="16" t="e">
        <f t="shared" si="168"/>
        <v>#N/A</v>
      </c>
      <c r="AG700" s="16" t="e">
        <f t="shared" si="169"/>
        <v>#N/A</v>
      </c>
      <c r="AH700" s="175" t="e">
        <f t="shared" si="170"/>
        <v>#N/A</v>
      </c>
      <c r="AI700" s="175" t="e">
        <f t="shared" si="174"/>
        <v>#N/A</v>
      </c>
      <c r="AJ700" s="175" t="e">
        <f t="shared" si="172"/>
        <v>#N/A</v>
      </c>
      <c r="AK700" s="175" t="e">
        <f t="shared" si="171"/>
        <v>#N/A</v>
      </c>
      <c r="AL700" s="175" t="e">
        <f t="shared" si="175"/>
        <v>#N/A</v>
      </c>
      <c r="AM700" s="175" t="e">
        <f t="shared" si="173"/>
        <v>#N/A</v>
      </c>
    </row>
    <row r="701" spans="19:39" x14ac:dyDescent="0.25">
      <c r="S701" s="189" t="e">
        <f>IF(ISNUMBER(Sensor_Glucose),IF(P_Language=1, 1*Sensor_Glucose/18,1*Sensor_Glucose),NA())</f>
        <v>#N/A</v>
      </c>
      <c r="T701" s="185" t="e">
        <f t="shared" si="160"/>
        <v>#N/A</v>
      </c>
      <c r="U701" s="185" t="e">
        <f t="shared" si="161"/>
        <v>#N/A</v>
      </c>
      <c r="V701" s="189" t="e">
        <f>IF(ISBLANK(Meter_Glucose),NA(),IF(P_Language=1, 1*Meter_Glucose/18,1*Meter_Glucose))</f>
        <v>#N/A</v>
      </c>
      <c r="W701" s="185" t="e">
        <f t="shared" si="162"/>
        <v>#N/A</v>
      </c>
      <c r="X701" s="16" t="e">
        <f t="shared" si="163"/>
        <v>#N/A</v>
      </c>
      <c r="Y701" s="189" t="e">
        <f t="shared" si="164"/>
        <v>#N/A</v>
      </c>
      <c r="AA701" s="59"/>
      <c r="AB701" s="189" t="e">
        <f t="shared" si="165"/>
        <v>#N/A</v>
      </c>
      <c r="AD701" s="185" t="e">
        <f t="shared" si="166"/>
        <v>#N/A</v>
      </c>
      <c r="AE701" s="16" t="e">
        <f t="shared" si="167"/>
        <v>#N/A</v>
      </c>
      <c r="AF701" s="16" t="e">
        <f t="shared" si="168"/>
        <v>#N/A</v>
      </c>
      <c r="AG701" s="16" t="e">
        <f t="shared" si="169"/>
        <v>#N/A</v>
      </c>
      <c r="AH701" s="175" t="e">
        <f t="shared" si="170"/>
        <v>#N/A</v>
      </c>
      <c r="AI701" s="175" t="e">
        <f t="shared" si="174"/>
        <v>#N/A</v>
      </c>
      <c r="AJ701" s="175" t="e">
        <f t="shared" si="172"/>
        <v>#N/A</v>
      </c>
      <c r="AK701" s="175" t="e">
        <f t="shared" si="171"/>
        <v>#N/A</v>
      </c>
      <c r="AL701" s="175" t="e">
        <f t="shared" si="175"/>
        <v>#N/A</v>
      </c>
      <c r="AM701" s="175" t="e">
        <f t="shared" si="173"/>
        <v>#N/A</v>
      </c>
    </row>
    <row r="702" spans="19:39" x14ac:dyDescent="0.25">
      <c r="S702" s="189" t="e">
        <f>IF(ISNUMBER(Sensor_Glucose),IF(P_Language=1, 1*Sensor_Glucose/18,1*Sensor_Glucose),NA())</f>
        <v>#N/A</v>
      </c>
      <c r="T702" s="185" t="e">
        <f t="shared" si="160"/>
        <v>#N/A</v>
      </c>
      <c r="U702" s="185" t="e">
        <f t="shared" si="161"/>
        <v>#N/A</v>
      </c>
      <c r="V702" s="189" t="e">
        <f>IF(ISBLANK(Meter_Glucose),NA(),IF(P_Language=1, 1*Meter_Glucose/18,1*Meter_Glucose))</f>
        <v>#N/A</v>
      </c>
      <c r="W702" s="185" t="e">
        <f t="shared" si="162"/>
        <v>#N/A</v>
      </c>
      <c r="X702" s="16" t="e">
        <f t="shared" si="163"/>
        <v>#N/A</v>
      </c>
      <c r="Y702" s="189" t="e">
        <f t="shared" si="164"/>
        <v>#N/A</v>
      </c>
      <c r="AA702" s="59"/>
      <c r="AB702" s="189" t="e">
        <f t="shared" si="165"/>
        <v>#N/A</v>
      </c>
      <c r="AD702" s="185" t="e">
        <f t="shared" si="166"/>
        <v>#N/A</v>
      </c>
      <c r="AE702" s="16" t="e">
        <f t="shared" si="167"/>
        <v>#N/A</v>
      </c>
      <c r="AF702" s="16" t="e">
        <f t="shared" si="168"/>
        <v>#N/A</v>
      </c>
      <c r="AG702" s="16" t="e">
        <f t="shared" si="169"/>
        <v>#N/A</v>
      </c>
      <c r="AH702" s="175" t="e">
        <f t="shared" si="170"/>
        <v>#N/A</v>
      </c>
      <c r="AI702" s="175" t="e">
        <f t="shared" si="174"/>
        <v>#N/A</v>
      </c>
      <c r="AJ702" s="175" t="e">
        <f t="shared" si="172"/>
        <v>#N/A</v>
      </c>
      <c r="AK702" s="175" t="e">
        <f t="shared" si="171"/>
        <v>#N/A</v>
      </c>
      <c r="AL702" s="175" t="e">
        <f t="shared" si="175"/>
        <v>#N/A</v>
      </c>
      <c r="AM702" s="175" t="e">
        <f t="shared" si="173"/>
        <v>#N/A</v>
      </c>
    </row>
    <row r="703" spans="19:39" x14ac:dyDescent="0.25">
      <c r="S703" s="189" t="e">
        <f>IF(ISNUMBER(Sensor_Glucose),IF(P_Language=1, 1*Sensor_Glucose/18,1*Sensor_Glucose),NA())</f>
        <v>#N/A</v>
      </c>
      <c r="T703" s="185" t="e">
        <f t="shared" si="160"/>
        <v>#N/A</v>
      </c>
      <c r="U703" s="185" t="e">
        <f t="shared" si="161"/>
        <v>#N/A</v>
      </c>
      <c r="V703" s="189" t="e">
        <f>IF(ISBLANK(Meter_Glucose),NA(),IF(P_Language=1, 1*Meter_Glucose/18,1*Meter_Glucose))</f>
        <v>#N/A</v>
      </c>
      <c r="W703" s="185" t="e">
        <f t="shared" si="162"/>
        <v>#N/A</v>
      </c>
      <c r="X703" s="16" t="e">
        <f t="shared" si="163"/>
        <v>#N/A</v>
      </c>
      <c r="Y703" s="189" t="e">
        <f t="shared" si="164"/>
        <v>#N/A</v>
      </c>
      <c r="AA703" s="59"/>
      <c r="AB703" s="189" t="e">
        <f t="shared" si="165"/>
        <v>#N/A</v>
      </c>
      <c r="AD703" s="185" t="e">
        <f t="shared" si="166"/>
        <v>#N/A</v>
      </c>
      <c r="AE703" s="16" t="e">
        <f t="shared" si="167"/>
        <v>#N/A</v>
      </c>
      <c r="AF703" s="16" t="e">
        <f t="shared" si="168"/>
        <v>#N/A</v>
      </c>
      <c r="AG703" s="16" t="e">
        <f t="shared" si="169"/>
        <v>#N/A</v>
      </c>
      <c r="AH703" s="175" t="e">
        <f t="shared" si="170"/>
        <v>#N/A</v>
      </c>
      <c r="AI703" s="175" t="e">
        <f t="shared" si="174"/>
        <v>#N/A</v>
      </c>
      <c r="AJ703" s="175" t="e">
        <f t="shared" si="172"/>
        <v>#N/A</v>
      </c>
      <c r="AK703" s="175" t="e">
        <f t="shared" si="171"/>
        <v>#N/A</v>
      </c>
      <c r="AL703" s="175" t="e">
        <f t="shared" si="175"/>
        <v>#N/A</v>
      </c>
      <c r="AM703" s="175" t="e">
        <f t="shared" si="173"/>
        <v>#N/A</v>
      </c>
    </row>
    <row r="704" spans="19:39" x14ac:dyDescent="0.25">
      <c r="S704" s="189" t="e">
        <f>IF(ISNUMBER(Sensor_Glucose),IF(P_Language=1, 1*Sensor_Glucose/18,1*Sensor_Glucose),NA())</f>
        <v>#N/A</v>
      </c>
      <c r="T704" s="185" t="e">
        <f t="shared" si="160"/>
        <v>#N/A</v>
      </c>
      <c r="U704" s="185" t="e">
        <f t="shared" si="161"/>
        <v>#N/A</v>
      </c>
      <c r="V704" s="189" t="e">
        <f>IF(ISBLANK(Meter_Glucose),NA(),IF(P_Language=1, 1*Meter_Glucose/18,1*Meter_Glucose))</f>
        <v>#N/A</v>
      </c>
      <c r="W704" s="185" t="e">
        <f t="shared" si="162"/>
        <v>#N/A</v>
      </c>
      <c r="X704" s="16" t="e">
        <f t="shared" si="163"/>
        <v>#N/A</v>
      </c>
      <c r="Y704" s="189" t="e">
        <f t="shared" si="164"/>
        <v>#N/A</v>
      </c>
      <c r="AA704" s="59"/>
      <c r="AB704" s="189" t="e">
        <f t="shared" si="165"/>
        <v>#N/A</v>
      </c>
      <c r="AD704" s="185" t="e">
        <f t="shared" si="166"/>
        <v>#N/A</v>
      </c>
      <c r="AE704" s="16" t="e">
        <f t="shared" si="167"/>
        <v>#N/A</v>
      </c>
      <c r="AF704" s="16" t="e">
        <f t="shared" si="168"/>
        <v>#N/A</v>
      </c>
      <c r="AG704" s="16" t="e">
        <f t="shared" si="169"/>
        <v>#N/A</v>
      </c>
      <c r="AH704" s="175" t="e">
        <f t="shared" si="170"/>
        <v>#N/A</v>
      </c>
      <c r="AI704" s="175" t="e">
        <f t="shared" si="174"/>
        <v>#N/A</v>
      </c>
      <c r="AJ704" s="175" t="e">
        <f t="shared" si="172"/>
        <v>#N/A</v>
      </c>
      <c r="AK704" s="175" t="e">
        <f t="shared" si="171"/>
        <v>#N/A</v>
      </c>
      <c r="AL704" s="175" t="e">
        <f t="shared" si="175"/>
        <v>#N/A</v>
      </c>
      <c r="AM704" s="175" t="e">
        <f t="shared" si="173"/>
        <v>#N/A</v>
      </c>
    </row>
    <row r="705" spans="19:39" x14ac:dyDescent="0.25">
      <c r="S705" s="189" t="e">
        <f>IF(ISNUMBER(Sensor_Glucose),IF(P_Language=1, 1*Sensor_Glucose/18,1*Sensor_Glucose),NA())</f>
        <v>#N/A</v>
      </c>
      <c r="T705" s="185" t="e">
        <f t="shared" si="160"/>
        <v>#N/A</v>
      </c>
      <c r="U705" s="185" t="e">
        <f t="shared" si="161"/>
        <v>#N/A</v>
      </c>
      <c r="V705" s="189" t="e">
        <f>IF(ISBLANK(Meter_Glucose),NA(),IF(P_Language=1, 1*Meter_Glucose/18,1*Meter_Glucose))</f>
        <v>#N/A</v>
      </c>
      <c r="W705" s="185" t="e">
        <f t="shared" si="162"/>
        <v>#N/A</v>
      </c>
      <c r="X705" s="16" t="e">
        <f t="shared" si="163"/>
        <v>#N/A</v>
      </c>
      <c r="Y705" s="189" t="e">
        <f t="shared" si="164"/>
        <v>#N/A</v>
      </c>
      <c r="AA705" s="59"/>
      <c r="AB705" s="189" t="e">
        <f t="shared" si="165"/>
        <v>#N/A</v>
      </c>
      <c r="AD705" s="185" t="e">
        <f t="shared" si="166"/>
        <v>#N/A</v>
      </c>
      <c r="AE705" s="16" t="e">
        <f t="shared" si="167"/>
        <v>#N/A</v>
      </c>
      <c r="AF705" s="16" t="e">
        <f t="shared" si="168"/>
        <v>#N/A</v>
      </c>
      <c r="AG705" s="16" t="e">
        <f t="shared" si="169"/>
        <v>#N/A</v>
      </c>
      <c r="AH705" s="175" t="e">
        <f t="shared" si="170"/>
        <v>#N/A</v>
      </c>
      <c r="AI705" s="175" t="e">
        <f t="shared" si="174"/>
        <v>#N/A</v>
      </c>
      <c r="AJ705" s="175" t="e">
        <f t="shared" si="172"/>
        <v>#N/A</v>
      </c>
      <c r="AK705" s="175" t="e">
        <f t="shared" si="171"/>
        <v>#N/A</v>
      </c>
      <c r="AL705" s="175" t="e">
        <f t="shared" si="175"/>
        <v>#N/A</v>
      </c>
      <c r="AM705" s="175" t="e">
        <f t="shared" si="173"/>
        <v>#N/A</v>
      </c>
    </row>
    <row r="706" spans="19:39" x14ac:dyDescent="0.25">
      <c r="S706" s="189" t="e">
        <f>IF(ISNUMBER(Sensor_Glucose),IF(P_Language=1, 1*Sensor_Glucose/18,1*Sensor_Glucose),NA())</f>
        <v>#N/A</v>
      </c>
      <c r="T706" s="185" t="e">
        <f t="shared" ref="T706:T769" si="176">IF(ISBLANK(Sensor_Time),NA(),1*Sensor_Time)</f>
        <v>#N/A</v>
      </c>
      <c r="U706" s="185" t="e">
        <f t="shared" ref="U706:U769" si="177">IF(ISBLANK(Meter_Time),NA(),1*Meter_Time)</f>
        <v>#N/A</v>
      </c>
      <c r="V706" s="189" t="e">
        <f>IF(ISBLANK(Meter_Glucose),NA(),IF(P_Language=1, 1*Meter_Glucose/18,1*Meter_Glucose))</f>
        <v>#N/A</v>
      </c>
      <c r="W706" s="185" t="e">
        <f t="shared" ref="W706:W769" si="178">IF(ISBLANK(Time_accepted),NA(),1*Time_accepted)</f>
        <v>#N/A</v>
      </c>
      <c r="X706" s="16" t="e">
        <f t="shared" ref="X706:X769" si="179">IF(ISNUMBER(Glc_Bolus_To_Use),1,NA())</f>
        <v>#N/A</v>
      </c>
      <c r="Y706" s="189" t="e">
        <f t="shared" ref="Y706:Y769" si="180">IF(Calibrate,1,NA())</f>
        <v>#N/A</v>
      </c>
      <c r="AA706" s="59"/>
      <c r="AB706" s="189" t="e">
        <f t="shared" ref="AB706:AB769" si="181">IF(ISBLANK(Chart_Aceta_Dose_Time),NA(),10)</f>
        <v>#N/A</v>
      </c>
      <c r="AD706" s="185" t="e">
        <f t="shared" ref="AD706:AD769" si="182">IF(ISBLANK(Time_accepted),NA(),1*Time_accepted)</f>
        <v>#N/A</v>
      </c>
      <c r="AE706" s="16" t="e">
        <f t="shared" ref="AE706:AE769" si="183">IF(ISNUMBER(P_con),(1*P_con/1000),NA())</f>
        <v>#N/A</v>
      </c>
      <c r="AF706" s="16" t="e">
        <f t="shared" ref="AF706:AF769" si="184">IF(ISNUMBER(I_con),1*I_con/1000,NA())</f>
        <v>#N/A</v>
      </c>
      <c r="AG706" s="16" t="e">
        <f t="shared" ref="AG706:AG769" si="185">IF(ISNUMBER(D_con),1*D_con/1000,NA())</f>
        <v>#N/A</v>
      </c>
      <c r="AH706" s="175" t="e">
        <f t="shared" ref="AH706:AH769" si="186">IF(ISNUMBER(PID_Rate),1*PID_Rate,NA())</f>
        <v>#N/A</v>
      </c>
      <c r="AI706" s="175" t="e">
        <f t="shared" si="174"/>
        <v>#N/A</v>
      </c>
      <c r="AJ706" s="175" t="e">
        <f t="shared" si="172"/>
        <v>#N/A</v>
      </c>
      <c r="AK706" s="175" t="e">
        <f t="shared" ref="AK706:AK769" si="187">IF(ISNUMBER(Ins_U_kg_hr_Rate),Ins_U_kg_hr_Rate*1,NA())</f>
        <v>#N/A</v>
      </c>
      <c r="AL706" s="175" t="e">
        <f t="shared" si="175"/>
        <v>#N/A</v>
      </c>
      <c r="AM706" s="175" t="e">
        <f t="shared" si="173"/>
        <v>#N/A</v>
      </c>
    </row>
    <row r="707" spans="19:39" x14ac:dyDescent="0.25">
      <c r="S707" s="189" t="e">
        <f>IF(ISNUMBER(Sensor_Glucose),IF(P_Language=1, 1*Sensor_Glucose/18,1*Sensor_Glucose),NA())</f>
        <v>#N/A</v>
      </c>
      <c r="T707" s="185" t="e">
        <f t="shared" si="176"/>
        <v>#N/A</v>
      </c>
      <c r="U707" s="185" t="e">
        <f t="shared" si="177"/>
        <v>#N/A</v>
      </c>
      <c r="V707" s="189" t="e">
        <f>IF(ISBLANK(Meter_Glucose),NA(),IF(P_Language=1, 1*Meter_Glucose/18,1*Meter_Glucose))</f>
        <v>#N/A</v>
      </c>
      <c r="W707" s="185" t="e">
        <f t="shared" si="178"/>
        <v>#N/A</v>
      </c>
      <c r="X707" s="16" t="e">
        <f t="shared" si="179"/>
        <v>#N/A</v>
      </c>
      <c r="Y707" s="189" t="e">
        <f t="shared" si="180"/>
        <v>#N/A</v>
      </c>
      <c r="AA707" s="59"/>
      <c r="AB707" s="189" t="e">
        <f t="shared" si="181"/>
        <v>#N/A</v>
      </c>
      <c r="AD707" s="185" t="e">
        <f t="shared" si="182"/>
        <v>#N/A</v>
      </c>
      <c r="AE707" s="16" t="e">
        <f t="shared" si="183"/>
        <v>#N/A</v>
      </c>
      <c r="AF707" s="16" t="e">
        <f t="shared" si="184"/>
        <v>#N/A</v>
      </c>
      <c r="AG707" s="16" t="e">
        <f t="shared" si="185"/>
        <v>#N/A</v>
      </c>
      <c r="AH707" s="175" t="e">
        <f t="shared" si="186"/>
        <v>#N/A</v>
      </c>
      <c r="AI707" s="175" t="e">
        <f t="shared" si="174"/>
        <v>#N/A</v>
      </c>
      <c r="AJ707" s="175" t="e">
        <f t="shared" ref="AJ707:AJ770" si="188">AD708-AD707</f>
        <v>#N/A</v>
      </c>
      <c r="AK707" s="175" t="e">
        <f t="shared" si="187"/>
        <v>#N/A</v>
      </c>
      <c r="AL707" s="175" t="e">
        <f t="shared" si="175"/>
        <v>#N/A</v>
      </c>
      <c r="AM707" s="175" t="e">
        <f t="shared" ref="AM707:AM770" si="189">AD708-AD707</f>
        <v>#N/A</v>
      </c>
    </row>
    <row r="708" spans="19:39" x14ac:dyDescent="0.25">
      <c r="S708" s="189" t="e">
        <f>IF(ISNUMBER(Sensor_Glucose),IF(P_Language=1, 1*Sensor_Glucose/18,1*Sensor_Glucose),NA())</f>
        <v>#N/A</v>
      </c>
      <c r="T708" s="185" t="e">
        <f t="shared" si="176"/>
        <v>#N/A</v>
      </c>
      <c r="U708" s="185" t="e">
        <f t="shared" si="177"/>
        <v>#N/A</v>
      </c>
      <c r="V708" s="189" t="e">
        <f>IF(ISBLANK(Meter_Glucose),NA(),IF(P_Language=1, 1*Meter_Glucose/18,1*Meter_Glucose))</f>
        <v>#N/A</v>
      </c>
      <c r="W708" s="185" t="e">
        <f t="shared" si="178"/>
        <v>#N/A</v>
      </c>
      <c r="X708" s="16" t="e">
        <f t="shared" si="179"/>
        <v>#N/A</v>
      </c>
      <c r="Y708" s="189" t="e">
        <f t="shared" si="180"/>
        <v>#N/A</v>
      </c>
      <c r="AA708" s="59"/>
      <c r="AB708" s="189" t="e">
        <f t="shared" si="181"/>
        <v>#N/A</v>
      </c>
      <c r="AD708" s="185" t="e">
        <f t="shared" si="182"/>
        <v>#N/A</v>
      </c>
      <c r="AE708" s="16" t="e">
        <f t="shared" si="183"/>
        <v>#N/A</v>
      </c>
      <c r="AF708" s="16" t="e">
        <f t="shared" si="184"/>
        <v>#N/A</v>
      </c>
      <c r="AG708" s="16" t="e">
        <f t="shared" si="185"/>
        <v>#N/A</v>
      </c>
      <c r="AH708" s="175" t="e">
        <f t="shared" si="186"/>
        <v>#N/A</v>
      </c>
      <c r="AI708" s="175" t="e">
        <f t="shared" ref="AI708:AI771" si="190">AH708-AH707</f>
        <v>#N/A</v>
      </c>
      <c r="AJ708" s="175" t="e">
        <f t="shared" si="188"/>
        <v>#N/A</v>
      </c>
      <c r="AK708" s="175" t="e">
        <f t="shared" si="187"/>
        <v>#N/A</v>
      </c>
      <c r="AL708" s="175" t="e">
        <f t="shared" ref="AL708:AL771" si="191">AK708-AK707</f>
        <v>#N/A</v>
      </c>
      <c r="AM708" s="175" t="e">
        <f t="shared" si="189"/>
        <v>#N/A</v>
      </c>
    </row>
    <row r="709" spans="19:39" x14ac:dyDescent="0.25">
      <c r="S709" s="189" t="e">
        <f>IF(ISNUMBER(Sensor_Glucose),IF(P_Language=1, 1*Sensor_Glucose/18,1*Sensor_Glucose),NA())</f>
        <v>#N/A</v>
      </c>
      <c r="T709" s="185" t="e">
        <f t="shared" si="176"/>
        <v>#N/A</v>
      </c>
      <c r="U709" s="185" t="e">
        <f t="shared" si="177"/>
        <v>#N/A</v>
      </c>
      <c r="V709" s="189" t="e">
        <f>IF(ISBLANK(Meter_Glucose),NA(),IF(P_Language=1, 1*Meter_Glucose/18,1*Meter_Glucose))</f>
        <v>#N/A</v>
      </c>
      <c r="W709" s="185" t="e">
        <f t="shared" si="178"/>
        <v>#N/A</v>
      </c>
      <c r="X709" s="16" t="e">
        <f t="shared" si="179"/>
        <v>#N/A</v>
      </c>
      <c r="Y709" s="189" t="e">
        <f t="shared" si="180"/>
        <v>#N/A</v>
      </c>
      <c r="AA709" s="59"/>
      <c r="AB709" s="189" t="e">
        <f t="shared" si="181"/>
        <v>#N/A</v>
      </c>
      <c r="AD709" s="185" t="e">
        <f t="shared" si="182"/>
        <v>#N/A</v>
      </c>
      <c r="AE709" s="16" t="e">
        <f t="shared" si="183"/>
        <v>#N/A</v>
      </c>
      <c r="AF709" s="16" t="e">
        <f t="shared" si="184"/>
        <v>#N/A</v>
      </c>
      <c r="AG709" s="16" t="e">
        <f t="shared" si="185"/>
        <v>#N/A</v>
      </c>
      <c r="AH709" s="175" t="e">
        <f t="shared" si="186"/>
        <v>#N/A</v>
      </c>
      <c r="AI709" s="175" t="e">
        <f t="shared" si="190"/>
        <v>#N/A</v>
      </c>
      <c r="AJ709" s="175" t="e">
        <f t="shared" si="188"/>
        <v>#N/A</v>
      </c>
      <c r="AK709" s="175" t="e">
        <f t="shared" si="187"/>
        <v>#N/A</v>
      </c>
      <c r="AL709" s="175" t="e">
        <f t="shared" si="191"/>
        <v>#N/A</v>
      </c>
      <c r="AM709" s="175" t="e">
        <f t="shared" si="189"/>
        <v>#N/A</v>
      </c>
    </row>
    <row r="710" spans="19:39" x14ac:dyDescent="0.25">
      <c r="S710" s="189" t="e">
        <f>IF(ISNUMBER(Sensor_Glucose),IF(P_Language=1, 1*Sensor_Glucose/18,1*Sensor_Glucose),NA())</f>
        <v>#N/A</v>
      </c>
      <c r="T710" s="185" t="e">
        <f t="shared" si="176"/>
        <v>#N/A</v>
      </c>
      <c r="U710" s="185" t="e">
        <f t="shared" si="177"/>
        <v>#N/A</v>
      </c>
      <c r="V710" s="189" t="e">
        <f>IF(ISBLANK(Meter_Glucose),NA(),IF(P_Language=1, 1*Meter_Glucose/18,1*Meter_Glucose))</f>
        <v>#N/A</v>
      </c>
      <c r="W710" s="185" t="e">
        <f t="shared" si="178"/>
        <v>#N/A</v>
      </c>
      <c r="X710" s="16" t="e">
        <f t="shared" si="179"/>
        <v>#N/A</v>
      </c>
      <c r="Y710" s="189" t="e">
        <f t="shared" si="180"/>
        <v>#N/A</v>
      </c>
      <c r="AA710" s="59"/>
      <c r="AB710" s="189" t="e">
        <f t="shared" si="181"/>
        <v>#N/A</v>
      </c>
      <c r="AD710" s="185" t="e">
        <f t="shared" si="182"/>
        <v>#N/A</v>
      </c>
      <c r="AE710" s="16" t="e">
        <f t="shared" si="183"/>
        <v>#N/A</v>
      </c>
      <c r="AF710" s="16" t="e">
        <f t="shared" si="184"/>
        <v>#N/A</v>
      </c>
      <c r="AG710" s="16" t="e">
        <f t="shared" si="185"/>
        <v>#N/A</v>
      </c>
      <c r="AH710" s="175" t="e">
        <f t="shared" si="186"/>
        <v>#N/A</v>
      </c>
      <c r="AI710" s="175" t="e">
        <f t="shared" si="190"/>
        <v>#N/A</v>
      </c>
      <c r="AJ710" s="175" t="e">
        <f t="shared" si="188"/>
        <v>#N/A</v>
      </c>
      <c r="AK710" s="175" t="e">
        <f t="shared" si="187"/>
        <v>#N/A</v>
      </c>
      <c r="AL710" s="175" t="e">
        <f t="shared" si="191"/>
        <v>#N/A</v>
      </c>
      <c r="AM710" s="175" t="e">
        <f t="shared" si="189"/>
        <v>#N/A</v>
      </c>
    </row>
    <row r="711" spans="19:39" x14ac:dyDescent="0.25">
      <c r="S711" s="189" t="e">
        <f>IF(ISNUMBER(Sensor_Glucose),IF(P_Language=1, 1*Sensor_Glucose/18,1*Sensor_Glucose),NA())</f>
        <v>#N/A</v>
      </c>
      <c r="T711" s="185" t="e">
        <f t="shared" si="176"/>
        <v>#N/A</v>
      </c>
      <c r="U711" s="185" t="e">
        <f t="shared" si="177"/>
        <v>#N/A</v>
      </c>
      <c r="V711" s="189" t="e">
        <f>IF(ISBLANK(Meter_Glucose),NA(),IF(P_Language=1, 1*Meter_Glucose/18,1*Meter_Glucose))</f>
        <v>#N/A</v>
      </c>
      <c r="W711" s="185" t="e">
        <f t="shared" si="178"/>
        <v>#N/A</v>
      </c>
      <c r="X711" s="16" t="e">
        <f t="shared" si="179"/>
        <v>#N/A</v>
      </c>
      <c r="Y711" s="189" t="e">
        <f t="shared" si="180"/>
        <v>#N/A</v>
      </c>
      <c r="AA711" s="59"/>
      <c r="AB711" s="189" t="e">
        <f t="shared" si="181"/>
        <v>#N/A</v>
      </c>
      <c r="AD711" s="185" t="e">
        <f t="shared" si="182"/>
        <v>#N/A</v>
      </c>
      <c r="AE711" s="16" t="e">
        <f t="shared" si="183"/>
        <v>#N/A</v>
      </c>
      <c r="AF711" s="16" t="e">
        <f t="shared" si="184"/>
        <v>#N/A</v>
      </c>
      <c r="AG711" s="16" t="e">
        <f t="shared" si="185"/>
        <v>#N/A</v>
      </c>
      <c r="AH711" s="175" t="e">
        <f t="shared" si="186"/>
        <v>#N/A</v>
      </c>
      <c r="AI711" s="175" t="e">
        <f t="shared" si="190"/>
        <v>#N/A</v>
      </c>
      <c r="AJ711" s="175" t="e">
        <f t="shared" si="188"/>
        <v>#N/A</v>
      </c>
      <c r="AK711" s="175" t="e">
        <f t="shared" si="187"/>
        <v>#N/A</v>
      </c>
      <c r="AL711" s="175" t="e">
        <f t="shared" si="191"/>
        <v>#N/A</v>
      </c>
      <c r="AM711" s="175" t="e">
        <f t="shared" si="189"/>
        <v>#N/A</v>
      </c>
    </row>
    <row r="712" spans="19:39" x14ac:dyDescent="0.25">
      <c r="S712" s="189" t="e">
        <f>IF(ISNUMBER(Sensor_Glucose),IF(P_Language=1, 1*Sensor_Glucose/18,1*Sensor_Glucose),NA())</f>
        <v>#N/A</v>
      </c>
      <c r="T712" s="185" t="e">
        <f t="shared" si="176"/>
        <v>#N/A</v>
      </c>
      <c r="U712" s="185" t="e">
        <f t="shared" si="177"/>
        <v>#N/A</v>
      </c>
      <c r="V712" s="189" t="e">
        <f>IF(ISBLANK(Meter_Glucose),NA(),IF(P_Language=1, 1*Meter_Glucose/18,1*Meter_Glucose))</f>
        <v>#N/A</v>
      </c>
      <c r="W712" s="185" t="e">
        <f t="shared" si="178"/>
        <v>#N/A</v>
      </c>
      <c r="X712" s="16" t="e">
        <f t="shared" si="179"/>
        <v>#N/A</v>
      </c>
      <c r="Y712" s="189" t="e">
        <f t="shared" si="180"/>
        <v>#N/A</v>
      </c>
      <c r="AA712" s="59"/>
      <c r="AB712" s="189" t="e">
        <f t="shared" si="181"/>
        <v>#N/A</v>
      </c>
      <c r="AD712" s="185" t="e">
        <f t="shared" si="182"/>
        <v>#N/A</v>
      </c>
      <c r="AE712" s="16" t="e">
        <f t="shared" si="183"/>
        <v>#N/A</v>
      </c>
      <c r="AF712" s="16" t="e">
        <f t="shared" si="184"/>
        <v>#N/A</v>
      </c>
      <c r="AG712" s="16" t="e">
        <f t="shared" si="185"/>
        <v>#N/A</v>
      </c>
      <c r="AH712" s="175" t="e">
        <f t="shared" si="186"/>
        <v>#N/A</v>
      </c>
      <c r="AI712" s="175" t="e">
        <f t="shared" si="190"/>
        <v>#N/A</v>
      </c>
      <c r="AJ712" s="175" t="e">
        <f t="shared" si="188"/>
        <v>#N/A</v>
      </c>
      <c r="AK712" s="175" t="e">
        <f t="shared" si="187"/>
        <v>#N/A</v>
      </c>
      <c r="AL712" s="175" t="e">
        <f t="shared" si="191"/>
        <v>#N/A</v>
      </c>
      <c r="AM712" s="175" t="e">
        <f t="shared" si="189"/>
        <v>#N/A</v>
      </c>
    </row>
    <row r="713" spans="19:39" x14ac:dyDescent="0.25">
      <c r="S713" s="189" t="e">
        <f>IF(ISNUMBER(Sensor_Glucose),IF(P_Language=1, 1*Sensor_Glucose/18,1*Sensor_Glucose),NA())</f>
        <v>#N/A</v>
      </c>
      <c r="T713" s="185" t="e">
        <f t="shared" si="176"/>
        <v>#N/A</v>
      </c>
      <c r="U713" s="185" t="e">
        <f t="shared" si="177"/>
        <v>#N/A</v>
      </c>
      <c r="V713" s="189" t="e">
        <f>IF(ISBLANK(Meter_Glucose),NA(),IF(P_Language=1, 1*Meter_Glucose/18,1*Meter_Glucose))</f>
        <v>#N/A</v>
      </c>
      <c r="W713" s="185" t="e">
        <f t="shared" si="178"/>
        <v>#N/A</v>
      </c>
      <c r="X713" s="16" t="e">
        <f t="shared" si="179"/>
        <v>#N/A</v>
      </c>
      <c r="Y713" s="189" t="e">
        <f t="shared" si="180"/>
        <v>#N/A</v>
      </c>
      <c r="AA713" s="59"/>
      <c r="AB713" s="189" t="e">
        <f t="shared" si="181"/>
        <v>#N/A</v>
      </c>
      <c r="AD713" s="185" t="e">
        <f t="shared" si="182"/>
        <v>#N/A</v>
      </c>
      <c r="AE713" s="16" t="e">
        <f t="shared" si="183"/>
        <v>#N/A</v>
      </c>
      <c r="AF713" s="16" t="e">
        <f t="shared" si="184"/>
        <v>#N/A</v>
      </c>
      <c r="AG713" s="16" t="e">
        <f t="shared" si="185"/>
        <v>#N/A</v>
      </c>
      <c r="AH713" s="175" t="e">
        <f t="shared" si="186"/>
        <v>#N/A</v>
      </c>
      <c r="AI713" s="175" t="e">
        <f t="shared" si="190"/>
        <v>#N/A</v>
      </c>
      <c r="AJ713" s="175" t="e">
        <f t="shared" si="188"/>
        <v>#N/A</v>
      </c>
      <c r="AK713" s="175" t="e">
        <f t="shared" si="187"/>
        <v>#N/A</v>
      </c>
      <c r="AL713" s="175" t="e">
        <f t="shared" si="191"/>
        <v>#N/A</v>
      </c>
      <c r="AM713" s="175" t="e">
        <f t="shared" si="189"/>
        <v>#N/A</v>
      </c>
    </row>
    <row r="714" spans="19:39" x14ac:dyDescent="0.25">
      <c r="S714" s="189" t="e">
        <f>IF(ISNUMBER(Sensor_Glucose),IF(P_Language=1, 1*Sensor_Glucose/18,1*Sensor_Glucose),NA())</f>
        <v>#N/A</v>
      </c>
      <c r="T714" s="185" t="e">
        <f t="shared" si="176"/>
        <v>#N/A</v>
      </c>
      <c r="U714" s="185" t="e">
        <f t="shared" si="177"/>
        <v>#N/A</v>
      </c>
      <c r="V714" s="189" t="e">
        <f>IF(ISBLANK(Meter_Glucose),NA(),IF(P_Language=1, 1*Meter_Glucose/18,1*Meter_Glucose))</f>
        <v>#N/A</v>
      </c>
      <c r="W714" s="185" t="e">
        <f t="shared" si="178"/>
        <v>#N/A</v>
      </c>
      <c r="X714" s="16" t="e">
        <f t="shared" si="179"/>
        <v>#N/A</v>
      </c>
      <c r="Y714" s="189" t="e">
        <f t="shared" si="180"/>
        <v>#N/A</v>
      </c>
      <c r="AA714" s="59"/>
      <c r="AB714" s="189" t="e">
        <f t="shared" si="181"/>
        <v>#N/A</v>
      </c>
      <c r="AD714" s="185" t="e">
        <f t="shared" si="182"/>
        <v>#N/A</v>
      </c>
      <c r="AE714" s="16" t="e">
        <f t="shared" si="183"/>
        <v>#N/A</v>
      </c>
      <c r="AF714" s="16" t="e">
        <f t="shared" si="184"/>
        <v>#N/A</v>
      </c>
      <c r="AG714" s="16" t="e">
        <f t="shared" si="185"/>
        <v>#N/A</v>
      </c>
      <c r="AH714" s="175" t="e">
        <f t="shared" si="186"/>
        <v>#N/A</v>
      </c>
      <c r="AI714" s="175" t="e">
        <f t="shared" si="190"/>
        <v>#N/A</v>
      </c>
      <c r="AJ714" s="175" t="e">
        <f t="shared" si="188"/>
        <v>#N/A</v>
      </c>
      <c r="AK714" s="175" t="e">
        <f t="shared" si="187"/>
        <v>#N/A</v>
      </c>
      <c r="AL714" s="175" t="e">
        <f t="shared" si="191"/>
        <v>#N/A</v>
      </c>
      <c r="AM714" s="175" t="e">
        <f t="shared" si="189"/>
        <v>#N/A</v>
      </c>
    </row>
    <row r="715" spans="19:39" x14ac:dyDescent="0.25">
      <c r="S715" s="189" t="e">
        <f>IF(ISNUMBER(Sensor_Glucose),IF(P_Language=1, 1*Sensor_Glucose/18,1*Sensor_Glucose),NA())</f>
        <v>#N/A</v>
      </c>
      <c r="T715" s="185" t="e">
        <f t="shared" si="176"/>
        <v>#N/A</v>
      </c>
      <c r="U715" s="185" t="e">
        <f t="shared" si="177"/>
        <v>#N/A</v>
      </c>
      <c r="V715" s="189" t="e">
        <f>IF(ISBLANK(Meter_Glucose),NA(),IF(P_Language=1, 1*Meter_Glucose/18,1*Meter_Glucose))</f>
        <v>#N/A</v>
      </c>
      <c r="W715" s="185" t="e">
        <f t="shared" si="178"/>
        <v>#N/A</v>
      </c>
      <c r="X715" s="16" t="e">
        <f t="shared" si="179"/>
        <v>#N/A</v>
      </c>
      <c r="Y715" s="189" t="e">
        <f t="shared" si="180"/>
        <v>#N/A</v>
      </c>
      <c r="AA715" s="59"/>
      <c r="AB715" s="189" t="e">
        <f t="shared" si="181"/>
        <v>#N/A</v>
      </c>
      <c r="AD715" s="185" t="e">
        <f t="shared" si="182"/>
        <v>#N/A</v>
      </c>
      <c r="AE715" s="16" t="e">
        <f t="shared" si="183"/>
        <v>#N/A</v>
      </c>
      <c r="AF715" s="16" t="e">
        <f t="shared" si="184"/>
        <v>#N/A</v>
      </c>
      <c r="AG715" s="16" t="e">
        <f t="shared" si="185"/>
        <v>#N/A</v>
      </c>
      <c r="AH715" s="175" t="e">
        <f t="shared" si="186"/>
        <v>#N/A</v>
      </c>
      <c r="AI715" s="175" t="e">
        <f t="shared" si="190"/>
        <v>#N/A</v>
      </c>
      <c r="AJ715" s="175" t="e">
        <f t="shared" si="188"/>
        <v>#N/A</v>
      </c>
      <c r="AK715" s="175" t="e">
        <f t="shared" si="187"/>
        <v>#N/A</v>
      </c>
      <c r="AL715" s="175" t="e">
        <f t="shared" si="191"/>
        <v>#N/A</v>
      </c>
      <c r="AM715" s="175" t="e">
        <f t="shared" si="189"/>
        <v>#N/A</v>
      </c>
    </row>
    <row r="716" spans="19:39" x14ac:dyDescent="0.25">
      <c r="S716" s="189" t="e">
        <f>IF(ISNUMBER(Sensor_Glucose),IF(P_Language=1, 1*Sensor_Glucose/18,1*Sensor_Glucose),NA())</f>
        <v>#N/A</v>
      </c>
      <c r="T716" s="185" t="e">
        <f t="shared" si="176"/>
        <v>#N/A</v>
      </c>
      <c r="U716" s="185" t="e">
        <f t="shared" si="177"/>
        <v>#N/A</v>
      </c>
      <c r="V716" s="189" t="e">
        <f>IF(ISBLANK(Meter_Glucose),NA(),IF(P_Language=1, 1*Meter_Glucose/18,1*Meter_Glucose))</f>
        <v>#N/A</v>
      </c>
      <c r="W716" s="185" t="e">
        <f t="shared" si="178"/>
        <v>#N/A</v>
      </c>
      <c r="X716" s="16" t="e">
        <f t="shared" si="179"/>
        <v>#N/A</v>
      </c>
      <c r="Y716" s="189" t="e">
        <f t="shared" si="180"/>
        <v>#N/A</v>
      </c>
      <c r="AA716" s="59"/>
      <c r="AB716" s="189" t="e">
        <f t="shared" si="181"/>
        <v>#N/A</v>
      </c>
      <c r="AD716" s="185" t="e">
        <f t="shared" si="182"/>
        <v>#N/A</v>
      </c>
      <c r="AE716" s="16" t="e">
        <f t="shared" si="183"/>
        <v>#N/A</v>
      </c>
      <c r="AF716" s="16" t="e">
        <f t="shared" si="184"/>
        <v>#N/A</v>
      </c>
      <c r="AG716" s="16" t="e">
        <f t="shared" si="185"/>
        <v>#N/A</v>
      </c>
      <c r="AH716" s="175" t="e">
        <f t="shared" si="186"/>
        <v>#N/A</v>
      </c>
      <c r="AI716" s="175" t="e">
        <f t="shared" si="190"/>
        <v>#N/A</v>
      </c>
      <c r="AJ716" s="175" t="e">
        <f t="shared" si="188"/>
        <v>#N/A</v>
      </c>
      <c r="AK716" s="175" t="e">
        <f t="shared" si="187"/>
        <v>#N/A</v>
      </c>
      <c r="AL716" s="175" t="e">
        <f t="shared" si="191"/>
        <v>#N/A</v>
      </c>
      <c r="AM716" s="175" t="e">
        <f t="shared" si="189"/>
        <v>#N/A</v>
      </c>
    </row>
    <row r="717" spans="19:39" x14ac:dyDescent="0.25">
      <c r="S717" s="189" t="e">
        <f>IF(ISNUMBER(Sensor_Glucose),IF(P_Language=1, 1*Sensor_Glucose/18,1*Sensor_Glucose),NA())</f>
        <v>#N/A</v>
      </c>
      <c r="T717" s="185" t="e">
        <f t="shared" si="176"/>
        <v>#N/A</v>
      </c>
      <c r="U717" s="185" t="e">
        <f t="shared" si="177"/>
        <v>#N/A</v>
      </c>
      <c r="V717" s="189" t="e">
        <f>IF(ISBLANK(Meter_Glucose),NA(),IF(P_Language=1, 1*Meter_Glucose/18,1*Meter_Glucose))</f>
        <v>#N/A</v>
      </c>
      <c r="W717" s="185" t="e">
        <f t="shared" si="178"/>
        <v>#N/A</v>
      </c>
      <c r="X717" s="16" t="e">
        <f t="shared" si="179"/>
        <v>#N/A</v>
      </c>
      <c r="Y717" s="189" t="e">
        <f t="shared" si="180"/>
        <v>#N/A</v>
      </c>
      <c r="AA717" s="59"/>
      <c r="AB717" s="189" t="e">
        <f t="shared" si="181"/>
        <v>#N/A</v>
      </c>
      <c r="AD717" s="185" t="e">
        <f t="shared" si="182"/>
        <v>#N/A</v>
      </c>
      <c r="AE717" s="16" t="e">
        <f t="shared" si="183"/>
        <v>#N/A</v>
      </c>
      <c r="AF717" s="16" t="e">
        <f t="shared" si="184"/>
        <v>#N/A</v>
      </c>
      <c r="AG717" s="16" t="e">
        <f t="shared" si="185"/>
        <v>#N/A</v>
      </c>
      <c r="AH717" s="175" t="e">
        <f t="shared" si="186"/>
        <v>#N/A</v>
      </c>
      <c r="AI717" s="175" t="e">
        <f t="shared" si="190"/>
        <v>#N/A</v>
      </c>
      <c r="AJ717" s="175" t="e">
        <f t="shared" si="188"/>
        <v>#N/A</v>
      </c>
      <c r="AK717" s="175" t="e">
        <f t="shared" si="187"/>
        <v>#N/A</v>
      </c>
      <c r="AL717" s="175" t="e">
        <f t="shared" si="191"/>
        <v>#N/A</v>
      </c>
      <c r="AM717" s="175" t="e">
        <f t="shared" si="189"/>
        <v>#N/A</v>
      </c>
    </row>
    <row r="718" spans="19:39" x14ac:dyDescent="0.25">
      <c r="S718" s="189" t="e">
        <f>IF(ISNUMBER(Sensor_Glucose),IF(P_Language=1, 1*Sensor_Glucose/18,1*Sensor_Glucose),NA())</f>
        <v>#N/A</v>
      </c>
      <c r="T718" s="185" t="e">
        <f t="shared" si="176"/>
        <v>#N/A</v>
      </c>
      <c r="U718" s="185" t="e">
        <f t="shared" si="177"/>
        <v>#N/A</v>
      </c>
      <c r="V718" s="189" t="e">
        <f>IF(ISBLANK(Meter_Glucose),NA(),IF(P_Language=1, 1*Meter_Glucose/18,1*Meter_Glucose))</f>
        <v>#N/A</v>
      </c>
      <c r="W718" s="185" t="e">
        <f t="shared" si="178"/>
        <v>#N/A</v>
      </c>
      <c r="X718" s="16" t="e">
        <f t="shared" si="179"/>
        <v>#N/A</v>
      </c>
      <c r="Y718" s="189" t="e">
        <f t="shared" si="180"/>
        <v>#N/A</v>
      </c>
      <c r="AA718" s="59"/>
      <c r="AB718" s="189" t="e">
        <f t="shared" si="181"/>
        <v>#N/A</v>
      </c>
      <c r="AD718" s="185" t="e">
        <f t="shared" si="182"/>
        <v>#N/A</v>
      </c>
      <c r="AE718" s="16" t="e">
        <f t="shared" si="183"/>
        <v>#N/A</v>
      </c>
      <c r="AF718" s="16" t="e">
        <f t="shared" si="184"/>
        <v>#N/A</v>
      </c>
      <c r="AG718" s="16" t="e">
        <f t="shared" si="185"/>
        <v>#N/A</v>
      </c>
      <c r="AH718" s="175" t="e">
        <f t="shared" si="186"/>
        <v>#N/A</v>
      </c>
      <c r="AI718" s="175" t="e">
        <f t="shared" si="190"/>
        <v>#N/A</v>
      </c>
      <c r="AJ718" s="175" t="e">
        <f t="shared" si="188"/>
        <v>#N/A</v>
      </c>
      <c r="AK718" s="175" t="e">
        <f t="shared" si="187"/>
        <v>#N/A</v>
      </c>
      <c r="AL718" s="175" t="e">
        <f t="shared" si="191"/>
        <v>#N/A</v>
      </c>
      <c r="AM718" s="175" t="e">
        <f t="shared" si="189"/>
        <v>#N/A</v>
      </c>
    </row>
    <row r="719" spans="19:39" x14ac:dyDescent="0.25">
      <c r="S719" s="189" t="e">
        <f>IF(ISNUMBER(Sensor_Glucose),IF(P_Language=1, 1*Sensor_Glucose/18,1*Sensor_Glucose),NA())</f>
        <v>#N/A</v>
      </c>
      <c r="T719" s="185" t="e">
        <f t="shared" si="176"/>
        <v>#N/A</v>
      </c>
      <c r="U719" s="185" t="e">
        <f t="shared" si="177"/>
        <v>#N/A</v>
      </c>
      <c r="V719" s="189" t="e">
        <f>IF(ISBLANK(Meter_Glucose),NA(),IF(P_Language=1, 1*Meter_Glucose/18,1*Meter_Glucose))</f>
        <v>#N/A</v>
      </c>
      <c r="W719" s="185" t="e">
        <f t="shared" si="178"/>
        <v>#N/A</v>
      </c>
      <c r="X719" s="16" t="e">
        <f t="shared" si="179"/>
        <v>#N/A</v>
      </c>
      <c r="Y719" s="189" t="e">
        <f t="shared" si="180"/>
        <v>#N/A</v>
      </c>
      <c r="AA719" s="59"/>
      <c r="AB719" s="189" t="e">
        <f t="shared" si="181"/>
        <v>#N/A</v>
      </c>
      <c r="AD719" s="185" t="e">
        <f t="shared" si="182"/>
        <v>#N/A</v>
      </c>
      <c r="AE719" s="16" t="e">
        <f t="shared" si="183"/>
        <v>#N/A</v>
      </c>
      <c r="AF719" s="16" t="e">
        <f t="shared" si="184"/>
        <v>#N/A</v>
      </c>
      <c r="AG719" s="16" t="e">
        <f t="shared" si="185"/>
        <v>#N/A</v>
      </c>
      <c r="AH719" s="175" t="e">
        <f t="shared" si="186"/>
        <v>#N/A</v>
      </c>
      <c r="AI719" s="175" t="e">
        <f t="shared" si="190"/>
        <v>#N/A</v>
      </c>
      <c r="AJ719" s="175" t="e">
        <f t="shared" si="188"/>
        <v>#N/A</v>
      </c>
      <c r="AK719" s="175" t="e">
        <f t="shared" si="187"/>
        <v>#N/A</v>
      </c>
      <c r="AL719" s="175" t="e">
        <f t="shared" si="191"/>
        <v>#N/A</v>
      </c>
      <c r="AM719" s="175" t="e">
        <f t="shared" si="189"/>
        <v>#N/A</v>
      </c>
    </row>
    <row r="720" spans="19:39" x14ac:dyDescent="0.25">
      <c r="S720" s="189" t="e">
        <f>IF(ISNUMBER(Sensor_Glucose),IF(P_Language=1, 1*Sensor_Glucose/18,1*Sensor_Glucose),NA())</f>
        <v>#N/A</v>
      </c>
      <c r="T720" s="185" t="e">
        <f t="shared" si="176"/>
        <v>#N/A</v>
      </c>
      <c r="U720" s="185" t="e">
        <f t="shared" si="177"/>
        <v>#N/A</v>
      </c>
      <c r="V720" s="189" t="e">
        <f>IF(ISBLANK(Meter_Glucose),NA(),IF(P_Language=1, 1*Meter_Glucose/18,1*Meter_Glucose))</f>
        <v>#N/A</v>
      </c>
      <c r="W720" s="185" t="e">
        <f t="shared" si="178"/>
        <v>#N/A</v>
      </c>
      <c r="X720" s="16" t="e">
        <f t="shared" si="179"/>
        <v>#N/A</v>
      </c>
      <c r="Y720" s="189" t="e">
        <f t="shared" si="180"/>
        <v>#N/A</v>
      </c>
      <c r="AA720" s="59"/>
      <c r="AB720" s="189" t="e">
        <f t="shared" si="181"/>
        <v>#N/A</v>
      </c>
      <c r="AD720" s="185" t="e">
        <f t="shared" si="182"/>
        <v>#N/A</v>
      </c>
      <c r="AE720" s="16" t="e">
        <f t="shared" si="183"/>
        <v>#N/A</v>
      </c>
      <c r="AF720" s="16" t="e">
        <f t="shared" si="184"/>
        <v>#N/A</v>
      </c>
      <c r="AG720" s="16" t="e">
        <f t="shared" si="185"/>
        <v>#N/A</v>
      </c>
      <c r="AH720" s="175" t="e">
        <f t="shared" si="186"/>
        <v>#N/A</v>
      </c>
      <c r="AI720" s="175" t="e">
        <f t="shared" si="190"/>
        <v>#N/A</v>
      </c>
      <c r="AJ720" s="175" t="e">
        <f t="shared" si="188"/>
        <v>#N/A</v>
      </c>
      <c r="AK720" s="175" t="e">
        <f t="shared" si="187"/>
        <v>#N/A</v>
      </c>
      <c r="AL720" s="175" t="e">
        <f t="shared" si="191"/>
        <v>#N/A</v>
      </c>
      <c r="AM720" s="175" t="e">
        <f t="shared" si="189"/>
        <v>#N/A</v>
      </c>
    </row>
    <row r="721" spans="19:39" x14ac:dyDescent="0.25">
      <c r="S721" s="189" t="e">
        <f>IF(ISNUMBER(Sensor_Glucose),IF(P_Language=1, 1*Sensor_Glucose/18,1*Sensor_Glucose),NA())</f>
        <v>#N/A</v>
      </c>
      <c r="T721" s="185" t="e">
        <f t="shared" si="176"/>
        <v>#N/A</v>
      </c>
      <c r="U721" s="185" t="e">
        <f t="shared" si="177"/>
        <v>#N/A</v>
      </c>
      <c r="V721" s="189" t="e">
        <f>IF(ISBLANK(Meter_Glucose),NA(),IF(P_Language=1, 1*Meter_Glucose/18,1*Meter_Glucose))</f>
        <v>#N/A</v>
      </c>
      <c r="W721" s="185" t="e">
        <f t="shared" si="178"/>
        <v>#N/A</v>
      </c>
      <c r="X721" s="16" t="e">
        <f t="shared" si="179"/>
        <v>#N/A</v>
      </c>
      <c r="Y721" s="189" t="e">
        <f t="shared" si="180"/>
        <v>#N/A</v>
      </c>
      <c r="AA721" s="59"/>
      <c r="AB721" s="189" t="e">
        <f t="shared" si="181"/>
        <v>#N/A</v>
      </c>
      <c r="AD721" s="185" t="e">
        <f t="shared" si="182"/>
        <v>#N/A</v>
      </c>
      <c r="AE721" s="16" t="e">
        <f t="shared" si="183"/>
        <v>#N/A</v>
      </c>
      <c r="AF721" s="16" t="e">
        <f t="shared" si="184"/>
        <v>#N/A</v>
      </c>
      <c r="AG721" s="16" t="e">
        <f t="shared" si="185"/>
        <v>#N/A</v>
      </c>
      <c r="AH721" s="175" t="e">
        <f t="shared" si="186"/>
        <v>#N/A</v>
      </c>
      <c r="AI721" s="175" t="e">
        <f t="shared" si="190"/>
        <v>#N/A</v>
      </c>
      <c r="AJ721" s="175" t="e">
        <f t="shared" si="188"/>
        <v>#N/A</v>
      </c>
      <c r="AK721" s="175" t="e">
        <f t="shared" si="187"/>
        <v>#N/A</v>
      </c>
      <c r="AL721" s="175" t="e">
        <f t="shared" si="191"/>
        <v>#N/A</v>
      </c>
      <c r="AM721" s="175" t="e">
        <f t="shared" si="189"/>
        <v>#N/A</v>
      </c>
    </row>
    <row r="722" spans="19:39" x14ac:dyDescent="0.25">
      <c r="S722" s="189" t="e">
        <f>IF(ISNUMBER(Sensor_Glucose),IF(P_Language=1, 1*Sensor_Glucose/18,1*Sensor_Glucose),NA())</f>
        <v>#N/A</v>
      </c>
      <c r="T722" s="185" t="e">
        <f t="shared" si="176"/>
        <v>#N/A</v>
      </c>
      <c r="U722" s="185" t="e">
        <f t="shared" si="177"/>
        <v>#N/A</v>
      </c>
      <c r="V722" s="189" t="e">
        <f>IF(ISBLANK(Meter_Glucose),NA(),IF(P_Language=1, 1*Meter_Glucose/18,1*Meter_Glucose))</f>
        <v>#N/A</v>
      </c>
      <c r="W722" s="185" t="e">
        <f t="shared" si="178"/>
        <v>#N/A</v>
      </c>
      <c r="X722" s="16" t="e">
        <f t="shared" si="179"/>
        <v>#N/A</v>
      </c>
      <c r="Y722" s="189" t="e">
        <f t="shared" si="180"/>
        <v>#N/A</v>
      </c>
      <c r="AA722" s="59"/>
      <c r="AB722" s="189" t="e">
        <f t="shared" si="181"/>
        <v>#N/A</v>
      </c>
      <c r="AD722" s="185" t="e">
        <f t="shared" si="182"/>
        <v>#N/A</v>
      </c>
      <c r="AE722" s="16" t="e">
        <f t="shared" si="183"/>
        <v>#N/A</v>
      </c>
      <c r="AF722" s="16" t="e">
        <f t="shared" si="184"/>
        <v>#N/A</v>
      </c>
      <c r="AG722" s="16" t="e">
        <f t="shared" si="185"/>
        <v>#N/A</v>
      </c>
      <c r="AH722" s="175" t="e">
        <f t="shared" si="186"/>
        <v>#N/A</v>
      </c>
      <c r="AI722" s="175" t="e">
        <f t="shared" si="190"/>
        <v>#N/A</v>
      </c>
      <c r="AJ722" s="175" t="e">
        <f t="shared" si="188"/>
        <v>#N/A</v>
      </c>
      <c r="AK722" s="175" t="e">
        <f t="shared" si="187"/>
        <v>#N/A</v>
      </c>
      <c r="AL722" s="175" t="e">
        <f t="shared" si="191"/>
        <v>#N/A</v>
      </c>
      <c r="AM722" s="175" t="e">
        <f t="shared" si="189"/>
        <v>#N/A</v>
      </c>
    </row>
    <row r="723" spans="19:39" x14ac:dyDescent="0.25">
      <c r="S723" s="189" t="e">
        <f>IF(ISNUMBER(Sensor_Glucose),IF(P_Language=1, 1*Sensor_Glucose/18,1*Sensor_Glucose),NA())</f>
        <v>#N/A</v>
      </c>
      <c r="T723" s="185" t="e">
        <f t="shared" si="176"/>
        <v>#N/A</v>
      </c>
      <c r="U723" s="185" t="e">
        <f t="shared" si="177"/>
        <v>#N/A</v>
      </c>
      <c r="V723" s="189" t="e">
        <f>IF(ISBLANK(Meter_Glucose),NA(),IF(P_Language=1, 1*Meter_Glucose/18,1*Meter_Glucose))</f>
        <v>#N/A</v>
      </c>
      <c r="W723" s="185" t="e">
        <f t="shared" si="178"/>
        <v>#N/A</v>
      </c>
      <c r="X723" s="16" t="e">
        <f t="shared" si="179"/>
        <v>#N/A</v>
      </c>
      <c r="Y723" s="189" t="e">
        <f t="shared" si="180"/>
        <v>#N/A</v>
      </c>
      <c r="AA723" s="59"/>
      <c r="AB723" s="189" t="e">
        <f t="shared" si="181"/>
        <v>#N/A</v>
      </c>
      <c r="AD723" s="185" t="e">
        <f t="shared" si="182"/>
        <v>#N/A</v>
      </c>
      <c r="AE723" s="16" t="e">
        <f t="shared" si="183"/>
        <v>#N/A</v>
      </c>
      <c r="AF723" s="16" t="e">
        <f t="shared" si="184"/>
        <v>#N/A</v>
      </c>
      <c r="AG723" s="16" t="e">
        <f t="shared" si="185"/>
        <v>#N/A</v>
      </c>
      <c r="AH723" s="175" t="e">
        <f t="shared" si="186"/>
        <v>#N/A</v>
      </c>
      <c r="AI723" s="175" t="e">
        <f t="shared" si="190"/>
        <v>#N/A</v>
      </c>
      <c r="AJ723" s="175" t="e">
        <f t="shared" si="188"/>
        <v>#N/A</v>
      </c>
      <c r="AK723" s="175" t="e">
        <f t="shared" si="187"/>
        <v>#N/A</v>
      </c>
      <c r="AL723" s="175" t="e">
        <f t="shared" si="191"/>
        <v>#N/A</v>
      </c>
      <c r="AM723" s="175" t="e">
        <f t="shared" si="189"/>
        <v>#N/A</v>
      </c>
    </row>
    <row r="724" spans="19:39" x14ac:dyDescent="0.25">
      <c r="S724" s="189" t="e">
        <f>IF(ISNUMBER(Sensor_Glucose),IF(P_Language=1, 1*Sensor_Glucose/18,1*Sensor_Glucose),NA())</f>
        <v>#N/A</v>
      </c>
      <c r="T724" s="185" t="e">
        <f t="shared" si="176"/>
        <v>#N/A</v>
      </c>
      <c r="U724" s="185" t="e">
        <f t="shared" si="177"/>
        <v>#N/A</v>
      </c>
      <c r="V724" s="189" t="e">
        <f>IF(ISBLANK(Meter_Glucose),NA(),IF(P_Language=1, 1*Meter_Glucose/18,1*Meter_Glucose))</f>
        <v>#N/A</v>
      </c>
      <c r="W724" s="185" t="e">
        <f t="shared" si="178"/>
        <v>#N/A</v>
      </c>
      <c r="X724" s="16" t="e">
        <f t="shared" si="179"/>
        <v>#N/A</v>
      </c>
      <c r="Y724" s="189" t="e">
        <f t="shared" si="180"/>
        <v>#N/A</v>
      </c>
      <c r="AA724" s="59"/>
      <c r="AB724" s="189" t="e">
        <f t="shared" si="181"/>
        <v>#N/A</v>
      </c>
      <c r="AD724" s="185" t="e">
        <f t="shared" si="182"/>
        <v>#N/A</v>
      </c>
      <c r="AE724" s="16" t="e">
        <f t="shared" si="183"/>
        <v>#N/A</v>
      </c>
      <c r="AF724" s="16" t="e">
        <f t="shared" si="184"/>
        <v>#N/A</v>
      </c>
      <c r="AG724" s="16" t="e">
        <f t="shared" si="185"/>
        <v>#N/A</v>
      </c>
      <c r="AH724" s="175" t="e">
        <f t="shared" si="186"/>
        <v>#N/A</v>
      </c>
      <c r="AI724" s="175" t="e">
        <f t="shared" si="190"/>
        <v>#N/A</v>
      </c>
      <c r="AJ724" s="175" t="e">
        <f t="shared" si="188"/>
        <v>#N/A</v>
      </c>
      <c r="AK724" s="175" t="e">
        <f t="shared" si="187"/>
        <v>#N/A</v>
      </c>
      <c r="AL724" s="175" t="e">
        <f t="shared" si="191"/>
        <v>#N/A</v>
      </c>
      <c r="AM724" s="175" t="e">
        <f t="shared" si="189"/>
        <v>#N/A</v>
      </c>
    </row>
    <row r="725" spans="19:39" x14ac:dyDescent="0.25">
      <c r="S725" s="189" t="e">
        <f>IF(ISNUMBER(Sensor_Glucose),IF(P_Language=1, 1*Sensor_Glucose/18,1*Sensor_Glucose),NA())</f>
        <v>#N/A</v>
      </c>
      <c r="T725" s="185" t="e">
        <f t="shared" si="176"/>
        <v>#N/A</v>
      </c>
      <c r="U725" s="185" t="e">
        <f t="shared" si="177"/>
        <v>#N/A</v>
      </c>
      <c r="V725" s="189" t="e">
        <f>IF(ISBLANK(Meter_Glucose),NA(),IF(P_Language=1, 1*Meter_Glucose/18,1*Meter_Glucose))</f>
        <v>#N/A</v>
      </c>
      <c r="W725" s="185" t="e">
        <f t="shared" si="178"/>
        <v>#N/A</v>
      </c>
      <c r="X725" s="16" t="e">
        <f t="shared" si="179"/>
        <v>#N/A</v>
      </c>
      <c r="Y725" s="189" t="e">
        <f t="shared" si="180"/>
        <v>#N/A</v>
      </c>
      <c r="AA725" s="59"/>
      <c r="AB725" s="189" t="e">
        <f t="shared" si="181"/>
        <v>#N/A</v>
      </c>
      <c r="AD725" s="185" t="e">
        <f t="shared" si="182"/>
        <v>#N/A</v>
      </c>
      <c r="AE725" s="16" t="e">
        <f t="shared" si="183"/>
        <v>#N/A</v>
      </c>
      <c r="AF725" s="16" t="e">
        <f t="shared" si="184"/>
        <v>#N/A</v>
      </c>
      <c r="AG725" s="16" t="e">
        <f t="shared" si="185"/>
        <v>#N/A</v>
      </c>
      <c r="AH725" s="175" t="e">
        <f t="shared" si="186"/>
        <v>#N/A</v>
      </c>
      <c r="AI725" s="175" t="e">
        <f t="shared" si="190"/>
        <v>#N/A</v>
      </c>
      <c r="AJ725" s="175" t="e">
        <f t="shared" si="188"/>
        <v>#N/A</v>
      </c>
      <c r="AK725" s="175" t="e">
        <f t="shared" si="187"/>
        <v>#N/A</v>
      </c>
      <c r="AL725" s="175" t="e">
        <f t="shared" si="191"/>
        <v>#N/A</v>
      </c>
      <c r="AM725" s="175" t="e">
        <f t="shared" si="189"/>
        <v>#N/A</v>
      </c>
    </row>
    <row r="726" spans="19:39" x14ac:dyDescent="0.25">
      <c r="S726" s="189" t="e">
        <f>IF(ISNUMBER(Sensor_Glucose),IF(P_Language=1, 1*Sensor_Glucose/18,1*Sensor_Glucose),NA())</f>
        <v>#N/A</v>
      </c>
      <c r="T726" s="185" t="e">
        <f t="shared" si="176"/>
        <v>#N/A</v>
      </c>
      <c r="U726" s="185" t="e">
        <f t="shared" si="177"/>
        <v>#N/A</v>
      </c>
      <c r="V726" s="189" t="e">
        <f>IF(ISBLANK(Meter_Glucose),NA(),IF(P_Language=1, 1*Meter_Glucose/18,1*Meter_Glucose))</f>
        <v>#N/A</v>
      </c>
      <c r="W726" s="185" t="e">
        <f t="shared" si="178"/>
        <v>#N/A</v>
      </c>
      <c r="X726" s="16" t="e">
        <f t="shared" si="179"/>
        <v>#N/A</v>
      </c>
      <c r="Y726" s="189" t="e">
        <f t="shared" si="180"/>
        <v>#N/A</v>
      </c>
      <c r="AA726" s="59"/>
      <c r="AB726" s="189" t="e">
        <f t="shared" si="181"/>
        <v>#N/A</v>
      </c>
      <c r="AD726" s="185" t="e">
        <f t="shared" si="182"/>
        <v>#N/A</v>
      </c>
      <c r="AE726" s="16" t="e">
        <f t="shared" si="183"/>
        <v>#N/A</v>
      </c>
      <c r="AF726" s="16" t="e">
        <f t="shared" si="184"/>
        <v>#N/A</v>
      </c>
      <c r="AG726" s="16" t="e">
        <f t="shared" si="185"/>
        <v>#N/A</v>
      </c>
      <c r="AH726" s="175" t="e">
        <f t="shared" si="186"/>
        <v>#N/A</v>
      </c>
      <c r="AI726" s="175" t="e">
        <f t="shared" si="190"/>
        <v>#N/A</v>
      </c>
      <c r="AJ726" s="175" t="e">
        <f t="shared" si="188"/>
        <v>#N/A</v>
      </c>
      <c r="AK726" s="175" t="e">
        <f t="shared" si="187"/>
        <v>#N/A</v>
      </c>
      <c r="AL726" s="175" t="e">
        <f t="shared" si="191"/>
        <v>#N/A</v>
      </c>
      <c r="AM726" s="175" t="e">
        <f t="shared" si="189"/>
        <v>#N/A</v>
      </c>
    </row>
    <row r="727" spans="19:39" x14ac:dyDescent="0.25">
      <c r="S727" s="189" t="e">
        <f>IF(ISNUMBER(Sensor_Glucose),IF(P_Language=1, 1*Sensor_Glucose/18,1*Sensor_Glucose),NA())</f>
        <v>#N/A</v>
      </c>
      <c r="T727" s="185" t="e">
        <f t="shared" si="176"/>
        <v>#N/A</v>
      </c>
      <c r="U727" s="185" t="e">
        <f t="shared" si="177"/>
        <v>#N/A</v>
      </c>
      <c r="V727" s="189" t="e">
        <f>IF(ISBLANK(Meter_Glucose),NA(),IF(P_Language=1, 1*Meter_Glucose/18,1*Meter_Glucose))</f>
        <v>#N/A</v>
      </c>
      <c r="W727" s="185" t="e">
        <f t="shared" si="178"/>
        <v>#N/A</v>
      </c>
      <c r="X727" s="16" t="e">
        <f t="shared" si="179"/>
        <v>#N/A</v>
      </c>
      <c r="Y727" s="189" t="e">
        <f t="shared" si="180"/>
        <v>#N/A</v>
      </c>
      <c r="AA727" s="59"/>
      <c r="AB727" s="189" t="e">
        <f t="shared" si="181"/>
        <v>#N/A</v>
      </c>
      <c r="AD727" s="185" t="e">
        <f t="shared" si="182"/>
        <v>#N/A</v>
      </c>
      <c r="AE727" s="16" t="e">
        <f t="shared" si="183"/>
        <v>#N/A</v>
      </c>
      <c r="AF727" s="16" t="e">
        <f t="shared" si="184"/>
        <v>#N/A</v>
      </c>
      <c r="AG727" s="16" t="e">
        <f t="shared" si="185"/>
        <v>#N/A</v>
      </c>
      <c r="AH727" s="175" t="e">
        <f t="shared" si="186"/>
        <v>#N/A</v>
      </c>
      <c r="AI727" s="175" t="e">
        <f t="shared" si="190"/>
        <v>#N/A</v>
      </c>
      <c r="AJ727" s="175" t="e">
        <f t="shared" si="188"/>
        <v>#N/A</v>
      </c>
      <c r="AK727" s="175" t="e">
        <f t="shared" si="187"/>
        <v>#N/A</v>
      </c>
      <c r="AL727" s="175" t="e">
        <f t="shared" si="191"/>
        <v>#N/A</v>
      </c>
      <c r="AM727" s="175" t="e">
        <f t="shared" si="189"/>
        <v>#N/A</v>
      </c>
    </row>
    <row r="728" spans="19:39" x14ac:dyDescent="0.25">
      <c r="S728" s="189" t="e">
        <f>IF(ISNUMBER(Sensor_Glucose),IF(P_Language=1, 1*Sensor_Glucose/18,1*Sensor_Glucose),NA())</f>
        <v>#N/A</v>
      </c>
      <c r="T728" s="185" t="e">
        <f t="shared" si="176"/>
        <v>#N/A</v>
      </c>
      <c r="U728" s="185" t="e">
        <f t="shared" si="177"/>
        <v>#N/A</v>
      </c>
      <c r="V728" s="189" t="e">
        <f>IF(ISBLANK(Meter_Glucose),NA(),IF(P_Language=1, 1*Meter_Glucose/18,1*Meter_Glucose))</f>
        <v>#N/A</v>
      </c>
      <c r="W728" s="185" t="e">
        <f t="shared" si="178"/>
        <v>#N/A</v>
      </c>
      <c r="X728" s="16" t="e">
        <f t="shared" si="179"/>
        <v>#N/A</v>
      </c>
      <c r="Y728" s="189" t="e">
        <f t="shared" si="180"/>
        <v>#N/A</v>
      </c>
      <c r="AA728" s="59"/>
      <c r="AB728" s="189" t="e">
        <f t="shared" si="181"/>
        <v>#N/A</v>
      </c>
      <c r="AD728" s="185" t="e">
        <f t="shared" si="182"/>
        <v>#N/A</v>
      </c>
      <c r="AE728" s="16" t="e">
        <f t="shared" si="183"/>
        <v>#N/A</v>
      </c>
      <c r="AF728" s="16" t="e">
        <f t="shared" si="184"/>
        <v>#N/A</v>
      </c>
      <c r="AG728" s="16" t="e">
        <f t="shared" si="185"/>
        <v>#N/A</v>
      </c>
      <c r="AH728" s="175" t="e">
        <f t="shared" si="186"/>
        <v>#N/A</v>
      </c>
      <c r="AI728" s="175" t="e">
        <f t="shared" si="190"/>
        <v>#N/A</v>
      </c>
      <c r="AJ728" s="175" t="e">
        <f t="shared" si="188"/>
        <v>#N/A</v>
      </c>
      <c r="AK728" s="175" t="e">
        <f t="shared" si="187"/>
        <v>#N/A</v>
      </c>
      <c r="AL728" s="175" t="e">
        <f t="shared" si="191"/>
        <v>#N/A</v>
      </c>
      <c r="AM728" s="175" t="e">
        <f t="shared" si="189"/>
        <v>#N/A</v>
      </c>
    </row>
    <row r="729" spans="19:39" x14ac:dyDescent="0.25">
      <c r="S729" s="189" t="e">
        <f>IF(ISNUMBER(Sensor_Glucose),IF(P_Language=1, 1*Sensor_Glucose/18,1*Sensor_Glucose),NA())</f>
        <v>#N/A</v>
      </c>
      <c r="T729" s="185" t="e">
        <f t="shared" si="176"/>
        <v>#N/A</v>
      </c>
      <c r="U729" s="185" t="e">
        <f t="shared" si="177"/>
        <v>#N/A</v>
      </c>
      <c r="V729" s="189" t="e">
        <f>IF(ISBLANK(Meter_Glucose),NA(),IF(P_Language=1, 1*Meter_Glucose/18,1*Meter_Glucose))</f>
        <v>#N/A</v>
      </c>
      <c r="W729" s="185" t="e">
        <f t="shared" si="178"/>
        <v>#N/A</v>
      </c>
      <c r="X729" s="16" t="e">
        <f t="shared" si="179"/>
        <v>#N/A</v>
      </c>
      <c r="Y729" s="189" t="e">
        <f t="shared" si="180"/>
        <v>#N/A</v>
      </c>
      <c r="AA729" s="59"/>
      <c r="AB729" s="189" t="e">
        <f t="shared" si="181"/>
        <v>#N/A</v>
      </c>
      <c r="AD729" s="185" t="e">
        <f t="shared" si="182"/>
        <v>#N/A</v>
      </c>
      <c r="AE729" s="16" t="e">
        <f t="shared" si="183"/>
        <v>#N/A</v>
      </c>
      <c r="AF729" s="16" t="e">
        <f t="shared" si="184"/>
        <v>#N/A</v>
      </c>
      <c r="AG729" s="16" t="e">
        <f t="shared" si="185"/>
        <v>#N/A</v>
      </c>
      <c r="AH729" s="175" t="e">
        <f t="shared" si="186"/>
        <v>#N/A</v>
      </c>
      <c r="AI729" s="175" t="e">
        <f t="shared" si="190"/>
        <v>#N/A</v>
      </c>
      <c r="AJ729" s="175" t="e">
        <f t="shared" si="188"/>
        <v>#N/A</v>
      </c>
      <c r="AK729" s="175" t="e">
        <f t="shared" si="187"/>
        <v>#N/A</v>
      </c>
      <c r="AL729" s="175" t="e">
        <f t="shared" si="191"/>
        <v>#N/A</v>
      </c>
      <c r="AM729" s="175" t="e">
        <f t="shared" si="189"/>
        <v>#N/A</v>
      </c>
    </row>
    <row r="730" spans="19:39" x14ac:dyDescent="0.25">
      <c r="S730" s="189" t="e">
        <f>IF(ISNUMBER(Sensor_Glucose),IF(P_Language=1, 1*Sensor_Glucose/18,1*Sensor_Glucose),NA())</f>
        <v>#N/A</v>
      </c>
      <c r="T730" s="185" t="e">
        <f t="shared" si="176"/>
        <v>#N/A</v>
      </c>
      <c r="U730" s="185" t="e">
        <f t="shared" si="177"/>
        <v>#N/A</v>
      </c>
      <c r="V730" s="189" t="e">
        <f>IF(ISBLANK(Meter_Glucose),NA(),IF(P_Language=1, 1*Meter_Glucose/18,1*Meter_Glucose))</f>
        <v>#N/A</v>
      </c>
      <c r="W730" s="185" t="e">
        <f t="shared" si="178"/>
        <v>#N/A</v>
      </c>
      <c r="X730" s="16" t="e">
        <f t="shared" si="179"/>
        <v>#N/A</v>
      </c>
      <c r="Y730" s="189" t="e">
        <f t="shared" si="180"/>
        <v>#N/A</v>
      </c>
      <c r="AA730" s="59"/>
      <c r="AB730" s="189" t="e">
        <f t="shared" si="181"/>
        <v>#N/A</v>
      </c>
      <c r="AD730" s="185" t="e">
        <f t="shared" si="182"/>
        <v>#N/A</v>
      </c>
      <c r="AE730" s="16" t="e">
        <f t="shared" si="183"/>
        <v>#N/A</v>
      </c>
      <c r="AF730" s="16" t="e">
        <f t="shared" si="184"/>
        <v>#N/A</v>
      </c>
      <c r="AG730" s="16" t="e">
        <f t="shared" si="185"/>
        <v>#N/A</v>
      </c>
      <c r="AH730" s="175" t="e">
        <f t="shared" si="186"/>
        <v>#N/A</v>
      </c>
      <c r="AI730" s="175" t="e">
        <f t="shared" si="190"/>
        <v>#N/A</v>
      </c>
      <c r="AJ730" s="175" t="e">
        <f t="shared" si="188"/>
        <v>#N/A</v>
      </c>
      <c r="AK730" s="175" t="e">
        <f t="shared" si="187"/>
        <v>#N/A</v>
      </c>
      <c r="AL730" s="175" t="e">
        <f t="shared" si="191"/>
        <v>#N/A</v>
      </c>
      <c r="AM730" s="175" t="e">
        <f t="shared" si="189"/>
        <v>#N/A</v>
      </c>
    </row>
    <row r="731" spans="19:39" x14ac:dyDescent="0.25">
      <c r="S731" s="189" t="e">
        <f>IF(ISNUMBER(Sensor_Glucose),IF(P_Language=1, 1*Sensor_Glucose/18,1*Sensor_Glucose),NA())</f>
        <v>#N/A</v>
      </c>
      <c r="T731" s="185" t="e">
        <f t="shared" si="176"/>
        <v>#N/A</v>
      </c>
      <c r="U731" s="185" t="e">
        <f t="shared" si="177"/>
        <v>#N/A</v>
      </c>
      <c r="V731" s="189" t="e">
        <f>IF(ISBLANK(Meter_Glucose),NA(),IF(P_Language=1, 1*Meter_Glucose/18,1*Meter_Glucose))</f>
        <v>#N/A</v>
      </c>
      <c r="W731" s="185" t="e">
        <f t="shared" si="178"/>
        <v>#N/A</v>
      </c>
      <c r="X731" s="16" t="e">
        <f t="shared" si="179"/>
        <v>#N/A</v>
      </c>
      <c r="Y731" s="189" t="e">
        <f t="shared" si="180"/>
        <v>#N/A</v>
      </c>
      <c r="AA731" s="59"/>
      <c r="AB731" s="189" t="e">
        <f t="shared" si="181"/>
        <v>#N/A</v>
      </c>
      <c r="AD731" s="185" t="e">
        <f t="shared" si="182"/>
        <v>#N/A</v>
      </c>
      <c r="AE731" s="16" t="e">
        <f t="shared" si="183"/>
        <v>#N/A</v>
      </c>
      <c r="AF731" s="16" t="e">
        <f t="shared" si="184"/>
        <v>#N/A</v>
      </c>
      <c r="AG731" s="16" t="e">
        <f t="shared" si="185"/>
        <v>#N/A</v>
      </c>
      <c r="AH731" s="175" t="e">
        <f t="shared" si="186"/>
        <v>#N/A</v>
      </c>
      <c r="AI731" s="175" t="e">
        <f t="shared" si="190"/>
        <v>#N/A</v>
      </c>
      <c r="AJ731" s="175" t="e">
        <f t="shared" si="188"/>
        <v>#N/A</v>
      </c>
      <c r="AK731" s="175" t="e">
        <f t="shared" si="187"/>
        <v>#N/A</v>
      </c>
      <c r="AL731" s="175" t="e">
        <f t="shared" si="191"/>
        <v>#N/A</v>
      </c>
      <c r="AM731" s="175" t="e">
        <f t="shared" si="189"/>
        <v>#N/A</v>
      </c>
    </row>
    <row r="732" spans="19:39" x14ac:dyDescent="0.25">
      <c r="S732" s="189" t="e">
        <f>IF(ISNUMBER(Sensor_Glucose),IF(P_Language=1, 1*Sensor_Glucose/18,1*Sensor_Glucose),NA())</f>
        <v>#N/A</v>
      </c>
      <c r="T732" s="185" t="e">
        <f t="shared" si="176"/>
        <v>#N/A</v>
      </c>
      <c r="U732" s="185" t="e">
        <f t="shared" si="177"/>
        <v>#N/A</v>
      </c>
      <c r="V732" s="189" t="e">
        <f>IF(ISBLANK(Meter_Glucose),NA(),IF(P_Language=1, 1*Meter_Glucose/18,1*Meter_Glucose))</f>
        <v>#N/A</v>
      </c>
      <c r="W732" s="185" t="e">
        <f t="shared" si="178"/>
        <v>#N/A</v>
      </c>
      <c r="X732" s="16" t="e">
        <f t="shared" si="179"/>
        <v>#N/A</v>
      </c>
      <c r="Y732" s="189" t="e">
        <f t="shared" si="180"/>
        <v>#N/A</v>
      </c>
      <c r="AA732" s="59"/>
      <c r="AB732" s="189" t="e">
        <f t="shared" si="181"/>
        <v>#N/A</v>
      </c>
      <c r="AD732" s="185" t="e">
        <f t="shared" si="182"/>
        <v>#N/A</v>
      </c>
      <c r="AE732" s="16" t="e">
        <f t="shared" si="183"/>
        <v>#N/A</v>
      </c>
      <c r="AF732" s="16" t="e">
        <f t="shared" si="184"/>
        <v>#N/A</v>
      </c>
      <c r="AG732" s="16" t="e">
        <f t="shared" si="185"/>
        <v>#N/A</v>
      </c>
      <c r="AH732" s="175" t="e">
        <f t="shared" si="186"/>
        <v>#N/A</v>
      </c>
      <c r="AI732" s="175" t="e">
        <f t="shared" si="190"/>
        <v>#N/A</v>
      </c>
      <c r="AJ732" s="175" t="e">
        <f t="shared" si="188"/>
        <v>#N/A</v>
      </c>
      <c r="AK732" s="175" t="e">
        <f t="shared" si="187"/>
        <v>#N/A</v>
      </c>
      <c r="AL732" s="175" t="e">
        <f t="shared" si="191"/>
        <v>#N/A</v>
      </c>
      <c r="AM732" s="175" t="e">
        <f t="shared" si="189"/>
        <v>#N/A</v>
      </c>
    </row>
    <row r="733" spans="19:39" x14ac:dyDescent="0.25">
      <c r="S733" s="189" t="e">
        <f>IF(ISNUMBER(Sensor_Glucose),IF(P_Language=1, 1*Sensor_Glucose/18,1*Sensor_Glucose),NA())</f>
        <v>#N/A</v>
      </c>
      <c r="T733" s="185" t="e">
        <f t="shared" si="176"/>
        <v>#N/A</v>
      </c>
      <c r="U733" s="185" t="e">
        <f t="shared" si="177"/>
        <v>#N/A</v>
      </c>
      <c r="V733" s="189" t="e">
        <f>IF(ISBLANK(Meter_Glucose),NA(),IF(P_Language=1, 1*Meter_Glucose/18,1*Meter_Glucose))</f>
        <v>#N/A</v>
      </c>
      <c r="W733" s="185" t="e">
        <f t="shared" si="178"/>
        <v>#N/A</v>
      </c>
      <c r="X733" s="16" t="e">
        <f t="shared" si="179"/>
        <v>#N/A</v>
      </c>
      <c r="Y733" s="189" t="e">
        <f t="shared" si="180"/>
        <v>#N/A</v>
      </c>
      <c r="AA733" s="59"/>
      <c r="AB733" s="189" t="e">
        <f t="shared" si="181"/>
        <v>#N/A</v>
      </c>
      <c r="AD733" s="185" t="e">
        <f t="shared" si="182"/>
        <v>#N/A</v>
      </c>
      <c r="AE733" s="16" t="e">
        <f t="shared" si="183"/>
        <v>#N/A</v>
      </c>
      <c r="AF733" s="16" t="e">
        <f t="shared" si="184"/>
        <v>#N/A</v>
      </c>
      <c r="AG733" s="16" t="e">
        <f t="shared" si="185"/>
        <v>#N/A</v>
      </c>
      <c r="AH733" s="175" t="e">
        <f t="shared" si="186"/>
        <v>#N/A</v>
      </c>
      <c r="AI733" s="175" t="e">
        <f t="shared" si="190"/>
        <v>#N/A</v>
      </c>
      <c r="AJ733" s="175" t="e">
        <f t="shared" si="188"/>
        <v>#N/A</v>
      </c>
      <c r="AK733" s="175" t="e">
        <f t="shared" si="187"/>
        <v>#N/A</v>
      </c>
      <c r="AL733" s="175" t="e">
        <f t="shared" si="191"/>
        <v>#N/A</v>
      </c>
      <c r="AM733" s="175" t="e">
        <f t="shared" si="189"/>
        <v>#N/A</v>
      </c>
    </row>
    <row r="734" spans="19:39" x14ac:dyDescent="0.25">
      <c r="S734" s="189" t="e">
        <f>IF(ISNUMBER(Sensor_Glucose),IF(P_Language=1, 1*Sensor_Glucose/18,1*Sensor_Glucose),NA())</f>
        <v>#N/A</v>
      </c>
      <c r="T734" s="185" t="e">
        <f t="shared" si="176"/>
        <v>#N/A</v>
      </c>
      <c r="U734" s="185" t="e">
        <f t="shared" si="177"/>
        <v>#N/A</v>
      </c>
      <c r="V734" s="189" t="e">
        <f>IF(ISBLANK(Meter_Glucose),NA(),IF(P_Language=1, 1*Meter_Glucose/18,1*Meter_Glucose))</f>
        <v>#N/A</v>
      </c>
      <c r="W734" s="185" t="e">
        <f t="shared" si="178"/>
        <v>#N/A</v>
      </c>
      <c r="X734" s="16" t="e">
        <f t="shared" si="179"/>
        <v>#N/A</v>
      </c>
      <c r="Y734" s="189" t="e">
        <f t="shared" si="180"/>
        <v>#N/A</v>
      </c>
      <c r="AA734" s="59"/>
      <c r="AB734" s="189" t="e">
        <f t="shared" si="181"/>
        <v>#N/A</v>
      </c>
      <c r="AD734" s="185" t="e">
        <f t="shared" si="182"/>
        <v>#N/A</v>
      </c>
      <c r="AE734" s="16" t="e">
        <f t="shared" si="183"/>
        <v>#N/A</v>
      </c>
      <c r="AF734" s="16" t="e">
        <f t="shared" si="184"/>
        <v>#N/A</v>
      </c>
      <c r="AG734" s="16" t="e">
        <f t="shared" si="185"/>
        <v>#N/A</v>
      </c>
      <c r="AH734" s="175" t="e">
        <f t="shared" si="186"/>
        <v>#N/A</v>
      </c>
      <c r="AI734" s="175" t="e">
        <f t="shared" si="190"/>
        <v>#N/A</v>
      </c>
      <c r="AJ734" s="175" t="e">
        <f t="shared" si="188"/>
        <v>#N/A</v>
      </c>
      <c r="AK734" s="175" t="e">
        <f t="shared" si="187"/>
        <v>#N/A</v>
      </c>
      <c r="AL734" s="175" t="e">
        <f t="shared" si="191"/>
        <v>#N/A</v>
      </c>
      <c r="AM734" s="175" t="e">
        <f t="shared" si="189"/>
        <v>#N/A</v>
      </c>
    </row>
    <row r="735" spans="19:39" x14ac:dyDescent="0.25">
      <c r="S735" s="189" t="e">
        <f>IF(ISNUMBER(Sensor_Glucose),IF(P_Language=1, 1*Sensor_Glucose/18,1*Sensor_Glucose),NA())</f>
        <v>#N/A</v>
      </c>
      <c r="T735" s="185" t="e">
        <f t="shared" si="176"/>
        <v>#N/A</v>
      </c>
      <c r="U735" s="185" t="e">
        <f t="shared" si="177"/>
        <v>#N/A</v>
      </c>
      <c r="V735" s="189" t="e">
        <f>IF(ISBLANK(Meter_Glucose),NA(),IF(P_Language=1, 1*Meter_Glucose/18,1*Meter_Glucose))</f>
        <v>#N/A</v>
      </c>
      <c r="W735" s="185" t="e">
        <f t="shared" si="178"/>
        <v>#N/A</v>
      </c>
      <c r="X735" s="16" t="e">
        <f t="shared" si="179"/>
        <v>#N/A</v>
      </c>
      <c r="Y735" s="189" t="e">
        <f t="shared" si="180"/>
        <v>#N/A</v>
      </c>
      <c r="AA735" s="59"/>
      <c r="AB735" s="189" t="e">
        <f t="shared" si="181"/>
        <v>#N/A</v>
      </c>
      <c r="AD735" s="185" t="e">
        <f t="shared" si="182"/>
        <v>#N/A</v>
      </c>
      <c r="AE735" s="16" t="e">
        <f t="shared" si="183"/>
        <v>#N/A</v>
      </c>
      <c r="AF735" s="16" t="e">
        <f t="shared" si="184"/>
        <v>#N/A</v>
      </c>
      <c r="AG735" s="16" t="e">
        <f t="shared" si="185"/>
        <v>#N/A</v>
      </c>
      <c r="AH735" s="175" t="e">
        <f t="shared" si="186"/>
        <v>#N/A</v>
      </c>
      <c r="AI735" s="175" t="e">
        <f t="shared" si="190"/>
        <v>#N/A</v>
      </c>
      <c r="AJ735" s="175" t="e">
        <f t="shared" si="188"/>
        <v>#N/A</v>
      </c>
      <c r="AK735" s="175" t="e">
        <f t="shared" si="187"/>
        <v>#N/A</v>
      </c>
      <c r="AL735" s="175" t="e">
        <f t="shared" si="191"/>
        <v>#N/A</v>
      </c>
      <c r="AM735" s="175" t="e">
        <f t="shared" si="189"/>
        <v>#N/A</v>
      </c>
    </row>
    <row r="736" spans="19:39" x14ac:dyDescent="0.25">
      <c r="S736" s="189" t="e">
        <f>IF(ISNUMBER(Sensor_Glucose),IF(P_Language=1, 1*Sensor_Glucose/18,1*Sensor_Glucose),NA())</f>
        <v>#N/A</v>
      </c>
      <c r="T736" s="185" t="e">
        <f t="shared" si="176"/>
        <v>#N/A</v>
      </c>
      <c r="U736" s="185" t="e">
        <f t="shared" si="177"/>
        <v>#N/A</v>
      </c>
      <c r="V736" s="189" t="e">
        <f>IF(ISBLANK(Meter_Glucose),NA(),IF(P_Language=1, 1*Meter_Glucose/18,1*Meter_Glucose))</f>
        <v>#N/A</v>
      </c>
      <c r="W736" s="185" t="e">
        <f t="shared" si="178"/>
        <v>#N/A</v>
      </c>
      <c r="X736" s="16" t="e">
        <f t="shared" si="179"/>
        <v>#N/A</v>
      </c>
      <c r="Y736" s="189" t="e">
        <f t="shared" si="180"/>
        <v>#N/A</v>
      </c>
      <c r="AA736" s="59"/>
      <c r="AB736" s="189" t="e">
        <f t="shared" si="181"/>
        <v>#N/A</v>
      </c>
      <c r="AD736" s="185" t="e">
        <f t="shared" si="182"/>
        <v>#N/A</v>
      </c>
      <c r="AE736" s="16" t="e">
        <f t="shared" si="183"/>
        <v>#N/A</v>
      </c>
      <c r="AF736" s="16" t="e">
        <f t="shared" si="184"/>
        <v>#N/A</v>
      </c>
      <c r="AG736" s="16" t="e">
        <f t="shared" si="185"/>
        <v>#N/A</v>
      </c>
      <c r="AH736" s="175" t="e">
        <f t="shared" si="186"/>
        <v>#N/A</v>
      </c>
      <c r="AI736" s="175" t="e">
        <f t="shared" si="190"/>
        <v>#N/A</v>
      </c>
      <c r="AJ736" s="175" t="e">
        <f t="shared" si="188"/>
        <v>#N/A</v>
      </c>
      <c r="AK736" s="175" t="e">
        <f t="shared" si="187"/>
        <v>#N/A</v>
      </c>
      <c r="AL736" s="175" t="e">
        <f t="shared" si="191"/>
        <v>#N/A</v>
      </c>
      <c r="AM736" s="175" t="e">
        <f t="shared" si="189"/>
        <v>#N/A</v>
      </c>
    </row>
    <row r="737" spans="19:39" x14ac:dyDescent="0.25">
      <c r="S737" s="189" t="e">
        <f>IF(ISNUMBER(Sensor_Glucose),IF(P_Language=1, 1*Sensor_Glucose/18,1*Sensor_Glucose),NA())</f>
        <v>#N/A</v>
      </c>
      <c r="T737" s="185" t="e">
        <f t="shared" si="176"/>
        <v>#N/A</v>
      </c>
      <c r="U737" s="185" t="e">
        <f t="shared" si="177"/>
        <v>#N/A</v>
      </c>
      <c r="V737" s="189" t="e">
        <f>IF(ISBLANK(Meter_Glucose),NA(),IF(P_Language=1, 1*Meter_Glucose/18,1*Meter_Glucose))</f>
        <v>#N/A</v>
      </c>
      <c r="W737" s="185" t="e">
        <f t="shared" si="178"/>
        <v>#N/A</v>
      </c>
      <c r="X737" s="16" t="e">
        <f t="shared" si="179"/>
        <v>#N/A</v>
      </c>
      <c r="Y737" s="189" t="e">
        <f t="shared" si="180"/>
        <v>#N/A</v>
      </c>
      <c r="AA737" s="59"/>
      <c r="AB737" s="189" t="e">
        <f t="shared" si="181"/>
        <v>#N/A</v>
      </c>
      <c r="AD737" s="185" t="e">
        <f t="shared" si="182"/>
        <v>#N/A</v>
      </c>
      <c r="AE737" s="16" t="e">
        <f t="shared" si="183"/>
        <v>#N/A</v>
      </c>
      <c r="AF737" s="16" t="e">
        <f t="shared" si="184"/>
        <v>#N/A</v>
      </c>
      <c r="AG737" s="16" t="e">
        <f t="shared" si="185"/>
        <v>#N/A</v>
      </c>
      <c r="AH737" s="175" t="e">
        <f t="shared" si="186"/>
        <v>#N/A</v>
      </c>
      <c r="AI737" s="175" t="e">
        <f t="shared" si="190"/>
        <v>#N/A</v>
      </c>
      <c r="AJ737" s="175" t="e">
        <f t="shared" si="188"/>
        <v>#N/A</v>
      </c>
      <c r="AK737" s="175" t="e">
        <f t="shared" si="187"/>
        <v>#N/A</v>
      </c>
      <c r="AL737" s="175" t="e">
        <f t="shared" si="191"/>
        <v>#N/A</v>
      </c>
      <c r="AM737" s="175" t="e">
        <f t="shared" si="189"/>
        <v>#N/A</v>
      </c>
    </row>
    <row r="738" spans="19:39" x14ac:dyDescent="0.25">
      <c r="S738" s="189" t="e">
        <f>IF(ISNUMBER(Sensor_Glucose),IF(P_Language=1, 1*Sensor_Glucose/18,1*Sensor_Glucose),NA())</f>
        <v>#N/A</v>
      </c>
      <c r="T738" s="185" t="e">
        <f t="shared" si="176"/>
        <v>#N/A</v>
      </c>
      <c r="U738" s="185" t="e">
        <f t="shared" si="177"/>
        <v>#N/A</v>
      </c>
      <c r="V738" s="189" t="e">
        <f>IF(ISBLANK(Meter_Glucose),NA(),IF(P_Language=1, 1*Meter_Glucose/18,1*Meter_Glucose))</f>
        <v>#N/A</v>
      </c>
      <c r="W738" s="185" t="e">
        <f t="shared" si="178"/>
        <v>#N/A</v>
      </c>
      <c r="X738" s="16" t="e">
        <f t="shared" si="179"/>
        <v>#N/A</v>
      </c>
      <c r="Y738" s="189" t="e">
        <f t="shared" si="180"/>
        <v>#N/A</v>
      </c>
      <c r="AA738" s="59"/>
      <c r="AB738" s="189" t="e">
        <f t="shared" si="181"/>
        <v>#N/A</v>
      </c>
      <c r="AD738" s="185" t="e">
        <f t="shared" si="182"/>
        <v>#N/A</v>
      </c>
      <c r="AE738" s="16" t="e">
        <f t="shared" si="183"/>
        <v>#N/A</v>
      </c>
      <c r="AF738" s="16" t="e">
        <f t="shared" si="184"/>
        <v>#N/A</v>
      </c>
      <c r="AG738" s="16" t="e">
        <f t="shared" si="185"/>
        <v>#N/A</v>
      </c>
      <c r="AH738" s="175" t="e">
        <f t="shared" si="186"/>
        <v>#N/A</v>
      </c>
      <c r="AI738" s="175" t="e">
        <f t="shared" si="190"/>
        <v>#N/A</v>
      </c>
      <c r="AJ738" s="175" t="e">
        <f t="shared" si="188"/>
        <v>#N/A</v>
      </c>
      <c r="AK738" s="175" t="e">
        <f t="shared" si="187"/>
        <v>#N/A</v>
      </c>
      <c r="AL738" s="175" t="e">
        <f t="shared" si="191"/>
        <v>#N/A</v>
      </c>
      <c r="AM738" s="175" t="e">
        <f t="shared" si="189"/>
        <v>#N/A</v>
      </c>
    </row>
    <row r="739" spans="19:39" x14ac:dyDescent="0.25">
      <c r="S739" s="189" t="e">
        <f>IF(ISNUMBER(Sensor_Glucose),IF(P_Language=1, 1*Sensor_Glucose/18,1*Sensor_Glucose),NA())</f>
        <v>#N/A</v>
      </c>
      <c r="T739" s="185" t="e">
        <f t="shared" si="176"/>
        <v>#N/A</v>
      </c>
      <c r="U739" s="185" t="e">
        <f t="shared" si="177"/>
        <v>#N/A</v>
      </c>
      <c r="V739" s="189" t="e">
        <f>IF(ISBLANK(Meter_Glucose),NA(),IF(P_Language=1, 1*Meter_Glucose/18,1*Meter_Glucose))</f>
        <v>#N/A</v>
      </c>
      <c r="W739" s="185" t="e">
        <f t="shared" si="178"/>
        <v>#N/A</v>
      </c>
      <c r="X739" s="16" t="e">
        <f t="shared" si="179"/>
        <v>#N/A</v>
      </c>
      <c r="Y739" s="189" t="e">
        <f t="shared" si="180"/>
        <v>#N/A</v>
      </c>
      <c r="AA739" s="59"/>
      <c r="AB739" s="189" t="e">
        <f t="shared" si="181"/>
        <v>#N/A</v>
      </c>
      <c r="AD739" s="185" t="e">
        <f t="shared" si="182"/>
        <v>#N/A</v>
      </c>
      <c r="AE739" s="16" t="e">
        <f t="shared" si="183"/>
        <v>#N/A</v>
      </c>
      <c r="AF739" s="16" t="e">
        <f t="shared" si="184"/>
        <v>#N/A</v>
      </c>
      <c r="AG739" s="16" t="e">
        <f t="shared" si="185"/>
        <v>#N/A</v>
      </c>
      <c r="AH739" s="175" t="e">
        <f t="shared" si="186"/>
        <v>#N/A</v>
      </c>
      <c r="AI739" s="175" t="e">
        <f t="shared" si="190"/>
        <v>#N/A</v>
      </c>
      <c r="AJ739" s="175" t="e">
        <f t="shared" si="188"/>
        <v>#N/A</v>
      </c>
      <c r="AK739" s="175" t="e">
        <f t="shared" si="187"/>
        <v>#N/A</v>
      </c>
      <c r="AL739" s="175" t="e">
        <f t="shared" si="191"/>
        <v>#N/A</v>
      </c>
      <c r="AM739" s="175" t="e">
        <f t="shared" si="189"/>
        <v>#N/A</v>
      </c>
    </row>
    <row r="740" spans="19:39" x14ac:dyDescent="0.25">
      <c r="S740" s="189" t="e">
        <f>IF(ISNUMBER(Sensor_Glucose),IF(P_Language=1, 1*Sensor_Glucose/18,1*Sensor_Glucose),NA())</f>
        <v>#N/A</v>
      </c>
      <c r="T740" s="185" t="e">
        <f t="shared" si="176"/>
        <v>#N/A</v>
      </c>
      <c r="U740" s="185" t="e">
        <f t="shared" si="177"/>
        <v>#N/A</v>
      </c>
      <c r="V740" s="189" t="e">
        <f>IF(ISBLANK(Meter_Glucose),NA(),IF(P_Language=1, 1*Meter_Glucose/18,1*Meter_Glucose))</f>
        <v>#N/A</v>
      </c>
      <c r="W740" s="185" t="e">
        <f t="shared" si="178"/>
        <v>#N/A</v>
      </c>
      <c r="X740" s="16" t="e">
        <f t="shared" si="179"/>
        <v>#N/A</v>
      </c>
      <c r="Y740" s="189" t="e">
        <f t="shared" si="180"/>
        <v>#N/A</v>
      </c>
      <c r="AA740" s="59"/>
      <c r="AB740" s="189" t="e">
        <f t="shared" si="181"/>
        <v>#N/A</v>
      </c>
      <c r="AD740" s="185" t="e">
        <f t="shared" si="182"/>
        <v>#N/A</v>
      </c>
      <c r="AE740" s="16" t="e">
        <f t="shared" si="183"/>
        <v>#N/A</v>
      </c>
      <c r="AF740" s="16" t="e">
        <f t="shared" si="184"/>
        <v>#N/A</v>
      </c>
      <c r="AG740" s="16" t="e">
        <f t="shared" si="185"/>
        <v>#N/A</v>
      </c>
      <c r="AH740" s="175" t="e">
        <f t="shared" si="186"/>
        <v>#N/A</v>
      </c>
      <c r="AI740" s="175" t="e">
        <f t="shared" si="190"/>
        <v>#N/A</v>
      </c>
      <c r="AJ740" s="175" t="e">
        <f t="shared" si="188"/>
        <v>#N/A</v>
      </c>
      <c r="AK740" s="175" t="e">
        <f t="shared" si="187"/>
        <v>#N/A</v>
      </c>
      <c r="AL740" s="175" t="e">
        <f t="shared" si="191"/>
        <v>#N/A</v>
      </c>
      <c r="AM740" s="175" t="e">
        <f t="shared" si="189"/>
        <v>#N/A</v>
      </c>
    </row>
    <row r="741" spans="19:39" x14ac:dyDescent="0.25">
      <c r="S741" s="189" t="e">
        <f>IF(ISNUMBER(Sensor_Glucose),IF(P_Language=1, 1*Sensor_Glucose/18,1*Sensor_Glucose),NA())</f>
        <v>#N/A</v>
      </c>
      <c r="T741" s="185" t="e">
        <f t="shared" si="176"/>
        <v>#N/A</v>
      </c>
      <c r="U741" s="185" t="e">
        <f t="shared" si="177"/>
        <v>#N/A</v>
      </c>
      <c r="V741" s="189" t="e">
        <f>IF(ISBLANK(Meter_Glucose),NA(),IF(P_Language=1, 1*Meter_Glucose/18,1*Meter_Glucose))</f>
        <v>#N/A</v>
      </c>
      <c r="W741" s="185" t="e">
        <f t="shared" si="178"/>
        <v>#N/A</v>
      </c>
      <c r="X741" s="16" t="e">
        <f t="shared" si="179"/>
        <v>#N/A</v>
      </c>
      <c r="Y741" s="189" t="e">
        <f t="shared" si="180"/>
        <v>#N/A</v>
      </c>
      <c r="AA741" s="59"/>
      <c r="AB741" s="189" t="e">
        <f t="shared" si="181"/>
        <v>#N/A</v>
      </c>
      <c r="AD741" s="185" t="e">
        <f t="shared" si="182"/>
        <v>#N/A</v>
      </c>
      <c r="AE741" s="16" t="e">
        <f t="shared" si="183"/>
        <v>#N/A</v>
      </c>
      <c r="AF741" s="16" t="e">
        <f t="shared" si="184"/>
        <v>#N/A</v>
      </c>
      <c r="AG741" s="16" t="e">
        <f t="shared" si="185"/>
        <v>#N/A</v>
      </c>
      <c r="AH741" s="175" t="e">
        <f t="shared" si="186"/>
        <v>#N/A</v>
      </c>
      <c r="AI741" s="175" t="e">
        <f t="shared" si="190"/>
        <v>#N/A</v>
      </c>
      <c r="AJ741" s="175" t="e">
        <f t="shared" si="188"/>
        <v>#N/A</v>
      </c>
      <c r="AK741" s="175" t="e">
        <f t="shared" si="187"/>
        <v>#N/A</v>
      </c>
      <c r="AL741" s="175" t="e">
        <f t="shared" si="191"/>
        <v>#N/A</v>
      </c>
      <c r="AM741" s="175" t="e">
        <f t="shared" si="189"/>
        <v>#N/A</v>
      </c>
    </row>
    <row r="742" spans="19:39" x14ac:dyDescent="0.25">
      <c r="S742" s="189" t="e">
        <f>IF(ISNUMBER(Sensor_Glucose),IF(P_Language=1, 1*Sensor_Glucose/18,1*Sensor_Glucose),NA())</f>
        <v>#N/A</v>
      </c>
      <c r="T742" s="185" t="e">
        <f t="shared" si="176"/>
        <v>#N/A</v>
      </c>
      <c r="U742" s="185" t="e">
        <f t="shared" si="177"/>
        <v>#N/A</v>
      </c>
      <c r="V742" s="189" t="e">
        <f>IF(ISBLANK(Meter_Glucose),NA(),IF(P_Language=1, 1*Meter_Glucose/18,1*Meter_Glucose))</f>
        <v>#N/A</v>
      </c>
      <c r="W742" s="185" t="e">
        <f t="shared" si="178"/>
        <v>#N/A</v>
      </c>
      <c r="X742" s="16" t="e">
        <f t="shared" si="179"/>
        <v>#N/A</v>
      </c>
      <c r="Y742" s="189" t="e">
        <f t="shared" si="180"/>
        <v>#N/A</v>
      </c>
      <c r="AA742" s="59"/>
      <c r="AB742" s="189" t="e">
        <f t="shared" si="181"/>
        <v>#N/A</v>
      </c>
      <c r="AD742" s="185" t="e">
        <f t="shared" si="182"/>
        <v>#N/A</v>
      </c>
      <c r="AE742" s="16" t="e">
        <f t="shared" si="183"/>
        <v>#N/A</v>
      </c>
      <c r="AF742" s="16" t="e">
        <f t="shared" si="184"/>
        <v>#N/A</v>
      </c>
      <c r="AG742" s="16" t="e">
        <f t="shared" si="185"/>
        <v>#N/A</v>
      </c>
      <c r="AH742" s="175" t="e">
        <f t="shared" si="186"/>
        <v>#N/A</v>
      </c>
      <c r="AI742" s="175" t="e">
        <f t="shared" si="190"/>
        <v>#N/A</v>
      </c>
      <c r="AJ742" s="175" t="e">
        <f t="shared" si="188"/>
        <v>#N/A</v>
      </c>
      <c r="AK742" s="175" t="e">
        <f t="shared" si="187"/>
        <v>#N/A</v>
      </c>
      <c r="AL742" s="175" t="e">
        <f t="shared" si="191"/>
        <v>#N/A</v>
      </c>
      <c r="AM742" s="175" t="e">
        <f t="shared" si="189"/>
        <v>#N/A</v>
      </c>
    </row>
    <row r="743" spans="19:39" x14ac:dyDescent="0.25">
      <c r="S743" s="189" t="e">
        <f>IF(ISNUMBER(Sensor_Glucose),IF(P_Language=1, 1*Sensor_Glucose/18,1*Sensor_Glucose),NA())</f>
        <v>#N/A</v>
      </c>
      <c r="T743" s="185" t="e">
        <f t="shared" si="176"/>
        <v>#N/A</v>
      </c>
      <c r="U743" s="185" t="e">
        <f t="shared" si="177"/>
        <v>#N/A</v>
      </c>
      <c r="V743" s="189" t="e">
        <f>IF(ISBLANK(Meter_Glucose),NA(),IF(P_Language=1, 1*Meter_Glucose/18,1*Meter_Glucose))</f>
        <v>#N/A</v>
      </c>
      <c r="W743" s="185" t="e">
        <f t="shared" si="178"/>
        <v>#N/A</v>
      </c>
      <c r="X743" s="16" t="e">
        <f t="shared" si="179"/>
        <v>#N/A</v>
      </c>
      <c r="Y743" s="189" t="e">
        <f t="shared" si="180"/>
        <v>#N/A</v>
      </c>
      <c r="AA743" s="59"/>
      <c r="AB743" s="189" t="e">
        <f t="shared" si="181"/>
        <v>#N/A</v>
      </c>
      <c r="AD743" s="185" t="e">
        <f t="shared" si="182"/>
        <v>#N/A</v>
      </c>
      <c r="AE743" s="16" t="e">
        <f t="shared" si="183"/>
        <v>#N/A</v>
      </c>
      <c r="AF743" s="16" t="e">
        <f t="shared" si="184"/>
        <v>#N/A</v>
      </c>
      <c r="AG743" s="16" t="e">
        <f t="shared" si="185"/>
        <v>#N/A</v>
      </c>
      <c r="AH743" s="175" t="e">
        <f t="shared" si="186"/>
        <v>#N/A</v>
      </c>
      <c r="AI743" s="175" t="e">
        <f t="shared" si="190"/>
        <v>#N/A</v>
      </c>
      <c r="AJ743" s="175" t="e">
        <f t="shared" si="188"/>
        <v>#N/A</v>
      </c>
      <c r="AK743" s="175" t="e">
        <f t="shared" si="187"/>
        <v>#N/A</v>
      </c>
      <c r="AL743" s="175" t="e">
        <f t="shared" si="191"/>
        <v>#N/A</v>
      </c>
      <c r="AM743" s="175" t="e">
        <f t="shared" si="189"/>
        <v>#N/A</v>
      </c>
    </row>
    <row r="744" spans="19:39" x14ac:dyDescent="0.25">
      <c r="S744" s="189" t="e">
        <f>IF(ISNUMBER(Sensor_Glucose),IF(P_Language=1, 1*Sensor_Glucose/18,1*Sensor_Glucose),NA())</f>
        <v>#N/A</v>
      </c>
      <c r="T744" s="185" t="e">
        <f t="shared" si="176"/>
        <v>#N/A</v>
      </c>
      <c r="U744" s="185" t="e">
        <f t="shared" si="177"/>
        <v>#N/A</v>
      </c>
      <c r="V744" s="189" t="e">
        <f>IF(ISBLANK(Meter_Glucose),NA(),IF(P_Language=1, 1*Meter_Glucose/18,1*Meter_Glucose))</f>
        <v>#N/A</v>
      </c>
      <c r="W744" s="185" t="e">
        <f t="shared" si="178"/>
        <v>#N/A</v>
      </c>
      <c r="X744" s="16" t="e">
        <f t="shared" si="179"/>
        <v>#N/A</v>
      </c>
      <c r="Y744" s="189" t="e">
        <f t="shared" si="180"/>
        <v>#N/A</v>
      </c>
      <c r="AA744" s="59"/>
      <c r="AB744" s="189" t="e">
        <f t="shared" si="181"/>
        <v>#N/A</v>
      </c>
      <c r="AD744" s="185" t="e">
        <f t="shared" si="182"/>
        <v>#N/A</v>
      </c>
      <c r="AE744" s="16" t="e">
        <f t="shared" si="183"/>
        <v>#N/A</v>
      </c>
      <c r="AF744" s="16" t="e">
        <f t="shared" si="184"/>
        <v>#N/A</v>
      </c>
      <c r="AG744" s="16" t="e">
        <f t="shared" si="185"/>
        <v>#N/A</v>
      </c>
      <c r="AH744" s="175" t="e">
        <f t="shared" si="186"/>
        <v>#N/A</v>
      </c>
      <c r="AI744" s="175" t="e">
        <f t="shared" si="190"/>
        <v>#N/A</v>
      </c>
      <c r="AJ744" s="175" t="e">
        <f t="shared" si="188"/>
        <v>#N/A</v>
      </c>
      <c r="AK744" s="175" t="e">
        <f t="shared" si="187"/>
        <v>#N/A</v>
      </c>
      <c r="AL744" s="175" t="e">
        <f t="shared" si="191"/>
        <v>#N/A</v>
      </c>
      <c r="AM744" s="175" t="e">
        <f t="shared" si="189"/>
        <v>#N/A</v>
      </c>
    </row>
    <row r="745" spans="19:39" x14ac:dyDescent="0.25">
      <c r="S745" s="189" t="e">
        <f>IF(ISNUMBER(Sensor_Glucose),IF(P_Language=1, 1*Sensor_Glucose/18,1*Sensor_Glucose),NA())</f>
        <v>#N/A</v>
      </c>
      <c r="T745" s="185" t="e">
        <f t="shared" si="176"/>
        <v>#N/A</v>
      </c>
      <c r="U745" s="185" t="e">
        <f t="shared" si="177"/>
        <v>#N/A</v>
      </c>
      <c r="V745" s="189" t="e">
        <f>IF(ISBLANK(Meter_Glucose),NA(),IF(P_Language=1, 1*Meter_Glucose/18,1*Meter_Glucose))</f>
        <v>#N/A</v>
      </c>
      <c r="W745" s="185" t="e">
        <f t="shared" si="178"/>
        <v>#N/A</v>
      </c>
      <c r="X745" s="16" t="e">
        <f t="shared" si="179"/>
        <v>#N/A</v>
      </c>
      <c r="Y745" s="189" t="e">
        <f t="shared" si="180"/>
        <v>#N/A</v>
      </c>
      <c r="AA745" s="59"/>
      <c r="AB745" s="189" t="e">
        <f t="shared" si="181"/>
        <v>#N/A</v>
      </c>
      <c r="AD745" s="185" t="e">
        <f t="shared" si="182"/>
        <v>#N/A</v>
      </c>
      <c r="AE745" s="16" t="e">
        <f t="shared" si="183"/>
        <v>#N/A</v>
      </c>
      <c r="AF745" s="16" t="e">
        <f t="shared" si="184"/>
        <v>#N/A</v>
      </c>
      <c r="AG745" s="16" t="e">
        <f t="shared" si="185"/>
        <v>#N/A</v>
      </c>
      <c r="AH745" s="175" t="e">
        <f t="shared" si="186"/>
        <v>#N/A</v>
      </c>
      <c r="AI745" s="175" t="e">
        <f t="shared" si="190"/>
        <v>#N/A</v>
      </c>
      <c r="AJ745" s="175" t="e">
        <f t="shared" si="188"/>
        <v>#N/A</v>
      </c>
      <c r="AK745" s="175" t="e">
        <f t="shared" si="187"/>
        <v>#N/A</v>
      </c>
      <c r="AL745" s="175" t="e">
        <f t="shared" si="191"/>
        <v>#N/A</v>
      </c>
      <c r="AM745" s="175" t="e">
        <f t="shared" si="189"/>
        <v>#N/A</v>
      </c>
    </row>
    <row r="746" spans="19:39" x14ac:dyDescent="0.25">
      <c r="S746" s="189" t="e">
        <f>IF(ISNUMBER(Sensor_Glucose),IF(P_Language=1, 1*Sensor_Glucose/18,1*Sensor_Glucose),NA())</f>
        <v>#N/A</v>
      </c>
      <c r="T746" s="185" t="e">
        <f t="shared" si="176"/>
        <v>#N/A</v>
      </c>
      <c r="U746" s="185" t="e">
        <f t="shared" si="177"/>
        <v>#N/A</v>
      </c>
      <c r="V746" s="189" t="e">
        <f>IF(ISBLANK(Meter_Glucose),NA(),IF(P_Language=1, 1*Meter_Glucose/18,1*Meter_Glucose))</f>
        <v>#N/A</v>
      </c>
      <c r="W746" s="185" t="e">
        <f t="shared" si="178"/>
        <v>#N/A</v>
      </c>
      <c r="X746" s="16" t="e">
        <f t="shared" si="179"/>
        <v>#N/A</v>
      </c>
      <c r="Y746" s="189" t="e">
        <f t="shared" si="180"/>
        <v>#N/A</v>
      </c>
      <c r="AA746" s="59"/>
      <c r="AB746" s="189" t="e">
        <f t="shared" si="181"/>
        <v>#N/A</v>
      </c>
      <c r="AD746" s="185" t="e">
        <f t="shared" si="182"/>
        <v>#N/A</v>
      </c>
      <c r="AE746" s="16" t="e">
        <f t="shared" si="183"/>
        <v>#N/A</v>
      </c>
      <c r="AF746" s="16" t="e">
        <f t="shared" si="184"/>
        <v>#N/A</v>
      </c>
      <c r="AG746" s="16" t="e">
        <f t="shared" si="185"/>
        <v>#N/A</v>
      </c>
      <c r="AH746" s="175" t="e">
        <f t="shared" si="186"/>
        <v>#N/A</v>
      </c>
      <c r="AI746" s="175" t="e">
        <f t="shared" si="190"/>
        <v>#N/A</v>
      </c>
      <c r="AJ746" s="175" t="e">
        <f t="shared" si="188"/>
        <v>#N/A</v>
      </c>
      <c r="AK746" s="175" t="e">
        <f t="shared" si="187"/>
        <v>#N/A</v>
      </c>
      <c r="AL746" s="175" t="e">
        <f t="shared" si="191"/>
        <v>#N/A</v>
      </c>
      <c r="AM746" s="175" t="e">
        <f t="shared" si="189"/>
        <v>#N/A</v>
      </c>
    </row>
    <row r="747" spans="19:39" x14ac:dyDescent="0.25">
      <c r="S747" s="189" t="e">
        <f>IF(ISNUMBER(Sensor_Glucose),IF(P_Language=1, 1*Sensor_Glucose/18,1*Sensor_Glucose),NA())</f>
        <v>#N/A</v>
      </c>
      <c r="T747" s="185" t="e">
        <f t="shared" si="176"/>
        <v>#N/A</v>
      </c>
      <c r="U747" s="185" t="e">
        <f t="shared" si="177"/>
        <v>#N/A</v>
      </c>
      <c r="V747" s="189" t="e">
        <f>IF(ISBLANK(Meter_Glucose),NA(),IF(P_Language=1, 1*Meter_Glucose/18,1*Meter_Glucose))</f>
        <v>#N/A</v>
      </c>
      <c r="W747" s="185" t="e">
        <f t="shared" si="178"/>
        <v>#N/A</v>
      </c>
      <c r="X747" s="16" t="e">
        <f t="shared" si="179"/>
        <v>#N/A</v>
      </c>
      <c r="Y747" s="189" t="e">
        <f t="shared" si="180"/>
        <v>#N/A</v>
      </c>
      <c r="AA747" s="59"/>
      <c r="AB747" s="189" t="e">
        <f t="shared" si="181"/>
        <v>#N/A</v>
      </c>
      <c r="AD747" s="185" t="e">
        <f t="shared" si="182"/>
        <v>#N/A</v>
      </c>
      <c r="AE747" s="16" t="e">
        <f t="shared" si="183"/>
        <v>#N/A</v>
      </c>
      <c r="AF747" s="16" t="e">
        <f t="shared" si="184"/>
        <v>#N/A</v>
      </c>
      <c r="AG747" s="16" t="e">
        <f t="shared" si="185"/>
        <v>#N/A</v>
      </c>
      <c r="AH747" s="175" t="e">
        <f t="shared" si="186"/>
        <v>#N/A</v>
      </c>
      <c r="AI747" s="175" t="e">
        <f t="shared" si="190"/>
        <v>#N/A</v>
      </c>
      <c r="AJ747" s="175" t="e">
        <f t="shared" si="188"/>
        <v>#N/A</v>
      </c>
      <c r="AK747" s="175" t="e">
        <f t="shared" si="187"/>
        <v>#N/A</v>
      </c>
      <c r="AL747" s="175" t="e">
        <f t="shared" si="191"/>
        <v>#N/A</v>
      </c>
      <c r="AM747" s="175" t="e">
        <f t="shared" si="189"/>
        <v>#N/A</v>
      </c>
    </row>
    <row r="748" spans="19:39" x14ac:dyDescent="0.25">
      <c r="S748" s="189" t="e">
        <f>IF(ISNUMBER(Sensor_Glucose),IF(P_Language=1, 1*Sensor_Glucose/18,1*Sensor_Glucose),NA())</f>
        <v>#N/A</v>
      </c>
      <c r="T748" s="185" t="e">
        <f t="shared" si="176"/>
        <v>#N/A</v>
      </c>
      <c r="U748" s="185" t="e">
        <f t="shared" si="177"/>
        <v>#N/A</v>
      </c>
      <c r="V748" s="189" t="e">
        <f>IF(ISBLANK(Meter_Glucose),NA(),IF(P_Language=1, 1*Meter_Glucose/18,1*Meter_Glucose))</f>
        <v>#N/A</v>
      </c>
      <c r="W748" s="185" t="e">
        <f t="shared" si="178"/>
        <v>#N/A</v>
      </c>
      <c r="X748" s="16" t="e">
        <f t="shared" si="179"/>
        <v>#N/A</v>
      </c>
      <c r="Y748" s="189" t="e">
        <f t="shared" si="180"/>
        <v>#N/A</v>
      </c>
      <c r="AA748" s="59"/>
      <c r="AB748" s="189" t="e">
        <f t="shared" si="181"/>
        <v>#N/A</v>
      </c>
      <c r="AD748" s="185" t="e">
        <f t="shared" si="182"/>
        <v>#N/A</v>
      </c>
      <c r="AE748" s="16" t="e">
        <f t="shared" si="183"/>
        <v>#N/A</v>
      </c>
      <c r="AF748" s="16" t="e">
        <f t="shared" si="184"/>
        <v>#N/A</v>
      </c>
      <c r="AG748" s="16" t="e">
        <f t="shared" si="185"/>
        <v>#N/A</v>
      </c>
      <c r="AH748" s="175" t="e">
        <f t="shared" si="186"/>
        <v>#N/A</v>
      </c>
      <c r="AI748" s="175" t="e">
        <f t="shared" si="190"/>
        <v>#N/A</v>
      </c>
      <c r="AJ748" s="175" t="e">
        <f t="shared" si="188"/>
        <v>#N/A</v>
      </c>
      <c r="AK748" s="175" t="e">
        <f t="shared" si="187"/>
        <v>#N/A</v>
      </c>
      <c r="AL748" s="175" t="e">
        <f t="shared" si="191"/>
        <v>#N/A</v>
      </c>
      <c r="AM748" s="175" t="e">
        <f t="shared" si="189"/>
        <v>#N/A</v>
      </c>
    </row>
    <row r="749" spans="19:39" x14ac:dyDescent="0.25">
      <c r="S749" s="189" t="e">
        <f>IF(ISNUMBER(Sensor_Glucose),IF(P_Language=1, 1*Sensor_Glucose/18,1*Sensor_Glucose),NA())</f>
        <v>#N/A</v>
      </c>
      <c r="T749" s="185" t="e">
        <f t="shared" si="176"/>
        <v>#N/A</v>
      </c>
      <c r="U749" s="185" t="e">
        <f t="shared" si="177"/>
        <v>#N/A</v>
      </c>
      <c r="V749" s="189" t="e">
        <f>IF(ISBLANK(Meter_Glucose),NA(),IF(P_Language=1, 1*Meter_Glucose/18,1*Meter_Glucose))</f>
        <v>#N/A</v>
      </c>
      <c r="W749" s="185" t="e">
        <f t="shared" si="178"/>
        <v>#N/A</v>
      </c>
      <c r="X749" s="16" t="e">
        <f t="shared" si="179"/>
        <v>#N/A</v>
      </c>
      <c r="Y749" s="189" t="e">
        <f t="shared" si="180"/>
        <v>#N/A</v>
      </c>
      <c r="AA749" s="59"/>
      <c r="AB749" s="189" t="e">
        <f t="shared" si="181"/>
        <v>#N/A</v>
      </c>
      <c r="AD749" s="185" t="e">
        <f t="shared" si="182"/>
        <v>#N/A</v>
      </c>
      <c r="AE749" s="16" t="e">
        <f t="shared" si="183"/>
        <v>#N/A</v>
      </c>
      <c r="AF749" s="16" t="e">
        <f t="shared" si="184"/>
        <v>#N/A</v>
      </c>
      <c r="AG749" s="16" t="e">
        <f t="shared" si="185"/>
        <v>#N/A</v>
      </c>
      <c r="AH749" s="175" t="e">
        <f t="shared" si="186"/>
        <v>#N/A</v>
      </c>
      <c r="AI749" s="175" t="e">
        <f t="shared" si="190"/>
        <v>#N/A</v>
      </c>
      <c r="AJ749" s="175" t="e">
        <f t="shared" si="188"/>
        <v>#N/A</v>
      </c>
      <c r="AK749" s="175" t="e">
        <f t="shared" si="187"/>
        <v>#N/A</v>
      </c>
      <c r="AL749" s="175" t="e">
        <f t="shared" si="191"/>
        <v>#N/A</v>
      </c>
      <c r="AM749" s="175" t="e">
        <f t="shared" si="189"/>
        <v>#N/A</v>
      </c>
    </row>
    <row r="750" spans="19:39" x14ac:dyDescent="0.25">
      <c r="S750" s="189" t="e">
        <f>IF(ISNUMBER(Sensor_Glucose),IF(P_Language=1, 1*Sensor_Glucose/18,1*Sensor_Glucose),NA())</f>
        <v>#N/A</v>
      </c>
      <c r="T750" s="185" t="e">
        <f t="shared" si="176"/>
        <v>#N/A</v>
      </c>
      <c r="U750" s="185" t="e">
        <f t="shared" si="177"/>
        <v>#N/A</v>
      </c>
      <c r="V750" s="189" t="e">
        <f>IF(ISBLANK(Meter_Glucose),NA(),IF(P_Language=1, 1*Meter_Glucose/18,1*Meter_Glucose))</f>
        <v>#N/A</v>
      </c>
      <c r="W750" s="185" t="e">
        <f t="shared" si="178"/>
        <v>#N/A</v>
      </c>
      <c r="X750" s="16" t="e">
        <f t="shared" si="179"/>
        <v>#N/A</v>
      </c>
      <c r="Y750" s="189" t="e">
        <f t="shared" si="180"/>
        <v>#N/A</v>
      </c>
      <c r="AA750" s="59"/>
      <c r="AB750" s="189" t="e">
        <f t="shared" si="181"/>
        <v>#N/A</v>
      </c>
      <c r="AD750" s="185" t="e">
        <f t="shared" si="182"/>
        <v>#N/A</v>
      </c>
      <c r="AE750" s="16" t="e">
        <f t="shared" si="183"/>
        <v>#N/A</v>
      </c>
      <c r="AF750" s="16" t="e">
        <f t="shared" si="184"/>
        <v>#N/A</v>
      </c>
      <c r="AG750" s="16" t="e">
        <f t="shared" si="185"/>
        <v>#N/A</v>
      </c>
      <c r="AH750" s="175" t="e">
        <f t="shared" si="186"/>
        <v>#N/A</v>
      </c>
      <c r="AI750" s="175" t="e">
        <f t="shared" si="190"/>
        <v>#N/A</v>
      </c>
      <c r="AJ750" s="175" t="e">
        <f t="shared" si="188"/>
        <v>#N/A</v>
      </c>
      <c r="AK750" s="175" t="e">
        <f t="shared" si="187"/>
        <v>#N/A</v>
      </c>
      <c r="AL750" s="175" t="e">
        <f t="shared" si="191"/>
        <v>#N/A</v>
      </c>
      <c r="AM750" s="175" t="e">
        <f t="shared" si="189"/>
        <v>#N/A</v>
      </c>
    </row>
    <row r="751" spans="19:39" x14ac:dyDescent="0.25">
      <c r="S751" s="189" t="e">
        <f>IF(ISNUMBER(Sensor_Glucose),IF(P_Language=1, 1*Sensor_Glucose/18,1*Sensor_Glucose),NA())</f>
        <v>#N/A</v>
      </c>
      <c r="T751" s="185" t="e">
        <f t="shared" si="176"/>
        <v>#N/A</v>
      </c>
      <c r="U751" s="185" t="e">
        <f t="shared" si="177"/>
        <v>#N/A</v>
      </c>
      <c r="V751" s="189" t="e">
        <f>IF(ISBLANK(Meter_Glucose),NA(),IF(P_Language=1, 1*Meter_Glucose/18,1*Meter_Glucose))</f>
        <v>#N/A</v>
      </c>
      <c r="W751" s="185" t="e">
        <f t="shared" si="178"/>
        <v>#N/A</v>
      </c>
      <c r="X751" s="16" t="e">
        <f t="shared" si="179"/>
        <v>#N/A</v>
      </c>
      <c r="Y751" s="189" t="e">
        <f t="shared" si="180"/>
        <v>#N/A</v>
      </c>
      <c r="AA751" s="59"/>
      <c r="AB751" s="189" t="e">
        <f t="shared" si="181"/>
        <v>#N/A</v>
      </c>
      <c r="AD751" s="185" t="e">
        <f t="shared" si="182"/>
        <v>#N/A</v>
      </c>
      <c r="AE751" s="16" t="e">
        <f t="shared" si="183"/>
        <v>#N/A</v>
      </c>
      <c r="AF751" s="16" t="e">
        <f t="shared" si="184"/>
        <v>#N/A</v>
      </c>
      <c r="AG751" s="16" t="e">
        <f t="shared" si="185"/>
        <v>#N/A</v>
      </c>
      <c r="AH751" s="175" t="e">
        <f t="shared" si="186"/>
        <v>#N/A</v>
      </c>
      <c r="AI751" s="175" t="e">
        <f t="shared" si="190"/>
        <v>#N/A</v>
      </c>
      <c r="AJ751" s="175" t="e">
        <f t="shared" si="188"/>
        <v>#N/A</v>
      </c>
      <c r="AK751" s="175" t="e">
        <f t="shared" si="187"/>
        <v>#N/A</v>
      </c>
      <c r="AL751" s="175" t="e">
        <f t="shared" si="191"/>
        <v>#N/A</v>
      </c>
      <c r="AM751" s="175" t="e">
        <f t="shared" si="189"/>
        <v>#N/A</v>
      </c>
    </row>
    <row r="752" spans="19:39" x14ac:dyDescent="0.25">
      <c r="S752" s="189" t="e">
        <f>IF(ISNUMBER(Sensor_Glucose),IF(P_Language=1, 1*Sensor_Glucose/18,1*Sensor_Glucose),NA())</f>
        <v>#N/A</v>
      </c>
      <c r="T752" s="185" t="e">
        <f t="shared" si="176"/>
        <v>#N/A</v>
      </c>
      <c r="U752" s="185" t="e">
        <f t="shared" si="177"/>
        <v>#N/A</v>
      </c>
      <c r="V752" s="189" t="e">
        <f>IF(ISBLANK(Meter_Glucose),NA(),IF(P_Language=1, 1*Meter_Glucose/18,1*Meter_Glucose))</f>
        <v>#N/A</v>
      </c>
      <c r="W752" s="185" t="e">
        <f t="shared" si="178"/>
        <v>#N/A</v>
      </c>
      <c r="X752" s="16" t="e">
        <f t="shared" si="179"/>
        <v>#N/A</v>
      </c>
      <c r="Y752" s="189" t="e">
        <f t="shared" si="180"/>
        <v>#N/A</v>
      </c>
      <c r="AA752" s="59"/>
      <c r="AB752" s="189" t="e">
        <f t="shared" si="181"/>
        <v>#N/A</v>
      </c>
      <c r="AD752" s="185" t="e">
        <f t="shared" si="182"/>
        <v>#N/A</v>
      </c>
      <c r="AE752" s="16" t="e">
        <f t="shared" si="183"/>
        <v>#N/A</v>
      </c>
      <c r="AF752" s="16" t="e">
        <f t="shared" si="184"/>
        <v>#N/A</v>
      </c>
      <c r="AG752" s="16" t="e">
        <f t="shared" si="185"/>
        <v>#N/A</v>
      </c>
      <c r="AH752" s="175" t="e">
        <f t="shared" si="186"/>
        <v>#N/A</v>
      </c>
      <c r="AI752" s="175" t="e">
        <f t="shared" si="190"/>
        <v>#N/A</v>
      </c>
      <c r="AJ752" s="175" t="e">
        <f t="shared" si="188"/>
        <v>#N/A</v>
      </c>
      <c r="AK752" s="175" t="e">
        <f t="shared" si="187"/>
        <v>#N/A</v>
      </c>
      <c r="AL752" s="175" t="e">
        <f t="shared" si="191"/>
        <v>#N/A</v>
      </c>
      <c r="AM752" s="175" t="e">
        <f t="shared" si="189"/>
        <v>#N/A</v>
      </c>
    </row>
    <row r="753" spans="19:39" x14ac:dyDescent="0.25">
      <c r="S753" s="189" t="e">
        <f>IF(ISNUMBER(Sensor_Glucose),IF(P_Language=1, 1*Sensor_Glucose/18,1*Sensor_Glucose),NA())</f>
        <v>#N/A</v>
      </c>
      <c r="T753" s="185" t="e">
        <f t="shared" si="176"/>
        <v>#N/A</v>
      </c>
      <c r="U753" s="185" t="e">
        <f t="shared" si="177"/>
        <v>#N/A</v>
      </c>
      <c r="V753" s="189" t="e">
        <f>IF(ISBLANK(Meter_Glucose),NA(),IF(P_Language=1, 1*Meter_Glucose/18,1*Meter_Glucose))</f>
        <v>#N/A</v>
      </c>
      <c r="W753" s="185" t="e">
        <f t="shared" si="178"/>
        <v>#N/A</v>
      </c>
      <c r="X753" s="16" t="e">
        <f t="shared" si="179"/>
        <v>#N/A</v>
      </c>
      <c r="Y753" s="189" t="e">
        <f t="shared" si="180"/>
        <v>#N/A</v>
      </c>
      <c r="AA753" s="59"/>
      <c r="AB753" s="189" t="e">
        <f t="shared" si="181"/>
        <v>#N/A</v>
      </c>
      <c r="AD753" s="185" t="e">
        <f t="shared" si="182"/>
        <v>#N/A</v>
      </c>
      <c r="AE753" s="16" t="e">
        <f t="shared" si="183"/>
        <v>#N/A</v>
      </c>
      <c r="AF753" s="16" t="e">
        <f t="shared" si="184"/>
        <v>#N/A</v>
      </c>
      <c r="AG753" s="16" t="e">
        <f t="shared" si="185"/>
        <v>#N/A</v>
      </c>
      <c r="AH753" s="175" t="e">
        <f t="shared" si="186"/>
        <v>#N/A</v>
      </c>
      <c r="AI753" s="175" t="e">
        <f t="shared" si="190"/>
        <v>#N/A</v>
      </c>
      <c r="AJ753" s="175" t="e">
        <f t="shared" si="188"/>
        <v>#N/A</v>
      </c>
      <c r="AK753" s="175" t="e">
        <f t="shared" si="187"/>
        <v>#N/A</v>
      </c>
      <c r="AL753" s="175" t="e">
        <f t="shared" si="191"/>
        <v>#N/A</v>
      </c>
      <c r="AM753" s="175" t="e">
        <f t="shared" si="189"/>
        <v>#N/A</v>
      </c>
    </row>
    <row r="754" spans="19:39" x14ac:dyDescent="0.25">
      <c r="S754" s="189" t="e">
        <f>IF(ISNUMBER(Sensor_Glucose),IF(P_Language=1, 1*Sensor_Glucose/18,1*Sensor_Glucose),NA())</f>
        <v>#N/A</v>
      </c>
      <c r="T754" s="185" t="e">
        <f t="shared" si="176"/>
        <v>#N/A</v>
      </c>
      <c r="U754" s="185" t="e">
        <f t="shared" si="177"/>
        <v>#N/A</v>
      </c>
      <c r="V754" s="189" t="e">
        <f>IF(ISBLANK(Meter_Glucose),NA(),IF(P_Language=1, 1*Meter_Glucose/18,1*Meter_Glucose))</f>
        <v>#N/A</v>
      </c>
      <c r="W754" s="185" t="e">
        <f t="shared" si="178"/>
        <v>#N/A</v>
      </c>
      <c r="X754" s="16" t="e">
        <f t="shared" si="179"/>
        <v>#N/A</v>
      </c>
      <c r="Y754" s="189" t="e">
        <f t="shared" si="180"/>
        <v>#N/A</v>
      </c>
      <c r="AA754" s="59"/>
      <c r="AB754" s="189" t="e">
        <f t="shared" si="181"/>
        <v>#N/A</v>
      </c>
      <c r="AD754" s="185" t="e">
        <f t="shared" si="182"/>
        <v>#N/A</v>
      </c>
      <c r="AE754" s="16" t="e">
        <f t="shared" si="183"/>
        <v>#N/A</v>
      </c>
      <c r="AF754" s="16" t="e">
        <f t="shared" si="184"/>
        <v>#N/A</v>
      </c>
      <c r="AG754" s="16" t="e">
        <f t="shared" si="185"/>
        <v>#N/A</v>
      </c>
      <c r="AH754" s="175" t="e">
        <f t="shared" si="186"/>
        <v>#N/A</v>
      </c>
      <c r="AI754" s="175" t="e">
        <f t="shared" si="190"/>
        <v>#N/A</v>
      </c>
      <c r="AJ754" s="175" t="e">
        <f t="shared" si="188"/>
        <v>#N/A</v>
      </c>
      <c r="AK754" s="175" t="e">
        <f t="shared" si="187"/>
        <v>#N/A</v>
      </c>
      <c r="AL754" s="175" t="e">
        <f t="shared" si="191"/>
        <v>#N/A</v>
      </c>
      <c r="AM754" s="175" t="e">
        <f t="shared" si="189"/>
        <v>#N/A</v>
      </c>
    </row>
    <row r="755" spans="19:39" x14ac:dyDescent="0.25">
      <c r="S755" s="189" t="e">
        <f>IF(ISNUMBER(Sensor_Glucose),IF(P_Language=1, 1*Sensor_Glucose/18,1*Sensor_Glucose),NA())</f>
        <v>#N/A</v>
      </c>
      <c r="T755" s="185" t="e">
        <f t="shared" si="176"/>
        <v>#N/A</v>
      </c>
      <c r="U755" s="185" t="e">
        <f t="shared" si="177"/>
        <v>#N/A</v>
      </c>
      <c r="V755" s="189" t="e">
        <f>IF(ISBLANK(Meter_Glucose),NA(),IF(P_Language=1, 1*Meter_Glucose/18,1*Meter_Glucose))</f>
        <v>#N/A</v>
      </c>
      <c r="W755" s="185" t="e">
        <f t="shared" si="178"/>
        <v>#N/A</v>
      </c>
      <c r="X755" s="16" t="e">
        <f t="shared" si="179"/>
        <v>#N/A</v>
      </c>
      <c r="Y755" s="189" t="e">
        <f t="shared" si="180"/>
        <v>#N/A</v>
      </c>
      <c r="AA755" s="59"/>
      <c r="AB755" s="189" t="e">
        <f t="shared" si="181"/>
        <v>#N/A</v>
      </c>
      <c r="AD755" s="185" t="e">
        <f t="shared" si="182"/>
        <v>#N/A</v>
      </c>
      <c r="AE755" s="16" t="e">
        <f t="shared" si="183"/>
        <v>#N/A</v>
      </c>
      <c r="AF755" s="16" t="e">
        <f t="shared" si="184"/>
        <v>#N/A</v>
      </c>
      <c r="AG755" s="16" t="e">
        <f t="shared" si="185"/>
        <v>#N/A</v>
      </c>
      <c r="AH755" s="175" t="e">
        <f t="shared" si="186"/>
        <v>#N/A</v>
      </c>
      <c r="AI755" s="175" t="e">
        <f t="shared" si="190"/>
        <v>#N/A</v>
      </c>
      <c r="AJ755" s="175" t="e">
        <f t="shared" si="188"/>
        <v>#N/A</v>
      </c>
      <c r="AK755" s="175" t="e">
        <f t="shared" si="187"/>
        <v>#N/A</v>
      </c>
      <c r="AL755" s="175" t="e">
        <f t="shared" si="191"/>
        <v>#N/A</v>
      </c>
      <c r="AM755" s="175" t="e">
        <f t="shared" si="189"/>
        <v>#N/A</v>
      </c>
    </row>
    <row r="756" spans="19:39" x14ac:dyDescent="0.25">
      <c r="S756" s="189" t="e">
        <f>IF(ISNUMBER(Sensor_Glucose),IF(P_Language=1, 1*Sensor_Glucose/18,1*Sensor_Glucose),NA())</f>
        <v>#N/A</v>
      </c>
      <c r="T756" s="185" t="e">
        <f t="shared" si="176"/>
        <v>#N/A</v>
      </c>
      <c r="U756" s="185" t="e">
        <f t="shared" si="177"/>
        <v>#N/A</v>
      </c>
      <c r="V756" s="189" t="e">
        <f>IF(ISBLANK(Meter_Glucose),NA(),IF(P_Language=1, 1*Meter_Glucose/18,1*Meter_Glucose))</f>
        <v>#N/A</v>
      </c>
      <c r="W756" s="185" t="e">
        <f t="shared" si="178"/>
        <v>#N/A</v>
      </c>
      <c r="X756" s="16" t="e">
        <f t="shared" si="179"/>
        <v>#N/A</v>
      </c>
      <c r="Y756" s="189" t="e">
        <f t="shared" si="180"/>
        <v>#N/A</v>
      </c>
      <c r="AA756" s="59"/>
      <c r="AB756" s="189" t="e">
        <f t="shared" si="181"/>
        <v>#N/A</v>
      </c>
      <c r="AD756" s="185" t="e">
        <f t="shared" si="182"/>
        <v>#N/A</v>
      </c>
      <c r="AE756" s="16" t="e">
        <f t="shared" si="183"/>
        <v>#N/A</v>
      </c>
      <c r="AF756" s="16" t="e">
        <f t="shared" si="184"/>
        <v>#N/A</v>
      </c>
      <c r="AG756" s="16" t="e">
        <f t="shared" si="185"/>
        <v>#N/A</v>
      </c>
      <c r="AH756" s="175" t="e">
        <f t="shared" si="186"/>
        <v>#N/A</v>
      </c>
      <c r="AI756" s="175" t="e">
        <f t="shared" si="190"/>
        <v>#N/A</v>
      </c>
      <c r="AJ756" s="175" t="e">
        <f t="shared" si="188"/>
        <v>#N/A</v>
      </c>
      <c r="AK756" s="175" t="e">
        <f t="shared" si="187"/>
        <v>#N/A</v>
      </c>
      <c r="AL756" s="175" t="e">
        <f t="shared" si="191"/>
        <v>#N/A</v>
      </c>
      <c r="AM756" s="175" t="e">
        <f t="shared" si="189"/>
        <v>#N/A</v>
      </c>
    </row>
    <row r="757" spans="19:39" x14ac:dyDescent="0.25">
      <c r="S757" s="189" t="e">
        <f>IF(ISNUMBER(Sensor_Glucose),IF(P_Language=1, 1*Sensor_Glucose/18,1*Sensor_Glucose),NA())</f>
        <v>#N/A</v>
      </c>
      <c r="T757" s="185" t="e">
        <f t="shared" si="176"/>
        <v>#N/A</v>
      </c>
      <c r="U757" s="185" t="e">
        <f t="shared" si="177"/>
        <v>#N/A</v>
      </c>
      <c r="V757" s="189" t="e">
        <f>IF(ISBLANK(Meter_Glucose),NA(),IF(P_Language=1, 1*Meter_Glucose/18,1*Meter_Glucose))</f>
        <v>#N/A</v>
      </c>
      <c r="W757" s="185" t="e">
        <f t="shared" si="178"/>
        <v>#N/A</v>
      </c>
      <c r="X757" s="16" t="e">
        <f t="shared" si="179"/>
        <v>#N/A</v>
      </c>
      <c r="Y757" s="189" t="e">
        <f t="shared" si="180"/>
        <v>#N/A</v>
      </c>
      <c r="AA757" s="59"/>
      <c r="AB757" s="189" t="e">
        <f t="shared" si="181"/>
        <v>#N/A</v>
      </c>
      <c r="AD757" s="185" t="e">
        <f t="shared" si="182"/>
        <v>#N/A</v>
      </c>
      <c r="AE757" s="16" t="e">
        <f t="shared" si="183"/>
        <v>#N/A</v>
      </c>
      <c r="AF757" s="16" t="e">
        <f t="shared" si="184"/>
        <v>#N/A</v>
      </c>
      <c r="AG757" s="16" t="e">
        <f t="shared" si="185"/>
        <v>#N/A</v>
      </c>
      <c r="AH757" s="175" t="e">
        <f t="shared" si="186"/>
        <v>#N/A</v>
      </c>
      <c r="AI757" s="175" t="e">
        <f t="shared" si="190"/>
        <v>#N/A</v>
      </c>
      <c r="AJ757" s="175" t="e">
        <f t="shared" si="188"/>
        <v>#N/A</v>
      </c>
      <c r="AK757" s="175" t="e">
        <f t="shared" si="187"/>
        <v>#N/A</v>
      </c>
      <c r="AL757" s="175" t="e">
        <f t="shared" si="191"/>
        <v>#N/A</v>
      </c>
      <c r="AM757" s="175" t="e">
        <f t="shared" si="189"/>
        <v>#N/A</v>
      </c>
    </row>
    <row r="758" spans="19:39" x14ac:dyDescent="0.25">
      <c r="S758" s="189" t="e">
        <f>IF(ISNUMBER(Sensor_Glucose),IF(P_Language=1, 1*Sensor_Glucose/18,1*Sensor_Glucose),NA())</f>
        <v>#N/A</v>
      </c>
      <c r="T758" s="185" t="e">
        <f t="shared" si="176"/>
        <v>#N/A</v>
      </c>
      <c r="U758" s="185" t="e">
        <f t="shared" si="177"/>
        <v>#N/A</v>
      </c>
      <c r="V758" s="189" t="e">
        <f>IF(ISBLANK(Meter_Glucose),NA(),IF(P_Language=1, 1*Meter_Glucose/18,1*Meter_Glucose))</f>
        <v>#N/A</v>
      </c>
      <c r="W758" s="185" t="e">
        <f t="shared" si="178"/>
        <v>#N/A</v>
      </c>
      <c r="X758" s="16" t="e">
        <f t="shared" si="179"/>
        <v>#N/A</v>
      </c>
      <c r="Y758" s="189" t="e">
        <f t="shared" si="180"/>
        <v>#N/A</v>
      </c>
      <c r="AA758" s="59"/>
      <c r="AB758" s="189" t="e">
        <f t="shared" si="181"/>
        <v>#N/A</v>
      </c>
      <c r="AD758" s="185" t="e">
        <f t="shared" si="182"/>
        <v>#N/A</v>
      </c>
      <c r="AE758" s="16" t="e">
        <f t="shared" si="183"/>
        <v>#N/A</v>
      </c>
      <c r="AF758" s="16" t="e">
        <f t="shared" si="184"/>
        <v>#N/A</v>
      </c>
      <c r="AG758" s="16" t="e">
        <f t="shared" si="185"/>
        <v>#N/A</v>
      </c>
      <c r="AH758" s="175" t="e">
        <f t="shared" si="186"/>
        <v>#N/A</v>
      </c>
      <c r="AI758" s="175" t="e">
        <f t="shared" si="190"/>
        <v>#N/A</v>
      </c>
      <c r="AJ758" s="175" t="e">
        <f t="shared" si="188"/>
        <v>#N/A</v>
      </c>
      <c r="AK758" s="175" t="e">
        <f t="shared" si="187"/>
        <v>#N/A</v>
      </c>
      <c r="AL758" s="175" t="e">
        <f t="shared" si="191"/>
        <v>#N/A</v>
      </c>
      <c r="AM758" s="175" t="e">
        <f t="shared" si="189"/>
        <v>#N/A</v>
      </c>
    </row>
    <row r="759" spans="19:39" x14ac:dyDescent="0.25">
      <c r="S759" s="189" t="e">
        <f>IF(ISNUMBER(Sensor_Glucose),IF(P_Language=1, 1*Sensor_Glucose/18,1*Sensor_Glucose),NA())</f>
        <v>#N/A</v>
      </c>
      <c r="T759" s="185" t="e">
        <f t="shared" si="176"/>
        <v>#N/A</v>
      </c>
      <c r="U759" s="185" t="e">
        <f t="shared" si="177"/>
        <v>#N/A</v>
      </c>
      <c r="V759" s="189" t="e">
        <f>IF(ISBLANK(Meter_Glucose),NA(),IF(P_Language=1, 1*Meter_Glucose/18,1*Meter_Glucose))</f>
        <v>#N/A</v>
      </c>
      <c r="W759" s="185" t="e">
        <f t="shared" si="178"/>
        <v>#N/A</v>
      </c>
      <c r="X759" s="16" t="e">
        <f t="shared" si="179"/>
        <v>#N/A</v>
      </c>
      <c r="Y759" s="189" t="e">
        <f t="shared" si="180"/>
        <v>#N/A</v>
      </c>
      <c r="AA759" s="59"/>
      <c r="AB759" s="189" t="e">
        <f t="shared" si="181"/>
        <v>#N/A</v>
      </c>
      <c r="AD759" s="185" t="e">
        <f t="shared" si="182"/>
        <v>#N/A</v>
      </c>
      <c r="AE759" s="16" t="e">
        <f t="shared" si="183"/>
        <v>#N/A</v>
      </c>
      <c r="AF759" s="16" t="e">
        <f t="shared" si="184"/>
        <v>#N/A</v>
      </c>
      <c r="AG759" s="16" t="e">
        <f t="shared" si="185"/>
        <v>#N/A</v>
      </c>
      <c r="AH759" s="175" t="e">
        <f t="shared" si="186"/>
        <v>#N/A</v>
      </c>
      <c r="AI759" s="175" t="e">
        <f t="shared" si="190"/>
        <v>#N/A</v>
      </c>
      <c r="AJ759" s="175" t="e">
        <f t="shared" si="188"/>
        <v>#N/A</v>
      </c>
      <c r="AK759" s="175" t="e">
        <f t="shared" si="187"/>
        <v>#N/A</v>
      </c>
      <c r="AL759" s="175" t="e">
        <f t="shared" si="191"/>
        <v>#N/A</v>
      </c>
      <c r="AM759" s="175" t="e">
        <f t="shared" si="189"/>
        <v>#N/A</v>
      </c>
    </row>
    <row r="760" spans="19:39" x14ac:dyDescent="0.25">
      <c r="S760" s="189" t="e">
        <f>IF(ISNUMBER(Sensor_Glucose),IF(P_Language=1, 1*Sensor_Glucose/18,1*Sensor_Glucose),NA())</f>
        <v>#N/A</v>
      </c>
      <c r="T760" s="185" t="e">
        <f t="shared" si="176"/>
        <v>#N/A</v>
      </c>
      <c r="U760" s="185" t="e">
        <f t="shared" si="177"/>
        <v>#N/A</v>
      </c>
      <c r="V760" s="189" t="e">
        <f>IF(ISBLANK(Meter_Glucose),NA(),IF(P_Language=1, 1*Meter_Glucose/18,1*Meter_Glucose))</f>
        <v>#N/A</v>
      </c>
      <c r="W760" s="185" t="e">
        <f t="shared" si="178"/>
        <v>#N/A</v>
      </c>
      <c r="X760" s="16" t="e">
        <f t="shared" si="179"/>
        <v>#N/A</v>
      </c>
      <c r="Y760" s="189" t="e">
        <f t="shared" si="180"/>
        <v>#N/A</v>
      </c>
      <c r="AA760" s="59"/>
      <c r="AB760" s="189" t="e">
        <f t="shared" si="181"/>
        <v>#N/A</v>
      </c>
      <c r="AD760" s="185" t="e">
        <f t="shared" si="182"/>
        <v>#N/A</v>
      </c>
      <c r="AE760" s="16" t="e">
        <f t="shared" si="183"/>
        <v>#N/A</v>
      </c>
      <c r="AF760" s="16" t="e">
        <f t="shared" si="184"/>
        <v>#N/A</v>
      </c>
      <c r="AG760" s="16" t="e">
        <f t="shared" si="185"/>
        <v>#N/A</v>
      </c>
      <c r="AH760" s="175" t="e">
        <f t="shared" si="186"/>
        <v>#N/A</v>
      </c>
      <c r="AI760" s="175" t="e">
        <f t="shared" si="190"/>
        <v>#N/A</v>
      </c>
      <c r="AJ760" s="175" t="e">
        <f t="shared" si="188"/>
        <v>#N/A</v>
      </c>
      <c r="AK760" s="175" t="e">
        <f t="shared" si="187"/>
        <v>#N/A</v>
      </c>
      <c r="AL760" s="175" t="e">
        <f t="shared" si="191"/>
        <v>#N/A</v>
      </c>
      <c r="AM760" s="175" t="e">
        <f t="shared" si="189"/>
        <v>#N/A</v>
      </c>
    </row>
    <row r="761" spans="19:39" x14ac:dyDescent="0.25">
      <c r="S761" s="189" t="e">
        <f>IF(ISNUMBER(Sensor_Glucose),IF(P_Language=1, 1*Sensor_Glucose/18,1*Sensor_Glucose),NA())</f>
        <v>#N/A</v>
      </c>
      <c r="T761" s="185" t="e">
        <f t="shared" si="176"/>
        <v>#N/A</v>
      </c>
      <c r="U761" s="185" t="e">
        <f t="shared" si="177"/>
        <v>#N/A</v>
      </c>
      <c r="V761" s="189" t="e">
        <f>IF(ISBLANK(Meter_Glucose),NA(),IF(P_Language=1, 1*Meter_Glucose/18,1*Meter_Glucose))</f>
        <v>#N/A</v>
      </c>
      <c r="W761" s="185" t="e">
        <f t="shared" si="178"/>
        <v>#N/A</v>
      </c>
      <c r="X761" s="16" t="e">
        <f t="shared" si="179"/>
        <v>#N/A</v>
      </c>
      <c r="Y761" s="189" t="e">
        <f t="shared" si="180"/>
        <v>#N/A</v>
      </c>
      <c r="AA761" s="59"/>
      <c r="AB761" s="189" t="e">
        <f t="shared" si="181"/>
        <v>#N/A</v>
      </c>
      <c r="AD761" s="185" t="e">
        <f t="shared" si="182"/>
        <v>#N/A</v>
      </c>
      <c r="AE761" s="16" t="e">
        <f t="shared" si="183"/>
        <v>#N/A</v>
      </c>
      <c r="AF761" s="16" t="e">
        <f t="shared" si="184"/>
        <v>#N/A</v>
      </c>
      <c r="AG761" s="16" t="e">
        <f t="shared" si="185"/>
        <v>#N/A</v>
      </c>
      <c r="AH761" s="175" t="e">
        <f t="shared" si="186"/>
        <v>#N/A</v>
      </c>
      <c r="AI761" s="175" t="e">
        <f t="shared" si="190"/>
        <v>#N/A</v>
      </c>
      <c r="AJ761" s="175" t="e">
        <f t="shared" si="188"/>
        <v>#N/A</v>
      </c>
      <c r="AK761" s="175" t="e">
        <f t="shared" si="187"/>
        <v>#N/A</v>
      </c>
      <c r="AL761" s="175" t="e">
        <f t="shared" si="191"/>
        <v>#N/A</v>
      </c>
      <c r="AM761" s="175" t="e">
        <f t="shared" si="189"/>
        <v>#N/A</v>
      </c>
    </row>
    <row r="762" spans="19:39" x14ac:dyDescent="0.25">
      <c r="S762" s="189" t="e">
        <f>IF(ISNUMBER(Sensor_Glucose),IF(P_Language=1, 1*Sensor_Glucose/18,1*Sensor_Glucose),NA())</f>
        <v>#N/A</v>
      </c>
      <c r="T762" s="185" t="e">
        <f t="shared" si="176"/>
        <v>#N/A</v>
      </c>
      <c r="U762" s="185" t="e">
        <f t="shared" si="177"/>
        <v>#N/A</v>
      </c>
      <c r="V762" s="189" t="e">
        <f>IF(ISBLANK(Meter_Glucose),NA(),IF(P_Language=1, 1*Meter_Glucose/18,1*Meter_Glucose))</f>
        <v>#N/A</v>
      </c>
      <c r="W762" s="185" t="e">
        <f t="shared" si="178"/>
        <v>#N/A</v>
      </c>
      <c r="X762" s="16" t="e">
        <f t="shared" si="179"/>
        <v>#N/A</v>
      </c>
      <c r="Y762" s="189" t="e">
        <f t="shared" si="180"/>
        <v>#N/A</v>
      </c>
      <c r="AA762" s="59"/>
      <c r="AB762" s="189" t="e">
        <f t="shared" si="181"/>
        <v>#N/A</v>
      </c>
      <c r="AD762" s="185" t="e">
        <f t="shared" si="182"/>
        <v>#N/A</v>
      </c>
      <c r="AE762" s="16" t="e">
        <f t="shared" si="183"/>
        <v>#N/A</v>
      </c>
      <c r="AF762" s="16" t="e">
        <f t="shared" si="184"/>
        <v>#N/A</v>
      </c>
      <c r="AG762" s="16" t="e">
        <f t="shared" si="185"/>
        <v>#N/A</v>
      </c>
      <c r="AH762" s="175" t="e">
        <f t="shared" si="186"/>
        <v>#N/A</v>
      </c>
      <c r="AI762" s="175" t="e">
        <f t="shared" si="190"/>
        <v>#N/A</v>
      </c>
      <c r="AJ762" s="175" t="e">
        <f t="shared" si="188"/>
        <v>#N/A</v>
      </c>
      <c r="AK762" s="175" t="e">
        <f t="shared" si="187"/>
        <v>#N/A</v>
      </c>
      <c r="AL762" s="175" t="e">
        <f t="shared" si="191"/>
        <v>#N/A</v>
      </c>
      <c r="AM762" s="175" t="e">
        <f t="shared" si="189"/>
        <v>#N/A</v>
      </c>
    </row>
    <row r="763" spans="19:39" x14ac:dyDescent="0.25">
      <c r="S763" s="189" t="e">
        <f>IF(ISNUMBER(Sensor_Glucose),IF(P_Language=1, 1*Sensor_Glucose/18,1*Sensor_Glucose),NA())</f>
        <v>#N/A</v>
      </c>
      <c r="T763" s="185" t="e">
        <f t="shared" si="176"/>
        <v>#N/A</v>
      </c>
      <c r="U763" s="185" t="e">
        <f t="shared" si="177"/>
        <v>#N/A</v>
      </c>
      <c r="V763" s="189" t="e">
        <f>IF(ISBLANK(Meter_Glucose),NA(),IF(P_Language=1, 1*Meter_Glucose/18,1*Meter_Glucose))</f>
        <v>#N/A</v>
      </c>
      <c r="W763" s="185" t="e">
        <f t="shared" si="178"/>
        <v>#N/A</v>
      </c>
      <c r="X763" s="16" t="e">
        <f t="shared" si="179"/>
        <v>#N/A</v>
      </c>
      <c r="Y763" s="189" t="e">
        <f t="shared" si="180"/>
        <v>#N/A</v>
      </c>
      <c r="AA763" s="59"/>
      <c r="AB763" s="189" t="e">
        <f t="shared" si="181"/>
        <v>#N/A</v>
      </c>
      <c r="AD763" s="185" t="e">
        <f t="shared" si="182"/>
        <v>#N/A</v>
      </c>
      <c r="AE763" s="16" t="e">
        <f t="shared" si="183"/>
        <v>#N/A</v>
      </c>
      <c r="AF763" s="16" t="e">
        <f t="shared" si="184"/>
        <v>#N/A</v>
      </c>
      <c r="AG763" s="16" t="e">
        <f t="shared" si="185"/>
        <v>#N/A</v>
      </c>
      <c r="AH763" s="175" t="e">
        <f t="shared" si="186"/>
        <v>#N/A</v>
      </c>
      <c r="AI763" s="175" t="e">
        <f t="shared" si="190"/>
        <v>#N/A</v>
      </c>
      <c r="AJ763" s="175" t="e">
        <f t="shared" si="188"/>
        <v>#N/A</v>
      </c>
      <c r="AK763" s="175" t="e">
        <f t="shared" si="187"/>
        <v>#N/A</v>
      </c>
      <c r="AL763" s="175" t="e">
        <f t="shared" si="191"/>
        <v>#N/A</v>
      </c>
      <c r="AM763" s="175" t="e">
        <f t="shared" si="189"/>
        <v>#N/A</v>
      </c>
    </row>
    <row r="764" spans="19:39" x14ac:dyDescent="0.25">
      <c r="S764" s="189" t="e">
        <f>IF(ISNUMBER(Sensor_Glucose),IF(P_Language=1, 1*Sensor_Glucose/18,1*Sensor_Glucose),NA())</f>
        <v>#N/A</v>
      </c>
      <c r="T764" s="185" t="e">
        <f t="shared" si="176"/>
        <v>#N/A</v>
      </c>
      <c r="U764" s="185" t="e">
        <f t="shared" si="177"/>
        <v>#N/A</v>
      </c>
      <c r="V764" s="189" t="e">
        <f>IF(ISBLANK(Meter_Glucose),NA(),IF(P_Language=1, 1*Meter_Glucose/18,1*Meter_Glucose))</f>
        <v>#N/A</v>
      </c>
      <c r="W764" s="185" t="e">
        <f t="shared" si="178"/>
        <v>#N/A</v>
      </c>
      <c r="X764" s="16" t="e">
        <f t="shared" si="179"/>
        <v>#N/A</v>
      </c>
      <c r="Y764" s="189" t="e">
        <f t="shared" si="180"/>
        <v>#N/A</v>
      </c>
      <c r="AA764" s="59"/>
      <c r="AB764" s="189" t="e">
        <f t="shared" si="181"/>
        <v>#N/A</v>
      </c>
      <c r="AD764" s="185" t="e">
        <f t="shared" si="182"/>
        <v>#N/A</v>
      </c>
      <c r="AE764" s="16" t="e">
        <f t="shared" si="183"/>
        <v>#N/A</v>
      </c>
      <c r="AF764" s="16" t="e">
        <f t="shared" si="184"/>
        <v>#N/A</v>
      </c>
      <c r="AG764" s="16" t="e">
        <f t="shared" si="185"/>
        <v>#N/A</v>
      </c>
      <c r="AH764" s="175" t="e">
        <f t="shared" si="186"/>
        <v>#N/A</v>
      </c>
      <c r="AI764" s="175" t="e">
        <f t="shared" si="190"/>
        <v>#N/A</v>
      </c>
      <c r="AJ764" s="175" t="e">
        <f t="shared" si="188"/>
        <v>#N/A</v>
      </c>
      <c r="AK764" s="175" t="e">
        <f t="shared" si="187"/>
        <v>#N/A</v>
      </c>
      <c r="AL764" s="175" t="e">
        <f t="shared" si="191"/>
        <v>#N/A</v>
      </c>
      <c r="AM764" s="175" t="e">
        <f t="shared" si="189"/>
        <v>#N/A</v>
      </c>
    </row>
    <row r="765" spans="19:39" x14ac:dyDescent="0.25">
      <c r="S765" s="189" t="e">
        <f>IF(ISNUMBER(Sensor_Glucose),IF(P_Language=1, 1*Sensor_Glucose/18,1*Sensor_Glucose),NA())</f>
        <v>#N/A</v>
      </c>
      <c r="T765" s="185" t="e">
        <f t="shared" si="176"/>
        <v>#N/A</v>
      </c>
      <c r="U765" s="185" t="e">
        <f t="shared" si="177"/>
        <v>#N/A</v>
      </c>
      <c r="V765" s="189" t="e">
        <f>IF(ISBLANK(Meter_Glucose),NA(),IF(P_Language=1, 1*Meter_Glucose/18,1*Meter_Glucose))</f>
        <v>#N/A</v>
      </c>
      <c r="W765" s="185" t="e">
        <f t="shared" si="178"/>
        <v>#N/A</v>
      </c>
      <c r="X765" s="16" t="e">
        <f t="shared" si="179"/>
        <v>#N/A</v>
      </c>
      <c r="Y765" s="189" t="e">
        <f t="shared" si="180"/>
        <v>#N/A</v>
      </c>
      <c r="AA765" s="59"/>
      <c r="AB765" s="189" t="e">
        <f t="shared" si="181"/>
        <v>#N/A</v>
      </c>
      <c r="AD765" s="185" t="e">
        <f t="shared" si="182"/>
        <v>#N/A</v>
      </c>
      <c r="AE765" s="16" t="e">
        <f t="shared" si="183"/>
        <v>#N/A</v>
      </c>
      <c r="AF765" s="16" t="e">
        <f t="shared" si="184"/>
        <v>#N/A</v>
      </c>
      <c r="AG765" s="16" t="e">
        <f t="shared" si="185"/>
        <v>#N/A</v>
      </c>
      <c r="AH765" s="175" t="e">
        <f t="shared" si="186"/>
        <v>#N/A</v>
      </c>
      <c r="AI765" s="175" t="e">
        <f t="shared" si="190"/>
        <v>#N/A</v>
      </c>
      <c r="AJ765" s="175" t="e">
        <f t="shared" si="188"/>
        <v>#N/A</v>
      </c>
      <c r="AK765" s="175" t="e">
        <f t="shared" si="187"/>
        <v>#N/A</v>
      </c>
      <c r="AL765" s="175" t="e">
        <f t="shared" si="191"/>
        <v>#N/A</v>
      </c>
      <c r="AM765" s="175" t="e">
        <f t="shared" si="189"/>
        <v>#N/A</v>
      </c>
    </row>
    <row r="766" spans="19:39" x14ac:dyDescent="0.25">
      <c r="S766" s="189" t="e">
        <f>IF(ISNUMBER(Sensor_Glucose),IF(P_Language=1, 1*Sensor_Glucose/18,1*Sensor_Glucose),NA())</f>
        <v>#N/A</v>
      </c>
      <c r="T766" s="185" t="e">
        <f t="shared" si="176"/>
        <v>#N/A</v>
      </c>
      <c r="U766" s="185" t="e">
        <f t="shared" si="177"/>
        <v>#N/A</v>
      </c>
      <c r="V766" s="189" t="e">
        <f>IF(ISBLANK(Meter_Glucose),NA(),IF(P_Language=1, 1*Meter_Glucose/18,1*Meter_Glucose))</f>
        <v>#N/A</v>
      </c>
      <c r="W766" s="185" t="e">
        <f t="shared" si="178"/>
        <v>#N/A</v>
      </c>
      <c r="X766" s="16" t="e">
        <f t="shared" si="179"/>
        <v>#N/A</v>
      </c>
      <c r="Y766" s="189" t="e">
        <f t="shared" si="180"/>
        <v>#N/A</v>
      </c>
      <c r="AA766" s="59"/>
      <c r="AB766" s="189" t="e">
        <f t="shared" si="181"/>
        <v>#N/A</v>
      </c>
      <c r="AD766" s="185" t="e">
        <f t="shared" si="182"/>
        <v>#N/A</v>
      </c>
      <c r="AE766" s="16" t="e">
        <f t="shared" si="183"/>
        <v>#N/A</v>
      </c>
      <c r="AF766" s="16" t="e">
        <f t="shared" si="184"/>
        <v>#N/A</v>
      </c>
      <c r="AG766" s="16" t="e">
        <f t="shared" si="185"/>
        <v>#N/A</v>
      </c>
      <c r="AH766" s="175" t="e">
        <f t="shared" si="186"/>
        <v>#N/A</v>
      </c>
      <c r="AI766" s="175" t="e">
        <f t="shared" si="190"/>
        <v>#N/A</v>
      </c>
      <c r="AJ766" s="175" t="e">
        <f t="shared" si="188"/>
        <v>#N/A</v>
      </c>
      <c r="AK766" s="175" t="e">
        <f t="shared" si="187"/>
        <v>#N/A</v>
      </c>
      <c r="AL766" s="175" t="e">
        <f t="shared" si="191"/>
        <v>#N/A</v>
      </c>
      <c r="AM766" s="175" t="e">
        <f t="shared" si="189"/>
        <v>#N/A</v>
      </c>
    </row>
    <row r="767" spans="19:39" x14ac:dyDescent="0.25">
      <c r="S767" s="189" t="e">
        <f>IF(ISNUMBER(Sensor_Glucose),IF(P_Language=1, 1*Sensor_Glucose/18,1*Sensor_Glucose),NA())</f>
        <v>#N/A</v>
      </c>
      <c r="T767" s="185" t="e">
        <f t="shared" si="176"/>
        <v>#N/A</v>
      </c>
      <c r="U767" s="185" t="e">
        <f t="shared" si="177"/>
        <v>#N/A</v>
      </c>
      <c r="V767" s="189" t="e">
        <f>IF(ISBLANK(Meter_Glucose),NA(),IF(P_Language=1, 1*Meter_Glucose/18,1*Meter_Glucose))</f>
        <v>#N/A</v>
      </c>
      <c r="W767" s="185" t="e">
        <f t="shared" si="178"/>
        <v>#N/A</v>
      </c>
      <c r="X767" s="16" t="e">
        <f t="shared" si="179"/>
        <v>#N/A</v>
      </c>
      <c r="Y767" s="189" t="e">
        <f t="shared" si="180"/>
        <v>#N/A</v>
      </c>
      <c r="AA767" s="59"/>
      <c r="AB767" s="189" t="e">
        <f t="shared" si="181"/>
        <v>#N/A</v>
      </c>
      <c r="AD767" s="185" t="e">
        <f t="shared" si="182"/>
        <v>#N/A</v>
      </c>
      <c r="AE767" s="16" t="e">
        <f t="shared" si="183"/>
        <v>#N/A</v>
      </c>
      <c r="AF767" s="16" t="e">
        <f t="shared" si="184"/>
        <v>#N/A</v>
      </c>
      <c r="AG767" s="16" t="e">
        <f t="shared" si="185"/>
        <v>#N/A</v>
      </c>
      <c r="AH767" s="175" t="e">
        <f t="shared" si="186"/>
        <v>#N/A</v>
      </c>
      <c r="AI767" s="175" t="e">
        <f t="shared" si="190"/>
        <v>#N/A</v>
      </c>
      <c r="AJ767" s="175" t="e">
        <f t="shared" si="188"/>
        <v>#N/A</v>
      </c>
      <c r="AK767" s="175" t="e">
        <f t="shared" si="187"/>
        <v>#N/A</v>
      </c>
      <c r="AL767" s="175" t="e">
        <f t="shared" si="191"/>
        <v>#N/A</v>
      </c>
      <c r="AM767" s="175" t="e">
        <f t="shared" si="189"/>
        <v>#N/A</v>
      </c>
    </row>
    <row r="768" spans="19:39" x14ac:dyDescent="0.25">
      <c r="S768" s="189" t="e">
        <f>IF(ISNUMBER(Sensor_Glucose),IF(P_Language=1, 1*Sensor_Glucose/18,1*Sensor_Glucose),NA())</f>
        <v>#N/A</v>
      </c>
      <c r="T768" s="185" t="e">
        <f t="shared" si="176"/>
        <v>#N/A</v>
      </c>
      <c r="U768" s="185" t="e">
        <f t="shared" si="177"/>
        <v>#N/A</v>
      </c>
      <c r="V768" s="189" t="e">
        <f>IF(ISBLANK(Meter_Glucose),NA(),IF(P_Language=1, 1*Meter_Glucose/18,1*Meter_Glucose))</f>
        <v>#N/A</v>
      </c>
      <c r="W768" s="185" t="e">
        <f t="shared" si="178"/>
        <v>#N/A</v>
      </c>
      <c r="X768" s="16" t="e">
        <f t="shared" si="179"/>
        <v>#N/A</v>
      </c>
      <c r="Y768" s="189" t="e">
        <f t="shared" si="180"/>
        <v>#N/A</v>
      </c>
      <c r="AA768" s="59"/>
      <c r="AB768" s="189" t="e">
        <f t="shared" si="181"/>
        <v>#N/A</v>
      </c>
      <c r="AD768" s="185" t="e">
        <f t="shared" si="182"/>
        <v>#N/A</v>
      </c>
      <c r="AE768" s="16" t="e">
        <f t="shared" si="183"/>
        <v>#N/A</v>
      </c>
      <c r="AF768" s="16" t="e">
        <f t="shared" si="184"/>
        <v>#N/A</v>
      </c>
      <c r="AG768" s="16" t="e">
        <f t="shared" si="185"/>
        <v>#N/A</v>
      </c>
      <c r="AH768" s="175" t="e">
        <f t="shared" si="186"/>
        <v>#N/A</v>
      </c>
      <c r="AI768" s="175" t="e">
        <f t="shared" si="190"/>
        <v>#N/A</v>
      </c>
      <c r="AJ768" s="175" t="e">
        <f t="shared" si="188"/>
        <v>#N/A</v>
      </c>
      <c r="AK768" s="175" t="e">
        <f t="shared" si="187"/>
        <v>#N/A</v>
      </c>
      <c r="AL768" s="175" t="e">
        <f t="shared" si="191"/>
        <v>#N/A</v>
      </c>
      <c r="AM768" s="175" t="e">
        <f t="shared" si="189"/>
        <v>#N/A</v>
      </c>
    </row>
    <row r="769" spans="19:39" x14ac:dyDescent="0.25">
      <c r="S769" s="189" t="e">
        <f>IF(ISNUMBER(Sensor_Glucose),IF(P_Language=1, 1*Sensor_Glucose/18,1*Sensor_Glucose),NA())</f>
        <v>#N/A</v>
      </c>
      <c r="T769" s="185" t="e">
        <f t="shared" si="176"/>
        <v>#N/A</v>
      </c>
      <c r="U769" s="185" t="e">
        <f t="shared" si="177"/>
        <v>#N/A</v>
      </c>
      <c r="V769" s="189" t="e">
        <f>IF(ISBLANK(Meter_Glucose),NA(),IF(P_Language=1, 1*Meter_Glucose/18,1*Meter_Glucose))</f>
        <v>#N/A</v>
      </c>
      <c r="W769" s="185" t="e">
        <f t="shared" si="178"/>
        <v>#N/A</v>
      </c>
      <c r="X769" s="16" t="e">
        <f t="shared" si="179"/>
        <v>#N/A</v>
      </c>
      <c r="Y769" s="189" t="e">
        <f t="shared" si="180"/>
        <v>#N/A</v>
      </c>
      <c r="AA769" s="59"/>
      <c r="AB769" s="189" t="e">
        <f t="shared" si="181"/>
        <v>#N/A</v>
      </c>
      <c r="AD769" s="185" t="e">
        <f t="shared" si="182"/>
        <v>#N/A</v>
      </c>
      <c r="AE769" s="16" t="e">
        <f t="shared" si="183"/>
        <v>#N/A</v>
      </c>
      <c r="AF769" s="16" t="e">
        <f t="shared" si="184"/>
        <v>#N/A</v>
      </c>
      <c r="AG769" s="16" t="e">
        <f t="shared" si="185"/>
        <v>#N/A</v>
      </c>
      <c r="AH769" s="175" t="e">
        <f t="shared" si="186"/>
        <v>#N/A</v>
      </c>
      <c r="AI769" s="175" t="e">
        <f t="shared" si="190"/>
        <v>#N/A</v>
      </c>
      <c r="AJ769" s="175" t="e">
        <f t="shared" si="188"/>
        <v>#N/A</v>
      </c>
      <c r="AK769" s="175" t="e">
        <f t="shared" si="187"/>
        <v>#N/A</v>
      </c>
      <c r="AL769" s="175" t="e">
        <f t="shared" si="191"/>
        <v>#N/A</v>
      </c>
      <c r="AM769" s="175" t="e">
        <f t="shared" si="189"/>
        <v>#N/A</v>
      </c>
    </row>
    <row r="770" spans="19:39" x14ac:dyDescent="0.25">
      <c r="S770" s="189" t="e">
        <f>IF(ISNUMBER(Sensor_Glucose),IF(P_Language=1, 1*Sensor_Glucose/18,1*Sensor_Glucose),NA())</f>
        <v>#N/A</v>
      </c>
      <c r="T770" s="185" t="e">
        <f t="shared" ref="T770:T833" si="192">IF(ISBLANK(Sensor_Time),NA(),1*Sensor_Time)</f>
        <v>#N/A</v>
      </c>
      <c r="U770" s="185" t="e">
        <f t="shared" ref="U770:U833" si="193">IF(ISBLANK(Meter_Time),NA(),1*Meter_Time)</f>
        <v>#N/A</v>
      </c>
      <c r="V770" s="189" t="e">
        <f>IF(ISBLANK(Meter_Glucose),NA(),IF(P_Language=1, 1*Meter_Glucose/18,1*Meter_Glucose))</f>
        <v>#N/A</v>
      </c>
      <c r="W770" s="185" t="e">
        <f t="shared" ref="W770:W833" si="194">IF(ISBLANK(Time_accepted),NA(),1*Time_accepted)</f>
        <v>#N/A</v>
      </c>
      <c r="X770" s="16" t="e">
        <f t="shared" ref="X770:X833" si="195">IF(ISNUMBER(Glc_Bolus_To_Use),1,NA())</f>
        <v>#N/A</v>
      </c>
      <c r="Y770" s="189" t="e">
        <f t="shared" ref="Y770:Y833" si="196">IF(Calibrate,1,NA())</f>
        <v>#N/A</v>
      </c>
      <c r="AA770" s="59"/>
      <c r="AB770" s="189" t="e">
        <f t="shared" ref="AB770:AB833" si="197">IF(ISBLANK(Chart_Aceta_Dose_Time),NA(),10)</f>
        <v>#N/A</v>
      </c>
      <c r="AD770" s="185" t="e">
        <f t="shared" ref="AD770:AD833" si="198">IF(ISBLANK(Time_accepted),NA(),1*Time_accepted)</f>
        <v>#N/A</v>
      </c>
      <c r="AE770" s="16" t="e">
        <f t="shared" ref="AE770:AE833" si="199">IF(ISNUMBER(P_con),(1*P_con/1000),NA())</f>
        <v>#N/A</v>
      </c>
      <c r="AF770" s="16" t="e">
        <f t="shared" ref="AF770:AF833" si="200">IF(ISNUMBER(I_con),1*I_con/1000,NA())</f>
        <v>#N/A</v>
      </c>
      <c r="AG770" s="16" t="e">
        <f t="shared" ref="AG770:AG833" si="201">IF(ISNUMBER(D_con),1*D_con/1000,NA())</f>
        <v>#N/A</v>
      </c>
      <c r="AH770" s="175" t="e">
        <f t="shared" ref="AH770:AH833" si="202">IF(ISNUMBER(PID_Rate),1*PID_Rate,NA())</f>
        <v>#N/A</v>
      </c>
      <c r="AI770" s="175" t="e">
        <f t="shared" si="190"/>
        <v>#N/A</v>
      </c>
      <c r="AJ770" s="175" t="e">
        <f t="shared" si="188"/>
        <v>#N/A</v>
      </c>
      <c r="AK770" s="175" t="e">
        <f t="shared" ref="AK770:AK833" si="203">IF(ISNUMBER(Ins_U_kg_hr_Rate),Ins_U_kg_hr_Rate*1,NA())</f>
        <v>#N/A</v>
      </c>
      <c r="AL770" s="175" t="e">
        <f t="shared" si="191"/>
        <v>#N/A</v>
      </c>
      <c r="AM770" s="175" t="e">
        <f t="shared" si="189"/>
        <v>#N/A</v>
      </c>
    </row>
    <row r="771" spans="19:39" x14ac:dyDescent="0.25">
      <c r="S771" s="189" t="e">
        <f>IF(ISNUMBER(Sensor_Glucose),IF(P_Language=1, 1*Sensor_Glucose/18,1*Sensor_Glucose),NA())</f>
        <v>#N/A</v>
      </c>
      <c r="T771" s="185" t="e">
        <f t="shared" si="192"/>
        <v>#N/A</v>
      </c>
      <c r="U771" s="185" t="e">
        <f t="shared" si="193"/>
        <v>#N/A</v>
      </c>
      <c r="V771" s="189" t="e">
        <f>IF(ISBLANK(Meter_Glucose),NA(),IF(P_Language=1, 1*Meter_Glucose/18,1*Meter_Glucose))</f>
        <v>#N/A</v>
      </c>
      <c r="W771" s="185" t="e">
        <f t="shared" si="194"/>
        <v>#N/A</v>
      </c>
      <c r="X771" s="16" t="e">
        <f t="shared" si="195"/>
        <v>#N/A</v>
      </c>
      <c r="Y771" s="189" t="e">
        <f t="shared" si="196"/>
        <v>#N/A</v>
      </c>
      <c r="AA771" s="59"/>
      <c r="AB771" s="189" t="e">
        <f t="shared" si="197"/>
        <v>#N/A</v>
      </c>
      <c r="AD771" s="185" t="e">
        <f t="shared" si="198"/>
        <v>#N/A</v>
      </c>
      <c r="AE771" s="16" t="e">
        <f t="shared" si="199"/>
        <v>#N/A</v>
      </c>
      <c r="AF771" s="16" t="e">
        <f t="shared" si="200"/>
        <v>#N/A</v>
      </c>
      <c r="AG771" s="16" t="e">
        <f t="shared" si="201"/>
        <v>#N/A</v>
      </c>
      <c r="AH771" s="175" t="e">
        <f t="shared" si="202"/>
        <v>#N/A</v>
      </c>
      <c r="AI771" s="175" t="e">
        <f t="shared" si="190"/>
        <v>#N/A</v>
      </c>
      <c r="AJ771" s="175" t="e">
        <f t="shared" ref="AJ771:AJ834" si="204">AD772-AD771</f>
        <v>#N/A</v>
      </c>
      <c r="AK771" s="175" t="e">
        <f t="shared" si="203"/>
        <v>#N/A</v>
      </c>
      <c r="AL771" s="175" t="e">
        <f t="shared" si="191"/>
        <v>#N/A</v>
      </c>
      <c r="AM771" s="175" t="e">
        <f t="shared" ref="AM771:AM834" si="205">AD772-AD771</f>
        <v>#N/A</v>
      </c>
    </row>
    <row r="772" spans="19:39" x14ac:dyDescent="0.25">
      <c r="S772" s="189" t="e">
        <f>IF(ISNUMBER(Sensor_Glucose),IF(P_Language=1, 1*Sensor_Glucose/18,1*Sensor_Glucose),NA())</f>
        <v>#N/A</v>
      </c>
      <c r="T772" s="185" t="e">
        <f t="shared" si="192"/>
        <v>#N/A</v>
      </c>
      <c r="U772" s="185" t="e">
        <f t="shared" si="193"/>
        <v>#N/A</v>
      </c>
      <c r="V772" s="189" t="e">
        <f>IF(ISBLANK(Meter_Glucose),NA(),IF(P_Language=1, 1*Meter_Glucose/18,1*Meter_Glucose))</f>
        <v>#N/A</v>
      </c>
      <c r="W772" s="185" t="e">
        <f t="shared" si="194"/>
        <v>#N/A</v>
      </c>
      <c r="X772" s="16" t="e">
        <f t="shared" si="195"/>
        <v>#N/A</v>
      </c>
      <c r="Y772" s="189" t="e">
        <f t="shared" si="196"/>
        <v>#N/A</v>
      </c>
      <c r="AA772" s="59"/>
      <c r="AB772" s="189" t="e">
        <f t="shared" si="197"/>
        <v>#N/A</v>
      </c>
      <c r="AD772" s="185" t="e">
        <f t="shared" si="198"/>
        <v>#N/A</v>
      </c>
      <c r="AE772" s="16" t="e">
        <f t="shared" si="199"/>
        <v>#N/A</v>
      </c>
      <c r="AF772" s="16" t="e">
        <f t="shared" si="200"/>
        <v>#N/A</v>
      </c>
      <c r="AG772" s="16" t="e">
        <f t="shared" si="201"/>
        <v>#N/A</v>
      </c>
      <c r="AH772" s="175" t="e">
        <f t="shared" si="202"/>
        <v>#N/A</v>
      </c>
      <c r="AI772" s="175" t="e">
        <f t="shared" ref="AI772:AI835" si="206">AH772-AH771</f>
        <v>#N/A</v>
      </c>
      <c r="AJ772" s="175" t="e">
        <f t="shared" si="204"/>
        <v>#N/A</v>
      </c>
      <c r="AK772" s="175" t="e">
        <f t="shared" si="203"/>
        <v>#N/A</v>
      </c>
      <c r="AL772" s="175" t="e">
        <f t="shared" ref="AL772:AL835" si="207">AK772-AK771</f>
        <v>#N/A</v>
      </c>
      <c r="AM772" s="175" t="e">
        <f t="shared" si="205"/>
        <v>#N/A</v>
      </c>
    </row>
    <row r="773" spans="19:39" x14ac:dyDescent="0.25">
      <c r="S773" s="189" t="e">
        <f>IF(ISNUMBER(Sensor_Glucose),IF(P_Language=1, 1*Sensor_Glucose/18,1*Sensor_Glucose),NA())</f>
        <v>#N/A</v>
      </c>
      <c r="T773" s="185" t="e">
        <f t="shared" si="192"/>
        <v>#N/A</v>
      </c>
      <c r="U773" s="185" t="e">
        <f t="shared" si="193"/>
        <v>#N/A</v>
      </c>
      <c r="V773" s="189" t="e">
        <f>IF(ISBLANK(Meter_Glucose),NA(),IF(P_Language=1, 1*Meter_Glucose/18,1*Meter_Glucose))</f>
        <v>#N/A</v>
      </c>
      <c r="W773" s="185" t="e">
        <f t="shared" si="194"/>
        <v>#N/A</v>
      </c>
      <c r="X773" s="16" t="e">
        <f t="shared" si="195"/>
        <v>#N/A</v>
      </c>
      <c r="Y773" s="189" t="e">
        <f t="shared" si="196"/>
        <v>#N/A</v>
      </c>
      <c r="AA773" s="59"/>
      <c r="AB773" s="189" t="e">
        <f t="shared" si="197"/>
        <v>#N/A</v>
      </c>
      <c r="AD773" s="185" t="e">
        <f t="shared" si="198"/>
        <v>#N/A</v>
      </c>
      <c r="AE773" s="16" t="e">
        <f t="shared" si="199"/>
        <v>#N/A</v>
      </c>
      <c r="AF773" s="16" t="e">
        <f t="shared" si="200"/>
        <v>#N/A</v>
      </c>
      <c r="AG773" s="16" t="e">
        <f t="shared" si="201"/>
        <v>#N/A</v>
      </c>
      <c r="AH773" s="175" t="e">
        <f t="shared" si="202"/>
        <v>#N/A</v>
      </c>
      <c r="AI773" s="175" t="e">
        <f t="shared" si="206"/>
        <v>#N/A</v>
      </c>
      <c r="AJ773" s="175" t="e">
        <f t="shared" si="204"/>
        <v>#N/A</v>
      </c>
      <c r="AK773" s="175" t="e">
        <f t="shared" si="203"/>
        <v>#N/A</v>
      </c>
      <c r="AL773" s="175" t="e">
        <f t="shared" si="207"/>
        <v>#N/A</v>
      </c>
      <c r="AM773" s="175" t="e">
        <f t="shared" si="205"/>
        <v>#N/A</v>
      </c>
    </row>
    <row r="774" spans="19:39" x14ac:dyDescent="0.25">
      <c r="S774" s="189" t="e">
        <f>IF(ISNUMBER(Sensor_Glucose),IF(P_Language=1, 1*Sensor_Glucose/18,1*Sensor_Glucose),NA())</f>
        <v>#N/A</v>
      </c>
      <c r="T774" s="185" t="e">
        <f t="shared" si="192"/>
        <v>#N/A</v>
      </c>
      <c r="U774" s="185" t="e">
        <f t="shared" si="193"/>
        <v>#N/A</v>
      </c>
      <c r="V774" s="189" t="e">
        <f>IF(ISBLANK(Meter_Glucose),NA(),IF(P_Language=1, 1*Meter_Glucose/18,1*Meter_Glucose))</f>
        <v>#N/A</v>
      </c>
      <c r="W774" s="185" t="e">
        <f t="shared" si="194"/>
        <v>#N/A</v>
      </c>
      <c r="X774" s="16" t="e">
        <f t="shared" si="195"/>
        <v>#N/A</v>
      </c>
      <c r="Y774" s="189" t="e">
        <f t="shared" si="196"/>
        <v>#N/A</v>
      </c>
      <c r="AA774" s="59"/>
      <c r="AB774" s="189" t="e">
        <f t="shared" si="197"/>
        <v>#N/A</v>
      </c>
      <c r="AD774" s="185" t="e">
        <f t="shared" si="198"/>
        <v>#N/A</v>
      </c>
      <c r="AE774" s="16" t="e">
        <f t="shared" si="199"/>
        <v>#N/A</v>
      </c>
      <c r="AF774" s="16" t="e">
        <f t="shared" si="200"/>
        <v>#N/A</v>
      </c>
      <c r="AG774" s="16" t="e">
        <f t="shared" si="201"/>
        <v>#N/A</v>
      </c>
      <c r="AH774" s="175" t="e">
        <f t="shared" si="202"/>
        <v>#N/A</v>
      </c>
      <c r="AI774" s="175" t="e">
        <f t="shared" si="206"/>
        <v>#N/A</v>
      </c>
      <c r="AJ774" s="175" t="e">
        <f t="shared" si="204"/>
        <v>#N/A</v>
      </c>
      <c r="AK774" s="175" t="e">
        <f t="shared" si="203"/>
        <v>#N/A</v>
      </c>
      <c r="AL774" s="175" t="e">
        <f t="shared" si="207"/>
        <v>#N/A</v>
      </c>
      <c r="AM774" s="175" t="e">
        <f t="shared" si="205"/>
        <v>#N/A</v>
      </c>
    </row>
    <row r="775" spans="19:39" x14ac:dyDescent="0.25">
      <c r="S775" s="189" t="e">
        <f>IF(ISNUMBER(Sensor_Glucose),IF(P_Language=1, 1*Sensor_Glucose/18,1*Sensor_Glucose),NA())</f>
        <v>#N/A</v>
      </c>
      <c r="T775" s="185" t="e">
        <f t="shared" si="192"/>
        <v>#N/A</v>
      </c>
      <c r="U775" s="185" t="e">
        <f t="shared" si="193"/>
        <v>#N/A</v>
      </c>
      <c r="V775" s="189" t="e">
        <f>IF(ISBLANK(Meter_Glucose),NA(),IF(P_Language=1, 1*Meter_Glucose/18,1*Meter_Glucose))</f>
        <v>#N/A</v>
      </c>
      <c r="W775" s="185" t="e">
        <f t="shared" si="194"/>
        <v>#N/A</v>
      </c>
      <c r="X775" s="16" t="e">
        <f t="shared" si="195"/>
        <v>#N/A</v>
      </c>
      <c r="Y775" s="189" t="e">
        <f t="shared" si="196"/>
        <v>#N/A</v>
      </c>
      <c r="AA775" s="59"/>
      <c r="AB775" s="189" t="e">
        <f t="shared" si="197"/>
        <v>#N/A</v>
      </c>
      <c r="AD775" s="185" t="e">
        <f t="shared" si="198"/>
        <v>#N/A</v>
      </c>
      <c r="AE775" s="16" t="e">
        <f t="shared" si="199"/>
        <v>#N/A</v>
      </c>
      <c r="AF775" s="16" t="e">
        <f t="shared" si="200"/>
        <v>#N/A</v>
      </c>
      <c r="AG775" s="16" t="e">
        <f t="shared" si="201"/>
        <v>#N/A</v>
      </c>
      <c r="AH775" s="175" t="e">
        <f t="shared" si="202"/>
        <v>#N/A</v>
      </c>
      <c r="AI775" s="175" t="e">
        <f t="shared" si="206"/>
        <v>#N/A</v>
      </c>
      <c r="AJ775" s="175" t="e">
        <f t="shared" si="204"/>
        <v>#N/A</v>
      </c>
      <c r="AK775" s="175" t="e">
        <f t="shared" si="203"/>
        <v>#N/A</v>
      </c>
      <c r="AL775" s="175" t="e">
        <f t="shared" si="207"/>
        <v>#N/A</v>
      </c>
      <c r="AM775" s="175" t="e">
        <f t="shared" si="205"/>
        <v>#N/A</v>
      </c>
    </row>
    <row r="776" spans="19:39" x14ac:dyDescent="0.25">
      <c r="S776" s="189" t="e">
        <f>IF(ISNUMBER(Sensor_Glucose),IF(P_Language=1, 1*Sensor_Glucose/18,1*Sensor_Glucose),NA())</f>
        <v>#N/A</v>
      </c>
      <c r="T776" s="185" t="e">
        <f t="shared" si="192"/>
        <v>#N/A</v>
      </c>
      <c r="U776" s="185" t="e">
        <f t="shared" si="193"/>
        <v>#N/A</v>
      </c>
      <c r="V776" s="189" t="e">
        <f>IF(ISBLANK(Meter_Glucose),NA(),IF(P_Language=1, 1*Meter_Glucose/18,1*Meter_Glucose))</f>
        <v>#N/A</v>
      </c>
      <c r="W776" s="185" t="e">
        <f t="shared" si="194"/>
        <v>#N/A</v>
      </c>
      <c r="X776" s="16" t="e">
        <f t="shared" si="195"/>
        <v>#N/A</v>
      </c>
      <c r="Y776" s="189" t="e">
        <f t="shared" si="196"/>
        <v>#N/A</v>
      </c>
      <c r="AA776" s="59"/>
      <c r="AB776" s="189" t="e">
        <f t="shared" si="197"/>
        <v>#N/A</v>
      </c>
      <c r="AD776" s="185" t="e">
        <f t="shared" si="198"/>
        <v>#N/A</v>
      </c>
      <c r="AE776" s="16" t="e">
        <f t="shared" si="199"/>
        <v>#N/A</v>
      </c>
      <c r="AF776" s="16" t="e">
        <f t="shared" si="200"/>
        <v>#N/A</v>
      </c>
      <c r="AG776" s="16" t="e">
        <f t="shared" si="201"/>
        <v>#N/A</v>
      </c>
      <c r="AH776" s="175" t="e">
        <f t="shared" si="202"/>
        <v>#N/A</v>
      </c>
      <c r="AI776" s="175" t="e">
        <f t="shared" si="206"/>
        <v>#N/A</v>
      </c>
      <c r="AJ776" s="175" t="e">
        <f t="shared" si="204"/>
        <v>#N/A</v>
      </c>
      <c r="AK776" s="175" t="e">
        <f t="shared" si="203"/>
        <v>#N/A</v>
      </c>
      <c r="AL776" s="175" t="e">
        <f t="shared" si="207"/>
        <v>#N/A</v>
      </c>
      <c r="AM776" s="175" t="e">
        <f t="shared" si="205"/>
        <v>#N/A</v>
      </c>
    </row>
    <row r="777" spans="19:39" x14ac:dyDescent="0.25">
      <c r="S777" s="189" t="e">
        <f>IF(ISNUMBER(Sensor_Glucose),IF(P_Language=1, 1*Sensor_Glucose/18,1*Sensor_Glucose),NA())</f>
        <v>#N/A</v>
      </c>
      <c r="T777" s="185" t="e">
        <f t="shared" si="192"/>
        <v>#N/A</v>
      </c>
      <c r="U777" s="185" t="e">
        <f t="shared" si="193"/>
        <v>#N/A</v>
      </c>
      <c r="V777" s="189" t="e">
        <f>IF(ISBLANK(Meter_Glucose),NA(),IF(P_Language=1, 1*Meter_Glucose/18,1*Meter_Glucose))</f>
        <v>#N/A</v>
      </c>
      <c r="W777" s="185" t="e">
        <f t="shared" si="194"/>
        <v>#N/A</v>
      </c>
      <c r="X777" s="16" t="e">
        <f t="shared" si="195"/>
        <v>#N/A</v>
      </c>
      <c r="Y777" s="189" t="e">
        <f t="shared" si="196"/>
        <v>#N/A</v>
      </c>
      <c r="AA777" s="59"/>
      <c r="AB777" s="189" t="e">
        <f t="shared" si="197"/>
        <v>#N/A</v>
      </c>
      <c r="AD777" s="185" t="e">
        <f t="shared" si="198"/>
        <v>#N/A</v>
      </c>
      <c r="AE777" s="16" t="e">
        <f t="shared" si="199"/>
        <v>#N/A</v>
      </c>
      <c r="AF777" s="16" t="e">
        <f t="shared" si="200"/>
        <v>#N/A</v>
      </c>
      <c r="AG777" s="16" t="e">
        <f t="shared" si="201"/>
        <v>#N/A</v>
      </c>
      <c r="AH777" s="175" t="e">
        <f t="shared" si="202"/>
        <v>#N/A</v>
      </c>
      <c r="AI777" s="175" t="e">
        <f t="shared" si="206"/>
        <v>#N/A</v>
      </c>
      <c r="AJ777" s="175" t="e">
        <f t="shared" si="204"/>
        <v>#N/A</v>
      </c>
      <c r="AK777" s="175" t="e">
        <f t="shared" si="203"/>
        <v>#N/A</v>
      </c>
      <c r="AL777" s="175" t="e">
        <f t="shared" si="207"/>
        <v>#N/A</v>
      </c>
      <c r="AM777" s="175" t="e">
        <f t="shared" si="205"/>
        <v>#N/A</v>
      </c>
    </row>
    <row r="778" spans="19:39" x14ac:dyDescent="0.25">
      <c r="S778" s="189" t="e">
        <f>IF(ISNUMBER(Sensor_Glucose),IF(P_Language=1, 1*Sensor_Glucose/18,1*Sensor_Glucose),NA())</f>
        <v>#N/A</v>
      </c>
      <c r="T778" s="185" t="e">
        <f t="shared" si="192"/>
        <v>#N/A</v>
      </c>
      <c r="U778" s="185" t="e">
        <f t="shared" si="193"/>
        <v>#N/A</v>
      </c>
      <c r="V778" s="189" t="e">
        <f>IF(ISBLANK(Meter_Glucose),NA(),IF(P_Language=1, 1*Meter_Glucose/18,1*Meter_Glucose))</f>
        <v>#N/A</v>
      </c>
      <c r="W778" s="185" t="e">
        <f t="shared" si="194"/>
        <v>#N/A</v>
      </c>
      <c r="X778" s="16" t="e">
        <f t="shared" si="195"/>
        <v>#N/A</v>
      </c>
      <c r="Y778" s="189" t="e">
        <f t="shared" si="196"/>
        <v>#N/A</v>
      </c>
      <c r="AA778" s="59"/>
      <c r="AB778" s="189" t="e">
        <f t="shared" si="197"/>
        <v>#N/A</v>
      </c>
      <c r="AD778" s="185" t="e">
        <f t="shared" si="198"/>
        <v>#N/A</v>
      </c>
      <c r="AE778" s="16" t="e">
        <f t="shared" si="199"/>
        <v>#N/A</v>
      </c>
      <c r="AF778" s="16" t="e">
        <f t="shared" si="200"/>
        <v>#N/A</v>
      </c>
      <c r="AG778" s="16" t="e">
        <f t="shared" si="201"/>
        <v>#N/A</v>
      </c>
      <c r="AH778" s="175" t="e">
        <f t="shared" si="202"/>
        <v>#N/A</v>
      </c>
      <c r="AI778" s="175" t="e">
        <f t="shared" si="206"/>
        <v>#N/A</v>
      </c>
      <c r="AJ778" s="175" t="e">
        <f t="shared" si="204"/>
        <v>#N/A</v>
      </c>
      <c r="AK778" s="175" t="e">
        <f t="shared" si="203"/>
        <v>#N/A</v>
      </c>
      <c r="AL778" s="175" t="e">
        <f t="shared" si="207"/>
        <v>#N/A</v>
      </c>
      <c r="AM778" s="175" t="e">
        <f t="shared" si="205"/>
        <v>#N/A</v>
      </c>
    </row>
    <row r="779" spans="19:39" x14ac:dyDescent="0.25">
      <c r="S779" s="189" t="e">
        <f>IF(ISNUMBER(Sensor_Glucose),IF(P_Language=1, 1*Sensor_Glucose/18,1*Sensor_Glucose),NA())</f>
        <v>#N/A</v>
      </c>
      <c r="T779" s="185" t="e">
        <f t="shared" si="192"/>
        <v>#N/A</v>
      </c>
      <c r="U779" s="185" t="e">
        <f t="shared" si="193"/>
        <v>#N/A</v>
      </c>
      <c r="V779" s="189" t="e">
        <f>IF(ISBLANK(Meter_Glucose),NA(),IF(P_Language=1, 1*Meter_Glucose/18,1*Meter_Glucose))</f>
        <v>#N/A</v>
      </c>
      <c r="W779" s="185" t="e">
        <f t="shared" si="194"/>
        <v>#N/A</v>
      </c>
      <c r="X779" s="16" t="e">
        <f t="shared" si="195"/>
        <v>#N/A</v>
      </c>
      <c r="Y779" s="189" t="e">
        <f t="shared" si="196"/>
        <v>#N/A</v>
      </c>
      <c r="AA779" s="59"/>
      <c r="AB779" s="189" t="e">
        <f t="shared" si="197"/>
        <v>#N/A</v>
      </c>
      <c r="AD779" s="185" t="e">
        <f t="shared" si="198"/>
        <v>#N/A</v>
      </c>
      <c r="AE779" s="16" t="e">
        <f t="shared" si="199"/>
        <v>#N/A</v>
      </c>
      <c r="AF779" s="16" t="e">
        <f t="shared" si="200"/>
        <v>#N/A</v>
      </c>
      <c r="AG779" s="16" t="e">
        <f t="shared" si="201"/>
        <v>#N/A</v>
      </c>
      <c r="AH779" s="175" t="e">
        <f t="shared" si="202"/>
        <v>#N/A</v>
      </c>
      <c r="AI779" s="175" t="e">
        <f t="shared" si="206"/>
        <v>#N/A</v>
      </c>
      <c r="AJ779" s="175" t="e">
        <f t="shared" si="204"/>
        <v>#N/A</v>
      </c>
      <c r="AK779" s="175" t="e">
        <f t="shared" si="203"/>
        <v>#N/A</v>
      </c>
      <c r="AL779" s="175" t="e">
        <f t="shared" si="207"/>
        <v>#N/A</v>
      </c>
      <c r="AM779" s="175" t="e">
        <f t="shared" si="205"/>
        <v>#N/A</v>
      </c>
    </row>
    <row r="780" spans="19:39" x14ac:dyDescent="0.25">
      <c r="S780" s="189" t="e">
        <f>IF(ISNUMBER(Sensor_Glucose),IF(P_Language=1, 1*Sensor_Glucose/18,1*Sensor_Glucose),NA())</f>
        <v>#N/A</v>
      </c>
      <c r="T780" s="185" t="e">
        <f t="shared" si="192"/>
        <v>#N/A</v>
      </c>
      <c r="U780" s="185" t="e">
        <f t="shared" si="193"/>
        <v>#N/A</v>
      </c>
      <c r="V780" s="189" t="e">
        <f>IF(ISBLANK(Meter_Glucose),NA(),IF(P_Language=1, 1*Meter_Glucose/18,1*Meter_Glucose))</f>
        <v>#N/A</v>
      </c>
      <c r="W780" s="185" t="e">
        <f t="shared" si="194"/>
        <v>#N/A</v>
      </c>
      <c r="X780" s="16" t="e">
        <f t="shared" si="195"/>
        <v>#N/A</v>
      </c>
      <c r="Y780" s="189" t="e">
        <f t="shared" si="196"/>
        <v>#N/A</v>
      </c>
      <c r="AA780" s="59"/>
      <c r="AB780" s="189" t="e">
        <f t="shared" si="197"/>
        <v>#N/A</v>
      </c>
      <c r="AD780" s="185" t="e">
        <f t="shared" si="198"/>
        <v>#N/A</v>
      </c>
      <c r="AE780" s="16" t="e">
        <f t="shared" si="199"/>
        <v>#N/A</v>
      </c>
      <c r="AF780" s="16" t="e">
        <f t="shared" si="200"/>
        <v>#N/A</v>
      </c>
      <c r="AG780" s="16" t="e">
        <f t="shared" si="201"/>
        <v>#N/A</v>
      </c>
      <c r="AH780" s="175" t="e">
        <f t="shared" si="202"/>
        <v>#N/A</v>
      </c>
      <c r="AI780" s="175" t="e">
        <f t="shared" si="206"/>
        <v>#N/A</v>
      </c>
      <c r="AJ780" s="175" t="e">
        <f t="shared" si="204"/>
        <v>#N/A</v>
      </c>
      <c r="AK780" s="175" t="e">
        <f t="shared" si="203"/>
        <v>#N/A</v>
      </c>
      <c r="AL780" s="175" t="e">
        <f t="shared" si="207"/>
        <v>#N/A</v>
      </c>
      <c r="AM780" s="175" t="e">
        <f t="shared" si="205"/>
        <v>#N/A</v>
      </c>
    </row>
    <row r="781" spans="19:39" x14ac:dyDescent="0.25">
      <c r="S781" s="189" t="e">
        <f>IF(ISNUMBER(Sensor_Glucose),IF(P_Language=1, 1*Sensor_Glucose/18,1*Sensor_Glucose),NA())</f>
        <v>#N/A</v>
      </c>
      <c r="T781" s="185" t="e">
        <f t="shared" si="192"/>
        <v>#N/A</v>
      </c>
      <c r="U781" s="185" t="e">
        <f t="shared" si="193"/>
        <v>#N/A</v>
      </c>
      <c r="V781" s="189" t="e">
        <f>IF(ISBLANK(Meter_Glucose),NA(),IF(P_Language=1, 1*Meter_Glucose/18,1*Meter_Glucose))</f>
        <v>#N/A</v>
      </c>
      <c r="W781" s="185" t="e">
        <f t="shared" si="194"/>
        <v>#N/A</v>
      </c>
      <c r="X781" s="16" t="e">
        <f t="shared" si="195"/>
        <v>#N/A</v>
      </c>
      <c r="Y781" s="189" t="e">
        <f t="shared" si="196"/>
        <v>#N/A</v>
      </c>
      <c r="AA781" s="59"/>
      <c r="AB781" s="189" t="e">
        <f t="shared" si="197"/>
        <v>#N/A</v>
      </c>
      <c r="AD781" s="185" t="e">
        <f t="shared" si="198"/>
        <v>#N/A</v>
      </c>
      <c r="AE781" s="16" t="e">
        <f t="shared" si="199"/>
        <v>#N/A</v>
      </c>
      <c r="AF781" s="16" t="e">
        <f t="shared" si="200"/>
        <v>#N/A</v>
      </c>
      <c r="AG781" s="16" t="e">
        <f t="shared" si="201"/>
        <v>#N/A</v>
      </c>
      <c r="AH781" s="175" t="e">
        <f t="shared" si="202"/>
        <v>#N/A</v>
      </c>
      <c r="AI781" s="175" t="e">
        <f t="shared" si="206"/>
        <v>#N/A</v>
      </c>
      <c r="AJ781" s="175" t="e">
        <f t="shared" si="204"/>
        <v>#N/A</v>
      </c>
      <c r="AK781" s="175" t="e">
        <f t="shared" si="203"/>
        <v>#N/A</v>
      </c>
      <c r="AL781" s="175" t="e">
        <f t="shared" si="207"/>
        <v>#N/A</v>
      </c>
      <c r="AM781" s="175" t="e">
        <f t="shared" si="205"/>
        <v>#N/A</v>
      </c>
    </row>
    <row r="782" spans="19:39" x14ac:dyDescent="0.25">
      <c r="S782" s="189" t="e">
        <f>IF(ISNUMBER(Sensor_Glucose),IF(P_Language=1, 1*Sensor_Glucose/18,1*Sensor_Glucose),NA())</f>
        <v>#N/A</v>
      </c>
      <c r="T782" s="185" t="e">
        <f t="shared" si="192"/>
        <v>#N/A</v>
      </c>
      <c r="U782" s="185" t="e">
        <f t="shared" si="193"/>
        <v>#N/A</v>
      </c>
      <c r="V782" s="189" t="e">
        <f>IF(ISBLANK(Meter_Glucose),NA(),IF(P_Language=1, 1*Meter_Glucose/18,1*Meter_Glucose))</f>
        <v>#N/A</v>
      </c>
      <c r="W782" s="185" t="e">
        <f t="shared" si="194"/>
        <v>#N/A</v>
      </c>
      <c r="X782" s="16" t="e">
        <f t="shared" si="195"/>
        <v>#N/A</v>
      </c>
      <c r="Y782" s="189" t="e">
        <f t="shared" si="196"/>
        <v>#N/A</v>
      </c>
      <c r="AA782" s="59"/>
      <c r="AB782" s="189" t="e">
        <f t="shared" si="197"/>
        <v>#N/A</v>
      </c>
      <c r="AD782" s="185" t="e">
        <f t="shared" si="198"/>
        <v>#N/A</v>
      </c>
      <c r="AE782" s="16" t="e">
        <f t="shared" si="199"/>
        <v>#N/A</v>
      </c>
      <c r="AF782" s="16" t="e">
        <f t="shared" si="200"/>
        <v>#N/A</v>
      </c>
      <c r="AG782" s="16" t="e">
        <f t="shared" si="201"/>
        <v>#N/A</v>
      </c>
      <c r="AH782" s="175" t="e">
        <f t="shared" si="202"/>
        <v>#N/A</v>
      </c>
      <c r="AI782" s="175" t="e">
        <f t="shared" si="206"/>
        <v>#N/A</v>
      </c>
      <c r="AJ782" s="175" t="e">
        <f t="shared" si="204"/>
        <v>#N/A</v>
      </c>
      <c r="AK782" s="175" t="e">
        <f t="shared" si="203"/>
        <v>#N/A</v>
      </c>
      <c r="AL782" s="175" t="e">
        <f t="shared" si="207"/>
        <v>#N/A</v>
      </c>
      <c r="AM782" s="175" t="e">
        <f t="shared" si="205"/>
        <v>#N/A</v>
      </c>
    </row>
    <row r="783" spans="19:39" x14ac:dyDescent="0.25">
      <c r="S783" s="189" t="e">
        <f>IF(ISNUMBER(Sensor_Glucose),IF(P_Language=1, 1*Sensor_Glucose/18,1*Sensor_Glucose),NA())</f>
        <v>#N/A</v>
      </c>
      <c r="T783" s="185" t="e">
        <f t="shared" si="192"/>
        <v>#N/A</v>
      </c>
      <c r="U783" s="185" t="e">
        <f t="shared" si="193"/>
        <v>#N/A</v>
      </c>
      <c r="V783" s="189" t="e">
        <f>IF(ISBLANK(Meter_Glucose),NA(),IF(P_Language=1, 1*Meter_Glucose/18,1*Meter_Glucose))</f>
        <v>#N/A</v>
      </c>
      <c r="W783" s="185" t="e">
        <f t="shared" si="194"/>
        <v>#N/A</v>
      </c>
      <c r="X783" s="16" t="e">
        <f t="shared" si="195"/>
        <v>#N/A</v>
      </c>
      <c r="Y783" s="189" t="e">
        <f t="shared" si="196"/>
        <v>#N/A</v>
      </c>
      <c r="AA783" s="59"/>
      <c r="AB783" s="189" t="e">
        <f t="shared" si="197"/>
        <v>#N/A</v>
      </c>
      <c r="AD783" s="185" t="e">
        <f t="shared" si="198"/>
        <v>#N/A</v>
      </c>
      <c r="AE783" s="16" t="e">
        <f t="shared" si="199"/>
        <v>#N/A</v>
      </c>
      <c r="AF783" s="16" t="e">
        <f t="shared" si="200"/>
        <v>#N/A</v>
      </c>
      <c r="AG783" s="16" t="e">
        <f t="shared" si="201"/>
        <v>#N/A</v>
      </c>
      <c r="AH783" s="175" t="e">
        <f t="shared" si="202"/>
        <v>#N/A</v>
      </c>
      <c r="AI783" s="175" t="e">
        <f t="shared" si="206"/>
        <v>#N/A</v>
      </c>
      <c r="AJ783" s="175" t="e">
        <f t="shared" si="204"/>
        <v>#N/A</v>
      </c>
      <c r="AK783" s="175" t="e">
        <f t="shared" si="203"/>
        <v>#N/A</v>
      </c>
      <c r="AL783" s="175" t="e">
        <f t="shared" si="207"/>
        <v>#N/A</v>
      </c>
      <c r="AM783" s="175" t="e">
        <f t="shared" si="205"/>
        <v>#N/A</v>
      </c>
    </row>
    <row r="784" spans="19:39" x14ac:dyDescent="0.25">
      <c r="S784" s="189" t="e">
        <f>IF(ISNUMBER(Sensor_Glucose),IF(P_Language=1, 1*Sensor_Glucose/18,1*Sensor_Glucose),NA())</f>
        <v>#N/A</v>
      </c>
      <c r="T784" s="185" t="e">
        <f t="shared" si="192"/>
        <v>#N/A</v>
      </c>
      <c r="U784" s="185" t="e">
        <f t="shared" si="193"/>
        <v>#N/A</v>
      </c>
      <c r="V784" s="189" t="e">
        <f>IF(ISBLANK(Meter_Glucose),NA(),IF(P_Language=1, 1*Meter_Glucose/18,1*Meter_Glucose))</f>
        <v>#N/A</v>
      </c>
      <c r="W784" s="185" t="e">
        <f t="shared" si="194"/>
        <v>#N/A</v>
      </c>
      <c r="X784" s="16" t="e">
        <f t="shared" si="195"/>
        <v>#N/A</v>
      </c>
      <c r="Y784" s="189" t="e">
        <f t="shared" si="196"/>
        <v>#N/A</v>
      </c>
      <c r="AA784" s="59"/>
      <c r="AB784" s="189" t="e">
        <f t="shared" si="197"/>
        <v>#N/A</v>
      </c>
      <c r="AD784" s="185" t="e">
        <f t="shared" si="198"/>
        <v>#N/A</v>
      </c>
      <c r="AE784" s="16" t="e">
        <f t="shared" si="199"/>
        <v>#N/A</v>
      </c>
      <c r="AF784" s="16" t="e">
        <f t="shared" si="200"/>
        <v>#N/A</v>
      </c>
      <c r="AG784" s="16" t="e">
        <f t="shared" si="201"/>
        <v>#N/A</v>
      </c>
      <c r="AH784" s="175" t="e">
        <f t="shared" si="202"/>
        <v>#N/A</v>
      </c>
      <c r="AI784" s="175" t="e">
        <f t="shared" si="206"/>
        <v>#N/A</v>
      </c>
      <c r="AJ784" s="175" t="e">
        <f t="shared" si="204"/>
        <v>#N/A</v>
      </c>
      <c r="AK784" s="175" t="e">
        <f t="shared" si="203"/>
        <v>#N/A</v>
      </c>
      <c r="AL784" s="175" t="e">
        <f t="shared" si="207"/>
        <v>#N/A</v>
      </c>
      <c r="AM784" s="175" t="e">
        <f t="shared" si="205"/>
        <v>#N/A</v>
      </c>
    </row>
    <row r="785" spans="19:39" x14ac:dyDescent="0.25">
      <c r="S785" s="189" t="e">
        <f>IF(ISNUMBER(Sensor_Glucose),IF(P_Language=1, 1*Sensor_Glucose/18,1*Sensor_Glucose),NA())</f>
        <v>#N/A</v>
      </c>
      <c r="T785" s="185" t="e">
        <f t="shared" si="192"/>
        <v>#N/A</v>
      </c>
      <c r="U785" s="185" t="e">
        <f t="shared" si="193"/>
        <v>#N/A</v>
      </c>
      <c r="V785" s="189" t="e">
        <f>IF(ISBLANK(Meter_Glucose),NA(),IF(P_Language=1, 1*Meter_Glucose/18,1*Meter_Glucose))</f>
        <v>#N/A</v>
      </c>
      <c r="W785" s="185" t="e">
        <f t="shared" si="194"/>
        <v>#N/A</v>
      </c>
      <c r="X785" s="16" t="e">
        <f t="shared" si="195"/>
        <v>#N/A</v>
      </c>
      <c r="Y785" s="189" t="e">
        <f t="shared" si="196"/>
        <v>#N/A</v>
      </c>
      <c r="AA785" s="59"/>
      <c r="AB785" s="189" t="e">
        <f t="shared" si="197"/>
        <v>#N/A</v>
      </c>
      <c r="AD785" s="185" t="e">
        <f t="shared" si="198"/>
        <v>#N/A</v>
      </c>
      <c r="AE785" s="16" t="e">
        <f t="shared" si="199"/>
        <v>#N/A</v>
      </c>
      <c r="AF785" s="16" t="e">
        <f t="shared" si="200"/>
        <v>#N/A</v>
      </c>
      <c r="AG785" s="16" t="e">
        <f t="shared" si="201"/>
        <v>#N/A</v>
      </c>
      <c r="AH785" s="175" t="e">
        <f t="shared" si="202"/>
        <v>#N/A</v>
      </c>
      <c r="AI785" s="175" t="e">
        <f t="shared" si="206"/>
        <v>#N/A</v>
      </c>
      <c r="AJ785" s="175" t="e">
        <f t="shared" si="204"/>
        <v>#N/A</v>
      </c>
      <c r="AK785" s="175" t="e">
        <f t="shared" si="203"/>
        <v>#N/A</v>
      </c>
      <c r="AL785" s="175" t="e">
        <f t="shared" si="207"/>
        <v>#N/A</v>
      </c>
      <c r="AM785" s="175" t="e">
        <f t="shared" si="205"/>
        <v>#N/A</v>
      </c>
    </row>
    <row r="786" spans="19:39" x14ac:dyDescent="0.25">
      <c r="S786" s="189" t="e">
        <f>IF(ISNUMBER(Sensor_Glucose),IF(P_Language=1, 1*Sensor_Glucose/18,1*Sensor_Glucose),NA())</f>
        <v>#N/A</v>
      </c>
      <c r="T786" s="185" t="e">
        <f t="shared" si="192"/>
        <v>#N/A</v>
      </c>
      <c r="U786" s="185" t="e">
        <f t="shared" si="193"/>
        <v>#N/A</v>
      </c>
      <c r="V786" s="189" t="e">
        <f>IF(ISBLANK(Meter_Glucose),NA(),IF(P_Language=1, 1*Meter_Glucose/18,1*Meter_Glucose))</f>
        <v>#N/A</v>
      </c>
      <c r="W786" s="185" t="e">
        <f t="shared" si="194"/>
        <v>#N/A</v>
      </c>
      <c r="X786" s="16" t="e">
        <f t="shared" si="195"/>
        <v>#N/A</v>
      </c>
      <c r="Y786" s="189" t="e">
        <f t="shared" si="196"/>
        <v>#N/A</v>
      </c>
      <c r="AA786" s="59"/>
      <c r="AB786" s="189" t="e">
        <f t="shared" si="197"/>
        <v>#N/A</v>
      </c>
      <c r="AD786" s="185" t="e">
        <f t="shared" si="198"/>
        <v>#N/A</v>
      </c>
      <c r="AE786" s="16" t="e">
        <f t="shared" si="199"/>
        <v>#N/A</v>
      </c>
      <c r="AF786" s="16" t="e">
        <f t="shared" si="200"/>
        <v>#N/A</v>
      </c>
      <c r="AG786" s="16" t="e">
        <f t="shared" si="201"/>
        <v>#N/A</v>
      </c>
      <c r="AH786" s="175" t="e">
        <f t="shared" si="202"/>
        <v>#N/A</v>
      </c>
      <c r="AI786" s="175" t="e">
        <f t="shared" si="206"/>
        <v>#N/A</v>
      </c>
      <c r="AJ786" s="175" t="e">
        <f t="shared" si="204"/>
        <v>#N/A</v>
      </c>
      <c r="AK786" s="175" t="e">
        <f t="shared" si="203"/>
        <v>#N/A</v>
      </c>
      <c r="AL786" s="175" t="e">
        <f t="shared" si="207"/>
        <v>#N/A</v>
      </c>
      <c r="AM786" s="175" t="e">
        <f t="shared" si="205"/>
        <v>#N/A</v>
      </c>
    </row>
    <row r="787" spans="19:39" x14ac:dyDescent="0.25">
      <c r="S787" s="189" t="e">
        <f>IF(ISNUMBER(Sensor_Glucose),IF(P_Language=1, 1*Sensor_Glucose/18,1*Sensor_Glucose),NA())</f>
        <v>#N/A</v>
      </c>
      <c r="T787" s="185" t="e">
        <f t="shared" si="192"/>
        <v>#N/A</v>
      </c>
      <c r="U787" s="185" t="e">
        <f t="shared" si="193"/>
        <v>#N/A</v>
      </c>
      <c r="V787" s="189" t="e">
        <f>IF(ISBLANK(Meter_Glucose),NA(),IF(P_Language=1, 1*Meter_Glucose/18,1*Meter_Glucose))</f>
        <v>#N/A</v>
      </c>
      <c r="W787" s="185" t="e">
        <f t="shared" si="194"/>
        <v>#N/A</v>
      </c>
      <c r="X787" s="16" t="e">
        <f t="shared" si="195"/>
        <v>#N/A</v>
      </c>
      <c r="Y787" s="189" t="e">
        <f t="shared" si="196"/>
        <v>#N/A</v>
      </c>
      <c r="AA787" s="59"/>
      <c r="AB787" s="189" t="e">
        <f t="shared" si="197"/>
        <v>#N/A</v>
      </c>
      <c r="AD787" s="185" t="e">
        <f t="shared" si="198"/>
        <v>#N/A</v>
      </c>
      <c r="AE787" s="16" t="e">
        <f t="shared" si="199"/>
        <v>#N/A</v>
      </c>
      <c r="AF787" s="16" t="e">
        <f t="shared" si="200"/>
        <v>#N/A</v>
      </c>
      <c r="AG787" s="16" t="e">
        <f t="shared" si="201"/>
        <v>#N/A</v>
      </c>
      <c r="AH787" s="175" t="e">
        <f t="shared" si="202"/>
        <v>#N/A</v>
      </c>
      <c r="AI787" s="175" t="e">
        <f t="shared" si="206"/>
        <v>#N/A</v>
      </c>
      <c r="AJ787" s="175" t="e">
        <f t="shared" si="204"/>
        <v>#N/A</v>
      </c>
      <c r="AK787" s="175" t="e">
        <f t="shared" si="203"/>
        <v>#N/A</v>
      </c>
      <c r="AL787" s="175" t="e">
        <f t="shared" si="207"/>
        <v>#N/A</v>
      </c>
      <c r="AM787" s="175" t="e">
        <f t="shared" si="205"/>
        <v>#N/A</v>
      </c>
    </row>
    <row r="788" spans="19:39" x14ac:dyDescent="0.25">
      <c r="S788" s="189" t="e">
        <f>IF(ISNUMBER(Sensor_Glucose),IF(P_Language=1, 1*Sensor_Glucose/18,1*Sensor_Glucose),NA())</f>
        <v>#N/A</v>
      </c>
      <c r="T788" s="185" t="e">
        <f t="shared" si="192"/>
        <v>#N/A</v>
      </c>
      <c r="U788" s="185" t="e">
        <f t="shared" si="193"/>
        <v>#N/A</v>
      </c>
      <c r="V788" s="189" t="e">
        <f>IF(ISBLANK(Meter_Glucose),NA(),IF(P_Language=1, 1*Meter_Glucose/18,1*Meter_Glucose))</f>
        <v>#N/A</v>
      </c>
      <c r="W788" s="185" t="e">
        <f t="shared" si="194"/>
        <v>#N/A</v>
      </c>
      <c r="X788" s="16" t="e">
        <f t="shared" si="195"/>
        <v>#N/A</v>
      </c>
      <c r="Y788" s="189" t="e">
        <f t="shared" si="196"/>
        <v>#N/A</v>
      </c>
      <c r="AA788" s="59"/>
      <c r="AB788" s="189" t="e">
        <f t="shared" si="197"/>
        <v>#N/A</v>
      </c>
      <c r="AD788" s="185" t="e">
        <f t="shared" si="198"/>
        <v>#N/A</v>
      </c>
      <c r="AE788" s="16" t="e">
        <f t="shared" si="199"/>
        <v>#N/A</v>
      </c>
      <c r="AF788" s="16" t="e">
        <f t="shared" si="200"/>
        <v>#N/A</v>
      </c>
      <c r="AG788" s="16" t="e">
        <f t="shared" si="201"/>
        <v>#N/A</v>
      </c>
      <c r="AH788" s="175" t="e">
        <f t="shared" si="202"/>
        <v>#N/A</v>
      </c>
      <c r="AI788" s="175" t="e">
        <f t="shared" si="206"/>
        <v>#N/A</v>
      </c>
      <c r="AJ788" s="175" t="e">
        <f t="shared" si="204"/>
        <v>#N/A</v>
      </c>
      <c r="AK788" s="175" t="e">
        <f t="shared" si="203"/>
        <v>#N/A</v>
      </c>
      <c r="AL788" s="175" t="e">
        <f t="shared" si="207"/>
        <v>#N/A</v>
      </c>
      <c r="AM788" s="175" t="e">
        <f t="shared" si="205"/>
        <v>#N/A</v>
      </c>
    </row>
    <row r="789" spans="19:39" x14ac:dyDescent="0.25">
      <c r="S789" s="189" t="e">
        <f>IF(ISNUMBER(Sensor_Glucose),IF(P_Language=1, 1*Sensor_Glucose/18,1*Sensor_Glucose),NA())</f>
        <v>#N/A</v>
      </c>
      <c r="T789" s="185" t="e">
        <f t="shared" si="192"/>
        <v>#N/A</v>
      </c>
      <c r="U789" s="185" t="e">
        <f t="shared" si="193"/>
        <v>#N/A</v>
      </c>
      <c r="V789" s="189" t="e">
        <f>IF(ISBLANK(Meter_Glucose),NA(),IF(P_Language=1, 1*Meter_Glucose/18,1*Meter_Glucose))</f>
        <v>#N/A</v>
      </c>
      <c r="W789" s="185" t="e">
        <f t="shared" si="194"/>
        <v>#N/A</v>
      </c>
      <c r="X789" s="16" t="e">
        <f t="shared" si="195"/>
        <v>#N/A</v>
      </c>
      <c r="Y789" s="189" t="e">
        <f t="shared" si="196"/>
        <v>#N/A</v>
      </c>
      <c r="AA789" s="59"/>
      <c r="AB789" s="189" t="e">
        <f t="shared" si="197"/>
        <v>#N/A</v>
      </c>
      <c r="AD789" s="185" t="e">
        <f t="shared" si="198"/>
        <v>#N/A</v>
      </c>
      <c r="AE789" s="16" t="e">
        <f t="shared" si="199"/>
        <v>#N/A</v>
      </c>
      <c r="AF789" s="16" t="e">
        <f t="shared" si="200"/>
        <v>#N/A</v>
      </c>
      <c r="AG789" s="16" t="e">
        <f t="shared" si="201"/>
        <v>#N/A</v>
      </c>
      <c r="AH789" s="175" t="e">
        <f t="shared" si="202"/>
        <v>#N/A</v>
      </c>
      <c r="AI789" s="175" t="e">
        <f t="shared" si="206"/>
        <v>#N/A</v>
      </c>
      <c r="AJ789" s="175" t="e">
        <f t="shared" si="204"/>
        <v>#N/A</v>
      </c>
      <c r="AK789" s="175" t="e">
        <f t="shared" si="203"/>
        <v>#N/A</v>
      </c>
      <c r="AL789" s="175" t="e">
        <f t="shared" si="207"/>
        <v>#N/A</v>
      </c>
      <c r="AM789" s="175" t="e">
        <f t="shared" si="205"/>
        <v>#N/A</v>
      </c>
    </row>
    <row r="790" spans="19:39" x14ac:dyDescent="0.25">
      <c r="S790" s="189" t="e">
        <f>IF(ISNUMBER(Sensor_Glucose),IF(P_Language=1, 1*Sensor_Glucose/18,1*Sensor_Glucose),NA())</f>
        <v>#N/A</v>
      </c>
      <c r="T790" s="185" t="e">
        <f t="shared" si="192"/>
        <v>#N/A</v>
      </c>
      <c r="U790" s="185" t="e">
        <f t="shared" si="193"/>
        <v>#N/A</v>
      </c>
      <c r="V790" s="189" t="e">
        <f>IF(ISBLANK(Meter_Glucose),NA(),IF(P_Language=1, 1*Meter_Glucose/18,1*Meter_Glucose))</f>
        <v>#N/A</v>
      </c>
      <c r="W790" s="185" t="e">
        <f t="shared" si="194"/>
        <v>#N/A</v>
      </c>
      <c r="X790" s="16" t="e">
        <f t="shared" si="195"/>
        <v>#N/A</v>
      </c>
      <c r="Y790" s="189" t="e">
        <f t="shared" si="196"/>
        <v>#N/A</v>
      </c>
      <c r="AA790" s="59"/>
      <c r="AB790" s="189" t="e">
        <f t="shared" si="197"/>
        <v>#N/A</v>
      </c>
      <c r="AD790" s="185" t="e">
        <f t="shared" si="198"/>
        <v>#N/A</v>
      </c>
      <c r="AE790" s="16" t="e">
        <f t="shared" si="199"/>
        <v>#N/A</v>
      </c>
      <c r="AF790" s="16" t="e">
        <f t="shared" si="200"/>
        <v>#N/A</v>
      </c>
      <c r="AG790" s="16" t="e">
        <f t="shared" si="201"/>
        <v>#N/A</v>
      </c>
      <c r="AH790" s="175" t="e">
        <f t="shared" si="202"/>
        <v>#N/A</v>
      </c>
      <c r="AI790" s="175" t="e">
        <f t="shared" si="206"/>
        <v>#N/A</v>
      </c>
      <c r="AJ790" s="175" t="e">
        <f t="shared" si="204"/>
        <v>#N/A</v>
      </c>
      <c r="AK790" s="175" t="e">
        <f t="shared" si="203"/>
        <v>#N/A</v>
      </c>
      <c r="AL790" s="175" t="e">
        <f t="shared" si="207"/>
        <v>#N/A</v>
      </c>
      <c r="AM790" s="175" t="e">
        <f t="shared" si="205"/>
        <v>#N/A</v>
      </c>
    </row>
    <row r="791" spans="19:39" x14ac:dyDescent="0.25">
      <c r="S791" s="189" t="e">
        <f>IF(ISNUMBER(Sensor_Glucose),IF(P_Language=1, 1*Sensor_Glucose/18,1*Sensor_Glucose),NA())</f>
        <v>#N/A</v>
      </c>
      <c r="T791" s="185" t="e">
        <f t="shared" si="192"/>
        <v>#N/A</v>
      </c>
      <c r="U791" s="185" t="e">
        <f t="shared" si="193"/>
        <v>#N/A</v>
      </c>
      <c r="V791" s="189" t="e">
        <f>IF(ISBLANK(Meter_Glucose),NA(),IF(P_Language=1, 1*Meter_Glucose/18,1*Meter_Glucose))</f>
        <v>#N/A</v>
      </c>
      <c r="W791" s="185" t="e">
        <f t="shared" si="194"/>
        <v>#N/A</v>
      </c>
      <c r="X791" s="16" t="e">
        <f t="shared" si="195"/>
        <v>#N/A</v>
      </c>
      <c r="Y791" s="189" t="e">
        <f t="shared" si="196"/>
        <v>#N/A</v>
      </c>
      <c r="AA791" s="59"/>
      <c r="AB791" s="189" t="e">
        <f t="shared" si="197"/>
        <v>#N/A</v>
      </c>
      <c r="AD791" s="185" t="e">
        <f t="shared" si="198"/>
        <v>#N/A</v>
      </c>
      <c r="AE791" s="16" t="e">
        <f t="shared" si="199"/>
        <v>#N/A</v>
      </c>
      <c r="AF791" s="16" t="e">
        <f t="shared" si="200"/>
        <v>#N/A</v>
      </c>
      <c r="AG791" s="16" t="e">
        <f t="shared" si="201"/>
        <v>#N/A</v>
      </c>
      <c r="AH791" s="175" t="e">
        <f t="shared" si="202"/>
        <v>#N/A</v>
      </c>
      <c r="AI791" s="175" t="e">
        <f t="shared" si="206"/>
        <v>#N/A</v>
      </c>
      <c r="AJ791" s="175" t="e">
        <f t="shared" si="204"/>
        <v>#N/A</v>
      </c>
      <c r="AK791" s="175" t="e">
        <f t="shared" si="203"/>
        <v>#N/A</v>
      </c>
      <c r="AL791" s="175" t="e">
        <f t="shared" si="207"/>
        <v>#N/A</v>
      </c>
      <c r="AM791" s="175" t="e">
        <f t="shared" si="205"/>
        <v>#N/A</v>
      </c>
    </row>
    <row r="792" spans="19:39" x14ac:dyDescent="0.25">
      <c r="S792" s="189" t="e">
        <f>IF(ISNUMBER(Sensor_Glucose),IF(P_Language=1, 1*Sensor_Glucose/18,1*Sensor_Glucose),NA())</f>
        <v>#N/A</v>
      </c>
      <c r="T792" s="185" t="e">
        <f t="shared" si="192"/>
        <v>#N/A</v>
      </c>
      <c r="U792" s="185" t="e">
        <f t="shared" si="193"/>
        <v>#N/A</v>
      </c>
      <c r="V792" s="189" t="e">
        <f>IF(ISBLANK(Meter_Glucose),NA(),IF(P_Language=1, 1*Meter_Glucose/18,1*Meter_Glucose))</f>
        <v>#N/A</v>
      </c>
      <c r="W792" s="185" t="e">
        <f t="shared" si="194"/>
        <v>#N/A</v>
      </c>
      <c r="X792" s="16" t="e">
        <f t="shared" si="195"/>
        <v>#N/A</v>
      </c>
      <c r="Y792" s="189" t="e">
        <f t="shared" si="196"/>
        <v>#N/A</v>
      </c>
      <c r="AA792" s="59"/>
      <c r="AB792" s="189" t="e">
        <f t="shared" si="197"/>
        <v>#N/A</v>
      </c>
      <c r="AD792" s="185" t="e">
        <f t="shared" si="198"/>
        <v>#N/A</v>
      </c>
      <c r="AE792" s="16" t="e">
        <f t="shared" si="199"/>
        <v>#N/A</v>
      </c>
      <c r="AF792" s="16" t="e">
        <f t="shared" si="200"/>
        <v>#N/A</v>
      </c>
      <c r="AG792" s="16" t="e">
        <f t="shared" si="201"/>
        <v>#N/A</v>
      </c>
      <c r="AH792" s="175" t="e">
        <f t="shared" si="202"/>
        <v>#N/A</v>
      </c>
      <c r="AI792" s="175" t="e">
        <f t="shared" si="206"/>
        <v>#N/A</v>
      </c>
      <c r="AJ792" s="175" t="e">
        <f t="shared" si="204"/>
        <v>#N/A</v>
      </c>
      <c r="AK792" s="175" t="e">
        <f t="shared" si="203"/>
        <v>#N/A</v>
      </c>
      <c r="AL792" s="175" t="e">
        <f t="shared" si="207"/>
        <v>#N/A</v>
      </c>
      <c r="AM792" s="175" t="e">
        <f t="shared" si="205"/>
        <v>#N/A</v>
      </c>
    </row>
    <row r="793" spans="19:39" x14ac:dyDescent="0.25">
      <c r="S793" s="189" t="e">
        <f>IF(ISNUMBER(Sensor_Glucose),IF(P_Language=1, 1*Sensor_Glucose/18,1*Sensor_Glucose),NA())</f>
        <v>#N/A</v>
      </c>
      <c r="T793" s="185" t="e">
        <f t="shared" si="192"/>
        <v>#N/A</v>
      </c>
      <c r="U793" s="185" t="e">
        <f t="shared" si="193"/>
        <v>#N/A</v>
      </c>
      <c r="V793" s="189" t="e">
        <f>IF(ISBLANK(Meter_Glucose),NA(),IF(P_Language=1, 1*Meter_Glucose/18,1*Meter_Glucose))</f>
        <v>#N/A</v>
      </c>
      <c r="W793" s="185" t="e">
        <f t="shared" si="194"/>
        <v>#N/A</v>
      </c>
      <c r="X793" s="16" t="e">
        <f t="shared" si="195"/>
        <v>#N/A</v>
      </c>
      <c r="Y793" s="189" t="e">
        <f t="shared" si="196"/>
        <v>#N/A</v>
      </c>
      <c r="AA793" s="59"/>
      <c r="AB793" s="189" t="e">
        <f t="shared" si="197"/>
        <v>#N/A</v>
      </c>
      <c r="AD793" s="185" t="e">
        <f t="shared" si="198"/>
        <v>#N/A</v>
      </c>
      <c r="AE793" s="16" t="e">
        <f t="shared" si="199"/>
        <v>#N/A</v>
      </c>
      <c r="AF793" s="16" t="e">
        <f t="shared" si="200"/>
        <v>#N/A</v>
      </c>
      <c r="AG793" s="16" t="e">
        <f t="shared" si="201"/>
        <v>#N/A</v>
      </c>
      <c r="AH793" s="175" t="e">
        <f t="shared" si="202"/>
        <v>#N/A</v>
      </c>
      <c r="AI793" s="175" t="e">
        <f t="shared" si="206"/>
        <v>#N/A</v>
      </c>
      <c r="AJ793" s="175" t="e">
        <f t="shared" si="204"/>
        <v>#N/A</v>
      </c>
      <c r="AK793" s="175" t="e">
        <f t="shared" si="203"/>
        <v>#N/A</v>
      </c>
      <c r="AL793" s="175" t="e">
        <f t="shared" si="207"/>
        <v>#N/A</v>
      </c>
      <c r="AM793" s="175" t="e">
        <f t="shared" si="205"/>
        <v>#N/A</v>
      </c>
    </row>
    <row r="794" spans="19:39" x14ac:dyDescent="0.25">
      <c r="S794" s="189" t="e">
        <f>IF(ISNUMBER(Sensor_Glucose),IF(P_Language=1, 1*Sensor_Glucose/18,1*Sensor_Glucose),NA())</f>
        <v>#N/A</v>
      </c>
      <c r="T794" s="185" t="e">
        <f t="shared" si="192"/>
        <v>#N/A</v>
      </c>
      <c r="U794" s="185" t="e">
        <f t="shared" si="193"/>
        <v>#N/A</v>
      </c>
      <c r="V794" s="189" t="e">
        <f>IF(ISBLANK(Meter_Glucose),NA(),IF(P_Language=1, 1*Meter_Glucose/18,1*Meter_Glucose))</f>
        <v>#N/A</v>
      </c>
      <c r="W794" s="185" t="e">
        <f t="shared" si="194"/>
        <v>#N/A</v>
      </c>
      <c r="X794" s="16" t="e">
        <f t="shared" si="195"/>
        <v>#N/A</v>
      </c>
      <c r="Y794" s="189" t="e">
        <f t="shared" si="196"/>
        <v>#N/A</v>
      </c>
      <c r="AA794" s="59"/>
      <c r="AB794" s="189" t="e">
        <f t="shared" si="197"/>
        <v>#N/A</v>
      </c>
      <c r="AD794" s="185" t="e">
        <f t="shared" si="198"/>
        <v>#N/A</v>
      </c>
      <c r="AE794" s="16" t="e">
        <f t="shared" si="199"/>
        <v>#N/A</v>
      </c>
      <c r="AF794" s="16" t="e">
        <f t="shared" si="200"/>
        <v>#N/A</v>
      </c>
      <c r="AG794" s="16" t="e">
        <f t="shared" si="201"/>
        <v>#N/A</v>
      </c>
      <c r="AH794" s="175" t="e">
        <f t="shared" si="202"/>
        <v>#N/A</v>
      </c>
      <c r="AI794" s="175" t="e">
        <f t="shared" si="206"/>
        <v>#N/A</v>
      </c>
      <c r="AJ794" s="175" t="e">
        <f t="shared" si="204"/>
        <v>#N/A</v>
      </c>
      <c r="AK794" s="175" t="e">
        <f t="shared" si="203"/>
        <v>#N/A</v>
      </c>
      <c r="AL794" s="175" t="e">
        <f t="shared" si="207"/>
        <v>#N/A</v>
      </c>
      <c r="AM794" s="175" t="e">
        <f t="shared" si="205"/>
        <v>#N/A</v>
      </c>
    </row>
    <row r="795" spans="19:39" x14ac:dyDescent="0.25">
      <c r="S795" s="189" t="e">
        <f>IF(ISNUMBER(Sensor_Glucose),IF(P_Language=1, 1*Sensor_Glucose/18,1*Sensor_Glucose),NA())</f>
        <v>#N/A</v>
      </c>
      <c r="T795" s="185" t="e">
        <f t="shared" si="192"/>
        <v>#N/A</v>
      </c>
      <c r="U795" s="185" t="e">
        <f t="shared" si="193"/>
        <v>#N/A</v>
      </c>
      <c r="V795" s="189" t="e">
        <f>IF(ISBLANK(Meter_Glucose),NA(),IF(P_Language=1, 1*Meter_Glucose/18,1*Meter_Glucose))</f>
        <v>#N/A</v>
      </c>
      <c r="W795" s="185" t="e">
        <f t="shared" si="194"/>
        <v>#N/A</v>
      </c>
      <c r="X795" s="16" t="e">
        <f t="shared" si="195"/>
        <v>#N/A</v>
      </c>
      <c r="Y795" s="189" t="e">
        <f t="shared" si="196"/>
        <v>#N/A</v>
      </c>
      <c r="AA795" s="59"/>
      <c r="AB795" s="189" t="e">
        <f t="shared" si="197"/>
        <v>#N/A</v>
      </c>
      <c r="AD795" s="185" t="e">
        <f t="shared" si="198"/>
        <v>#N/A</v>
      </c>
      <c r="AE795" s="16" t="e">
        <f t="shared" si="199"/>
        <v>#N/A</v>
      </c>
      <c r="AF795" s="16" t="e">
        <f t="shared" si="200"/>
        <v>#N/A</v>
      </c>
      <c r="AG795" s="16" t="e">
        <f t="shared" si="201"/>
        <v>#N/A</v>
      </c>
      <c r="AH795" s="175" t="e">
        <f t="shared" si="202"/>
        <v>#N/A</v>
      </c>
      <c r="AI795" s="175" t="e">
        <f t="shared" si="206"/>
        <v>#N/A</v>
      </c>
      <c r="AJ795" s="175" t="e">
        <f t="shared" si="204"/>
        <v>#N/A</v>
      </c>
      <c r="AK795" s="175" t="e">
        <f t="shared" si="203"/>
        <v>#N/A</v>
      </c>
      <c r="AL795" s="175" t="e">
        <f t="shared" si="207"/>
        <v>#N/A</v>
      </c>
      <c r="AM795" s="175" t="e">
        <f t="shared" si="205"/>
        <v>#N/A</v>
      </c>
    </row>
    <row r="796" spans="19:39" x14ac:dyDescent="0.25">
      <c r="S796" s="189" t="e">
        <f>IF(ISNUMBER(Sensor_Glucose),IF(P_Language=1, 1*Sensor_Glucose/18,1*Sensor_Glucose),NA())</f>
        <v>#N/A</v>
      </c>
      <c r="T796" s="185" t="e">
        <f t="shared" si="192"/>
        <v>#N/A</v>
      </c>
      <c r="U796" s="185" t="e">
        <f t="shared" si="193"/>
        <v>#N/A</v>
      </c>
      <c r="V796" s="189" t="e">
        <f>IF(ISBLANK(Meter_Glucose),NA(),IF(P_Language=1, 1*Meter_Glucose/18,1*Meter_Glucose))</f>
        <v>#N/A</v>
      </c>
      <c r="W796" s="185" t="e">
        <f t="shared" si="194"/>
        <v>#N/A</v>
      </c>
      <c r="X796" s="16" t="e">
        <f t="shared" si="195"/>
        <v>#N/A</v>
      </c>
      <c r="Y796" s="189" t="e">
        <f t="shared" si="196"/>
        <v>#N/A</v>
      </c>
      <c r="AA796" s="59"/>
      <c r="AB796" s="189" t="e">
        <f t="shared" si="197"/>
        <v>#N/A</v>
      </c>
      <c r="AD796" s="185" t="e">
        <f t="shared" si="198"/>
        <v>#N/A</v>
      </c>
      <c r="AE796" s="16" t="e">
        <f t="shared" si="199"/>
        <v>#N/A</v>
      </c>
      <c r="AF796" s="16" t="e">
        <f t="shared" si="200"/>
        <v>#N/A</v>
      </c>
      <c r="AG796" s="16" t="e">
        <f t="shared" si="201"/>
        <v>#N/A</v>
      </c>
      <c r="AH796" s="175" t="e">
        <f t="shared" si="202"/>
        <v>#N/A</v>
      </c>
      <c r="AI796" s="175" t="e">
        <f t="shared" si="206"/>
        <v>#N/A</v>
      </c>
      <c r="AJ796" s="175" t="e">
        <f t="shared" si="204"/>
        <v>#N/A</v>
      </c>
      <c r="AK796" s="175" t="e">
        <f t="shared" si="203"/>
        <v>#N/A</v>
      </c>
      <c r="AL796" s="175" t="e">
        <f t="shared" si="207"/>
        <v>#N/A</v>
      </c>
      <c r="AM796" s="175" t="e">
        <f t="shared" si="205"/>
        <v>#N/A</v>
      </c>
    </row>
    <row r="797" spans="19:39" x14ac:dyDescent="0.25">
      <c r="S797" s="189" t="e">
        <f>IF(ISNUMBER(Sensor_Glucose),IF(P_Language=1, 1*Sensor_Glucose/18,1*Sensor_Glucose),NA())</f>
        <v>#N/A</v>
      </c>
      <c r="T797" s="185" t="e">
        <f t="shared" si="192"/>
        <v>#N/A</v>
      </c>
      <c r="U797" s="185" t="e">
        <f t="shared" si="193"/>
        <v>#N/A</v>
      </c>
      <c r="V797" s="189" t="e">
        <f>IF(ISBLANK(Meter_Glucose),NA(),IF(P_Language=1, 1*Meter_Glucose/18,1*Meter_Glucose))</f>
        <v>#N/A</v>
      </c>
      <c r="W797" s="185" t="e">
        <f t="shared" si="194"/>
        <v>#N/A</v>
      </c>
      <c r="X797" s="16" t="e">
        <f t="shared" si="195"/>
        <v>#N/A</v>
      </c>
      <c r="Y797" s="189" t="e">
        <f t="shared" si="196"/>
        <v>#N/A</v>
      </c>
      <c r="AA797" s="59"/>
      <c r="AB797" s="189" t="e">
        <f t="shared" si="197"/>
        <v>#N/A</v>
      </c>
      <c r="AD797" s="185" t="e">
        <f t="shared" si="198"/>
        <v>#N/A</v>
      </c>
      <c r="AE797" s="16" t="e">
        <f t="shared" si="199"/>
        <v>#N/A</v>
      </c>
      <c r="AF797" s="16" t="e">
        <f t="shared" si="200"/>
        <v>#N/A</v>
      </c>
      <c r="AG797" s="16" t="e">
        <f t="shared" si="201"/>
        <v>#N/A</v>
      </c>
      <c r="AH797" s="175" t="e">
        <f t="shared" si="202"/>
        <v>#N/A</v>
      </c>
      <c r="AI797" s="175" t="e">
        <f t="shared" si="206"/>
        <v>#N/A</v>
      </c>
      <c r="AJ797" s="175" t="e">
        <f t="shared" si="204"/>
        <v>#N/A</v>
      </c>
      <c r="AK797" s="175" t="e">
        <f t="shared" si="203"/>
        <v>#N/A</v>
      </c>
      <c r="AL797" s="175" t="e">
        <f t="shared" si="207"/>
        <v>#N/A</v>
      </c>
      <c r="AM797" s="175" t="e">
        <f t="shared" si="205"/>
        <v>#N/A</v>
      </c>
    </row>
    <row r="798" spans="19:39" x14ac:dyDescent="0.25">
      <c r="S798" s="189" t="e">
        <f>IF(ISNUMBER(Sensor_Glucose),IF(P_Language=1, 1*Sensor_Glucose/18,1*Sensor_Glucose),NA())</f>
        <v>#N/A</v>
      </c>
      <c r="T798" s="185" t="e">
        <f t="shared" si="192"/>
        <v>#N/A</v>
      </c>
      <c r="U798" s="185" t="e">
        <f t="shared" si="193"/>
        <v>#N/A</v>
      </c>
      <c r="V798" s="189" t="e">
        <f>IF(ISBLANK(Meter_Glucose),NA(),IF(P_Language=1, 1*Meter_Glucose/18,1*Meter_Glucose))</f>
        <v>#N/A</v>
      </c>
      <c r="W798" s="185" t="e">
        <f t="shared" si="194"/>
        <v>#N/A</v>
      </c>
      <c r="X798" s="16" t="e">
        <f t="shared" si="195"/>
        <v>#N/A</v>
      </c>
      <c r="Y798" s="189" t="e">
        <f t="shared" si="196"/>
        <v>#N/A</v>
      </c>
      <c r="AA798" s="59"/>
      <c r="AB798" s="189" t="e">
        <f t="shared" si="197"/>
        <v>#N/A</v>
      </c>
      <c r="AD798" s="185" t="e">
        <f t="shared" si="198"/>
        <v>#N/A</v>
      </c>
      <c r="AE798" s="16" t="e">
        <f t="shared" si="199"/>
        <v>#N/A</v>
      </c>
      <c r="AF798" s="16" t="e">
        <f t="shared" si="200"/>
        <v>#N/A</v>
      </c>
      <c r="AG798" s="16" t="e">
        <f t="shared" si="201"/>
        <v>#N/A</v>
      </c>
      <c r="AH798" s="175" t="e">
        <f t="shared" si="202"/>
        <v>#N/A</v>
      </c>
      <c r="AI798" s="175" t="e">
        <f t="shared" si="206"/>
        <v>#N/A</v>
      </c>
      <c r="AJ798" s="175" t="e">
        <f t="shared" si="204"/>
        <v>#N/A</v>
      </c>
      <c r="AK798" s="175" t="e">
        <f t="shared" si="203"/>
        <v>#N/A</v>
      </c>
      <c r="AL798" s="175" t="e">
        <f t="shared" si="207"/>
        <v>#N/A</v>
      </c>
      <c r="AM798" s="175" t="e">
        <f t="shared" si="205"/>
        <v>#N/A</v>
      </c>
    </row>
    <row r="799" spans="19:39" x14ac:dyDescent="0.25">
      <c r="S799" s="189" t="e">
        <f>IF(ISNUMBER(Sensor_Glucose),IF(P_Language=1, 1*Sensor_Glucose/18,1*Sensor_Glucose),NA())</f>
        <v>#N/A</v>
      </c>
      <c r="T799" s="185" t="e">
        <f t="shared" si="192"/>
        <v>#N/A</v>
      </c>
      <c r="U799" s="185" t="e">
        <f t="shared" si="193"/>
        <v>#N/A</v>
      </c>
      <c r="V799" s="189" t="e">
        <f>IF(ISBLANK(Meter_Glucose),NA(),IF(P_Language=1, 1*Meter_Glucose/18,1*Meter_Glucose))</f>
        <v>#N/A</v>
      </c>
      <c r="W799" s="185" t="e">
        <f t="shared" si="194"/>
        <v>#N/A</v>
      </c>
      <c r="X799" s="16" t="e">
        <f t="shared" si="195"/>
        <v>#N/A</v>
      </c>
      <c r="Y799" s="189" t="e">
        <f t="shared" si="196"/>
        <v>#N/A</v>
      </c>
      <c r="AA799" s="59"/>
      <c r="AB799" s="189" t="e">
        <f t="shared" si="197"/>
        <v>#N/A</v>
      </c>
      <c r="AD799" s="185" t="e">
        <f t="shared" si="198"/>
        <v>#N/A</v>
      </c>
      <c r="AE799" s="16" t="e">
        <f t="shared" si="199"/>
        <v>#N/A</v>
      </c>
      <c r="AF799" s="16" t="e">
        <f t="shared" si="200"/>
        <v>#N/A</v>
      </c>
      <c r="AG799" s="16" t="e">
        <f t="shared" si="201"/>
        <v>#N/A</v>
      </c>
      <c r="AH799" s="175" t="e">
        <f t="shared" si="202"/>
        <v>#N/A</v>
      </c>
      <c r="AI799" s="175" t="e">
        <f t="shared" si="206"/>
        <v>#N/A</v>
      </c>
      <c r="AJ799" s="175" t="e">
        <f t="shared" si="204"/>
        <v>#N/A</v>
      </c>
      <c r="AK799" s="175" t="e">
        <f t="shared" si="203"/>
        <v>#N/A</v>
      </c>
      <c r="AL799" s="175" t="e">
        <f t="shared" si="207"/>
        <v>#N/A</v>
      </c>
      <c r="AM799" s="175" t="e">
        <f t="shared" si="205"/>
        <v>#N/A</v>
      </c>
    </row>
    <row r="800" spans="19:39" x14ac:dyDescent="0.25">
      <c r="S800" s="189" t="e">
        <f>IF(ISNUMBER(Sensor_Glucose),IF(P_Language=1, 1*Sensor_Glucose/18,1*Sensor_Glucose),NA())</f>
        <v>#N/A</v>
      </c>
      <c r="T800" s="185" t="e">
        <f t="shared" si="192"/>
        <v>#N/A</v>
      </c>
      <c r="U800" s="185" t="e">
        <f t="shared" si="193"/>
        <v>#N/A</v>
      </c>
      <c r="V800" s="189" t="e">
        <f>IF(ISBLANK(Meter_Glucose),NA(),IF(P_Language=1, 1*Meter_Glucose/18,1*Meter_Glucose))</f>
        <v>#N/A</v>
      </c>
      <c r="W800" s="185" t="e">
        <f t="shared" si="194"/>
        <v>#N/A</v>
      </c>
      <c r="X800" s="16" t="e">
        <f t="shared" si="195"/>
        <v>#N/A</v>
      </c>
      <c r="Y800" s="189" t="e">
        <f t="shared" si="196"/>
        <v>#N/A</v>
      </c>
      <c r="AA800" s="59"/>
      <c r="AB800" s="189" t="e">
        <f t="shared" si="197"/>
        <v>#N/A</v>
      </c>
      <c r="AD800" s="185" t="e">
        <f t="shared" si="198"/>
        <v>#N/A</v>
      </c>
      <c r="AE800" s="16" t="e">
        <f t="shared" si="199"/>
        <v>#N/A</v>
      </c>
      <c r="AF800" s="16" t="e">
        <f t="shared" si="200"/>
        <v>#N/A</v>
      </c>
      <c r="AG800" s="16" t="e">
        <f t="shared" si="201"/>
        <v>#N/A</v>
      </c>
      <c r="AH800" s="175" t="e">
        <f t="shared" si="202"/>
        <v>#N/A</v>
      </c>
      <c r="AI800" s="175" t="e">
        <f t="shared" si="206"/>
        <v>#N/A</v>
      </c>
      <c r="AJ800" s="175" t="e">
        <f t="shared" si="204"/>
        <v>#N/A</v>
      </c>
      <c r="AK800" s="175" t="e">
        <f t="shared" si="203"/>
        <v>#N/A</v>
      </c>
      <c r="AL800" s="175" t="e">
        <f t="shared" si="207"/>
        <v>#N/A</v>
      </c>
      <c r="AM800" s="175" t="e">
        <f t="shared" si="205"/>
        <v>#N/A</v>
      </c>
    </row>
    <row r="801" spans="19:39" x14ac:dyDescent="0.25">
      <c r="S801" s="189" t="e">
        <f>IF(ISNUMBER(Sensor_Glucose),IF(P_Language=1, 1*Sensor_Glucose/18,1*Sensor_Glucose),NA())</f>
        <v>#N/A</v>
      </c>
      <c r="T801" s="185" t="e">
        <f t="shared" si="192"/>
        <v>#N/A</v>
      </c>
      <c r="U801" s="185" t="e">
        <f t="shared" si="193"/>
        <v>#N/A</v>
      </c>
      <c r="V801" s="189" t="e">
        <f>IF(ISBLANK(Meter_Glucose),NA(),IF(P_Language=1, 1*Meter_Glucose/18,1*Meter_Glucose))</f>
        <v>#N/A</v>
      </c>
      <c r="W801" s="185" t="e">
        <f t="shared" si="194"/>
        <v>#N/A</v>
      </c>
      <c r="X801" s="16" t="e">
        <f t="shared" si="195"/>
        <v>#N/A</v>
      </c>
      <c r="Y801" s="189" t="e">
        <f t="shared" si="196"/>
        <v>#N/A</v>
      </c>
      <c r="AA801" s="59"/>
      <c r="AB801" s="189" t="e">
        <f t="shared" si="197"/>
        <v>#N/A</v>
      </c>
      <c r="AD801" s="185" t="e">
        <f t="shared" si="198"/>
        <v>#N/A</v>
      </c>
      <c r="AE801" s="16" t="e">
        <f t="shared" si="199"/>
        <v>#N/A</v>
      </c>
      <c r="AF801" s="16" t="e">
        <f t="shared" si="200"/>
        <v>#N/A</v>
      </c>
      <c r="AG801" s="16" t="e">
        <f t="shared" si="201"/>
        <v>#N/A</v>
      </c>
      <c r="AH801" s="175" t="e">
        <f t="shared" si="202"/>
        <v>#N/A</v>
      </c>
      <c r="AI801" s="175" t="e">
        <f t="shared" si="206"/>
        <v>#N/A</v>
      </c>
      <c r="AJ801" s="175" t="e">
        <f t="shared" si="204"/>
        <v>#N/A</v>
      </c>
      <c r="AK801" s="175" t="e">
        <f t="shared" si="203"/>
        <v>#N/A</v>
      </c>
      <c r="AL801" s="175" t="e">
        <f t="shared" si="207"/>
        <v>#N/A</v>
      </c>
      <c r="AM801" s="175" t="e">
        <f t="shared" si="205"/>
        <v>#N/A</v>
      </c>
    </row>
    <row r="802" spans="19:39" x14ac:dyDescent="0.25">
      <c r="S802" s="189" t="e">
        <f>IF(ISNUMBER(Sensor_Glucose),IF(P_Language=1, 1*Sensor_Glucose/18,1*Sensor_Glucose),NA())</f>
        <v>#N/A</v>
      </c>
      <c r="T802" s="185" t="e">
        <f t="shared" si="192"/>
        <v>#N/A</v>
      </c>
      <c r="U802" s="185" t="e">
        <f t="shared" si="193"/>
        <v>#N/A</v>
      </c>
      <c r="V802" s="189" t="e">
        <f>IF(ISBLANK(Meter_Glucose),NA(),IF(P_Language=1, 1*Meter_Glucose/18,1*Meter_Glucose))</f>
        <v>#N/A</v>
      </c>
      <c r="W802" s="185" t="e">
        <f t="shared" si="194"/>
        <v>#N/A</v>
      </c>
      <c r="X802" s="16" t="e">
        <f t="shared" si="195"/>
        <v>#N/A</v>
      </c>
      <c r="Y802" s="189" t="e">
        <f t="shared" si="196"/>
        <v>#N/A</v>
      </c>
      <c r="AA802" s="59"/>
      <c r="AB802" s="189" t="e">
        <f t="shared" si="197"/>
        <v>#N/A</v>
      </c>
      <c r="AD802" s="185" t="e">
        <f t="shared" si="198"/>
        <v>#N/A</v>
      </c>
      <c r="AE802" s="16" t="e">
        <f t="shared" si="199"/>
        <v>#N/A</v>
      </c>
      <c r="AF802" s="16" t="e">
        <f t="shared" si="200"/>
        <v>#N/A</v>
      </c>
      <c r="AG802" s="16" t="e">
        <f t="shared" si="201"/>
        <v>#N/A</v>
      </c>
      <c r="AH802" s="175" t="e">
        <f t="shared" si="202"/>
        <v>#N/A</v>
      </c>
      <c r="AI802" s="175" t="e">
        <f t="shared" si="206"/>
        <v>#N/A</v>
      </c>
      <c r="AJ802" s="175" t="e">
        <f t="shared" si="204"/>
        <v>#N/A</v>
      </c>
      <c r="AK802" s="175" t="e">
        <f t="shared" si="203"/>
        <v>#N/A</v>
      </c>
      <c r="AL802" s="175" t="e">
        <f t="shared" si="207"/>
        <v>#N/A</v>
      </c>
      <c r="AM802" s="175" t="e">
        <f t="shared" si="205"/>
        <v>#N/A</v>
      </c>
    </row>
    <row r="803" spans="19:39" x14ac:dyDescent="0.25">
      <c r="S803" s="189" t="e">
        <f>IF(ISNUMBER(Sensor_Glucose),IF(P_Language=1, 1*Sensor_Glucose/18,1*Sensor_Glucose),NA())</f>
        <v>#N/A</v>
      </c>
      <c r="T803" s="185" t="e">
        <f t="shared" si="192"/>
        <v>#N/A</v>
      </c>
      <c r="U803" s="185" t="e">
        <f t="shared" si="193"/>
        <v>#N/A</v>
      </c>
      <c r="V803" s="189" t="e">
        <f>IF(ISBLANK(Meter_Glucose),NA(),IF(P_Language=1, 1*Meter_Glucose/18,1*Meter_Glucose))</f>
        <v>#N/A</v>
      </c>
      <c r="W803" s="185" t="e">
        <f t="shared" si="194"/>
        <v>#N/A</v>
      </c>
      <c r="X803" s="16" t="e">
        <f t="shared" si="195"/>
        <v>#N/A</v>
      </c>
      <c r="Y803" s="189" t="e">
        <f t="shared" si="196"/>
        <v>#N/A</v>
      </c>
      <c r="AA803" s="59"/>
      <c r="AB803" s="189" t="e">
        <f t="shared" si="197"/>
        <v>#N/A</v>
      </c>
      <c r="AD803" s="185" t="e">
        <f t="shared" si="198"/>
        <v>#N/A</v>
      </c>
      <c r="AE803" s="16" t="e">
        <f t="shared" si="199"/>
        <v>#N/A</v>
      </c>
      <c r="AF803" s="16" t="e">
        <f t="shared" si="200"/>
        <v>#N/A</v>
      </c>
      <c r="AG803" s="16" t="e">
        <f t="shared" si="201"/>
        <v>#N/A</v>
      </c>
      <c r="AH803" s="175" t="e">
        <f t="shared" si="202"/>
        <v>#N/A</v>
      </c>
      <c r="AI803" s="175" t="e">
        <f t="shared" si="206"/>
        <v>#N/A</v>
      </c>
      <c r="AJ803" s="175" t="e">
        <f t="shared" si="204"/>
        <v>#N/A</v>
      </c>
      <c r="AK803" s="175" t="e">
        <f t="shared" si="203"/>
        <v>#N/A</v>
      </c>
      <c r="AL803" s="175" t="e">
        <f t="shared" si="207"/>
        <v>#N/A</v>
      </c>
      <c r="AM803" s="175" t="e">
        <f t="shared" si="205"/>
        <v>#N/A</v>
      </c>
    </row>
    <row r="804" spans="19:39" x14ac:dyDescent="0.25">
      <c r="S804" s="189" t="e">
        <f>IF(ISNUMBER(Sensor_Glucose),IF(P_Language=1, 1*Sensor_Glucose/18,1*Sensor_Glucose),NA())</f>
        <v>#N/A</v>
      </c>
      <c r="T804" s="185" t="e">
        <f t="shared" si="192"/>
        <v>#N/A</v>
      </c>
      <c r="U804" s="185" t="e">
        <f t="shared" si="193"/>
        <v>#N/A</v>
      </c>
      <c r="V804" s="189" t="e">
        <f>IF(ISBLANK(Meter_Glucose),NA(),IF(P_Language=1, 1*Meter_Glucose/18,1*Meter_Glucose))</f>
        <v>#N/A</v>
      </c>
      <c r="W804" s="185" t="e">
        <f t="shared" si="194"/>
        <v>#N/A</v>
      </c>
      <c r="X804" s="16" t="e">
        <f t="shared" si="195"/>
        <v>#N/A</v>
      </c>
      <c r="Y804" s="189" t="e">
        <f t="shared" si="196"/>
        <v>#N/A</v>
      </c>
      <c r="AA804" s="59"/>
      <c r="AB804" s="189" t="e">
        <f t="shared" si="197"/>
        <v>#N/A</v>
      </c>
      <c r="AD804" s="185" t="e">
        <f t="shared" si="198"/>
        <v>#N/A</v>
      </c>
      <c r="AE804" s="16" t="e">
        <f t="shared" si="199"/>
        <v>#N/A</v>
      </c>
      <c r="AF804" s="16" t="e">
        <f t="shared" si="200"/>
        <v>#N/A</v>
      </c>
      <c r="AG804" s="16" t="e">
        <f t="shared" si="201"/>
        <v>#N/A</v>
      </c>
      <c r="AH804" s="175" t="e">
        <f t="shared" si="202"/>
        <v>#N/A</v>
      </c>
      <c r="AI804" s="175" t="e">
        <f t="shared" si="206"/>
        <v>#N/A</v>
      </c>
      <c r="AJ804" s="175" t="e">
        <f t="shared" si="204"/>
        <v>#N/A</v>
      </c>
      <c r="AK804" s="175" t="e">
        <f t="shared" si="203"/>
        <v>#N/A</v>
      </c>
      <c r="AL804" s="175" t="e">
        <f t="shared" si="207"/>
        <v>#N/A</v>
      </c>
      <c r="AM804" s="175" t="e">
        <f t="shared" si="205"/>
        <v>#N/A</v>
      </c>
    </row>
    <row r="805" spans="19:39" x14ac:dyDescent="0.25">
      <c r="S805" s="189" t="e">
        <f>IF(ISNUMBER(Sensor_Glucose),IF(P_Language=1, 1*Sensor_Glucose/18,1*Sensor_Glucose),NA())</f>
        <v>#N/A</v>
      </c>
      <c r="T805" s="185" t="e">
        <f t="shared" si="192"/>
        <v>#N/A</v>
      </c>
      <c r="U805" s="185" t="e">
        <f t="shared" si="193"/>
        <v>#N/A</v>
      </c>
      <c r="V805" s="189" t="e">
        <f>IF(ISBLANK(Meter_Glucose),NA(),IF(P_Language=1, 1*Meter_Glucose/18,1*Meter_Glucose))</f>
        <v>#N/A</v>
      </c>
      <c r="W805" s="185" t="e">
        <f t="shared" si="194"/>
        <v>#N/A</v>
      </c>
      <c r="X805" s="16" t="e">
        <f t="shared" si="195"/>
        <v>#N/A</v>
      </c>
      <c r="Y805" s="189" t="e">
        <f t="shared" si="196"/>
        <v>#N/A</v>
      </c>
      <c r="AA805" s="59"/>
      <c r="AB805" s="189" t="e">
        <f t="shared" si="197"/>
        <v>#N/A</v>
      </c>
      <c r="AD805" s="185" t="e">
        <f t="shared" si="198"/>
        <v>#N/A</v>
      </c>
      <c r="AE805" s="16" t="e">
        <f t="shared" si="199"/>
        <v>#N/A</v>
      </c>
      <c r="AF805" s="16" t="e">
        <f t="shared" si="200"/>
        <v>#N/A</v>
      </c>
      <c r="AG805" s="16" t="e">
        <f t="shared" si="201"/>
        <v>#N/A</v>
      </c>
      <c r="AH805" s="175" t="e">
        <f t="shared" si="202"/>
        <v>#N/A</v>
      </c>
      <c r="AI805" s="175" t="e">
        <f t="shared" si="206"/>
        <v>#N/A</v>
      </c>
      <c r="AJ805" s="175" t="e">
        <f t="shared" si="204"/>
        <v>#N/A</v>
      </c>
      <c r="AK805" s="175" t="e">
        <f t="shared" si="203"/>
        <v>#N/A</v>
      </c>
      <c r="AL805" s="175" t="e">
        <f t="shared" si="207"/>
        <v>#N/A</v>
      </c>
      <c r="AM805" s="175" t="e">
        <f t="shared" si="205"/>
        <v>#N/A</v>
      </c>
    </row>
    <row r="806" spans="19:39" x14ac:dyDescent="0.25">
      <c r="S806" s="189" t="e">
        <f>IF(ISNUMBER(Sensor_Glucose),IF(P_Language=1, 1*Sensor_Glucose/18,1*Sensor_Glucose),NA())</f>
        <v>#N/A</v>
      </c>
      <c r="T806" s="185" t="e">
        <f t="shared" si="192"/>
        <v>#N/A</v>
      </c>
      <c r="U806" s="185" t="e">
        <f t="shared" si="193"/>
        <v>#N/A</v>
      </c>
      <c r="V806" s="189" t="e">
        <f>IF(ISBLANK(Meter_Glucose),NA(),IF(P_Language=1, 1*Meter_Glucose/18,1*Meter_Glucose))</f>
        <v>#N/A</v>
      </c>
      <c r="W806" s="185" t="e">
        <f t="shared" si="194"/>
        <v>#N/A</v>
      </c>
      <c r="X806" s="16" t="e">
        <f t="shared" si="195"/>
        <v>#N/A</v>
      </c>
      <c r="Y806" s="189" t="e">
        <f t="shared" si="196"/>
        <v>#N/A</v>
      </c>
      <c r="AA806" s="59"/>
      <c r="AB806" s="189" t="e">
        <f t="shared" si="197"/>
        <v>#N/A</v>
      </c>
      <c r="AD806" s="185" t="e">
        <f t="shared" si="198"/>
        <v>#N/A</v>
      </c>
      <c r="AE806" s="16" t="e">
        <f t="shared" si="199"/>
        <v>#N/A</v>
      </c>
      <c r="AF806" s="16" t="e">
        <f t="shared" si="200"/>
        <v>#N/A</v>
      </c>
      <c r="AG806" s="16" t="e">
        <f t="shared" si="201"/>
        <v>#N/A</v>
      </c>
      <c r="AH806" s="175" t="e">
        <f t="shared" si="202"/>
        <v>#N/A</v>
      </c>
      <c r="AI806" s="175" t="e">
        <f t="shared" si="206"/>
        <v>#N/A</v>
      </c>
      <c r="AJ806" s="175" t="e">
        <f t="shared" si="204"/>
        <v>#N/A</v>
      </c>
      <c r="AK806" s="175" t="e">
        <f t="shared" si="203"/>
        <v>#N/A</v>
      </c>
      <c r="AL806" s="175" t="e">
        <f t="shared" si="207"/>
        <v>#N/A</v>
      </c>
      <c r="AM806" s="175" t="e">
        <f t="shared" si="205"/>
        <v>#N/A</v>
      </c>
    </row>
    <row r="807" spans="19:39" x14ac:dyDescent="0.25">
      <c r="S807" s="189" t="e">
        <f>IF(ISNUMBER(Sensor_Glucose),IF(P_Language=1, 1*Sensor_Glucose/18,1*Sensor_Glucose),NA())</f>
        <v>#N/A</v>
      </c>
      <c r="T807" s="185" t="e">
        <f t="shared" si="192"/>
        <v>#N/A</v>
      </c>
      <c r="U807" s="185" t="e">
        <f t="shared" si="193"/>
        <v>#N/A</v>
      </c>
      <c r="V807" s="189" t="e">
        <f>IF(ISBLANK(Meter_Glucose),NA(),IF(P_Language=1, 1*Meter_Glucose/18,1*Meter_Glucose))</f>
        <v>#N/A</v>
      </c>
      <c r="W807" s="185" t="e">
        <f t="shared" si="194"/>
        <v>#N/A</v>
      </c>
      <c r="X807" s="16" t="e">
        <f t="shared" si="195"/>
        <v>#N/A</v>
      </c>
      <c r="Y807" s="189" t="e">
        <f t="shared" si="196"/>
        <v>#N/A</v>
      </c>
      <c r="AA807" s="59"/>
      <c r="AB807" s="189" t="e">
        <f t="shared" si="197"/>
        <v>#N/A</v>
      </c>
      <c r="AD807" s="185" t="e">
        <f t="shared" si="198"/>
        <v>#N/A</v>
      </c>
      <c r="AE807" s="16" t="e">
        <f t="shared" si="199"/>
        <v>#N/A</v>
      </c>
      <c r="AF807" s="16" t="e">
        <f t="shared" si="200"/>
        <v>#N/A</v>
      </c>
      <c r="AG807" s="16" t="e">
        <f t="shared" si="201"/>
        <v>#N/A</v>
      </c>
      <c r="AH807" s="175" t="e">
        <f t="shared" si="202"/>
        <v>#N/A</v>
      </c>
      <c r="AI807" s="175" t="e">
        <f t="shared" si="206"/>
        <v>#N/A</v>
      </c>
      <c r="AJ807" s="175" t="e">
        <f t="shared" si="204"/>
        <v>#N/A</v>
      </c>
      <c r="AK807" s="175" t="e">
        <f t="shared" si="203"/>
        <v>#N/A</v>
      </c>
      <c r="AL807" s="175" t="e">
        <f t="shared" si="207"/>
        <v>#N/A</v>
      </c>
      <c r="AM807" s="175" t="e">
        <f t="shared" si="205"/>
        <v>#N/A</v>
      </c>
    </row>
    <row r="808" spans="19:39" x14ac:dyDescent="0.25">
      <c r="S808" s="189" t="e">
        <f>IF(ISNUMBER(Sensor_Glucose),IF(P_Language=1, 1*Sensor_Glucose/18,1*Sensor_Glucose),NA())</f>
        <v>#N/A</v>
      </c>
      <c r="T808" s="185" t="e">
        <f t="shared" si="192"/>
        <v>#N/A</v>
      </c>
      <c r="U808" s="185" t="e">
        <f t="shared" si="193"/>
        <v>#N/A</v>
      </c>
      <c r="V808" s="189" t="e">
        <f>IF(ISBLANK(Meter_Glucose),NA(),IF(P_Language=1, 1*Meter_Glucose/18,1*Meter_Glucose))</f>
        <v>#N/A</v>
      </c>
      <c r="W808" s="185" t="e">
        <f t="shared" si="194"/>
        <v>#N/A</v>
      </c>
      <c r="X808" s="16" t="e">
        <f t="shared" si="195"/>
        <v>#N/A</v>
      </c>
      <c r="Y808" s="189" t="e">
        <f t="shared" si="196"/>
        <v>#N/A</v>
      </c>
      <c r="AA808" s="59"/>
      <c r="AB808" s="189" t="e">
        <f t="shared" si="197"/>
        <v>#N/A</v>
      </c>
      <c r="AD808" s="185" t="e">
        <f t="shared" si="198"/>
        <v>#N/A</v>
      </c>
      <c r="AE808" s="16" t="e">
        <f t="shared" si="199"/>
        <v>#N/A</v>
      </c>
      <c r="AF808" s="16" t="e">
        <f t="shared" si="200"/>
        <v>#N/A</v>
      </c>
      <c r="AG808" s="16" t="e">
        <f t="shared" si="201"/>
        <v>#N/A</v>
      </c>
      <c r="AH808" s="175" t="e">
        <f t="shared" si="202"/>
        <v>#N/A</v>
      </c>
      <c r="AI808" s="175" t="e">
        <f t="shared" si="206"/>
        <v>#N/A</v>
      </c>
      <c r="AJ808" s="175" t="e">
        <f t="shared" si="204"/>
        <v>#N/A</v>
      </c>
      <c r="AK808" s="175" t="e">
        <f t="shared" si="203"/>
        <v>#N/A</v>
      </c>
      <c r="AL808" s="175" t="e">
        <f t="shared" si="207"/>
        <v>#N/A</v>
      </c>
      <c r="AM808" s="175" t="e">
        <f t="shared" si="205"/>
        <v>#N/A</v>
      </c>
    </row>
    <row r="809" spans="19:39" x14ac:dyDescent="0.25">
      <c r="S809" s="189" t="e">
        <f>IF(ISNUMBER(Sensor_Glucose),IF(P_Language=1, 1*Sensor_Glucose/18,1*Sensor_Glucose),NA())</f>
        <v>#N/A</v>
      </c>
      <c r="T809" s="185" t="e">
        <f t="shared" si="192"/>
        <v>#N/A</v>
      </c>
      <c r="U809" s="185" t="e">
        <f t="shared" si="193"/>
        <v>#N/A</v>
      </c>
      <c r="V809" s="189" t="e">
        <f>IF(ISBLANK(Meter_Glucose),NA(),IF(P_Language=1, 1*Meter_Glucose/18,1*Meter_Glucose))</f>
        <v>#N/A</v>
      </c>
      <c r="W809" s="185" t="e">
        <f t="shared" si="194"/>
        <v>#N/A</v>
      </c>
      <c r="X809" s="16" t="e">
        <f t="shared" si="195"/>
        <v>#N/A</v>
      </c>
      <c r="Y809" s="189" t="e">
        <f t="shared" si="196"/>
        <v>#N/A</v>
      </c>
      <c r="AA809" s="59"/>
      <c r="AB809" s="189" t="e">
        <f t="shared" si="197"/>
        <v>#N/A</v>
      </c>
      <c r="AD809" s="185" t="e">
        <f t="shared" si="198"/>
        <v>#N/A</v>
      </c>
      <c r="AE809" s="16" t="e">
        <f t="shared" si="199"/>
        <v>#N/A</v>
      </c>
      <c r="AF809" s="16" t="e">
        <f t="shared" si="200"/>
        <v>#N/A</v>
      </c>
      <c r="AG809" s="16" t="e">
        <f t="shared" si="201"/>
        <v>#N/A</v>
      </c>
      <c r="AH809" s="175" t="e">
        <f t="shared" si="202"/>
        <v>#N/A</v>
      </c>
      <c r="AI809" s="175" t="e">
        <f t="shared" si="206"/>
        <v>#N/A</v>
      </c>
      <c r="AJ809" s="175" t="e">
        <f t="shared" si="204"/>
        <v>#N/A</v>
      </c>
      <c r="AK809" s="175" t="e">
        <f t="shared" si="203"/>
        <v>#N/A</v>
      </c>
      <c r="AL809" s="175" t="e">
        <f t="shared" si="207"/>
        <v>#N/A</v>
      </c>
      <c r="AM809" s="175" t="e">
        <f t="shared" si="205"/>
        <v>#N/A</v>
      </c>
    </row>
    <row r="810" spans="19:39" x14ac:dyDescent="0.25">
      <c r="S810" s="189" t="e">
        <f>IF(ISNUMBER(Sensor_Glucose),IF(P_Language=1, 1*Sensor_Glucose/18,1*Sensor_Glucose),NA())</f>
        <v>#N/A</v>
      </c>
      <c r="T810" s="185" t="e">
        <f t="shared" si="192"/>
        <v>#N/A</v>
      </c>
      <c r="U810" s="185" t="e">
        <f t="shared" si="193"/>
        <v>#N/A</v>
      </c>
      <c r="V810" s="189" t="e">
        <f>IF(ISBLANK(Meter_Glucose),NA(),IF(P_Language=1, 1*Meter_Glucose/18,1*Meter_Glucose))</f>
        <v>#N/A</v>
      </c>
      <c r="W810" s="185" t="e">
        <f t="shared" si="194"/>
        <v>#N/A</v>
      </c>
      <c r="X810" s="16" t="e">
        <f t="shared" si="195"/>
        <v>#N/A</v>
      </c>
      <c r="Y810" s="189" t="e">
        <f t="shared" si="196"/>
        <v>#N/A</v>
      </c>
      <c r="AA810" s="59"/>
      <c r="AB810" s="189" t="e">
        <f t="shared" si="197"/>
        <v>#N/A</v>
      </c>
      <c r="AD810" s="185" t="e">
        <f t="shared" si="198"/>
        <v>#N/A</v>
      </c>
      <c r="AE810" s="16" t="e">
        <f t="shared" si="199"/>
        <v>#N/A</v>
      </c>
      <c r="AF810" s="16" t="e">
        <f t="shared" si="200"/>
        <v>#N/A</v>
      </c>
      <c r="AG810" s="16" t="e">
        <f t="shared" si="201"/>
        <v>#N/A</v>
      </c>
      <c r="AH810" s="175" t="e">
        <f t="shared" si="202"/>
        <v>#N/A</v>
      </c>
      <c r="AI810" s="175" t="e">
        <f t="shared" si="206"/>
        <v>#N/A</v>
      </c>
      <c r="AJ810" s="175" t="e">
        <f t="shared" si="204"/>
        <v>#N/A</v>
      </c>
      <c r="AK810" s="175" t="e">
        <f t="shared" si="203"/>
        <v>#N/A</v>
      </c>
      <c r="AL810" s="175" t="e">
        <f t="shared" si="207"/>
        <v>#N/A</v>
      </c>
      <c r="AM810" s="175" t="e">
        <f t="shared" si="205"/>
        <v>#N/A</v>
      </c>
    </row>
    <row r="811" spans="19:39" x14ac:dyDescent="0.25">
      <c r="S811" s="189" t="e">
        <f>IF(ISNUMBER(Sensor_Glucose),IF(P_Language=1, 1*Sensor_Glucose/18,1*Sensor_Glucose),NA())</f>
        <v>#N/A</v>
      </c>
      <c r="T811" s="185" t="e">
        <f t="shared" si="192"/>
        <v>#N/A</v>
      </c>
      <c r="U811" s="185" t="e">
        <f t="shared" si="193"/>
        <v>#N/A</v>
      </c>
      <c r="V811" s="189" t="e">
        <f>IF(ISBLANK(Meter_Glucose),NA(),IF(P_Language=1, 1*Meter_Glucose/18,1*Meter_Glucose))</f>
        <v>#N/A</v>
      </c>
      <c r="W811" s="185" t="e">
        <f t="shared" si="194"/>
        <v>#N/A</v>
      </c>
      <c r="X811" s="16" t="e">
        <f t="shared" si="195"/>
        <v>#N/A</v>
      </c>
      <c r="Y811" s="189" t="e">
        <f t="shared" si="196"/>
        <v>#N/A</v>
      </c>
      <c r="AA811" s="59"/>
      <c r="AB811" s="189" t="e">
        <f t="shared" si="197"/>
        <v>#N/A</v>
      </c>
      <c r="AD811" s="185" t="e">
        <f t="shared" si="198"/>
        <v>#N/A</v>
      </c>
      <c r="AE811" s="16" t="e">
        <f t="shared" si="199"/>
        <v>#N/A</v>
      </c>
      <c r="AF811" s="16" t="e">
        <f t="shared" si="200"/>
        <v>#N/A</v>
      </c>
      <c r="AG811" s="16" t="e">
        <f t="shared" si="201"/>
        <v>#N/A</v>
      </c>
      <c r="AH811" s="175" t="e">
        <f t="shared" si="202"/>
        <v>#N/A</v>
      </c>
      <c r="AI811" s="175" t="e">
        <f t="shared" si="206"/>
        <v>#N/A</v>
      </c>
      <c r="AJ811" s="175" t="e">
        <f t="shared" si="204"/>
        <v>#N/A</v>
      </c>
      <c r="AK811" s="175" t="e">
        <f t="shared" si="203"/>
        <v>#N/A</v>
      </c>
      <c r="AL811" s="175" t="e">
        <f t="shared" si="207"/>
        <v>#N/A</v>
      </c>
      <c r="AM811" s="175" t="e">
        <f t="shared" si="205"/>
        <v>#N/A</v>
      </c>
    </row>
    <row r="812" spans="19:39" x14ac:dyDescent="0.25">
      <c r="S812" s="189" t="e">
        <f>IF(ISNUMBER(Sensor_Glucose),IF(P_Language=1, 1*Sensor_Glucose/18,1*Sensor_Glucose),NA())</f>
        <v>#N/A</v>
      </c>
      <c r="T812" s="185" t="e">
        <f t="shared" si="192"/>
        <v>#N/A</v>
      </c>
      <c r="U812" s="185" t="e">
        <f t="shared" si="193"/>
        <v>#N/A</v>
      </c>
      <c r="V812" s="189" t="e">
        <f>IF(ISBLANK(Meter_Glucose),NA(),IF(P_Language=1, 1*Meter_Glucose/18,1*Meter_Glucose))</f>
        <v>#N/A</v>
      </c>
      <c r="W812" s="185" t="e">
        <f t="shared" si="194"/>
        <v>#N/A</v>
      </c>
      <c r="X812" s="16" t="e">
        <f t="shared" si="195"/>
        <v>#N/A</v>
      </c>
      <c r="Y812" s="189" t="e">
        <f t="shared" si="196"/>
        <v>#N/A</v>
      </c>
      <c r="AA812" s="59"/>
      <c r="AB812" s="189" t="e">
        <f t="shared" si="197"/>
        <v>#N/A</v>
      </c>
      <c r="AD812" s="185" t="e">
        <f t="shared" si="198"/>
        <v>#N/A</v>
      </c>
      <c r="AE812" s="16" t="e">
        <f t="shared" si="199"/>
        <v>#N/A</v>
      </c>
      <c r="AF812" s="16" t="e">
        <f t="shared" si="200"/>
        <v>#N/A</v>
      </c>
      <c r="AG812" s="16" t="e">
        <f t="shared" si="201"/>
        <v>#N/A</v>
      </c>
      <c r="AH812" s="175" t="e">
        <f t="shared" si="202"/>
        <v>#N/A</v>
      </c>
      <c r="AI812" s="175" t="e">
        <f t="shared" si="206"/>
        <v>#N/A</v>
      </c>
      <c r="AJ812" s="175" t="e">
        <f t="shared" si="204"/>
        <v>#N/A</v>
      </c>
      <c r="AK812" s="175" t="e">
        <f t="shared" si="203"/>
        <v>#N/A</v>
      </c>
      <c r="AL812" s="175" t="e">
        <f t="shared" si="207"/>
        <v>#N/A</v>
      </c>
      <c r="AM812" s="175" t="e">
        <f t="shared" si="205"/>
        <v>#N/A</v>
      </c>
    </row>
    <row r="813" spans="19:39" x14ac:dyDescent="0.25">
      <c r="S813" s="189" t="e">
        <f>IF(ISNUMBER(Sensor_Glucose),IF(P_Language=1, 1*Sensor_Glucose/18,1*Sensor_Glucose),NA())</f>
        <v>#N/A</v>
      </c>
      <c r="T813" s="185" t="e">
        <f t="shared" si="192"/>
        <v>#N/A</v>
      </c>
      <c r="U813" s="185" t="e">
        <f t="shared" si="193"/>
        <v>#N/A</v>
      </c>
      <c r="V813" s="189" t="e">
        <f>IF(ISBLANK(Meter_Glucose),NA(),IF(P_Language=1, 1*Meter_Glucose/18,1*Meter_Glucose))</f>
        <v>#N/A</v>
      </c>
      <c r="W813" s="185" t="e">
        <f t="shared" si="194"/>
        <v>#N/A</v>
      </c>
      <c r="X813" s="16" t="e">
        <f t="shared" si="195"/>
        <v>#N/A</v>
      </c>
      <c r="Y813" s="189" t="e">
        <f t="shared" si="196"/>
        <v>#N/A</v>
      </c>
      <c r="AA813" s="59"/>
      <c r="AB813" s="189" t="e">
        <f t="shared" si="197"/>
        <v>#N/A</v>
      </c>
      <c r="AD813" s="185" t="e">
        <f t="shared" si="198"/>
        <v>#N/A</v>
      </c>
      <c r="AE813" s="16" t="e">
        <f t="shared" si="199"/>
        <v>#N/A</v>
      </c>
      <c r="AF813" s="16" t="e">
        <f t="shared" si="200"/>
        <v>#N/A</v>
      </c>
      <c r="AG813" s="16" t="e">
        <f t="shared" si="201"/>
        <v>#N/A</v>
      </c>
      <c r="AH813" s="175" t="e">
        <f t="shared" si="202"/>
        <v>#N/A</v>
      </c>
      <c r="AI813" s="175" t="e">
        <f t="shared" si="206"/>
        <v>#N/A</v>
      </c>
      <c r="AJ813" s="175" t="e">
        <f t="shared" si="204"/>
        <v>#N/A</v>
      </c>
      <c r="AK813" s="175" t="e">
        <f t="shared" si="203"/>
        <v>#N/A</v>
      </c>
      <c r="AL813" s="175" t="e">
        <f t="shared" si="207"/>
        <v>#N/A</v>
      </c>
      <c r="AM813" s="175" t="e">
        <f t="shared" si="205"/>
        <v>#N/A</v>
      </c>
    </row>
    <row r="814" spans="19:39" x14ac:dyDescent="0.25">
      <c r="S814" s="189" t="e">
        <f>IF(ISNUMBER(Sensor_Glucose),IF(P_Language=1, 1*Sensor_Glucose/18,1*Sensor_Glucose),NA())</f>
        <v>#N/A</v>
      </c>
      <c r="T814" s="185" t="e">
        <f t="shared" si="192"/>
        <v>#N/A</v>
      </c>
      <c r="U814" s="185" t="e">
        <f t="shared" si="193"/>
        <v>#N/A</v>
      </c>
      <c r="V814" s="189" t="e">
        <f>IF(ISBLANK(Meter_Glucose),NA(),IF(P_Language=1, 1*Meter_Glucose/18,1*Meter_Glucose))</f>
        <v>#N/A</v>
      </c>
      <c r="W814" s="185" t="e">
        <f t="shared" si="194"/>
        <v>#N/A</v>
      </c>
      <c r="X814" s="16" t="e">
        <f t="shared" si="195"/>
        <v>#N/A</v>
      </c>
      <c r="Y814" s="189" t="e">
        <f t="shared" si="196"/>
        <v>#N/A</v>
      </c>
      <c r="AA814" s="59"/>
      <c r="AB814" s="189" t="e">
        <f t="shared" si="197"/>
        <v>#N/A</v>
      </c>
      <c r="AD814" s="185" t="e">
        <f t="shared" si="198"/>
        <v>#N/A</v>
      </c>
      <c r="AE814" s="16" t="e">
        <f t="shared" si="199"/>
        <v>#N/A</v>
      </c>
      <c r="AF814" s="16" t="e">
        <f t="shared" si="200"/>
        <v>#N/A</v>
      </c>
      <c r="AG814" s="16" t="e">
        <f t="shared" si="201"/>
        <v>#N/A</v>
      </c>
      <c r="AH814" s="175" t="e">
        <f t="shared" si="202"/>
        <v>#N/A</v>
      </c>
      <c r="AI814" s="175" t="e">
        <f t="shared" si="206"/>
        <v>#N/A</v>
      </c>
      <c r="AJ814" s="175" t="e">
        <f t="shared" si="204"/>
        <v>#N/A</v>
      </c>
      <c r="AK814" s="175" t="e">
        <f t="shared" si="203"/>
        <v>#N/A</v>
      </c>
      <c r="AL814" s="175" t="e">
        <f t="shared" si="207"/>
        <v>#N/A</v>
      </c>
      <c r="AM814" s="175" t="e">
        <f t="shared" si="205"/>
        <v>#N/A</v>
      </c>
    </row>
    <row r="815" spans="19:39" x14ac:dyDescent="0.25">
      <c r="S815" s="189" t="e">
        <f>IF(ISNUMBER(Sensor_Glucose),IF(P_Language=1, 1*Sensor_Glucose/18,1*Sensor_Glucose),NA())</f>
        <v>#N/A</v>
      </c>
      <c r="T815" s="185" t="e">
        <f t="shared" si="192"/>
        <v>#N/A</v>
      </c>
      <c r="U815" s="185" t="e">
        <f t="shared" si="193"/>
        <v>#N/A</v>
      </c>
      <c r="V815" s="189" t="e">
        <f>IF(ISBLANK(Meter_Glucose),NA(),IF(P_Language=1, 1*Meter_Glucose/18,1*Meter_Glucose))</f>
        <v>#N/A</v>
      </c>
      <c r="W815" s="185" t="e">
        <f t="shared" si="194"/>
        <v>#N/A</v>
      </c>
      <c r="X815" s="16" t="e">
        <f t="shared" si="195"/>
        <v>#N/A</v>
      </c>
      <c r="Y815" s="189" t="e">
        <f t="shared" si="196"/>
        <v>#N/A</v>
      </c>
      <c r="AA815" s="59"/>
      <c r="AB815" s="189" t="e">
        <f t="shared" si="197"/>
        <v>#N/A</v>
      </c>
      <c r="AD815" s="185" t="e">
        <f t="shared" si="198"/>
        <v>#N/A</v>
      </c>
      <c r="AE815" s="16" t="e">
        <f t="shared" si="199"/>
        <v>#N/A</v>
      </c>
      <c r="AF815" s="16" t="e">
        <f t="shared" si="200"/>
        <v>#N/A</v>
      </c>
      <c r="AG815" s="16" t="e">
        <f t="shared" si="201"/>
        <v>#N/A</v>
      </c>
      <c r="AH815" s="175" t="e">
        <f t="shared" si="202"/>
        <v>#N/A</v>
      </c>
      <c r="AI815" s="175" t="e">
        <f t="shared" si="206"/>
        <v>#N/A</v>
      </c>
      <c r="AJ815" s="175" t="e">
        <f t="shared" si="204"/>
        <v>#N/A</v>
      </c>
      <c r="AK815" s="175" t="e">
        <f t="shared" si="203"/>
        <v>#N/A</v>
      </c>
      <c r="AL815" s="175" t="e">
        <f t="shared" si="207"/>
        <v>#N/A</v>
      </c>
      <c r="AM815" s="175" t="e">
        <f t="shared" si="205"/>
        <v>#N/A</v>
      </c>
    </row>
    <row r="816" spans="19:39" x14ac:dyDescent="0.25">
      <c r="S816" s="189" t="e">
        <f>IF(ISNUMBER(Sensor_Glucose),IF(P_Language=1, 1*Sensor_Glucose/18,1*Sensor_Glucose),NA())</f>
        <v>#N/A</v>
      </c>
      <c r="T816" s="185" t="e">
        <f t="shared" si="192"/>
        <v>#N/A</v>
      </c>
      <c r="U816" s="185" t="e">
        <f t="shared" si="193"/>
        <v>#N/A</v>
      </c>
      <c r="V816" s="189" t="e">
        <f>IF(ISBLANK(Meter_Glucose),NA(),IF(P_Language=1, 1*Meter_Glucose/18,1*Meter_Glucose))</f>
        <v>#N/A</v>
      </c>
      <c r="W816" s="185" t="e">
        <f t="shared" si="194"/>
        <v>#N/A</v>
      </c>
      <c r="X816" s="16" t="e">
        <f t="shared" si="195"/>
        <v>#N/A</v>
      </c>
      <c r="Y816" s="189" t="e">
        <f t="shared" si="196"/>
        <v>#N/A</v>
      </c>
      <c r="AA816" s="59"/>
      <c r="AB816" s="189" t="e">
        <f t="shared" si="197"/>
        <v>#N/A</v>
      </c>
      <c r="AD816" s="185" t="e">
        <f t="shared" si="198"/>
        <v>#N/A</v>
      </c>
      <c r="AE816" s="16" t="e">
        <f t="shared" si="199"/>
        <v>#N/A</v>
      </c>
      <c r="AF816" s="16" t="e">
        <f t="shared" si="200"/>
        <v>#N/A</v>
      </c>
      <c r="AG816" s="16" t="e">
        <f t="shared" si="201"/>
        <v>#N/A</v>
      </c>
      <c r="AH816" s="175" t="e">
        <f t="shared" si="202"/>
        <v>#N/A</v>
      </c>
      <c r="AI816" s="175" t="e">
        <f t="shared" si="206"/>
        <v>#N/A</v>
      </c>
      <c r="AJ816" s="175" t="e">
        <f t="shared" si="204"/>
        <v>#N/A</v>
      </c>
      <c r="AK816" s="175" t="e">
        <f t="shared" si="203"/>
        <v>#N/A</v>
      </c>
      <c r="AL816" s="175" t="e">
        <f t="shared" si="207"/>
        <v>#N/A</v>
      </c>
      <c r="AM816" s="175" t="e">
        <f t="shared" si="205"/>
        <v>#N/A</v>
      </c>
    </row>
    <row r="817" spans="19:39" x14ac:dyDescent="0.25">
      <c r="S817" s="189" t="e">
        <f>IF(ISNUMBER(Sensor_Glucose),IF(P_Language=1, 1*Sensor_Glucose/18,1*Sensor_Glucose),NA())</f>
        <v>#N/A</v>
      </c>
      <c r="T817" s="185" t="e">
        <f t="shared" si="192"/>
        <v>#N/A</v>
      </c>
      <c r="U817" s="185" t="e">
        <f t="shared" si="193"/>
        <v>#N/A</v>
      </c>
      <c r="V817" s="189" t="e">
        <f>IF(ISBLANK(Meter_Glucose),NA(),IF(P_Language=1, 1*Meter_Glucose/18,1*Meter_Glucose))</f>
        <v>#N/A</v>
      </c>
      <c r="W817" s="185" t="e">
        <f t="shared" si="194"/>
        <v>#N/A</v>
      </c>
      <c r="X817" s="16" t="e">
        <f t="shared" si="195"/>
        <v>#N/A</v>
      </c>
      <c r="Y817" s="189" t="e">
        <f t="shared" si="196"/>
        <v>#N/A</v>
      </c>
      <c r="AA817" s="59"/>
      <c r="AB817" s="189" t="e">
        <f t="shared" si="197"/>
        <v>#N/A</v>
      </c>
      <c r="AD817" s="185" t="e">
        <f t="shared" si="198"/>
        <v>#N/A</v>
      </c>
      <c r="AE817" s="16" t="e">
        <f t="shared" si="199"/>
        <v>#N/A</v>
      </c>
      <c r="AF817" s="16" t="e">
        <f t="shared" si="200"/>
        <v>#N/A</v>
      </c>
      <c r="AG817" s="16" t="e">
        <f t="shared" si="201"/>
        <v>#N/A</v>
      </c>
      <c r="AH817" s="175" t="e">
        <f t="shared" si="202"/>
        <v>#N/A</v>
      </c>
      <c r="AI817" s="175" t="e">
        <f t="shared" si="206"/>
        <v>#N/A</v>
      </c>
      <c r="AJ817" s="175" t="e">
        <f t="shared" si="204"/>
        <v>#N/A</v>
      </c>
      <c r="AK817" s="175" t="e">
        <f t="shared" si="203"/>
        <v>#N/A</v>
      </c>
      <c r="AL817" s="175" t="e">
        <f t="shared" si="207"/>
        <v>#N/A</v>
      </c>
      <c r="AM817" s="175" t="e">
        <f t="shared" si="205"/>
        <v>#N/A</v>
      </c>
    </row>
    <row r="818" spans="19:39" x14ac:dyDescent="0.25">
      <c r="S818" s="189" t="e">
        <f>IF(ISNUMBER(Sensor_Glucose),IF(P_Language=1, 1*Sensor_Glucose/18,1*Sensor_Glucose),NA())</f>
        <v>#N/A</v>
      </c>
      <c r="T818" s="185" t="e">
        <f t="shared" si="192"/>
        <v>#N/A</v>
      </c>
      <c r="U818" s="185" t="e">
        <f t="shared" si="193"/>
        <v>#N/A</v>
      </c>
      <c r="V818" s="189" t="e">
        <f>IF(ISBLANK(Meter_Glucose),NA(),IF(P_Language=1, 1*Meter_Glucose/18,1*Meter_Glucose))</f>
        <v>#N/A</v>
      </c>
      <c r="W818" s="185" t="e">
        <f t="shared" si="194"/>
        <v>#N/A</v>
      </c>
      <c r="X818" s="16" t="e">
        <f t="shared" si="195"/>
        <v>#N/A</v>
      </c>
      <c r="Y818" s="189" t="e">
        <f t="shared" si="196"/>
        <v>#N/A</v>
      </c>
      <c r="AA818" s="59"/>
      <c r="AB818" s="189" t="e">
        <f t="shared" si="197"/>
        <v>#N/A</v>
      </c>
      <c r="AD818" s="185" t="e">
        <f t="shared" si="198"/>
        <v>#N/A</v>
      </c>
      <c r="AE818" s="16" t="e">
        <f t="shared" si="199"/>
        <v>#N/A</v>
      </c>
      <c r="AF818" s="16" t="e">
        <f t="shared" si="200"/>
        <v>#N/A</v>
      </c>
      <c r="AG818" s="16" t="e">
        <f t="shared" si="201"/>
        <v>#N/A</v>
      </c>
      <c r="AH818" s="175" t="e">
        <f t="shared" si="202"/>
        <v>#N/A</v>
      </c>
      <c r="AI818" s="175" t="e">
        <f t="shared" si="206"/>
        <v>#N/A</v>
      </c>
      <c r="AJ818" s="175" t="e">
        <f t="shared" si="204"/>
        <v>#N/A</v>
      </c>
      <c r="AK818" s="175" t="e">
        <f t="shared" si="203"/>
        <v>#N/A</v>
      </c>
      <c r="AL818" s="175" t="e">
        <f t="shared" si="207"/>
        <v>#N/A</v>
      </c>
      <c r="AM818" s="175" t="e">
        <f t="shared" si="205"/>
        <v>#N/A</v>
      </c>
    </row>
    <row r="819" spans="19:39" x14ac:dyDescent="0.25">
      <c r="S819" s="189" t="e">
        <f>IF(ISNUMBER(Sensor_Glucose),IF(P_Language=1, 1*Sensor_Glucose/18,1*Sensor_Glucose),NA())</f>
        <v>#N/A</v>
      </c>
      <c r="T819" s="185" t="e">
        <f t="shared" si="192"/>
        <v>#N/A</v>
      </c>
      <c r="U819" s="185" t="e">
        <f t="shared" si="193"/>
        <v>#N/A</v>
      </c>
      <c r="V819" s="189" t="e">
        <f>IF(ISBLANK(Meter_Glucose),NA(),IF(P_Language=1, 1*Meter_Glucose/18,1*Meter_Glucose))</f>
        <v>#N/A</v>
      </c>
      <c r="W819" s="185" t="e">
        <f t="shared" si="194"/>
        <v>#N/A</v>
      </c>
      <c r="X819" s="16" t="e">
        <f t="shared" si="195"/>
        <v>#N/A</v>
      </c>
      <c r="Y819" s="189" t="e">
        <f t="shared" si="196"/>
        <v>#N/A</v>
      </c>
      <c r="AA819" s="59"/>
      <c r="AB819" s="189" t="e">
        <f t="shared" si="197"/>
        <v>#N/A</v>
      </c>
      <c r="AD819" s="185" t="e">
        <f t="shared" si="198"/>
        <v>#N/A</v>
      </c>
      <c r="AE819" s="16" t="e">
        <f t="shared" si="199"/>
        <v>#N/A</v>
      </c>
      <c r="AF819" s="16" t="e">
        <f t="shared" si="200"/>
        <v>#N/A</v>
      </c>
      <c r="AG819" s="16" t="e">
        <f t="shared" si="201"/>
        <v>#N/A</v>
      </c>
      <c r="AH819" s="175" t="e">
        <f t="shared" si="202"/>
        <v>#N/A</v>
      </c>
      <c r="AI819" s="175" t="e">
        <f t="shared" si="206"/>
        <v>#N/A</v>
      </c>
      <c r="AJ819" s="175" t="e">
        <f t="shared" si="204"/>
        <v>#N/A</v>
      </c>
      <c r="AK819" s="175" t="e">
        <f t="shared" si="203"/>
        <v>#N/A</v>
      </c>
      <c r="AL819" s="175" t="e">
        <f t="shared" si="207"/>
        <v>#N/A</v>
      </c>
      <c r="AM819" s="175" t="e">
        <f t="shared" si="205"/>
        <v>#N/A</v>
      </c>
    </row>
    <row r="820" spans="19:39" x14ac:dyDescent="0.25">
      <c r="S820" s="189" t="e">
        <f>IF(ISNUMBER(Sensor_Glucose),IF(P_Language=1, 1*Sensor_Glucose/18,1*Sensor_Glucose),NA())</f>
        <v>#N/A</v>
      </c>
      <c r="T820" s="185" t="e">
        <f t="shared" si="192"/>
        <v>#N/A</v>
      </c>
      <c r="U820" s="185" t="e">
        <f t="shared" si="193"/>
        <v>#N/A</v>
      </c>
      <c r="V820" s="189" t="e">
        <f>IF(ISBLANK(Meter_Glucose),NA(),IF(P_Language=1, 1*Meter_Glucose/18,1*Meter_Glucose))</f>
        <v>#N/A</v>
      </c>
      <c r="W820" s="185" t="e">
        <f t="shared" si="194"/>
        <v>#N/A</v>
      </c>
      <c r="X820" s="16" t="e">
        <f t="shared" si="195"/>
        <v>#N/A</v>
      </c>
      <c r="Y820" s="189" t="e">
        <f t="shared" si="196"/>
        <v>#N/A</v>
      </c>
      <c r="AA820" s="59"/>
      <c r="AB820" s="189" t="e">
        <f t="shared" si="197"/>
        <v>#N/A</v>
      </c>
      <c r="AD820" s="185" t="e">
        <f t="shared" si="198"/>
        <v>#N/A</v>
      </c>
      <c r="AE820" s="16" t="e">
        <f t="shared" si="199"/>
        <v>#N/A</v>
      </c>
      <c r="AF820" s="16" t="e">
        <f t="shared" si="200"/>
        <v>#N/A</v>
      </c>
      <c r="AG820" s="16" t="e">
        <f t="shared" si="201"/>
        <v>#N/A</v>
      </c>
      <c r="AH820" s="175" t="e">
        <f t="shared" si="202"/>
        <v>#N/A</v>
      </c>
      <c r="AI820" s="175" t="e">
        <f t="shared" si="206"/>
        <v>#N/A</v>
      </c>
      <c r="AJ820" s="175" t="e">
        <f t="shared" si="204"/>
        <v>#N/A</v>
      </c>
      <c r="AK820" s="175" t="e">
        <f t="shared" si="203"/>
        <v>#N/A</v>
      </c>
      <c r="AL820" s="175" t="e">
        <f t="shared" si="207"/>
        <v>#N/A</v>
      </c>
      <c r="AM820" s="175" t="e">
        <f t="shared" si="205"/>
        <v>#N/A</v>
      </c>
    </row>
    <row r="821" spans="19:39" x14ac:dyDescent="0.25">
      <c r="S821" s="189" t="e">
        <f>IF(ISNUMBER(Sensor_Glucose),IF(P_Language=1, 1*Sensor_Glucose/18,1*Sensor_Glucose),NA())</f>
        <v>#N/A</v>
      </c>
      <c r="T821" s="185" t="e">
        <f t="shared" si="192"/>
        <v>#N/A</v>
      </c>
      <c r="U821" s="185" t="e">
        <f t="shared" si="193"/>
        <v>#N/A</v>
      </c>
      <c r="V821" s="189" t="e">
        <f>IF(ISBLANK(Meter_Glucose),NA(),IF(P_Language=1, 1*Meter_Glucose/18,1*Meter_Glucose))</f>
        <v>#N/A</v>
      </c>
      <c r="W821" s="185" t="e">
        <f t="shared" si="194"/>
        <v>#N/A</v>
      </c>
      <c r="X821" s="16" t="e">
        <f t="shared" si="195"/>
        <v>#N/A</v>
      </c>
      <c r="Y821" s="189" t="e">
        <f t="shared" si="196"/>
        <v>#N/A</v>
      </c>
      <c r="AA821" s="59"/>
      <c r="AB821" s="189" t="e">
        <f t="shared" si="197"/>
        <v>#N/A</v>
      </c>
      <c r="AD821" s="185" t="e">
        <f t="shared" si="198"/>
        <v>#N/A</v>
      </c>
      <c r="AE821" s="16" t="e">
        <f t="shared" si="199"/>
        <v>#N/A</v>
      </c>
      <c r="AF821" s="16" t="e">
        <f t="shared" si="200"/>
        <v>#N/A</v>
      </c>
      <c r="AG821" s="16" t="e">
        <f t="shared" si="201"/>
        <v>#N/A</v>
      </c>
      <c r="AH821" s="175" t="e">
        <f t="shared" si="202"/>
        <v>#N/A</v>
      </c>
      <c r="AI821" s="175" t="e">
        <f t="shared" si="206"/>
        <v>#N/A</v>
      </c>
      <c r="AJ821" s="175" t="e">
        <f t="shared" si="204"/>
        <v>#N/A</v>
      </c>
      <c r="AK821" s="175" t="e">
        <f t="shared" si="203"/>
        <v>#N/A</v>
      </c>
      <c r="AL821" s="175" t="e">
        <f t="shared" si="207"/>
        <v>#N/A</v>
      </c>
      <c r="AM821" s="175" t="e">
        <f t="shared" si="205"/>
        <v>#N/A</v>
      </c>
    </row>
    <row r="822" spans="19:39" x14ac:dyDescent="0.25">
      <c r="S822" s="189" t="e">
        <f>IF(ISNUMBER(Sensor_Glucose),IF(P_Language=1, 1*Sensor_Glucose/18,1*Sensor_Glucose),NA())</f>
        <v>#N/A</v>
      </c>
      <c r="T822" s="185" t="e">
        <f t="shared" si="192"/>
        <v>#N/A</v>
      </c>
      <c r="U822" s="185" t="e">
        <f t="shared" si="193"/>
        <v>#N/A</v>
      </c>
      <c r="V822" s="189" t="e">
        <f>IF(ISBLANK(Meter_Glucose),NA(),IF(P_Language=1, 1*Meter_Glucose/18,1*Meter_Glucose))</f>
        <v>#N/A</v>
      </c>
      <c r="W822" s="185" t="e">
        <f t="shared" si="194"/>
        <v>#N/A</v>
      </c>
      <c r="X822" s="16" t="e">
        <f t="shared" si="195"/>
        <v>#N/A</v>
      </c>
      <c r="Y822" s="189" t="e">
        <f t="shared" si="196"/>
        <v>#N/A</v>
      </c>
      <c r="AA822" s="59"/>
      <c r="AB822" s="189" t="e">
        <f t="shared" si="197"/>
        <v>#N/A</v>
      </c>
      <c r="AD822" s="185" t="e">
        <f t="shared" si="198"/>
        <v>#N/A</v>
      </c>
      <c r="AE822" s="16" t="e">
        <f t="shared" si="199"/>
        <v>#N/A</v>
      </c>
      <c r="AF822" s="16" t="e">
        <f t="shared" si="200"/>
        <v>#N/A</v>
      </c>
      <c r="AG822" s="16" t="e">
        <f t="shared" si="201"/>
        <v>#N/A</v>
      </c>
      <c r="AH822" s="175" t="e">
        <f t="shared" si="202"/>
        <v>#N/A</v>
      </c>
      <c r="AI822" s="175" t="e">
        <f t="shared" si="206"/>
        <v>#N/A</v>
      </c>
      <c r="AJ822" s="175" t="e">
        <f t="shared" si="204"/>
        <v>#N/A</v>
      </c>
      <c r="AK822" s="175" t="e">
        <f t="shared" si="203"/>
        <v>#N/A</v>
      </c>
      <c r="AL822" s="175" t="e">
        <f t="shared" si="207"/>
        <v>#N/A</v>
      </c>
      <c r="AM822" s="175" t="e">
        <f t="shared" si="205"/>
        <v>#N/A</v>
      </c>
    </row>
    <row r="823" spans="19:39" x14ac:dyDescent="0.25">
      <c r="S823" s="189" t="e">
        <f>IF(ISNUMBER(Sensor_Glucose),IF(P_Language=1, 1*Sensor_Glucose/18,1*Sensor_Glucose),NA())</f>
        <v>#N/A</v>
      </c>
      <c r="T823" s="185" t="e">
        <f t="shared" si="192"/>
        <v>#N/A</v>
      </c>
      <c r="U823" s="185" t="e">
        <f t="shared" si="193"/>
        <v>#N/A</v>
      </c>
      <c r="V823" s="189" t="e">
        <f>IF(ISBLANK(Meter_Glucose),NA(),IF(P_Language=1, 1*Meter_Glucose/18,1*Meter_Glucose))</f>
        <v>#N/A</v>
      </c>
      <c r="W823" s="185" t="e">
        <f t="shared" si="194"/>
        <v>#N/A</v>
      </c>
      <c r="X823" s="16" t="e">
        <f t="shared" si="195"/>
        <v>#N/A</v>
      </c>
      <c r="Y823" s="189" t="e">
        <f t="shared" si="196"/>
        <v>#N/A</v>
      </c>
      <c r="AA823" s="59"/>
      <c r="AB823" s="189" t="e">
        <f t="shared" si="197"/>
        <v>#N/A</v>
      </c>
      <c r="AD823" s="185" t="e">
        <f t="shared" si="198"/>
        <v>#N/A</v>
      </c>
      <c r="AE823" s="16" t="e">
        <f t="shared" si="199"/>
        <v>#N/A</v>
      </c>
      <c r="AF823" s="16" t="e">
        <f t="shared" si="200"/>
        <v>#N/A</v>
      </c>
      <c r="AG823" s="16" t="e">
        <f t="shared" si="201"/>
        <v>#N/A</v>
      </c>
      <c r="AH823" s="175" t="e">
        <f t="shared" si="202"/>
        <v>#N/A</v>
      </c>
      <c r="AI823" s="175" t="e">
        <f t="shared" si="206"/>
        <v>#N/A</v>
      </c>
      <c r="AJ823" s="175" t="e">
        <f t="shared" si="204"/>
        <v>#N/A</v>
      </c>
      <c r="AK823" s="175" t="e">
        <f t="shared" si="203"/>
        <v>#N/A</v>
      </c>
      <c r="AL823" s="175" t="e">
        <f t="shared" si="207"/>
        <v>#N/A</v>
      </c>
      <c r="AM823" s="175" t="e">
        <f t="shared" si="205"/>
        <v>#N/A</v>
      </c>
    </row>
    <row r="824" spans="19:39" x14ac:dyDescent="0.25">
      <c r="S824" s="189" t="e">
        <f>IF(ISNUMBER(Sensor_Glucose),IF(P_Language=1, 1*Sensor_Glucose/18,1*Sensor_Glucose),NA())</f>
        <v>#N/A</v>
      </c>
      <c r="T824" s="185" t="e">
        <f t="shared" si="192"/>
        <v>#N/A</v>
      </c>
      <c r="U824" s="185" t="e">
        <f t="shared" si="193"/>
        <v>#N/A</v>
      </c>
      <c r="V824" s="189" t="e">
        <f>IF(ISBLANK(Meter_Glucose),NA(),IF(P_Language=1, 1*Meter_Glucose/18,1*Meter_Glucose))</f>
        <v>#N/A</v>
      </c>
      <c r="W824" s="185" t="e">
        <f t="shared" si="194"/>
        <v>#N/A</v>
      </c>
      <c r="X824" s="16" t="e">
        <f t="shared" si="195"/>
        <v>#N/A</v>
      </c>
      <c r="Y824" s="189" t="e">
        <f t="shared" si="196"/>
        <v>#N/A</v>
      </c>
      <c r="AA824" s="59"/>
      <c r="AB824" s="189" t="e">
        <f t="shared" si="197"/>
        <v>#N/A</v>
      </c>
      <c r="AD824" s="185" t="e">
        <f t="shared" si="198"/>
        <v>#N/A</v>
      </c>
      <c r="AE824" s="16" t="e">
        <f t="shared" si="199"/>
        <v>#N/A</v>
      </c>
      <c r="AF824" s="16" t="e">
        <f t="shared" si="200"/>
        <v>#N/A</v>
      </c>
      <c r="AG824" s="16" t="e">
        <f t="shared" si="201"/>
        <v>#N/A</v>
      </c>
      <c r="AH824" s="175" t="e">
        <f t="shared" si="202"/>
        <v>#N/A</v>
      </c>
      <c r="AI824" s="175" t="e">
        <f t="shared" si="206"/>
        <v>#N/A</v>
      </c>
      <c r="AJ824" s="175" t="e">
        <f t="shared" si="204"/>
        <v>#N/A</v>
      </c>
      <c r="AK824" s="175" t="e">
        <f t="shared" si="203"/>
        <v>#N/A</v>
      </c>
      <c r="AL824" s="175" t="e">
        <f t="shared" si="207"/>
        <v>#N/A</v>
      </c>
      <c r="AM824" s="175" t="e">
        <f t="shared" si="205"/>
        <v>#N/A</v>
      </c>
    </row>
    <row r="825" spans="19:39" x14ac:dyDescent="0.25">
      <c r="S825" s="189" t="e">
        <f>IF(ISNUMBER(Sensor_Glucose),IF(P_Language=1, 1*Sensor_Glucose/18,1*Sensor_Glucose),NA())</f>
        <v>#N/A</v>
      </c>
      <c r="T825" s="185" t="e">
        <f t="shared" si="192"/>
        <v>#N/A</v>
      </c>
      <c r="U825" s="185" t="e">
        <f t="shared" si="193"/>
        <v>#N/A</v>
      </c>
      <c r="V825" s="189" t="e">
        <f>IF(ISBLANK(Meter_Glucose),NA(),IF(P_Language=1, 1*Meter_Glucose/18,1*Meter_Glucose))</f>
        <v>#N/A</v>
      </c>
      <c r="W825" s="185" t="e">
        <f t="shared" si="194"/>
        <v>#N/A</v>
      </c>
      <c r="X825" s="16" t="e">
        <f t="shared" si="195"/>
        <v>#N/A</v>
      </c>
      <c r="Y825" s="189" t="e">
        <f t="shared" si="196"/>
        <v>#N/A</v>
      </c>
      <c r="AA825" s="59"/>
      <c r="AB825" s="189" t="e">
        <f t="shared" si="197"/>
        <v>#N/A</v>
      </c>
      <c r="AD825" s="185" t="e">
        <f t="shared" si="198"/>
        <v>#N/A</v>
      </c>
      <c r="AE825" s="16" t="e">
        <f t="shared" si="199"/>
        <v>#N/A</v>
      </c>
      <c r="AF825" s="16" t="e">
        <f t="shared" si="200"/>
        <v>#N/A</v>
      </c>
      <c r="AG825" s="16" t="e">
        <f t="shared" si="201"/>
        <v>#N/A</v>
      </c>
      <c r="AH825" s="175" t="e">
        <f t="shared" si="202"/>
        <v>#N/A</v>
      </c>
      <c r="AI825" s="175" t="e">
        <f t="shared" si="206"/>
        <v>#N/A</v>
      </c>
      <c r="AJ825" s="175" t="e">
        <f t="shared" si="204"/>
        <v>#N/A</v>
      </c>
      <c r="AK825" s="175" t="e">
        <f t="shared" si="203"/>
        <v>#N/A</v>
      </c>
      <c r="AL825" s="175" t="e">
        <f t="shared" si="207"/>
        <v>#N/A</v>
      </c>
      <c r="AM825" s="175" t="e">
        <f t="shared" si="205"/>
        <v>#N/A</v>
      </c>
    </row>
    <row r="826" spans="19:39" x14ac:dyDescent="0.25">
      <c r="S826" s="189" t="e">
        <f>IF(ISNUMBER(Sensor_Glucose),IF(P_Language=1, 1*Sensor_Glucose/18,1*Sensor_Glucose),NA())</f>
        <v>#N/A</v>
      </c>
      <c r="T826" s="185" t="e">
        <f t="shared" si="192"/>
        <v>#N/A</v>
      </c>
      <c r="U826" s="185" t="e">
        <f t="shared" si="193"/>
        <v>#N/A</v>
      </c>
      <c r="V826" s="189" t="e">
        <f>IF(ISBLANK(Meter_Glucose),NA(),IF(P_Language=1, 1*Meter_Glucose/18,1*Meter_Glucose))</f>
        <v>#N/A</v>
      </c>
      <c r="W826" s="185" t="e">
        <f t="shared" si="194"/>
        <v>#N/A</v>
      </c>
      <c r="X826" s="16" t="e">
        <f t="shared" si="195"/>
        <v>#N/A</v>
      </c>
      <c r="Y826" s="189" t="e">
        <f t="shared" si="196"/>
        <v>#N/A</v>
      </c>
      <c r="AA826" s="59"/>
      <c r="AB826" s="189" t="e">
        <f t="shared" si="197"/>
        <v>#N/A</v>
      </c>
      <c r="AD826" s="185" t="e">
        <f t="shared" si="198"/>
        <v>#N/A</v>
      </c>
      <c r="AE826" s="16" t="e">
        <f t="shared" si="199"/>
        <v>#N/A</v>
      </c>
      <c r="AF826" s="16" t="e">
        <f t="shared" si="200"/>
        <v>#N/A</v>
      </c>
      <c r="AG826" s="16" t="e">
        <f t="shared" si="201"/>
        <v>#N/A</v>
      </c>
      <c r="AH826" s="175" t="e">
        <f t="shared" si="202"/>
        <v>#N/A</v>
      </c>
      <c r="AI826" s="175" t="e">
        <f t="shared" si="206"/>
        <v>#N/A</v>
      </c>
      <c r="AJ826" s="175" t="e">
        <f t="shared" si="204"/>
        <v>#N/A</v>
      </c>
      <c r="AK826" s="175" t="e">
        <f t="shared" si="203"/>
        <v>#N/A</v>
      </c>
      <c r="AL826" s="175" t="e">
        <f t="shared" si="207"/>
        <v>#N/A</v>
      </c>
      <c r="AM826" s="175" t="e">
        <f t="shared" si="205"/>
        <v>#N/A</v>
      </c>
    </row>
    <row r="827" spans="19:39" x14ac:dyDescent="0.25">
      <c r="S827" s="189" t="e">
        <f>IF(ISNUMBER(Sensor_Glucose),IF(P_Language=1, 1*Sensor_Glucose/18,1*Sensor_Glucose),NA())</f>
        <v>#N/A</v>
      </c>
      <c r="T827" s="185" t="e">
        <f t="shared" si="192"/>
        <v>#N/A</v>
      </c>
      <c r="U827" s="185" t="e">
        <f t="shared" si="193"/>
        <v>#N/A</v>
      </c>
      <c r="V827" s="189" t="e">
        <f>IF(ISBLANK(Meter_Glucose),NA(),IF(P_Language=1, 1*Meter_Glucose/18,1*Meter_Glucose))</f>
        <v>#N/A</v>
      </c>
      <c r="W827" s="185" t="e">
        <f t="shared" si="194"/>
        <v>#N/A</v>
      </c>
      <c r="X827" s="16" t="e">
        <f t="shared" si="195"/>
        <v>#N/A</v>
      </c>
      <c r="Y827" s="189" t="e">
        <f t="shared" si="196"/>
        <v>#N/A</v>
      </c>
      <c r="AA827" s="59"/>
      <c r="AB827" s="189" t="e">
        <f t="shared" si="197"/>
        <v>#N/A</v>
      </c>
      <c r="AD827" s="185" t="e">
        <f t="shared" si="198"/>
        <v>#N/A</v>
      </c>
      <c r="AE827" s="16" t="e">
        <f t="shared" si="199"/>
        <v>#N/A</v>
      </c>
      <c r="AF827" s="16" t="e">
        <f t="shared" si="200"/>
        <v>#N/A</v>
      </c>
      <c r="AG827" s="16" t="e">
        <f t="shared" si="201"/>
        <v>#N/A</v>
      </c>
      <c r="AH827" s="175" t="e">
        <f t="shared" si="202"/>
        <v>#N/A</v>
      </c>
      <c r="AI827" s="175" t="e">
        <f t="shared" si="206"/>
        <v>#N/A</v>
      </c>
      <c r="AJ827" s="175" t="e">
        <f t="shared" si="204"/>
        <v>#N/A</v>
      </c>
      <c r="AK827" s="175" t="e">
        <f t="shared" si="203"/>
        <v>#N/A</v>
      </c>
      <c r="AL827" s="175" t="e">
        <f t="shared" si="207"/>
        <v>#N/A</v>
      </c>
      <c r="AM827" s="175" t="e">
        <f t="shared" si="205"/>
        <v>#N/A</v>
      </c>
    </row>
    <row r="828" spans="19:39" x14ac:dyDescent="0.25">
      <c r="S828" s="189" t="e">
        <f>IF(ISNUMBER(Sensor_Glucose),IF(P_Language=1, 1*Sensor_Glucose/18,1*Sensor_Glucose),NA())</f>
        <v>#N/A</v>
      </c>
      <c r="T828" s="185" t="e">
        <f t="shared" si="192"/>
        <v>#N/A</v>
      </c>
      <c r="U828" s="185" t="e">
        <f t="shared" si="193"/>
        <v>#N/A</v>
      </c>
      <c r="V828" s="189" t="e">
        <f>IF(ISBLANK(Meter_Glucose),NA(),IF(P_Language=1, 1*Meter_Glucose/18,1*Meter_Glucose))</f>
        <v>#N/A</v>
      </c>
      <c r="W828" s="185" t="e">
        <f t="shared" si="194"/>
        <v>#N/A</v>
      </c>
      <c r="X828" s="16" t="e">
        <f t="shared" si="195"/>
        <v>#N/A</v>
      </c>
      <c r="Y828" s="189" t="e">
        <f t="shared" si="196"/>
        <v>#N/A</v>
      </c>
      <c r="AA828" s="59"/>
      <c r="AB828" s="189" t="e">
        <f t="shared" si="197"/>
        <v>#N/A</v>
      </c>
      <c r="AD828" s="185" t="e">
        <f t="shared" si="198"/>
        <v>#N/A</v>
      </c>
      <c r="AE828" s="16" t="e">
        <f t="shared" si="199"/>
        <v>#N/A</v>
      </c>
      <c r="AF828" s="16" t="e">
        <f t="shared" si="200"/>
        <v>#N/A</v>
      </c>
      <c r="AG828" s="16" t="e">
        <f t="shared" si="201"/>
        <v>#N/A</v>
      </c>
      <c r="AH828" s="175" t="e">
        <f t="shared" si="202"/>
        <v>#N/A</v>
      </c>
      <c r="AI828" s="175" t="e">
        <f t="shared" si="206"/>
        <v>#N/A</v>
      </c>
      <c r="AJ828" s="175" t="e">
        <f t="shared" si="204"/>
        <v>#N/A</v>
      </c>
      <c r="AK828" s="175" t="e">
        <f t="shared" si="203"/>
        <v>#N/A</v>
      </c>
      <c r="AL828" s="175" t="e">
        <f t="shared" si="207"/>
        <v>#N/A</v>
      </c>
      <c r="AM828" s="175" t="e">
        <f t="shared" si="205"/>
        <v>#N/A</v>
      </c>
    </row>
    <row r="829" spans="19:39" x14ac:dyDescent="0.25">
      <c r="S829" s="189" t="e">
        <f>IF(ISNUMBER(Sensor_Glucose),IF(P_Language=1, 1*Sensor_Glucose/18,1*Sensor_Glucose),NA())</f>
        <v>#N/A</v>
      </c>
      <c r="T829" s="185" t="e">
        <f t="shared" si="192"/>
        <v>#N/A</v>
      </c>
      <c r="U829" s="185" t="e">
        <f t="shared" si="193"/>
        <v>#N/A</v>
      </c>
      <c r="V829" s="189" t="e">
        <f>IF(ISBLANK(Meter_Glucose),NA(),IF(P_Language=1, 1*Meter_Glucose/18,1*Meter_Glucose))</f>
        <v>#N/A</v>
      </c>
      <c r="W829" s="185" t="e">
        <f t="shared" si="194"/>
        <v>#N/A</v>
      </c>
      <c r="X829" s="16" t="e">
        <f t="shared" si="195"/>
        <v>#N/A</v>
      </c>
      <c r="Y829" s="189" t="e">
        <f t="shared" si="196"/>
        <v>#N/A</v>
      </c>
      <c r="AA829" s="59"/>
      <c r="AB829" s="189" t="e">
        <f t="shared" si="197"/>
        <v>#N/A</v>
      </c>
      <c r="AD829" s="185" t="e">
        <f t="shared" si="198"/>
        <v>#N/A</v>
      </c>
      <c r="AE829" s="16" t="e">
        <f t="shared" si="199"/>
        <v>#N/A</v>
      </c>
      <c r="AF829" s="16" t="e">
        <f t="shared" si="200"/>
        <v>#N/A</v>
      </c>
      <c r="AG829" s="16" t="e">
        <f t="shared" si="201"/>
        <v>#N/A</v>
      </c>
      <c r="AH829" s="175" t="e">
        <f t="shared" si="202"/>
        <v>#N/A</v>
      </c>
      <c r="AI829" s="175" t="e">
        <f t="shared" si="206"/>
        <v>#N/A</v>
      </c>
      <c r="AJ829" s="175" t="e">
        <f t="shared" si="204"/>
        <v>#N/A</v>
      </c>
      <c r="AK829" s="175" t="e">
        <f t="shared" si="203"/>
        <v>#N/A</v>
      </c>
      <c r="AL829" s="175" t="e">
        <f t="shared" si="207"/>
        <v>#N/A</v>
      </c>
      <c r="AM829" s="175" t="e">
        <f t="shared" si="205"/>
        <v>#N/A</v>
      </c>
    </row>
    <row r="830" spans="19:39" x14ac:dyDescent="0.25">
      <c r="S830" s="189" t="e">
        <f>IF(ISNUMBER(Sensor_Glucose),IF(P_Language=1, 1*Sensor_Glucose/18,1*Sensor_Glucose),NA())</f>
        <v>#N/A</v>
      </c>
      <c r="T830" s="185" t="e">
        <f t="shared" si="192"/>
        <v>#N/A</v>
      </c>
      <c r="U830" s="185" t="e">
        <f t="shared" si="193"/>
        <v>#N/A</v>
      </c>
      <c r="V830" s="189" t="e">
        <f>IF(ISBLANK(Meter_Glucose),NA(),IF(P_Language=1, 1*Meter_Glucose/18,1*Meter_Glucose))</f>
        <v>#N/A</v>
      </c>
      <c r="W830" s="185" t="e">
        <f t="shared" si="194"/>
        <v>#N/A</v>
      </c>
      <c r="X830" s="16" t="e">
        <f t="shared" si="195"/>
        <v>#N/A</v>
      </c>
      <c r="Y830" s="189" t="e">
        <f t="shared" si="196"/>
        <v>#N/A</v>
      </c>
      <c r="AA830" s="59"/>
      <c r="AB830" s="189" t="e">
        <f t="shared" si="197"/>
        <v>#N/A</v>
      </c>
      <c r="AD830" s="185" t="e">
        <f t="shared" si="198"/>
        <v>#N/A</v>
      </c>
      <c r="AE830" s="16" t="e">
        <f t="shared" si="199"/>
        <v>#N/A</v>
      </c>
      <c r="AF830" s="16" t="e">
        <f t="shared" si="200"/>
        <v>#N/A</v>
      </c>
      <c r="AG830" s="16" t="e">
        <f t="shared" si="201"/>
        <v>#N/A</v>
      </c>
      <c r="AH830" s="175" t="e">
        <f t="shared" si="202"/>
        <v>#N/A</v>
      </c>
      <c r="AI830" s="175" t="e">
        <f t="shared" si="206"/>
        <v>#N/A</v>
      </c>
      <c r="AJ830" s="175" t="e">
        <f t="shared" si="204"/>
        <v>#N/A</v>
      </c>
      <c r="AK830" s="175" t="e">
        <f t="shared" si="203"/>
        <v>#N/A</v>
      </c>
      <c r="AL830" s="175" t="e">
        <f t="shared" si="207"/>
        <v>#N/A</v>
      </c>
      <c r="AM830" s="175" t="e">
        <f t="shared" si="205"/>
        <v>#N/A</v>
      </c>
    </row>
    <row r="831" spans="19:39" x14ac:dyDescent="0.25">
      <c r="S831" s="189" t="e">
        <f>IF(ISNUMBER(Sensor_Glucose),IF(P_Language=1, 1*Sensor_Glucose/18,1*Sensor_Glucose),NA())</f>
        <v>#N/A</v>
      </c>
      <c r="T831" s="185" t="e">
        <f t="shared" si="192"/>
        <v>#N/A</v>
      </c>
      <c r="U831" s="185" t="e">
        <f t="shared" si="193"/>
        <v>#N/A</v>
      </c>
      <c r="V831" s="189" t="e">
        <f>IF(ISBLANK(Meter_Glucose),NA(),IF(P_Language=1, 1*Meter_Glucose/18,1*Meter_Glucose))</f>
        <v>#N/A</v>
      </c>
      <c r="W831" s="185" t="e">
        <f t="shared" si="194"/>
        <v>#N/A</v>
      </c>
      <c r="X831" s="16" t="e">
        <f t="shared" si="195"/>
        <v>#N/A</v>
      </c>
      <c r="Y831" s="189" t="e">
        <f t="shared" si="196"/>
        <v>#N/A</v>
      </c>
      <c r="AA831" s="59"/>
      <c r="AB831" s="189" t="e">
        <f t="shared" si="197"/>
        <v>#N/A</v>
      </c>
      <c r="AD831" s="185" t="e">
        <f t="shared" si="198"/>
        <v>#N/A</v>
      </c>
      <c r="AE831" s="16" t="e">
        <f t="shared" si="199"/>
        <v>#N/A</v>
      </c>
      <c r="AF831" s="16" t="e">
        <f t="shared" si="200"/>
        <v>#N/A</v>
      </c>
      <c r="AG831" s="16" t="e">
        <f t="shared" si="201"/>
        <v>#N/A</v>
      </c>
      <c r="AH831" s="175" t="e">
        <f t="shared" si="202"/>
        <v>#N/A</v>
      </c>
      <c r="AI831" s="175" t="e">
        <f t="shared" si="206"/>
        <v>#N/A</v>
      </c>
      <c r="AJ831" s="175" t="e">
        <f t="shared" si="204"/>
        <v>#N/A</v>
      </c>
      <c r="AK831" s="175" t="e">
        <f t="shared" si="203"/>
        <v>#N/A</v>
      </c>
      <c r="AL831" s="175" t="e">
        <f t="shared" si="207"/>
        <v>#N/A</v>
      </c>
      <c r="AM831" s="175" t="e">
        <f t="shared" si="205"/>
        <v>#N/A</v>
      </c>
    </row>
    <row r="832" spans="19:39" x14ac:dyDescent="0.25">
      <c r="S832" s="189" t="e">
        <f>IF(ISNUMBER(Sensor_Glucose),IF(P_Language=1, 1*Sensor_Glucose/18,1*Sensor_Glucose),NA())</f>
        <v>#N/A</v>
      </c>
      <c r="T832" s="185" t="e">
        <f t="shared" si="192"/>
        <v>#N/A</v>
      </c>
      <c r="U832" s="185" t="e">
        <f t="shared" si="193"/>
        <v>#N/A</v>
      </c>
      <c r="V832" s="189" t="e">
        <f>IF(ISBLANK(Meter_Glucose),NA(),IF(P_Language=1, 1*Meter_Glucose/18,1*Meter_Glucose))</f>
        <v>#N/A</v>
      </c>
      <c r="W832" s="185" t="e">
        <f t="shared" si="194"/>
        <v>#N/A</v>
      </c>
      <c r="X832" s="16" t="e">
        <f t="shared" si="195"/>
        <v>#N/A</v>
      </c>
      <c r="Y832" s="189" t="e">
        <f t="shared" si="196"/>
        <v>#N/A</v>
      </c>
      <c r="AA832" s="59"/>
      <c r="AB832" s="189" t="e">
        <f t="shared" si="197"/>
        <v>#N/A</v>
      </c>
      <c r="AD832" s="185" t="e">
        <f t="shared" si="198"/>
        <v>#N/A</v>
      </c>
      <c r="AE832" s="16" t="e">
        <f t="shared" si="199"/>
        <v>#N/A</v>
      </c>
      <c r="AF832" s="16" t="e">
        <f t="shared" si="200"/>
        <v>#N/A</v>
      </c>
      <c r="AG832" s="16" t="e">
        <f t="shared" si="201"/>
        <v>#N/A</v>
      </c>
      <c r="AH832" s="175" t="e">
        <f t="shared" si="202"/>
        <v>#N/A</v>
      </c>
      <c r="AI832" s="175" t="e">
        <f t="shared" si="206"/>
        <v>#N/A</v>
      </c>
      <c r="AJ832" s="175" t="e">
        <f t="shared" si="204"/>
        <v>#N/A</v>
      </c>
      <c r="AK832" s="175" t="e">
        <f t="shared" si="203"/>
        <v>#N/A</v>
      </c>
      <c r="AL832" s="175" t="e">
        <f t="shared" si="207"/>
        <v>#N/A</v>
      </c>
      <c r="AM832" s="175" t="e">
        <f t="shared" si="205"/>
        <v>#N/A</v>
      </c>
    </row>
    <row r="833" spans="19:39" x14ac:dyDescent="0.25">
      <c r="S833" s="189" t="e">
        <f>IF(ISNUMBER(Sensor_Glucose),IF(P_Language=1, 1*Sensor_Glucose/18,1*Sensor_Glucose),NA())</f>
        <v>#N/A</v>
      </c>
      <c r="T833" s="185" t="e">
        <f t="shared" si="192"/>
        <v>#N/A</v>
      </c>
      <c r="U833" s="185" t="e">
        <f t="shared" si="193"/>
        <v>#N/A</v>
      </c>
      <c r="V833" s="189" t="e">
        <f>IF(ISBLANK(Meter_Glucose),NA(),IF(P_Language=1, 1*Meter_Glucose/18,1*Meter_Glucose))</f>
        <v>#N/A</v>
      </c>
      <c r="W833" s="185" t="e">
        <f t="shared" si="194"/>
        <v>#N/A</v>
      </c>
      <c r="X833" s="16" t="e">
        <f t="shared" si="195"/>
        <v>#N/A</v>
      </c>
      <c r="Y833" s="189" t="e">
        <f t="shared" si="196"/>
        <v>#N/A</v>
      </c>
      <c r="AA833" s="59"/>
      <c r="AB833" s="189" t="e">
        <f t="shared" si="197"/>
        <v>#N/A</v>
      </c>
      <c r="AD833" s="185" t="e">
        <f t="shared" si="198"/>
        <v>#N/A</v>
      </c>
      <c r="AE833" s="16" t="e">
        <f t="shared" si="199"/>
        <v>#N/A</v>
      </c>
      <c r="AF833" s="16" t="e">
        <f t="shared" si="200"/>
        <v>#N/A</v>
      </c>
      <c r="AG833" s="16" t="e">
        <f t="shared" si="201"/>
        <v>#N/A</v>
      </c>
      <c r="AH833" s="175" t="e">
        <f t="shared" si="202"/>
        <v>#N/A</v>
      </c>
      <c r="AI833" s="175" t="e">
        <f t="shared" si="206"/>
        <v>#N/A</v>
      </c>
      <c r="AJ833" s="175" t="e">
        <f t="shared" si="204"/>
        <v>#N/A</v>
      </c>
      <c r="AK833" s="175" t="e">
        <f t="shared" si="203"/>
        <v>#N/A</v>
      </c>
      <c r="AL833" s="175" t="e">
        <f t="shared" si="207"/>
        <v>#N/A</v>
      </c>
      <c r="AM833" s="175" t="e">
        <f t="shared" si="205"/>
        <v>#N/A</v>
      </c>
    </row>
    <row r="834" spans="19:39" x14ac:dyDescent="0.25">
      <c r="S834" s="189" t="e">
        <f>IF(ISNUMBER(Sensor_Glucose),IF(P_Language=1, 1*Sensor_Glucose/18,1*Sensor_Glucose),NA())</f>
        <v>#N/A</v>
      </c>
      <c r="T834" s="185" t="e">
        <f t="shared" ref="T834:T897" si="208">IF(ISBLANK(Sensor_Time),NA(),1*Sensor_Time)</f>
        <v>#N/A</v>
      </c>
      <c r="U834" s="185" t="e">
        <f t="shared" ref="U834:U897" si="209">IF(ISBLANK(Meter_Time),NA(),1*Meter_Time)</f>
        <v>#N/A</v>
      </c>
      <c r="V834" s="189" t="e">
        <f>IF(ISBLANK(Meter_Glucose),NA(),IF(P_Language=1, 1*Meter_Glucose/18,1*Meter_Glucose))</f>
        <v>#N/A</v>
      </c>
      <c r="W834" s="185" t="e">
        <f t="shared" ref="W834:W897" si="210">IF(ISBLANK(Time_accepted),NA(),1*Time_accepted)</f>
        <v>#N/A</v>
      </c>
      <c r="X834" s="16" t="e">
        <f t="shared" ref="X834:X897" si="211">IF(ISNUMBER(Glc_Bolus_To_Use),1,NA())</f>
        <v>#N/A</v>
      </c>
      <c r="Y834" s="189" t="e">
        <f t="shared" ref="Y834:Y897" si="212">IF(Calibrate,1,NA())</f>
        <v>#N/A</v>
      </c>
      <c r="AA834" s="59"/>
      <c r="AB834" s="189" t="e">
        <f t="shared" ref="AB834:AB897" si="213">IF(ISBLANK(Chart_Aceta_Dose_Time),NA(),10)</f>
        <v>#N/A</v>
      </c>
      <c r="AD834" s="185" t="e">
        <f t="shared" ref="AD834:AD897" si="214">IF(ISBLANK(Time_accepted),NA(),1*Time_accepted)</f>
        <v>#N/A</v>
      </c>
      <c r="AE834" s="16" t="e">
        <f t="shared" ref="AE834:AE897" si="215">IF(ISNUMBER(P_con),(1*P_con/1000),NA())</f>
        <v>#N/A</v>
      </c>
      <c r="AF834" s="16" t="e">
        <f t="shared" ref="AF834:AF897" si="216">IF(ISNUMBER(I_con),1*I_con/1000,NA())</f>
        <v>#N/A</v>
      </c>
      <c r="AG834" s="16" t="e">
        <f t="shared" ref="AG834:AG897" si="217">IF(ISNUMBER(D_con),1*D_con/1000,NA())</f>
        <v>#N/A</v>
      </c>
      <c r="AH834" s="175" t="e">
        <f t="shared" ref="AH834:AH897" si="218">IF(ISNUMBER(PID_Rate),1*PID_Rate,NA())</f>
        <v>#N/A</v>
      </c>
      <c r="AI834" s="175" t="e">
        <f t="shared" si="206"/>
        <v>#N/A</v>
      </c>
      <c r="AJ834" s="175" t="e">
        <f t="shared" si="204"/>
        <v>#N/A</v>
      </c>
      <c r="AK834" s="175" t="e">
        <f t="shared" ref="AK834:AK897" si="219">IF(ISNUMBER(Ins_U_kg_hr_Rate),Ins_U_kg_hr_Rate*1,NA())</f>
        <v>#N/A</v>
      </c>
      <c r="AL834" s="175" t="e">
        <f t="shared" si="207"/>
        <v>#N/A</v>
      </c>
      <c r="AM834" s="175" t="e">
        <f t="shared" si="205"/>
        <v>#N/A</v>
      </c>
    </row>
    <row r="835" spans="19:39" x14ac:dyDescent="0.25">
      <c r="S835" s="189" t="e">
        <f>IF(ISNUMBER(Sensor_Glucose),IF(P_Language=1, 1*Sensor_Glucose/18,1*Sensor_Glucose),NA())</f>
        <v>#N/A</v>
      </c>
      <c r="T835" s="185" t="e">
        <f t="shared" si="208"/>
        <v>#N/A</v>
      </c>
      <c r="U835" s="185" t="e">
        <f t="shared" si="209"/>
        <v>#N/A</v>
      </c>
      <c r="V835" s="189" t="e">
        <f>IF(ISBLANK(Meter_Glucose),NA(),IF(P_Language=1, 1*Meter_Glucose/18,1*Meter_Glucose))</f>
        <v>#N/A</v>
      </c>
      <c r="W835" s="185" t="e">
        <f t="shared" si="210"/>
        <v>#N/A</v>
      </c>
      <c r="X835" s="16" t="e">
        <f t="shared" si="211"/>
        <v>#N/A</v>
      </c>
      <c r="Y835" s="189" t="e">
        <f t="shared" si="212"/>
        <v>#N/A</v>
      </c>
      <c r="AA835" s="59"/>
      <c r="AB835" s="189" t="e">
        <f t="shared" si="213"/>
        <v>#N/A</v>
      </c>
      <c r="AD835" s="185" t="e">
        <f t="shared" si="214"/>
        <v>#N/A</v>
      </c>
      <c r="AE835" s="16" t="e">
        <f t="shared" si="215"/>
        <v>#N/A</v>
      </c>
      <c r="AF835" s="16" t="e">
        <f t="shared" si="216"/>
        <v>#N/A</v>
      </c>
      <c r="AG835" s="16" t="e">
        <f t="shared" si="217"/>
        <v>#N/A</v>
      </c>
      <c r="AH835" s="175" t="e">
        <f t="shared" si="218"/>
        <v>#N/A</v>
      </c>
      <c r="AI835" s="175" t="e">
        <f t="shared" si="206"/>
        <v>#N/A</v>
      </c>
      <c r="AJ835" s="175" t="e">
        <f t="shared" ref="AJ835:AJ898" si="220">AD836-AD835</f>
        <v>#N/A</v>
      </c>
      <c r="AK835" s="175" t="e">
        <f t="shared" si="219"/>
        <v>#N/A</v>
      </c>
      <c r="AL835" s="175" t="e">
        <f t="shared" si="207"/>
        <v>#N/A</v>
      </c>
      <c r="AM835" s="175" t="e">
        <f t="shared" ref="AM835:AM898" si="221">AD836-AD835</f>
        <v>#N/A</v>
      </c>
    </row>
    <row r="836" spans="19:39" x14ac:dyDescent="0.25">
      <c r="S836" s="189" t="e">
        <f>IF(ISNUMBER(Sensor_Glucose),IF(P_Language=1, 1*Sensor_Glucose/18,1*Sensor_Glucose),NA())</f>
        <v>#N/A</v>
      </c>
      <c r="T836" s="185" t="e">
        <f t="shared" si="208"/>
        <v>#N/A</v>
      </c>
      <c r="U836" s="185" t="e">
        <f t="shared" si="209"/>
        <v>#N/A</v>
      </c>
      <c r="V836" s="189" t="e">
        <f>IF(ISBLANK(Meter_Glucose),NA(),IF(P_Language=1, 1*Meter_Glucose/18,1*Meter_Glucose))</f>
        <v>#N/A</v>
      </c>
      <c r="W836" s="185" t="e">
        <f t="shared" si="210"/>
        <v>#N/A</v>
      </c>
      <c r="X836" s="16" t="e">
        <f t="shared" si="211"/>
        <v>#N/A</v>
      </c>
      <c r="Y836" s="189" t="e">
        <f t="shared" si="212"/>
        <v>#N/A</v>
      </c>
      <c r="AA836" s="59"/>
      <c r="AB836" s="189" t="e">
        <f t="shared" si="213"/>
        <v>#N/A</v>
      </c>
      <c r="AD836" s="185" t="e">
        <f t="shared" si="214"/>
        <v>#N/A</v>
      </c>
      <c r="AE836" s="16" t="e">
        <f t="shared" si="215"/>
        <v>#N/A</v>
      </c>
      <c r="AF836" s="16" t="e">
        <f t="shared" si="216"/>
        <v>#N/A</v>
      </c>
      <c r="AG836" s="16" t="e">
        <f t="shared" si="217"/>
        <v>#N/A</v>
      </c>
      <c r="AH836" s="175" t="e">
        <f t="shared" si="218"/>
        <v>#N/A</v>
      </c>
      <c r="AI836" s="175" t="e">
        <f t="shared" ref="AI836:AI899" si="222">AH836-AH835</f>
        <v>#N/A</v>
      </c>
      <c r="AJ836" s="175" t="e">
        <f t="shared" si="220"/>
        <v>#N/A</v>
      </c>
      <c r="AK836" s="175" t="e">
        <f t="shared" si="219"/>
        <v>#N/A</v>
      </c>
      <c r="AL836" s="175" t="e">
        <f t="shared" ref="AL836:AL899" si="223">AK836-AK835</f>
        <v>#N/A</v>
      </c>
      <c r="AM836" s="175" t="e">
        <f t="shared" si="221"/>
        <v>#N/A</v>
      </c>
    </row>
    <row r="837" spans="19:39" x14ac:dyDescent="0.25">
      <c r="S837" s="189" t="e">
        <f>IF(ISNUMBER(Sensor_Glucose),IF(P_Language=1, 1*Sensor_Glucose/18,1*Sensor_Glucose),NA())</f>
        <v>#N/A</v>
      </c>
      <c r="T837" s="185" t="e">
        <f t="shared" si="208"/>
        <v>#N/A</v>
      </c>
      <c r="U837" s="185" t="e">
        <f t="shared" si="209"/>
        <v>#N/A</v>
      </c>
      <c r="V837" s="189" t="e">
        <f>IF(ISBLANK(Meter_Glucose),NA(),IF(P_Language=1, 1*Meter_Glucose/18,1*Meter_Glucose))</f>
        <v>#N/A</v>
      </c>
      <c r="W837" s="185" t="e">
        <f t="shared" si="210"/>
        <v>#N/A</v>
      </c>
      <c r="X837" s="16" t="e">
        <f t="shared" si="211"/>
        <v>#N/A</v>
      </c>
      <c r="Y837" s="189" t="e">
        <f t="shared" si="212"/>
        <v>#N/A</v>
      </c>
      <c r="AA837" s="59"/>
      <c r="AB837" s="189" t="e">
        <f t="shared" si="213"/>
        <v>#N/A</v>
      </c>
      <c r="AD837" s="185" t="e">
        <f t="shared" si="214"/>
        <v>#N/A</v>
      </c>
      <c r="AE837" s="16" t="e">
        <f t="shared" si="215"/>
        <v>#N/A</v>
      </c>
      <c r="AF837" s="16" t="e">
        <f t="shared" si="216"/>
        <v>#N/A</v>
      </c>
      <c r="AG837" s="16" t="e">
        <f t="shared" si="217"/>
        <v>#N/A</v>
      </c>
      <c r="AH837" s="175" t="e">
        <f t="shared" si="218"/>
        <v>#N/A</v>
      </c>
      <c r="AI837" s="175" t="e">
        <f t="shared" si="222"/>
        <v>#N/A</v>
      </c>
      <c r="AJ837" s="175" t="e">
        <f t="shared" si="220"/>
        <v>#N/A</v>
      </c>
      <c r="AK837" s="175" t="e">
        <f t="shared" si="219"/>
        <v>#N/A</v>
      </c>
      <c r="AL837" s="175" t="e">
        <f t="shared" si="223"/>
        <v>#N/A</v>
      </c>
      <c r="AM837" s="175" t="e">
        <f t="shared" si="221"/>
        <v>#N/A</v>
      </c>
    </row>
    <row r="838" spans="19:39" x14ac:dyDescent="0.25">
      <c r="S838" s="189" t="e">
        <f>IF(ISNUMBER(Sensor_Glucose),IF(P_Language=1, 1*Sensor_Glucose/18,1*Sensor_Glucose),NA())</f>
        <v>#N/A</v>
      </c>
      <c r="T838" s="185" t="e">
        <f t="shared" si="208"/>
        <v>#N/A</v>
      </c>
      <c r="U838" s="185" t="e">
        <f t="shared" si="209"/>
        <v>#N/A</v>
      </c>
      <c r="V838" s="189" t="e">
        <f>IF(ISBLANK(Meter_Glucose),NA(),IF(P_Language=1, 1*Meter_Glucose/18,1*Meter_Glucose))</f>
        <v>#N/A</v>
      </c>
      <c r="W838" s="185" t="e">
        <f t="shared" si="210"/>
        <v>#N/A</v>
      </c>
      <c r="X838" s="16" t="e">
        <f t="shared" si="211"/>
        <v>#N/A</v>
      </c>
      <c r="Y838" s="189" t="e">
        <f t="shared" si="212"/>
        <v>#N/A</v>
      </c>
      <c r="AA838" s="59"/>
      <c r="AB838" s="189" t="e">
        <f t="shared" si="213"/>
        <v>#N/A</v>
      </c>
      <c r="AD838" s="185" t="e">
        <f t="shared" si="214"/>
        <v>#N/A</v>
      </c>
      <c r="AE838" s="16" t="e">
        <f t="shared" si="215"/>
        <v>#N/A</v>
      </c>
      <c r="AF838" s="16" t="e">
        <f t="shared" si="216"/>
        <v>#N/A</v>
      </c>
      <c r="AG838" s="16" t="e">
        <f t="shared" si="217"/>
        <v>#N/A</v>
      </c>
      <c r="AH838" s="175" t="e">
        <f t="shared" si="218"/>
        <v>#N/A</v>
      </c>
      <c r="AI838" s="175" t="e">
        <f t="shared" si="222"/>
        <v>#N/A</v>
      </c>
      <c r="AJ838" s="175" t="e">
        <f t="shared" si="220"/>
        <v>#N/A</v>
      </c>
      <c r="AK838" s="175" t="e">
        <f t="shared" si="219"/>
        <v>#N/A</v>
      </c>
      <c r="AL838" s="175" t="e">
        <f t="shared" si="223"/>
        <v>#N/A</v>
      </c>
      <c r="AM838" s="175" t="e">
        <f t="shared" si="221"/>
        <v>#N/A</v>
      </c>
    </row>
    <row r="839" spans="19:39" x14ac:dyDescent="0.25">
      <c r="S839" s="189" t="e">
        <f>IF(ISNUMBER(Sensor_Glucose),IF(P_Language=1, 1*Sensor_Glucose/18,1*Sensor_Glucose),NA())</f>
        <v>#N/A</v>
      </c>
      <c r="T839" s="185" t="e">
        <f t="shared" si="208"/>
        <v>#N/A</v>
      </c>
      <c r="U839" s="185" t="e">
        <f t="shared" si="209"/>
        <v>#N/A</v>
      </c>
      <c r="V839" s="189" t="e">
        <f>IF(ISBLANK(Meter_Glucose),NA(),IF(P_Language=1, 1*Meter_Glucose/18,1*Meter_Glucose))</f>
        <v>#N/A</v>
      </c>
      <c r="W839" s="185" t="e">
        <f t="shared" si="210"/>
        <v>#N/A</v>
      </c>
      <c r="X839" s="16" t="e">
        <f t="shared" si="211"/>
        <v>#N/A</v>
      </c>
      <c r="Y839" s="189" t="e">
        <f t="shared" si="212"/>
        <v>#N/A</v>
      </c>
      <c r="AA839" s="59"/>
      <c r="AB839" s="189" t="e">
        <f t="shared" si="213"/>
        <v>#N/A</v>
      </c>
      <c r="AD839" s="185" t="e">
        <f t="shared" si="214"/>
        <v>#N/A</v>
      </c>
      <c r="AE839" s="16" t="e">
        <f t="shared" si="215"/>
        <v>#N/A</v>
      </c>
      <c r="AF839" s="16" t="e">
        <f t="shared" si="216"/>
        <v>#N/A</v>
      </c>
      <c r="AG839" s="16" t="e">
        <f t="shared" si="217"/>
        <v>#N/A</v>
      </c>
      <c r="AH839" s="175" t="e">
        <f t="shared" si="218"/>
        <v>#N/A</v>
      </c>
      <c r="AI839" s="175" t="e">
        <f t="shared" si="222"/>
        <v>#N/A</v>
      </c>
      <c r="AJ839" s="175" t="e">
        <f t="shared" si="220"/>
        <v>#N/A</v>
      </c>
      <c r="AK839" s="175" t="e">
        <f t="shared" si="219"/>
        <v>#N/A</v>
      </c>
      <c r="AL839" s="175" t="e">
        <f t="shared" si="223"/>
        <v>#N/A</v>
      </c>
      <c r="AM839" s="175" t="e">
        <f t="shared" si="221"/>
        <v>#N/A</v>
      </c>
    </row>
    <row r="840" spans="19:39" x14ac:dyDescent="0.25">
      <c r="S840" s="189" t="e">
        <f>IF(ISNUMBER(Sensor_Glucose),IF(P_Language=1, 1*Sensor_Glucose/18,1*Sensor_Glucose),NA())</f>
        <v>#N/A</v>
      </c>
      <c r="T840" s="185" t="e">
        <f t="shared" si="208"/>
        <v>#N/A</v>
      </c>
      <c r="U840" s="185" t="e">
        <f t="shared" si="209"/>
        <v>#N/A</v>
      </c>
      <c r="V840" s="189" t="e">
        <f>IF(ISBLANK(Meter_Glucose),NA(),IF(P_Language=1, 1*Meter_Glucose/18,1*Meter_Glucose))</f>
        <v>#N/A</v>
      </c>
      <c r="W840" s="185" t="e">
        <f t="shared" si="210"/>
        <v>#N/A</v>
      </c>
      <c r="X840" s="16" t="e">
        <f t="shared" si="211"/>
        <v>#N/A</v>
      </c>
      <c r="Y840" s="189" t="e">
        <f t="shared" si="212"/>
        <v>#N/A</v>
      </c>
      <c r="AA840" s="59"/>
      <c r="AB840" s="189" t="e">
        <f t="shared" si="213"/>
        <v>#N/A</v>
      </c>
      <c r="AD840" s="185" t="e">
        <f t="shared" si="214"/>
        <v>#N/A</v>
      </c>
      <c r="AE840" s="16" t="e">
        <f t="shared" si="215"/>
        <v>#N/A</v>
      </c>
      <c r="AF840" s="16" t="e">
        <f t="shared" si="216"/>
        <v>#N/A</v>
      </c>
      <c r="AG840" s="16" t="e">
        <f t="shared" si="217"/>
        <v>#N/A</v>
      </c>
      <c r="AH840" s="175" t="e">
        <f t="shared" si="218"/>
        <v>#N/A</v>
      </c>
      <c r="AI840" s="175" t="e">
        <f t="shared" si="222"/>
        <v>#N/A</v>
      </c>
      <c r="AJ840" s="175" t="e">
        <f t="shared" si="220"/>
        <v>#N/A</v>
      </c>
      <c r="AK840" s="175" t="e">
        <f t="shared" si="219"/>
        <v>#N/A</v>
      </c>
      <c r="AL840" s="175" t="e">
        <f t="shared" si="223"/>
        <v>#N/A</v>
      </c>
      <c r="AM840" s="175" t="e">
        <f t="shared" si="221"/>
        <v>#N/A</v>
      </c>
    </row>
    <row r="841" spans="19:39" x14ac:dyDescent="0.25">
      <c r="S841" s="189" t="e">
        <f>IF(ISNUMBER(Sensor_Glucose),IF(P_Language=1, 1*Sensor_Glucose/18,1*Sensor_Glucose),NA())</f>
        <v>#N/A</v>
      </c>
      <c r="T841" s="185" t="e">
        <f t="shared" si="208"/>
        <v>#N/A</v>
      </c>
      <c r="U841" s="185" t="e">
        <f t="shared" si="209"/>
        <v>#N/A</v>
      </c>
      <c r="V841" s="189" t="e">
        <f>IF(ISBLANK(Meter_Glucose),NA(),IF(P_Language=1, 1*Meter_Glucose/18,1*Meter_Glucose))</f>
        <v>#N/A</v>
      </c>
      <c r="W841" s="185" t="e">
        <f t="shared" si="210"/>
        <v>#N/A</v>
      </c>
      <c r="X841" s="16" t="e">
        <f t="shared" si="211"/>
        <v>#N/A</v>
      </c>
      <c r="Y841" s="189" t="e">
        <f t="shared" si="212"/>
        <v>#N/A</v>
      </c>
      <c r="AA841" s="59"/>
      <c r="AB841" s="189" t="e">
        <f t="shared" si="213"/>
        <v>#N/A</v>
      </c>
      <c r="AD841" s="185" t="e">
        <f t="shared" si="214"/>
        <v>#N/A</v>
      </c>
      <c r="AE841" s="16" t="e">
        <f t="shared" si="215"/>
        <v>#N/A</v>
      </c>
      <c r="AF841" s="16" t="e">
        <f t="shared" si="216"/>
        <v>#N/A</v>
      </c>
      <c r="AG841" s="16" t="e">
        <f t="shared" si="217"/>
        <v>#N/A</v>
      </c>
      <c r="AH841" s="175" t="e">
        <f t="shared" si="218"/>
        <v>#N/A</v>
      </c>
      <c r="AI841" s="175" t="e">
        <f t="shared" si="222"/>
        <v>#N/A</v>
      </c>
      <c r="AJ841" s="175" t="e">
        <f t="shared" si="220"/>
        <v>#N/A</v>
      </c>
      <c r="AK841" s="175" t="e">
        <f t="shared" si="219"/>
        <v>#N/A</v>
      </c>
      <c r="AL841" s="175" t="e">
        <f t="shared" si="223"/>
        <v>#N/A</v>
      </c>
      <c r="AM841" s="175" t="e">
        <f t="shared" si="221"/>
        <v>#N/A</v>
      </c>
    </row>
    <row r="842" spans="19:39" x14ac:dyDescent="0.25">
      <c r="S842" s="189" t="e">
        <f>IF(ISNUMBER(Sensor_Glucose),IF(P_Language=1, 1*Sensor_Glucose/18,1*Sensor_Glucose),NA())</f>
        <v>#N/A</v>
      </c>
      <c r="T842" s="185" t="e">
        <f t="shared" si="208"/>
        <v>#N/A</v>
      </c>
      <c r="U842" s="185" t="e">
        <f t="shared" si="209"/>
        <v>#N/A</v>
      </c>
      <c r="V842" s="189" t="e">
        <f>IF(ISBLANK(Meter_Glucose),NA(),IF(P_Language=1, 1*Meter_Glucose/18,1*Meter_Glucose))</f>
        <v>#N/A</v>
      </c>
      <c r="W842" s="185" t="e">
        <f t="shared" si="210"/>
        <v>#N/A</v>
      </c>
      <c r="X842" s="16" t="e">
        <f t="shared" si="211"/>
        <v>#N/A</v>
      </c>
      <c r="Y842" s="189" t="e">
        <f t="shared" si="212"/>
        <v>#N/A</v>
      </c>
      <c r="AA842" s="59"/>
      <c r="AB842" s="189" t="e">
        <f t="shared" si="213"/>
        <v>#N/A</v>
      </c>
      <c r="AD842" s="185" t="e">
        <f t="shared" si="214"/>
        <v>#N/A</v>
      </c>
      <c r="AE842" s="16" t="e">
        <f t="shared" si="215"/>
        <v>#N/A</v>
      </c>
      <c r="AF842" s="16" t="e">
        <f t="shared" si="216"/>
        <v>#N/A</v>
      </c>
      <c r="AG842" s="16" t="e">
        <f t="shared" si="217"/>
        <v>#N/A</v>
      </c>
      <c r="AH842" s="175" t="e">
        <f t="shared" si="218"/>
        <v>#N/A</v>
      </c>
      <c r="AI842" s="175" t="e">
        <f t="shared" si="222"/>
        <v>#N/A</v>
      </c>
      <c r="AJ842" s="175" t="e">
        <f t="shared" si="220"/>
        <v>#N/A</v>
      </c>
      <c r="AK842" s="175" t="e">
        <f t="shared" si="219"/>
        <v>#N/A</v>
      </c>
      <c r="AL842" s="175" t="e">
        <f t="shared" si="223"/>
        <v>#N/A</v>
      </c>
      <c r="AM842" s="175" t="e">
        <f t="shared" si="221"/>
        <v>#N/A</v>
      </c>
    </row>
    <row r="843" spans="19:39" x14ac:dyDescent="0.25">
      <c r="S843" s="189" t="e">
        <f>IF(ISNUMBER(Sensor_Glucose),IF(P_Language=1, 1*Sensor_Glucose/18,1*Sensor_Glucose),NA())</f>
        <v>#N/A</v>
      </c>
      <c r="T843" s="185" t="e">
        <f t="shared" si="208"/>
        <v>#N/A</v>
      </c>
      <c r="U843" s="185" t="e">
        <f t="shared" si="209"/>
        <v>#N/A</v>
      </c>
      <c r="V843" s="189" t="e">
        <f>IF(ISBLANK(Meter_Glucose),NA(),IF(P_Language=1, 1*Meter_Glucose/18,1*Meter_Glucose))</f>
        <v>#N/A</v>
      </c>
      <c r="W843" s="185" t="e">
        <f t="shared" si="210"/>
        <v>#N/A</v>
      </c>
      <c r="X843" s="16" t="e">
        <f t="shared" si="211"/>
        <v>#N/A</v>
      </c>
      <c r="Y843" s="189" t="e">
        <f t="shared" si="212"/>
        <v>#N/A</v>
      </c>
      <c r="AA843" s="59"/>
      <c r="AB843" s="189" t="e">
        <f t="shared" si="213"/>
        <v>#N/A</v>
      </c>
      <c r="AD843" s="185" t="e">
        <f t="shared" si="214"/>
        <v>#N/A</v>
      </c>
      <c r="AE843" s="16" t="e">
        <f t="shared" si="215"/>
        <v>#N/A</v>
      </c>
      <c r="AF843" s="16" t="e">
        <f t="shared" si="216"/>
        <v>#N/A</v>
      </c>
      <c r="AG843" s="16" t="e">
        <f t="shared" si="217"/>
        <v>#N/A</v>
      </c>
      <c r="AH843" s="175" t="e">
        <f t="shared" si="218"/>
        <v>#N/A</v>
      </c>
      <c r="AI843" s="175" t="e">
        <f t="shared" si="222"/>
        <v>#N/A</v>
      </c>
      <c r="AJ843" s="175" t="e">
        <f t="shared" si="220"/>
        <v>#N/A</v>
      </c>
      <c r="AK843" s="175" t="e">
        <f t="shared" si="219"/>
        <v>#N/A</v>
      </c>
      <c r="AL843" s="175" t="e">
        <f t="shared" si="223"/>
        <v>#N/A</v>
      </c>
      <c r="AM843" s="175" t="e">
        <f t="shared" si="221"/>
        <v>#N/A</v>
      </c>
    </row>
    <row r="844" spans="19:39" x14ac:dyDescent="0.25">
      <c r="S844" s="189" t="e">
        <f>IF(ISNUMBER(Sensor_Glucose),IF(P_Language=1, 1*Sensor_Glucose/18,1*Sensor_Glucose),NA())</f>
        <v>#N/A</v>
      </c>
      <c r="T844" s="185" t="e">
        <f t="shared" si="208"/>
        <v>#N/A</v>
      </c>
      <c r="U844" s="185" t="e">
        <f t="shared" si="209"/>
        <v>#N/A</v>
      </c>
      <c r="V844" s="189" t="e">
        <f>IF(ISBLANK(Meter_Glucose),NA(),IF(P_Language=1, 1*Meter_Glucose/18,1*Meter_Glucose))</f>
        <v>#N/A</v>
      </c>
      <c r="W844" s="185" t="e">
        <f t="shared" si="210"/>
        <v>#N/A</v>
      </c>
      <c r="X844" s="16" t="e">
        <f t="shared" si="211"/>
        <v>#N/A</v>
      </c>
      <c r="Y844" s="189" t="e">
        <f t="shared" si="212"/>
        <v>#N/A</v>
      </c>
      <c r="AA844" s="59"/>
      <c r="AB844" s="189" t="e">
        <f t="shared" si="213"/>
        <v>#N/A</v>
      </c>
      <c r="AD844" s="185" t="e">
        <f t="shared" si="214"/>
        <v>#N/A</v>
      </c>
      <c r="AE844" s="16" t="e">
        <f t="shared" si="215"/>
        <v>#N/A</v>
      </c>
      <c r="AF844" s="16" t="e">
        <f t="shared" si="216"/>
        <v>#N/A</v>
      </c>
      <c r="AG844" s="16" t="e">
        <f t="shared" si="217"/>
        <v>#N/A</v>
      </c>
      <c r="AH844" s="175" t="e">
        <f t="shared" si="218"/>
        <v>#N/A</v>
      </c>
      <c r="AI844" s="175" t="e">
        <f t="shared" si="222"/>
        <v>#N/A</v>
      </c>
      <c r="AJ844" s="175" t="e">
        <f t="shared" si="220"/>
        <v>#N/A</v>
      </c>
      <c r="AK844" s="175" t="e">
        <f t="shared" si="219"/>
        <v>#N/A</v>
      </c>
      <c r="AL844" s="175" t="e">
        <f t="shared" si="223"/>
        <v>#N/A</v>
      </c>
      <c r="AM844" s="175" t="e">
        <f t="shared" si="221"/>
        <v>#N/A</v>
      </c>
    </row>
    <row r="845" spans="19:39" x14ac:dyDescent="0.25">
      <c r="S845" s="189" t="e">
        <f>IF(ISNUMBER(Sensor_Glucose),IF(P_Language=1, 1*Sensor_Glucose/18,1*Sensor_Glucose),NA())</f>
        <v>#N/A</v>
      </c>
      <c r="T845" s="185" t="e">
        <f t="shared" si="208"/>
        <v>#N/A</v>
      </c>
      <c r="U845" s="185" t="e">
        <f t="shared" si="209"/>
        <v>#N/A</v>
      </c>
      <c r="V845" s="189" t="e">
        <f>IF(ISBLANK(Meter_Glucose),NA(),IF(P_Language=1, 1*Meter_Glucose/18,1*Meter_Glucose))</f>
        <v>#N/A</v>
      </c>
      <c r="W845" s="185" t="e">
        <f t="shared" si="210"/>
        <v>#N/A</v>
      </c>
      <c r="X845" s="16" t="e">
        <f t="shared" si="211"/>
        <v>#N/A</v>
      </c>
      <c r="Y845" s="189" t="e">
        <f t="shared" si="212"/>
        <v>#N/A</v>
      </c>
      <c r="AA845" s="59"/>
      <c r="AB845" s="189" t="e">
        <f t="shared" si="213"/>
        <v>#N/A</v>
      </c>
      <c r="AD845" s="185" t="e">
        <f t="shared" si="214"/>
        <v>#N/A</v>
      </c>
      <c r="AE845" s="16" t="e">
        <f t="shared" si="215"/>
        <v>#N/A</v>
      </c>
      <c r="AF845" s="16" t="e">
        <f t="shared" si="216"/>
        <v>#N/A</v>
      </c>
      <c r="AG845" s="16" t="e">
        <f t="shared" si="217"/>
        <v>#N/A</v>
      </c>
      <c r="AH845" s="175" t="e">
        <f t="shared" si="218"/>
        <v>#N/A</v>
      </c>
      <c r="AI845" s="175" t="e">
        <f t="shared" si="222"/>
        <v>#N/A</v>
      </c>
      <c r="AJ845" s="175" t="e">
        <f t="shared" si="220"/>
        <v>#N/A</v>
      </c>
      <c r="AK845" s="175" t="e">
        <f t="shared" si="219"/>
        <v>#N/A</v>
      </c>
      <c r="AL845" s="175" t="e">
        <f t="shared" si="223"/>
        <v>#N/A</v>
      </c>
      <c r="AM845" s="175" t="e">
        <f t="shared" si="221"/>
        <v>#N/A</v>
      </c>
    </row>
    <row r="846" spans="19:39" x14ac:dyDescent="0.25">
      <c r="S846" s="189" t="e">
        <f>IF(ISNUMBER(Sensor_Glucose),IF(P_Language=1, 1*Sensor_Glucose/18,1*Sensor_Glucose),NA())</f>
        <v>#N/A</v>
      </c>
      <c r="T846" s="185" t="e">
        <f t="shared" si="208"/>
        <v>#N/A</v>
      </c>
      <c r="U846" s="185" t="e">
        <f t="shared" si="209"/>
        <v>#N/A</v>
      </c>
      <c r="V846" s="189" t="e">
        <f>IF(ISBLANK(Meter_Glucose),NA(),IF(P_Language=1, 1*Meter_Glucose/18,1*Meter_Glucose))</f>
        <v>#N/A</v>
      </c>
      <c r="W846" s="185" t="e">
        <f t="shared" si="210"/>
        <v>#N/A</v>
      </c>
      <c r="X846" s="16" t="e">
        <f t="shared" si="211"/>
        <v>#N/A</v>
      </c>
      <c r="Y846" s="189" t="e">
        <f t="shared" si="212"/>
        <v>#N/A</v>
      </c>
      <c r="AA846" s="59"/>
      <c r="AB846" s="189" t="e">
        <f t="shared" si="213"/>
        <v>#N/A</v>
      </c>
      <c r="AD846" s="185" t="e">
        <f t="shared" si="214"/>
        <v>#N/A</v>
      </c>
      <c r="AE846" s="16" t="e">
        <f t="shared" si="215"/>
        <v>#N/A</v>
      </c>
      <c r="AF846" s="16" t="e">
        <f t="shared" si="216"/>
        <v>#N/A</v>
      </c>
      <c r="AG846" s="16" t="e">
        <f t="shared" si="217"/>
        <v>#N/A</v>
      </c>
      <c r="AH846" s="175" t="e">
        <f t="shared" si="218"/>
        <v>#N/A</v>
      </c>
      <c r="AI846" s="175" t="e">
        <f t="shared" si="222"/>
        <v>#N/A</v>
      </c>
      <c r="AJ846" s="175" t="e">
        <f t="shared" si="220"/>
        <v>#N/A</v>
      </c>
      <c r="AK846" s="175" t="e">
        <f t="shared" si="219"/>
        <v>#N/A</v>
      </c>
      <c r="AL846" s="175" t="e">
        <f t="shared" si="223"/>
        <v>#N/A</v>
      </c>
      <c r="AM846" s="175" t="e">
        <f t="shared" si="221"/>
        <v>#N/A</v>
      </c>
    </row>
    <row r="847" spans="19:39" x14ac:dyDescent="0.25">
      <c r="S847" s="189" t="e">
        <f>IF(ISNUMBER(Sensor_Glucose),IF(P_Language=1, 1*Sensor_Glucose/18,1*Sensor_Glucose),NA())</f>
        <v>#N/A</v>
      </c>
      <c r="T847" s="185" t="e">
        <f t="shared" si="208"/>
        <v>#N/A</v>
      </c>
      <c r="U847" s="185" t="e">
        <f t="shared" si="209"/>
        <v>#N/A</v>
      </c>
      <c r="V847" s="189" t="e">
        <f>IF(ISBLANK(Meter_Glucose),NA(),IF(P_Language=1, 1*Meter_Glucose/18,1*Meter_Glucose))</f>
        <v>#N/A</v>
      </c>
      <c r="W847" s="185" t="e">
        <f t="shared" si="210"/>
        <v>#N/A</v>
      </c>
      <c r="X847" s="16" t="e">
        <f t="shared" si="211"/>
        <v>#N/A</v>
      </c>
      <c r="Y847" s="189" t="e">
        <f t="shared" si="212"/>
        <v>#N/A</v>
      </c>
      <c r="AA847" s="59"/>
      <c r="AB847" s="189" t="e">
        <f t="shared" si="213"/>
        <v>#N/A</v>
      </c>
      <c r="AD847" s="185" t="e">
        <f t="shared" si="214"/>
        <v>#N/A</v>
      </c>
      <c r="AE847" s="16" t="e">
        <f t="shared" si="215"/>
        <v>#N/A</v>
      </c>
      <c r="AF847" s="16" t="e">
        <f t="shared" si="216"/>
        <v>#N/A</v>
      </c>
      <c r="AG847" s="16" t="e">
        <f t="shared" si="217"/>
        <v>#N/A</v>
      </c>
      <c r="AH847" s="175" t="e">
        <f t="shared" si="218"/>
        <v>#N/A</v>
      </c>
      <c r="AI847" s="175" t="e">
        <f t="shared" si="222"/>
        <v>#N/A</v>
      </c>
      <c r="AJ847" s="175" t="e">
        <f t="shared" si="220"/>
        <v>#N/A</v>
      </c>
      <c r="AK847" s="175" t="e">
        <f t="shared" si="219"/>
        <v>#N/A</v>
      </c>
      <c r="AL847" s="175" t="e">
        <f t="shared" si="223"/>
        <v>#N/A</v>
      </c>
      <c r="AM847" s="175" t="e">
        <f t="shared" si="221"/>
        <v>#N/A</v>
      </c>
    </row>
    <row r="848" spans="19:39" x14ac:dyDescent="0.25">
      <c r="S848" s="189" t="e">
        <f>IF(ISNUMBER(Sensor_Glucose),IF(P_Language=1, 1*Sensor_Glucose/18,1*Sensor_Glucose),NA())</f>
        <v>#N/A</v>
      </c>
      <c r="T848" s="185" t="e">
        <f t="shared" si="208"/>
        <v>#N/A</v>
      </c>
      <c r="U848" s="185" t="e">
        <f t="shared" si="209"/>
        <v>#N/A</v>
      </c>
      <c r="V848" s="189" t="e">
        <f>IF(ISBLANK(Meter_Glucose),NA(),IF(P_Language=1, 1*Meter_Glucose/18,1*Meter_Glucose))</f>
        <v>#N/A</v>
      </c>
      <c r="W848" s="185" t="e">
        <f t="shared" si="210"/>
        <v>#N/A</v>
      </c>
      <c r="X848" s="16" t="e">
        <f t="shared" si="211"/>
        <v>#N/A</v>
      </c>
      <c r="Y848" s="189" t="e">
        <f t="shared" si="212"/>
        <v>#N/A</v>
      </c>
      <c r="AA848" s="59"/>
      <c r="AB848" s="189" t="e">
        <f t="shared" si="213"/>
        <v>#N/A</v>
      </c>
      <c r="AD848" s="185" t="e">
        <f t="shared" si="214"/>
        <v>#N/A</v>
      </c>
      <c r="AE848" s="16" t="e">
        <f t="shared" si="215"/>
        <v>#N/A</v>
      </c>
      <c r="AF848" s="16" t="e">
        <f t="shared" si="216"/>
        <v>#N/A</v>
      </c>
      <c r="AG848" s="16" t="e">
        <f t="shared" si="217"/>
        <v>#N/A</v>
      </c>
      <c r="AH848" s="175" t="e">
        <f t="shared" si="218"/>
        <v>#N/A</v>
      </c>
      <c r="AI848" s="175" t="e">
        <f t="shared" si="222"/>
        <v>#N/A</v>
      </c>
      <c r="AJ848" s="175" t="e">
        <f t="shared" si="220"/>
        <v>#N/A</v>
      </c>
      <c r="AK848" s="175" t="e">
        <f t="shared" si="219"/>
        <v>#N/A</v>
      </c>
      <c r="AL848" s="175" t="e">
        <f t="shared" si="223"/>
        <v>#N/A</v>
      </c>
      <c r="AM848" s="175" t="e">
        <f t="shared" si="221"/>
        <v>#N/A</v>
      </c>
    </row>
    <row r="849" spans="19:39" x14ac:dyDescent="0.25">
      <c r="S849" s="189" t="e">
        <f>IF(ISNUMBER(Sensor_Glucose),IF(P_Language=1, 1*Sensor_Glucose/18,1*Sensor_Glucose),NA())</f>
        <v>#N/A</v>
      </c>
      <c r="T849" s="185" t="e">
        <f t="shared" si="208"/>
        <v>#N/A</v>
      </c>
      <c r="U849" s="185" t="e">
        <f t="shared" si="209"/>
        <v>#N/A</v>
      </c>
      <c r="V849" s="189" t="e">
        <f>IF(ISBLANK(Meter_Glucose),NA(),IF(P_Language=1, 1*Meter_Glucose/18,1*Meter_Glucose))</f>
        <v>#N/A</v>
      </c>
      <c r="W849" s="185" t="e">
        <f t="shared" si="210"/>
        <v>#N/A</v>
      </c>
      <c r="X849" s="16" t="e">
        <f t="shared" si="211"/>
        <v>#N/A</v>
      </c>
      <c r="Y849" s="189" t="e">
        <f t="shared" si="212"/>
        <v>#N/A</v>
      </c>
      <c r="AA849" s="59"/>
      <c r="AB849" s="189" t="e">
        <f t="shared" si="213"/>
        <v>#N/A</v>
      </c>
      <c r="AD849" s="185" t="e">
        <f t="shared" si="214"/>
        <v>#N/A</v>
      </c>
      <c r="AE849" s="16" t="e">
        <f t="shared" si="215"/>
        <v>#N/A</v>
      </c>
      <c r="AF849" s="16" t="e">
        <f t="shared" si="216"/>
        <v>#N/A</v>
      </c>
      <c r="AG849" s="16" t="e">
        <f t="shared" si="217"/>
        <v>#N/A</v>
      </c>
      <c r="AH849" s="175" t="e">
        <f t="shared" si="218"/>
        <v>#N/A</v>
      </c>
      <c r="AI849" s="175" t="e">
        <f t="shared" si="222"/>
        <v>#N/A</v>
      </c>
      <c r="AJ849" s="175" t="e">
        <f t="shared" si="220"/>
        <v>#N/A</v>
      </c>
      <c r="AK849" s="175" t="e">
        <f t="shared" si="219"/>
        <v>#N/A</v>
      </c>
      <c r="AL849" s="175" t="e">
        <f t="shared" si="223"/>
        <v>#N/A</v>
      </c>
      <c r="AM849" s="175" t="e">
        <f t="shared" si="221"/>
        <v>#N/A</v>
      </c>
    </row>
    <row r="850" spans="19:39" x14ac:dyDescent="0.25">
      <c r="S850" s="189" t="e">
        <f>IF(ISNUMBER(Sensor_Glucose),IF(P_Language=1, 1*Sensor_Glucose/18,1*Sensor_Glucose),NA())</f>
        <v>#N/A</v>
      </c>
      <c r="T850" s="185" t="e">
        <f t="shared" si="208"/>
        <v>#N/A</v>
      </c>
      <c r="U850" s="185" t="e">
        <f t="shared" si="209"/>
        <v>#N/A</v>
      </c>
      <c r="V850" s="189" t="e">
        <f>IF(ISBLANK(Meter_Glucose),NA(),IF(P_Language=1, 1*Meter_Glucose/18,1*Meter_Glucose))</f>
        <v>#N/A</v>
      </c>
      <c r="W850" s="185" t="e">
        <f t="shared" si="210"/>
        <v>#N/A</v>
      </c>
      <c r="X850" s="16" t="e">
        <f t="shared" si="211"/>
        <v>#N/A</v>
      </c>
      <c r="Y850" s="189" t="e">
        <f t="shared" si="212"/>
        <v>#N/A</v>
      </c>
      <c r="AA850" s="59"/>
      <c r="AB850" s="189" t="e">
        <f t="shared" si="213"/>
        <v>#N/A</v>
      </c>
      <c r="AD850" s="185" t="e">
        <f t="shared" si="214"/>
        <v>#N/A</v>
      </c>
      <c r="AE850" s="16" t="e">
        <f t="shared" si="215"/>
        <v>#N/A</v>
      </c>
      <c r="AF850" s="16" t="e">
        <f t="shared" si="216"/>
        <v>#N/A</v>
      </c>
      <c r="AG850" s="16" t="e">
        <f t="shared" si="217"/>
        <v>#N/A</v>
      </c>
      <c r="AH850" s="175" t="e">
        <f t="shared" si="218"/>
        <v>#N/A</v>
      </c>
      <c r="AI850" s="175" t="e">
        <f t="shared" si="222"/>
        <v>#N/A</v>
      </c>
      <c r="AJ850" s="175" t="e">
        <f t="shared" si="220"/>
        <v>#N/A</v>
      </c>
      <c r="AK850" s="175" t="e">
        <f t="shared" si="219"/>
        <v>#N/A</v>
      </c>
      <c r="AL850" s="175" t="e">
        <f t="shared" si="223"/>
        <v>#N/A</v>
      </c>
      <c r="AM850" s="175" t="e">
        <f t="shared" si="221"/>
        <v>#N/A</v>
      </c>
    </row>
    <row r="851" spans="19:39" x14ac:dyDescent="0.25">
      <c r="S851" s="189" t="e">
        <f>IF(ISNUMBER(Sensor_Glucose),IF(P_Language=1, 1*Sensor_Glucose/18,1*Sensor_Glucose),NA())</f>
        <v>#N/A</v>
      </c>
      <c r="T851" s="185" t="e">
        <f t="shared" si="208"/>
        <v>#N/A</v>
      </c>
      <c r="U851" s="185" t="e">
        <f t="shared" si="209"/>
        <v>#N/A</v>
      </c>
      <c r="V851" s="189" t="e">
        <f>IF(ISBLANK(Meter_Glucose),NA(),IF(P_Language=1, 1*Meter_Glucose/18,1*Meter_Glucose))</f>
        <v>#N/A</v>
      </c>
      <c r="W851" s="185" t="e">
        <f t="shared" si="210"/>
        <v>#N/A</v>
      </c>
      <c r="X851" s="16" t="e">
        <f t="shared" si="211"/>
        <v>#N/A</v>
      </c>
      <c r="Y851" s="189" t="e">
        <f t="shared" si="212"/>
        <v>#N/A</v>
      </c>
      <c r="AA851" s="59"/>
      <c r="AB851" s="189" t="e">
        <f t="shared" si="213"/>
        <v>#N/A</v>
      </c>
      <c r="AD851" s="185" t="e">
        <f t="shared" si="214"/>
        <v>#N/A</v>
      </c>
      <c r="AE851" s="16" t="e">
        <f t="shared" si="215"/>
        <v>#N/A</v>
      </c>
      <c r="AF851" s="16" t="e">
        <f t="shared" si="216"/>
        <v>#N/A</v>
      </c>
      <c r="AG851" s="16" t="e">
        <f t="shared" si="217"/>
        <v>#N/A</v>
      </c>
      <c r="AH851" s="175" t="e">
        <f t="shared" si="218"/>
        <v>#N/A</v>
      </c>
      <c r="AI851" s="175" t="e">
        <f t="shared" si="222"/>
        <v>#N/A</v>
      </c>
      <c r="AJ851" s="175" t="e">
        <f t="shared" si="220"/>
        <v>#N/A</v>
      </c>
      <c r="AK851" s="175" t="e">
        <f t="shared" si="219"/>
        <v>#N/A</v>
      </c>
      <c r="AL851" s="175" t="e">
        <f t="shared" si="223"/>
        <v>#N/A</v>
      </c>
      <c r="AM851" s="175" t="e">
        <f t="shared" si="221"/>
        <v>#N/A</v>
      </c>
    </row>
    <row r="852" spans="19:39" x14ac:dyDescent="0.25">
      <c r="S852" s="189" t="e">
        <f>IF(ISNUMBER(Sensor_Glucose),IF(P_Language=1, 1*Sensor_Glucose/18,1*Sensor_Glucose),NA())</f>
        <v>#N/A</v>
      </c>
      <c r="T852" s="185" t="e">
        <f t="shared" si="208"/>
        <v>#N/A</v>
      </c>
      <c r="U852" s="185" t="e">
        <f t="shared" si="209"/>
        <v>#N/A</v>
      </c>
      <c r="V852" s="189" t="e">
        <f>IF(ISBLANK(Meter_Glucose),NA(),IF(P_Language=1, 1*Meter_Glucose/18,1*Meter_Glucose))</f>
        <v>#N/A</v>
      </c>
      <c r="W852" s="185" t="e">
        <f t="shared" si="210"/>
        <v>#N/A</v>
      </c>
      <c r="X852" s="16" t="e">
        <f t="shared" si="211"/>
        <v>#N/A</v>
      </c>
      <c r="Y852" s="189" t="e">
        <f t="shared" si="212"/>
        <v>#N/A</v>
      </c>
      <c r="AA852" s="59"/>
      <c r="AB852" s="189" t="e">
        <f t="shared" si="213"/>
        <v>#N/A</v>
      </c>
      <c r="AD852" s="185" t="e">
        <f t="shared" si="214"/>
        <v>#N/A</v>
      </c>
      <c r="AE852" s="16" t="e">
        <f t="shared" si="215"/>
        <v>#N/A</v>
      </c>
      <c r="AF852" s="16" t="e">
        <f t="shared" si="216"/>
        <v>#N/A</v>
      </c>
      <c r="AG852" s="16" t="e">
        <f t="shared" si="217"/>
        <v>#N/A</v>
      </c>
      <c r="AH852" s="175" t="e">
        <f t="shared" si="218"/>
        <v>#N/A</v>
      </c>
      <c r="AI852" s="175" t="e">
        <f t="shared" si="222"/>
        <v>#N/A</v>
      </c>
      <c r="AJ852" s="175" t="e">
        <f t="shared" si="220"/>
        <v>#N/A</v>
      </c>
      <c r="AK852" s="175" t="e">
        <f t="shared" si="219"/>
        <v>#N/A</v>
      </c>
      <c r="AL852" s="175" t="e">
        <f t="shared" si="223"/>
        <v>#N/A</v>
      </c>
      <c r="AM852" s="175" t="e">
        <f t="shared" si="221"/>
        <v>#N/A</v>
      </c>
    </row>
    <row r="853" spans="19:39" x14ac:dyDescent="0.25">
      <c r="S853" s="189" t="e">
        <f>IF(ISNUMBER(Sensor_Glucose),IF(P_Language=1, 1*Sensor_Glucose/18,1*Sensor_Glucose),NA())</f>
        <v>#N/A</v>
      </c>
      <c r="T853" s="185" t="e">
        <f t="shared" si="208"/>
        <v>#N/A</v>
      </c>
      <c r="U853" s="185" t="e">
        <f t="shared" si="209"/>
        <v>#N/A</v>
      </c>
      <c r="V853" s="189" t="e">
        <f>IF(ISBLANK(Meter_Glucose),NA(),IF(P_Language=1, 1*Meter_Glucose/18,1*Meter_Glucose))</f>
        <v>#N/A</v>
      </c>
      <c r="W853" s="185" t="e">
        <f t="shared" si="210"/>
        <v>#N/A</v>
      </c>
      <c r="X853" s="16" t="e">
        <f t="shared" si="211"/>
        <v>#N/A</v>
      </c>
      <c r="Y853" s="189" t="e">
        <f t="shared" si="212"/>
        <v>#N/A</v>
      </c>
      <c r="AA853" s="59"/>
      <c r="AB853" s="189" t="e">
        <f t="shared" si="213"/>
        <v>#N/A</v>
      </c>
      <c r="AD853" s="185" t="e">
        <f t="shared" si="214"/>
        <v>#N/A</v>
      </c>
      <c r="AE853" s="16" t="e">
        <f t="shared" si="215"/>
        <v>#N/A</v>
      </c>
      <c r="AF853" s="16" t="e">
        <f t="shared" si="216"/>
        <v>#N/A</v>
      </c>
      <c r="AG853" s="16" t="e">
        <f t="shared" si="217"/>
        <v>#N/A</v>
      </c>
      <c r="AH853" s="175" t="e">
        <f t="shared" si="218"/>
        <v>#N/A</v>
      </c>
      <c r="AI853" s="175" t="e">
        <f t="shared" si="222"/>
        <v>#N/A</v>
      </c>
      <c r="AJ853" s="175" t="e">
        <f t="shared" si="220"/>
        <v>#N/A</v>
      </c>
      <c r="AK853" s="175" t="e">
        <f t="shared" si="219"/>
        <v>#N/A</v>
      </c>
      <c r="AL853" s="175" t="e">
        <f t="shared" si="223"/>
        <v>#N/A</v>
      </c>
      <c r="AM853" s="175" t="e">
        <f t="shared" si="221"/>
        <v>#N/A</v>
      </c>
    </row>
    <row r="854" spans="19:39" x14ac:dyDescent="0.25">
      <c r="S854" s="189" t="e">
        <f>IF(ISNUMBER(Sensor_Glucose),IF(P_Language=1, 1*Sensor_Glucose/18,1*Sensor_Glucose),NA())</f>
        <v>#N/A</v>
      </c>
      <c r="T854" s="185" t="e">
        <f t="shared" si="208"/>
        <v>#N/A</v>
      </c>
      <c r="U854" s="185" t="e">
        <f t="shared" si="209"/>
        <v>#N/A</v>
      </c>
      <c r="V854" s="189" t="e">
        <f>IF(ISBLANK(Meter_Glucose),NA(),IF(P_Language=1, 1*Meter_Glucose/18,1*Meter_Glucose))</f>
        <v>#N/A</v>
      </c>
      <c r="W854" s="185" t="e">
        <f t="shared" si="210"/>
        <v>#N/A</v>
      </c>
      <c r="X854" s="16" t="e">
        <f t="shared" si="211"/>
        <v>#N/A</v>
      </c>
      <c r="Y854" s="189" t="e">
        <f t="shared" si="212"/>
        <v>#N/A</v>
      </c>
      <c r="AA854" s="59"/>
      <c r="AB854" s="189" t="e">
        <f t="shared" si="213"/>
        <v>#N/A</v>
      </c>
      <c r="AD854" s="185" t="e">
        <f t="shared" si="214"/>
        <v>#N/A</v>
      </c>
      <c r="AE854" s="16" t="e">
        <f t="shared" si="215"/>
        <v>#N/A</v>
      </c>
      <c r="AF854" s="16" t="e">
        <f t="shared" si="216"/>
        <v>#N/A</v>
      </c>
      <c r="AG854" s="16" t="e">
        <f t="shared" si="217"/>
        <v>#N/A</v>
      </c>
      <c r="AH854" s="175" t="e">
        <f t="shared" si="218"/>
        <v>#N/A</v>
      </c>
      <c r="AI854" s="175" t="e">
        <f t="shared" si="222"/>
        <v>#N/A</v>
      </c>
      <c r="AJ854" s="175" t="e">
        <f t="shared" si="220"/>
        <v>#N/A</v>
      </c>
      <c r="AK854" s="175" t="e">
        <f t="shared" si="219"/>
        <v>#N/A</v>
      </c>
      <c r="AL854" s="175" t="e">
        <f t="shared" si="223"/>
        <v>#N/A</v>
      </c>
      <c r="AM854" s="175" t="e">
        <f t="shared" si="221"/>
        <v>#N/A</v>
      </c>
    </row>
    <row r="855" spans="19:39" x14ac:dyDescent="0.25">
      <c r="S855" s="189" t="e">
        <f>IF(ISNUMBER(Sensor_Glucose),IF(P_Language=1, 1*Sensor_Glucose/18,1*Sensor_Glucose),NA())</f>
        <v>#N/A</v>
      </c>
      <c r="T855" s="185" t="e">
        <f t="shared" si="208"/>
        <v>#N/A</v>
      </c>
      <c r="U855" s="185" t="e">
        <f t="shared" si="209"/>
        <v>#N/A</v>
      </c>
      <c r="V855" s="189" t="e">
        <f>IF(ISBLANK(Meter_Glucose),NA(),IF(P_Language=1, 1*Meter_Glucose/18,1*Meter_Glucose))</f>
        <v>#N/A</v>
      </c>
      <c r="W855" s="185" t="e">
        <f t="shared" si="210"/>
        <v>#N/A</v>
      </c>
      <c r="X855" s="16" t="e">
        <f t="shared" si="211"/>
        <v>#N/A</v>
      </c>
      <c r="Y855" s="189" t="e">
        <f t="shared" si="212"/>
        <v>#N/A</v>
      </c>
      <c r="AA855" s="59"/>
      <c r="AB855" s="189" t="e">
        <f t="shared" si="213"/>
        <v>#N/A</v>
      </c>
      <c r="AD855" s="185" t="e">
        <f t="shared" si="214"/>
        <v>#N/A</v>
      </c>
      <c r="AE855" s="16" t="e">
        <f t="shared" si="215"/>
        <v>#N/A</v>
      </c>
      <c r="AF855" s="16" t="e">
        <f t="shared" si="216"/>
        <v>#N/A</v>
      </c>
      <c r="AG855" s="16" t="e">
        <f t="shared" si="217"/>
        <v>#N/A</v>
      </c>
      <c r="AH855" s="175" t="e">
        <f t="shared" si="218"/>
        <v>#N/A</v>
      </c>
      <c r="AI855" s="175" t="e">
        <f t="shared" si="222"/>
        <v>#N/A</v>
      </c>
      <c r="AJ855" s="175" t="e">
        <f t="shared" si="220"/>
        <v>#N/A</v>
      </c>
      <c r="AK855" s="175" t="e">
        <f t="shared" si="219"/>
        <v>#N/A</v>
      </c>
      <c r="AL855" s="175" t="e">
        <f t="shared" si="223"/>
        <v>#N/A</v>
      </c>
      <c r="AM855" s="175" t="e">
        <f t="shared" si="221"/>
        <v>#N/A</v>
      </c>
    </row>
    <row r="856" spans="19:39" x14ac:dyDescent="0.25">
      <c r="S856" s="189" t="e">
        <f>IF(ISNUMBER(Sensor_Glucose),IF(P_Language=1, 1*Sensor_Glucose/18,1*Sensor_Glucose),NA())</f>
        <v>#N/A</v>
      </c>
      <c r="T856" s="185" t="e">
        <f t="shared" si="208"/>
        <v>#N/A</v>
      </c>
      <c r="U856" s="185" t="e">
        <f t="shared" si="209"/>
        <v>#N/A</v>
      </c>
      <c r="V856" s="189" t="e">
        <f>IF(ISBLANK(Meter_Glucose),NA(),IF(P_Language=1, 1*Meter_Glucose/18,1*Meter_Glucose))</f>
        <v>#N/A</v>
      </c>
      <c r="W856" s="185" t="e">
        <f t="shared" si="210"/>
        <v>#N/A</v>
      </c>
      <c r="X856" s="16" t="e">
        <f t="shared" si="211"/>
        <v>#N/A</v>
      </c>
      <c r="Y856" s="189" t="e">
        <f t="shared" si="212"/>
        <v>#N/A</v>
      </c>
      <c r="AA856" s="59"/>
      <c r="AB856" s="189" t="e">
        <f t="shared" si="213"/>
        <v>#N/A</v>
      </c>
      <c r="AD856" s="185" t="e">
        <f t="shared" si="214"/>
        <v>#N/A</v>
      </c>
      <c r="AE856" s="16" t="e">
        <f t="shared" si="215"/>
        <v>#N/A</v>
      </c>
      <c r="AF856" s="16" t="e">
        <f t="shared" si="216"/>
        <v>#N/A</v>
      </c>
      <c r="AG856" s="16" t="e">
        <f t="shared" si="217"/>
        <v>#N/A</v>
      </c>
      <c r="AH856" s="175" t="e">
        <f t="shared" si="218"/>
        <v>#N/A</v>
      </c>
      <c r="AI856" s="175" t="e">
        <f t="shared" si="222"/>
        <v>#N/A</v>
      </c>
      <c r="AJ856" s="175" t="e">
        <f t="shared" si="220"/>
        <v>#N/A</v>
      </c>
      <c r="AK856" s="175" t="e">
        <f t="shared" si="219"/>
        <v>#N/A</v>
      </c>
      <c r="AL856" s="175" t="e">
        <f t="shared" si="223"/>
        <v>#N/A</v>
      </c>
      <c r="AM856" s="175" t="e">
        <f t="shared" si="221"/>
        <v>#N/A</v>
      </c>
    </row>
    <row r="857" spans="19:39" x14ac:dyDescent="0.25">
      <c r="S857" s="189" t="e">
        <f>IF(ISNUMBER(Sensor_Glucose),IF(P_Language=1, 1*Sensor_Glucose/18,1*Sensor_Glucose),NA())</f>
        <v>#N/A</v>
      </c>
      <c r="T857" s="185" t="e">
        <f t="shared" si="208"/>
        <v>#N/A</v>
      </c>
      <c r="U857" s="185" t="e">
        <f t="shared" si="209"/>
        <v>#N/A</v>
      </c>
      <c r="V857" s="189" t="e">
        <f>IF(ISBLANK(Meter_Glucose),NA(),IF(P_Language=1, 1*Meter_Glucose/18,1*Meter_Glucose))</f>
        <v>#N/A</v>
      </c>
      <c r="W857" s="185" t="e">
        <f t="shared" si="210"/>
        <v>#N/A</v>
      </c>
      <c r="X857" s="16" t="e">
        <f t="shared" si="211"/>
        <v>#N/A</v>
      </c>
      <c r="Y857" s="189" t="e">
        <f t="shared" si="212"/>
        <v>#N/A</v>
      </c>
      <c r="AA857" s="59"/>
      <c r="AB857" s="189" t="e">
        <f t="shared" si="213"/>
        <v>#N/A</v>
      </c>
      <c r="AD857" s="185" t="e">
        <f t="shared" si="214"/>
        <v>#N/A</v>
      </c>
      <c r="AE857" s="16" t="e">
        <f t="shared" si="215"/>
        <v>#N/A</v>
      </c>
      <c r="AF857" s="16" t="e">
        <f t="shared" si="216"/>
        <v>#N/A</v>
      </c>
      <c r="AG857" s="16" t="e">
        <f t="shared" si="217"/>
        <v>#N/A</v>
      </c>
      <c r="AH857" s="175" t="e">
        <f t="shared" si="218"/>
        <v>#N/A</v>
      </c>
      <c r="AI857" s="175" t="e">
        <f t="shared" si="222"/>
        <v>#N/A</v>
      </c>
      <c r="AJ857" s="175" t="e">
        <f t="shared" si="220"/>
        <v>#N/A</v>
      </c>
      <c r="AK857" s="175" t="e">
        <f t="shared" si="219"/>
        <v>#N/A</v>
      </c>
      <c r="AL857" s="175" t="e">
        <f t="shared" si="223"/>
        <v>#N/A</v>
      </c>
      <c r="AM857" s="175" t="e">
        <f t="shared" si="221"/>
        <v>#N/A</v>
      </c>
    </row>
    <row r="858" spans="19:39" x14ac:dyDescent="0.25">
      <c r="S858" s="189" t="e">
        <f>IF(ISNUMBER(Sensor_Glucose),IF(P_Language=1, 1*Sensor_Glucose/18,1*Sensor_Glucose),NA())</f>
        <v>#N/A</v>
      </c>
      <c r="T858" s="185" t="e">
        <f t="shared" si="208"/>
        <v>#N/A</v>
      </c>
      <c r="U858" s="185" t="e">
        <f t="shared" si="209"/>
        <v>#N/A</v>
      </c>
      <c r="V858" s="189" t="e">
        <f>IF(ISBLANK(Meter_Glucose),NA(),IF(P_Language=1, 1*Meter_Glucose/18,1*Meter_Glucose))</f>
        <v>#N/A</v>
      </c>
      <c r="W858" s="185" t="e">
        <f t="shared" si="210"/>
        <v>#N/A</v>
      </c>
      <c r="X858" s="16" t="e">
        <f t="shared" si="211"/>
        <v>#N/A</v>
      </c>
      <c r="Y858" s="189" t="e">
        <f t="shared" si="212"/>
        <v>#N/A</v>
      </c>
      <c r="AA858" s="59"/>
      <c r="AB858" s="189" t="e">
        <f t="shared" si="213"/>
        <v>#N/A</v>
      </c>
      <c r="AD858" s="185" t="e">
        <f t="shared" si="214"/>
        <v>#N/A</v>
      </c>
      <c r="AE858" s="16" t="e">
        <f t="shared" si="215"/>
        <v>#N/A</v>
      </c>
      <c r="AF858" s="16" t="e">
        <f t="shared" si="216"/>
        <v>#N/A</v>
      </c>
      <c r="AG858" s="16" t="e">
        <f t="shared" si="217"/>
        <v>#N/A</v>
      </c>
      <c r="AH858" s="175" t="e">
        <f t="shared" si="218"/>
        <v>#N/A</v>
      </c>
      <c r="AI858" s="175" t="e">
        <f t="shared" si="222"/>
        <v>#N/A</v>
      </c>
      <c r="AJ858" s="175" t="e">
        <f t="shared" si="220"/>
        <v>#N/A</v>
      </c>
      <c r="AK858" s="175" t="e">
        <f t="shared" si="219"/>
        <v>#N/A</v>
      </c>
      <c r="AL858" s="175" t="e">
        <f t="shared" si="223"/>
        <v>#N/A</v>
      </c>
      <c r="AM858" s="175" t="e">
        <f t="shared" si="221"/>
        <v>#N/A</v>
      </c>
    </row>
    <row r="859" spans="19:39" x14ac:dyDescent="0.25">
      <c r="S859" s="189" t="e">
        <f>IF(ISNUMBER(Sensor_Glucose),IF(P_Language=1, 1*Sensor_Glucose/18,1*Sensor_Glucose),NA())</f>
        <v>#N/A</v>
      </c>
      <c r="T859" s="185" t="e">
        <f t="shared" si="208"/>
        <v>#N/A</v>
      </c>
      <c r="U859" s="185" t="e">
        <f t="shared" si="209"/>
        <v>#N/A</v>
      </c>
      <c r="V859" s="189" t="e">
        <f>IF(ISBLANK(Meter_Glucose),NA(),IF(P_Language=1, 1*Meter_Glucose/18,1*Meter_Glucose))</f>
        <v>#N/A</v>
      </c>
      <c r="W859" s="185" t="e">
        <f t="shared" si="210"/>
        <v>#N/A</v>
      </c>
      <c r="X859" s="16" t="e">
        <f t="shared" si="211"/>
        <v>#N/A</v>
      </c>
      <c r="Y859" s="189" t="e">
        <f t="shared" si="212"/>
        <v>#N/A</v>
      </c>
      <c r="AA859" s="59"/>
      <c r="AB859" s="189" t="e">
        <f t="shared" si="213"/>
        <v>#N/A</v>
      </c>
      <c r="AD859" s="185" t="e">
        <f t="shared" si="214"/>
        <v>#N/A</v>
      </c>
      <c r="AE859" s="16" t="e">
        <f t="shared" si="215"/>
        <v>#N/A</v>
      </c>
      <c r="AF859" s="16" t="e">
        <f t="shared" si="216"/>
        <v>#N/A</v>
      </c>
      <c r="AG859" s="16" t="e">
        <f t="shared" si="217"/>
        <v>#N/A</v>
      </c>
      <c r="AH859" s="175" t="e">
        <f t="shared" si="218"/>
        <v>#N/A</v>
      </c>
      <c r="AI859" s="175" t="e">
        <f t="shared" si="222"/>
        <v>#N/A</v>
      </c>
      <c r="AJ859" s="175" t="e">
        <f t="shared" si="220"/>
        <v>#N/A</v>
      </c>
      <c r="AK859" s="175" t="e">
        <f t="shared" si="219"/>
        <v>#N/A</v>
      </c>
      <c r="AL859" s="175" t="e">
        <f t="shared" si="223"/>
        <v>#N/A</v>
      </c>
      <c r="AM859" s="175" t="e">
        <f t="shared" si="221"/>
        <v>#N/A</v>
      </c>
    </row>
    <row r="860" spans="19:39" x14ac:dyDescent="0.25">
      <c r="S860" s="189" t="e">
        <f>IF(ISNUMBER(Sensor_Glucose),IF(P_Language=1, 1*Sensor_Glucose/18,1*Sensor_Glucose),NA())</f>
        <v>#N/A</v>
      </c>
      <c r="T860" s="185" t="e">
        <f t="shared" si="208"/>
        <v>#N/A</v>
      </c>
      <c r="U860" s="185" t="e">
        <f t="shared" si="209"/>
        <v>#N/A</v>
      </c>
      <c r="V860" s="189" t="e">
        <f>IF(ISBLANK(Meter_Glucose),NA(),IF(P_Language=1, 1*Meter_Glucose/18,1*Meter_Glucose))</f>
        <v>#N/A</v>
      </c>
      <c r="W860" s="185" t="e">
        <f t="shared" si="210"/>
        <v>#N/A</v>
      </c>
      <c r="X860" s="16" t="e">
        <f t="shared" si="211"/>
        <v>#N/A</v>
      </c>
      <c r="Y860" s="189" t="e">
        <f t="shared" si="212"/>
        <v>#N/A</v>
      </c>
      <c r="AA860" s="59"/>
      <c r="AB860" s="189" t="e">
        <f t="shared" si="213"/>
        <v>#N/A</v>
      </c>
      <c r="AD860" s="185" t="e">
        <f t="shared" si="214"/>
        <v>#N/A</v>
      </c>
      <c r="AE860" s="16" t="e">
        <f t="shared" si="215"/>
        <v>#N/A</v>
      </c>
      <c r="AF860" s="16" t="e">
        <f t="shared" si="216"/>
        <v>#N/A</v>
      </c>
      <c r="AG860" s="16" t="e">
        <f t="shared" si="217"/>
        <v>#N/A</v>
      </c>
      <c r="AH860" s="175" t="e">
        <f t="shared" si="218"/>
        <v>#N/A</v>
      </c>
      <c r="AI860" s="175" t="e">
        <f t="shared" si="222"/>
        <v>#N/A</v>
      </c>
      <c r="AJ860" s="175" t="e">
        <f t="shared" si="220"/>
        <v>#N/A</v>
      </c>
      <c r="AK860" s="175" t="e">
        <f t="shared" si="219"/>
        <v>#N/A</v>
      </c>
      <c r="AL860" s="175" t="e">
        <f t="shared" si="223"/>
        <v>#N/A</v>
      </c>
      <c r="AM860" s="175" t="e">
        <f t="shared" si="221"/>
        <v>#N/A</v>
      </c>
    </row>
    <row r="861" spans="19:39" x14ac:dyDescent="0.25">
      <c r="S861" s="189" t="e">
        <f>IF(ISNUMBER(Sensor_Glucose),IF(P_Language=1, 1*Sensor_Glucose/18,1*Sensor_Glucose),NA())</f>
        <v>#N/A</v>
      </c>
      <c r="T861" s="185" t="e">
        <f t="shared" si="208"/>
        <v>#N/A</v>
      </c>
      <c r="U861" s="185" t="e">
        <f t="shared" si="209"/>
        <v>#N/A</v>
      </c>
      <c r="V861" s="189" t="e">
        <f>IF(ISBLANK(Meter_Glucose),NA(),IF(P_Language=1, 1*Meter_Glucose/18,1*Meter_Glucose))</f>
        <v>#N/A</v>
      </c>
      <c r="W861" s="185" t="e">
        <f t="shared" si="210"/>
        <v>#N/A</v>
      </c>
      <c r="X861" s="16" t="e">
        <f t="shared" si="211"/>
        <v>#N/A</v>
      </c>
      <c r="Y861" s="189" t="e">
        <f t="shared" si="212"/>
        <v>#N/A</v>
      </c>
      <c r="AA861" s="59"/>
      <c r="AB861" s="189" t="e">
        <f t="shared" si="213"/>
        <v>#N/A</v>
      </c>
      <c r="AD861" s="185" t="e">
        <f t="shared" si="214"/>
        <v>#N/A</v>
      </c>
      <c r="AE861" s="16" t="e">
        <f t="shared" si="215"/>
        <v>#N/A</v>
      </c>
      <c r="AF861" s="16" t="e">
        <f t="shared" si="216"/>
        <v>#N/A</v>
      </c>
      <c r="AG861" s="16" t="e">
        <f t="shared" si="217"/>
        <v>#N/A</v>
      </c>
      <c r="AH861" s="175" t="e">
        <f t="shared" si="218"/>
        <v>#N/A</v>
      </c>
      <c r="AI861" s="175" t="e">
        <f t="shared" si="222"/>
        <v>#N/A</v>
      </c>
      <c r="AJ861" s="175" t="e">
        <f t="shared" si="220"/>
        <v>#N/A</v>
      </c>
      <c r="AK861" s="175" t="e">
        <f t="shared" si="219"/>
        <v>#N/A</v>
      </c>
      <c r="AL861" s="175" t="e">
        <f t="shared" si="223"/>
        <v>#N/A</v>
      </c>
      <c r="AM861" s="175" t="e">
        <f t="shared" si="221"/>
        <v>#N/A</v>
      </c>
    </row>
    <row r="862" spans="19:39" x14ac:dyDescent="0.25">
      <c r="S862" s="189" t="e">
        <f>IF(ISNUMBER(Sensor_Glucose),IF(P_Language=1, 1*Sensor_Glucose/18,1*Sensor_Glucose),NA())</f>
        <v>#N/A</v>
      </c>
      <c r="T862" s="185" t="e">
        <f t="shared" si="208"/>
        <v>#N/A</v>
      </c>
      <c r="U862" s="185" t="e">
        <f t="shared" si="209"/>
        <v>#N/A</v>
      </c>
      <c r="V862" s="189" t="e">
        <f>IF(ISBLANK(Meter_Glucose),NA(),IF(P_Language=1, 1*Meter_Glucose/18,1*Meter_Glucose))</f>
        <v>#N/A</v>
      </c>
      <c r="W862" s="185" t="e">
        <f t="shared" si="210"/>
        <v>#N/A</v>
      </c>
      <c r="X862" s="16" t="e">
        <f t="shared" si="211"/>
        <v>#N/A</v>
      </c>
      <c r="Y862" s="189" t="e">
        <f t="shared" si="212"/>
        <v>#N/A</v>
      </c>
      <c r="AA862" s="59"/>
      <c r="AB862" s="189" t="e">
        <f t="shared" si="213"/>
        <v>#N/A</v>
      </c>
      <c r="AD862" s="185" t="e">
        <f t="shared" si="214"/>
        <v>#N/A</v>
      </c>
      <c r="AE862" s="16" t="e">
        <f t="shared" si="215"/>
        <v>#N/A</v>
      </c>
      <c r="AF862" s="16" t="e">
        <f t="shared" si="216"/>
        <v>#N/A</v>
      </c>
      <c r="AG862" s="16" t="e">
        <f t="shared" si="217"/>
        <v>#N/A</v>
      </c>
      <c r="AH862" s="175" t="e">
        <f t="shared" si="218"/>
        <v>#N/A</v>
      </c>
      <c r="AI862" s="175" t="e">
        <f t="shared" si="222"/>
        <v>#N/A</v>
      </c>
      <c r="AJ862" s="175" t="e">
        <f t="shared" si="220"/>
        <v>#N/A</v>
      </c>
      <c r="AK862" s="175" t="e">
        <f t="shared" si="219"/>
        <v>#N/A</v>
      </c>
      <c r="AL862" s="175" t="e">
        <f t="shared" si="223"/>
        <v>#N/A</v>
      </c>
      <c r="AM862" s="175" t="e">
        <f t="shared" si="221"/>
        <v>#N/A</v>
      </c>
    </row>
    <row r="863" spans="19:39" x14ac:dyDescent="0.25">
      <c r="S863" s="189" t="e">
        <f>IF(ISNUMBER(Sensor_Glucose),IF(P_Language=1, 1*Sensor_Glucose/18,1*Sensor_Glucose),NA())</f>
        <v>#N/A</v>
      </c>
      <c r="T863" s="185" t="e">
        <f t="shared" si="208"/>
        <v>#N/A</v>
      </c>
      <c r="U863" s="185" t="e">
        <f t="shared" si="209"/>
        <v>#N/A</v>
      </c>
      <c r="V863" s="189" t="e">
        <f>IF(ISBLANK(Meter_Glucose),NA(),IF(P_Language=1, 1*Meter_Glucose/18,1*Meter_Glucose))</f>
        <v>#N/A</v>
      </c>
      <c r="W863" s="185" t="e">
        <f t="shared" si="210"/>
        <v>#N/A</v>
      </c>
      <c r="X863" s="16" t="e">
        <f t="shared" si="211"/>
        <v>#N/A</v>
      </c>
      <c r="Y863" s="189" t="e">
        <f t="shared" si="212"/>
        <v>#N/A</v>
      </c>
      <c r="AA863" s="59"/>
      <c r="AB863" s="189" t="e">
        <f t="shared" si="213"/>
        <v>#N/A</v>
      </c>
      <c r="AD863" s="185" t="e">
        <f t="shared" si="214"/>
        <v>#N/A</v>
      </c>
      <c r="AE863" s="16" t="e">
        <f t="shared" si="215"/>
        <v>#N/A</v>
      </c>
      <c r="AF863" s="16" t="e">
        <f t="shared" si="216"/>
        <v>#N/A</v>
      </c>
      <c r="AG863" s="16" t="e">
        <f t="shared" si="217"/>
        <v>#N/A</v>
      </c>
      <c r="AH863" s="175" t="e">
        <f t="shared" si="218"/>
        <v>#N/A</v>
      </c>
      <c r="AI863" s="175" t="e">
        <f t="shared" si="222"/>
        <v>#N/A</v>
      </c>
      <c r="AJ863" s="175" t="e">
        <f t="shared" si="220"/>
        <v>#N/A</v>
      </c>
      <c r="AK863" s="175" t="e">
        <f t="shared" si="219"/>
        <v>#N/A</v>
      </c>
      <c r="AL863" s="175" t="e">
        <f t="shared" si="223"/>
        <v>#N/A</v>
      </c>
      <c r="AM863" s="175" t="e">
        <f t="shared" si="221"/>
        <v>#N/A</v>
      </c>
    </row>
    <row r="864" spans="19:39" x14ac:dyDescent="0.25">
      <c r="S864" s="189" t="e">
        <f>IF(ISNUMBER(Sensor_Glucose),IF(P_Language=1, 1*Sensor_Glucose/18,1*Sensor_Glucose),NA())</f>
        <v>#N/A</v>
      </c>
      <c r="T864" s="185" t="e">
        <f t="shared" si="208"/>
        <v>#N/A</v>
      </c>
      <c r="U864" s="185" t="e">
        <f t="shared" si="209"/>
        <v>#N/A</v>
      </c>
      <c r="V864" s="189" t="e">
        <f>IF(ISBLANK(Meter_Glucose),NA(),IF(P_Language=1, 1*Meter_Glucose/18,1*Meter_Glucose))</f>
        <v>#N/A</v>
      </c>
      <c r="W864" s="185" t="e">
        <f t="shared" si="210"/>
        <v>#N/A</v>
      </c>
      <c r="X864" s="16" t="e">
        <f t="shared" si="211"/>
        <v>#N/A</v>
      </c>
      <c r="Y864" s="189" t="e">
        <f t="shared" si="212"/>
        <v>#N/A</v>
      </c>
      <c r="AA864" s="59"/>
      <c r="AB864" s="189" t="e">
        <f t="shared" si="213"/>
        <v>#N/A</v>
      </c>
      <c r="AD864" s="185" t="e">
        <f t="shared" si="214"/>
        <v>#N/A</v>
      </c>
      <c r="AE864" s="16" t="e">
        <f t="shared" si="215"/>
        <v>#N/A</v>
      </c>
      <c r="AF864" s="16" t="e">
        <f t="shared" si="216"/>
        <v>#N/A</v>
      </c>
      <c r="AG864" s="16" t="e">
        <f t="shared" si="217"/>
        <v>#N/A</v>
      </c>
      <c r="AH864" s="175" t="e">
        <f t="shared" si="218"/>
        <v>#N/A</v>
      </c>
      <c r="AI864" s="175" t="e">
        <f t="shared" si="222"/>
        <v>#N/A</v>
      </c>
      <c r="AJ864" s="175" t="e">
        <f t="shared" si="220"/>
        <v>#N/A</v>
      </c>
      <c r="AK864" s="175" t="e">
        <f t="shared" si="219"/>
        <v>#N/A</v>
      </c>
      <c r="AL864" s="175" t="e">
        <f t="shared" si="223"/>
        <v>#N/A</v>
      </c>
      <c r="AM864" s="175" t="e">
        <f t="shared" si="221"/>
        <v>#N/A</v>
      </c>
    </row>
    <row r="865" spans="19:39" x14ac:dyDescent="0.25">
      <c r="S865" s="189" t="e">
        <f>IF(ISNUMBER(Sensor_Glucose),IF(P_Language=1, 1*Sensor_Glucose/18,1*Sensor_Glucose),NA())</f>
        <v>#N/A</v>
      </c>
      <c r="T865" s="185" t="e">
        <f t="shared" si="208"/>
        <v>#N/A</v>
      </c>
      <c r="U865" s="185" t="e">
        <f t="shared" si="209"/>
        <v>#N/A</v>
      </c>
      <c r="V865" s="189" t="e">
        <f>IF(ISBLANK(Meter_Glucose),NA(),IF(P_Language=1, 1*Meter_Glucose/18,1*Meter_Glucose))</f>
        <v>#N/A</v>
      </c>
      <c r="W865" s="185" t="e">
        <f t="shared" si="210"/>
        <v>#N/A</v>
      </c>
      <c r="X865" s="16" t="e">
        <f t="shared" si="211"/>
        <v>#N/A</v>
      </c>
      <c r="Y865" s="189" t="e">
        <f t="shared" si="212"/>
        <v>#N/A</v>
      </c>
      <c r="AA865" s="59"/>
      <c r="AB865" s="189" t="e">
        <f t="shared" si="213"/>
        <v>#N/A</v>
      </c>
      <c r="AD865" s="185" t="e">
        <f t="shared" si="214"/>
        <v>#N/A</v>
      </c>
      <c r="AE865" s="16" t="e">
        <f t="shared" si="215"/>
        <v>#N/A</v>
      </c>
      <c r="AF865" s="16" t="e">
        <f t="shared" si="216"/>
        <v>#N/A</v>
      </c>
      <c r="AG865" s="16" t="e">
        <f t="shared" si="217"/>
        <v>#N/A</v>
      </c>
      <c r="AH865" s="175" t="e">
        <f t="shared" si="218"/>
        <v>#N/A</v>
      </c>
      <c r="AI865" s="175" t="e">
        <f t="shared" si="222"/>
        <v>#N/A</v>
      </c>
      <c r="AJ865" s="175" t="e">
        <f t="shared" si="220"/>
        <v>#N/A</v>
      </c>
      <c r="AK865" s="175" t="e">
        <f t="shared" si="219"/>
        <v>#N/A</v>
      </c>
      <c r="AL865" s="175" t="e">
        <f t="shared" si="223"/>
        <v>#N/A</v>
      </c>
      <c r="AM865" s="175" t="e">
        <f t="shared" si="221"/>
        <v>#N/A</v>
      </c>
    </row>
    <row r="866" spans="19:39" x14ac:dyDescent="0.25">
      <c r="S866" s="189" t="e">
        <f>IF(ISNUMBER(Sensor_Glucose),IF(P_Language=1, 1*Sensor_Glucose/18,1*Sensor_Glucose),NA())</f>
        <v>#N/A</v>
      </c>
      <c r="T866" s="185" t="e">
        <f t="shared" si="208"/>
        <v>#N/A</v>
      </c>
      <c r="U866" s="185" t="e">
        <f t="shared" si="209"/>
        <v>#N/A</v>
      </c>
      <c r="V866" s="189" t="e">
        <f>IF(ISBLANK(Meter_Glucose),NA(),IF(P_Language=1, 1*Meter_Glucose/18,1*Meter_Glucose))</f>
        <v>#N/A</v>
      </c>
      <c r="W866" s="185" t="e">
        <f t="shared" si="210"/>
        <v>#N/A</v>
      </c>
      <c r="X866" s="16" t="e">
        <f t="shared" si="211"/>
        <v>#N/A</v>
      </c>
      <c r="Y866" s="189" t="e">
        <f t="shared" si="212"/>
        <v>#N/A</v>
      </c>
      <c r="AA866" s="59"/>
      <c r="AB866" s="189" t="e">
        <f t="shared" si="213"/>
        <v>#N/A</v>
      </c>
      <c r="AD866" s="185" t="e">
        <f t="shared" si="214"/>
        <v>#N/A</v>
      </c>
      <c r="AE866" s="16" t="e">
        <f t="shared" si="215"/>
        <v>#N/A</v>
      </c>
      <c r="AF866" s="16" t="e">
        <f t="shared" si="216"/>
        <v>#N/A</v>
      </c>
      <c r="AG866" s="16" t="e">
        <f t="shared" si="217"/>
        <v>#N/A</v>
      </c>
      <c r="AH866" s="175" t="e">
        <f t="shared" si="218"/>
        <v>#N/A</v>
      </c>
      <c r="AI866" s="175" t="e">
        <f t="shared" si="222"/>
        <v>#N/A</v>
      </c>
      <c r="AJ866" s="175" t="e">
        <f t="shared" si="220"/>
        <v>#N/A</v>
      </c>
      <c r="AK866" s="175" t="e">
        <f t="shared" si="219"/>
        <v>#N/A</v>
      </c>
      <c r="AL866" s="175" t="e">
        <f t="shared" si="223"/>
        <v>#N/A</v>
      </c>
      <c r="AM866" s="175" t="e">
        <f t="shared" si="221"/>
        <v>#N/A</v>
      </c>
    </row>
    <row r="867" spans="19:39" x14ac:dyDescent="0.25">
      <c r="S867" s="189" t="e">
        <f>IF(ISNUMBER(Sensor_Glucose),IF(P_Language=1, 1*Sensor_Glucose/18,1*Sensor_Glucose),NA())</f>
        <v>#N/A</v>
      </c>
      <c r="T867" s="185" t="e">
        <f t="shared" si="208"/>
        <v>#N/A</v>
      </c>
      <c r="U867" s="185" t="e">
        <f t="shared" si="209"/>
        <v>#N/A</v>
      </c>
      <c r="V867" s="189" t="e">
        <f>IF(ISBLANK(Meter_Glucose),NA(),IF(P_Language=1, 1*Meter_Glucose/18,1*Meter_Glucose))</f>
        <v>#N/A</v>
      </c>
      <c r="W867" s="185" t="e">
        <f t="shared" si="210"/>
        <v>#N/A</v>
      </c>
      <c r="X867" s="16" t="e">
        <f t="shared" si="211"/>
        <v>#N/A</v>
      </c>
      <c r="Y867" s="189" t="e">
        <f t="shared" si="212"/>
        <v>#N/A</v>
      </c>
      <c r="AA867" s="59"/>
      <c r="AB867" s="189" t="e">
        <f t="shared" si="213"/>
        <v>#N/A</v>
      </c>
      <c r="AD867" s="185" t="e">
        <f t="shared" si="214"/>
        <v>#N/A</v>
      </c>
      <c r="AE867" s="16" t="e">
        <f t="shared" si="215"/>
        <v>#N/A</v>
      </c>
      <c r="AF867" s="16" t="e">
        <f t="shared" si="216"/>
        <v>#N/A</v>
      </c>
      <c r="AG867" s="16" t="e">
        <f t="shared" si="217"/>
        <v>#N/A</v>
      </c>
      <c r="AH867" s="175" t="e">
        <f t="shared" si="218"/>
        <v>#N/A</v>
      </c>
      <c r="AI867" s="175" t="e">
        <f t="shared" si="222"/>
        <v>#N/A</v>
      </c>
      <c r="AJ867" s="175" t="e">
        <f t="shared" si="220"/>
        <v>#N/A</v>
      </c>
      <c r="AK867" s="175" t="e">
        <f t="shared" si="219"/>
        <v>#N/A</v>
      </c>
      <c r="AL867" s="175" t="e">
        <f t="shared" si="223"/>
        <v>#N/A</v>
      </c>
      <c r="AM867" s="175" t="e">
        <f t="shared" si="221"/>
        <v>#N/A</v>
      </c>
    </row>
    <row r="868" spans="19:39" x14ac:dyDescent="0.25">
      <c r="S868" s="189" t="e">
        <f>IF(ISNUMBER(Sensor_Glucose),IF(P_Language=1, 1*Sensor_Glucose/18,1*Sensor_Glucose),NA())</f>
        <v>#N/A</v>
      </c>
      <c r="T868" s="185" t="e">
        <f t="shared" si="208"/>
        <v>#N/A</v>
      </c>
      <c r="U868" s="185" t="e">
        <f t="shared" si="209"/>
        <v>#N/A</v>
      </c>
      <c r="V868" s="189" t="e">
        <f>IF(ISBLANK(Meter_Glucose),NA(),IF(P_Language=1, 1*Meter_Glucose/18,1*Meter_Glucose))</f>
        <v>#N/A</v>
      </c>
      <c r="W868" s="185" t="e">
        <f t="shared" si="210"/>
        <v>#N/A</v>
      </c>
      <c r="X868" s="16" t="e">
        <f t="shared" si="211"/>
        <v>#N/A</v>
      </c>
      <c r="Y868" s="189" t="e">
        <f t="shared" si="212"/>
        <v>#N/A</v>
      </c>
      <c r="AA868" s="59"/>
      <c r="AB868" s="189" t="e">
        <f t="shared" si="213"/>
        <v>#N/A</v>
      </c>
      <c r="AD868" s="185" t="e">
        <f t="shared" si="214"/>
        <v>#N/A</v>
      </c>
      <c r="AE868" s="16" t="e">
        <f t="shared" si="215"/>
        <v>#N/A</v>
      </c>
      <c r="AF868" s="16" t="e">
        <f t="shared" si="216"/>
        <v>#N/A</v>
      </c>
      <c r="AG868" s="16" t="e">
        <f t="shared" si="217"/>
        <v>#N/A</v>
      </c>
      <c r="AH868" s="175" t="e">
        <f t="shared" si="218"/>
        <v>#N/A</v>
      </c>
      <c r="AI868" s="175" t="e">
        <f t="shared" si="222"/>
        <v>#N/A</v>
      </c>
      <c r="AJ868" s="175" t="e">
        <f t="shared" si="220"/>
        <v>#N/A</v>
      </c>
      <c r="AK868" s="175" t="e">
        <f t="shared" si="219"/>
        <v>#N/A</v>
      </c>
      <c r="AL868" s="175" t="e">
        <f t="shared" si="223"/>
        <v>#N/A</v>
      </c>
      <c r="AM868" s="175" t="e">
        <f t="shared" si="221"/>
        <v>#N/A</v>
      </c>
    </row>
    <row r="869" spans="19:39" x14ac:dyDescent="0.25">
      <c r="S869" s="189" t="e">
        <f>IF(ISNUMBER(Sensor_Glucose),IF(P_Language=1, 1*Sensor_Glucose/18,1*Sensor_Glucose),NA())</f>
        <v>#N/A</v>
      </c>
      <c r="T869" s="185" t="e">
        <f t="shared" si="208"/>
        <v>#N/A</v>
      </c>
      <c r="U869" s="185" t="e">
        <f t="shared" si="209"/>
        <v>#N/A</v>
      </c>
      <c r="V869" s="189" t="e">
        <f>IF(ISBLANK(Meter_Glucose),NA(),IF(P_Language=1, 1*Meter_Glucose/18,1*Meter_Glucose))</f>
        <v>#N/A</v>
      </c>
      <c r="W869" s="185" t="e">
        <f t="shared" si="210"/>
        <v>#N/A</v>
      </c>
      <c r="X869" s="16" t="e">
        <f t="shared" si="211"/>
        <v>#N/A</v>
      </c>
      <c r="Y869" s="189" t="e">
        <f t="shared" si="212"/>
        <v>#N/A</v>
      </c>
      <c r="AA869" s="59"/>
      <c r="AB869" s="189" t="e">
        <f t="shared" si="213"/>
        <v>#N/A</v>
      </c>
      <c r="AD869" s="185" t="e">
        <f t="shared" si="214"/>
        <v>#N/A</v>
      </c>
      <c r="AE869" s="16" t="e">
        <f t="shared" si="215"/>
        <v>#N/A</v>
      </c>
      <c r="AF869" s="16" t="e">
        <f t="shared" si="216"/>
        <v>#N/A</v>
      </c>
      <c r="AG869" s="16" t="e">
        <f t="shared" si="217"/>
        <v>#N/A</v>
      </c>
      <c r="AH869" s="175" t="e">
        <f t="shared" si="218"/>
        <v>#N/A</v>
      </c>
      <c r="AI869" s="175" t="e">
        <f t="shared" si="222"/>
        <v>#N/A</v>
      </c>
      <c r="AJ869" s="175" t="e">
        <f t="shared" si="220"/>
        <v>#N/A</v>
      </c>
      <c r="AK869" s="175" t="e">
        <f t="shared" si="219"/>
        <v>#N/A</v>
      </c>
      <c r="AL869" s="175" t="e">
        <f t="shared" si="223"/>
        <v>#N/A</v>
      </c>
      <c r="AM869" s="175" t="e">
        <f t="shared" si="221"/>
        <v>#N/A</v>
      </c>
    </row>
    <row r="870" spans="19:39" x14ac:dyDescent="0.25">
      <c r="S870" s="189" t="e">
        <f>IF(ISNUMBER(Sensor_Glucose),IF(P_Language=1, 1*Sensor_Glucose/18,1*Sensor_Glucose),NA())</f>
        <v>#N/A</v>
      </c>
      <c r="T870" s="185" t="e">
        <f t="shared" si="208"/>
        <v>#N/A</v>
      </c>
      <c r="U870" s="185" t="e">
        <f t="shared" si="209"/>
        <v>#N/A</v>
      </c>
      <c r="V870" s="189" t="e">
        <f>IF(ISBLANK(Meter_Glucose),NA(),IF(P_Language=1, 1*Meter_Glucose/18,1*Meter_Glucose))</f>
        <v>#N/A</v>
      </c>
      <c r="W870" s="185" t="e">
        <f t="shared" si="210"/>
        <v>#N/A</v>
      </c>
      <c r="X870" s="16" t="e">
        <f t="shared" si="211"/>
        <v>#N/A</v>
      </c>
      <c r="Y870" s="189" t="e">
        <f t="shared" si="212"/>
        <v>#N/A</v>
      </c>
      <c r="AA870" s="59"/>
      <c r="AB870" s="189" t="e">
        <f t="shared" si="213"/>
        <v>#N/A</v>
      </c>
      <c r="AD870" s="185" t="e">
        <f t="shared" si="214"/>
        <v>#N/A</v>
      </c>
      <c r="AE870" s="16" t="e">
        <f t="shared" si="215"/>
        <v>#N/A</v>
      </c>
      <c r="AF870" s="16" t="e">
        <f t="shared" si="216"/>
        <v>#N/A</v>
      </c>
      <c r="AG870" s="16" t="e">
        <f t="shared" si="217"/>
        <v>#N/A</v>
      </c>
      <c r="AH870" s="175" t="e">
        <f t="shared" si="218"/>
        <v>#N/A</v>
      </c>
      <c r="AI870" s="175" t="e">
        <f t="shared" si="222"/>
        <v>#N/A</v>
      </c>
      <c r="AJ870" s="175" t="e">
        <f t="shared" si="220"/>
        <v>#N/A</v>
      </c>
      <c r="AK870" s="175" t="e">
        <f t="shared" si="219"/>
        <v>#N/A</v>
      </c>
      <c r="AL870" s="175" t="e">
        <f t="shared" si="223"/>
        <v>#N/A</v>
      </c>
      <c r="AM870" s="175" t="e">
        <f t="shared" si="221"/>
        <v>#N/A</v>
      </c>
    </row>
    <row r="871" spans="19:39" x14ac:dyDescent="0.25">
      <c r="S871" s="189" t="e">
        <f>IF(ISNUMBER(Sensor_Glucose),IF(P_Language=1, 1*Sensor_Glucose/18,1*Sensor_Glucose),NA())</f>
        <v>#N/A</v>
      </c>
      <c r="T871" s="185" t="e">
        <f t="shared" si="208"/>
        <v>#N/A</v>
      </c>
      <c r="U871" s="185" t="e">
        <f t="shared" si="209"/>
        <v>#N/A</v>
      </c>
      <c r="V871" s="189" t="e">
        <f>IF(ISBLANK(Meter_Glucose),NA(),IF(P_Language=1, 1*Meter_Glucose/18,1*Meter_Glucose))</f>
        <v>#N/A</v>
      </c>
      <c r="W871" s="185" t="e">
        <f t="shared" si="210"/>
        <v>#N/A</v>
      </c>
      <c r="X871" s="16" t="e">
        <f t="shared" si="211"/>
        <v>#N/A</v>
      </c>
      <c r="Y871" s="189" t="e">
        <f t="shared" si="212"/>
        <v>#N/A</v>
      </c>
      <c r="AA871" s="59"/>
      <c r="AB871" s="189" t="e">
        <f t="shared" si="213"/>
        <v>#N/A</v>
      </c>
      <c r="AD871" s="185" t="e">
        <f t="shared" si="214"/>
        <v>#N/A</v>
      </c>
      <c r="AE871" s="16" t="e">
        <f t="shared" si="215"/>
        <v>#N/A</v>
      </c>
      <c r="AF871" s="16" t="e">
        <f t="shared" si="216"/>
        <v>#N/A</v>
      </c>
      <c r="AG871" s="16" t="e">
        <f t="shared" si="217"/>
        <v>#N/A</v>
      </c>
      <c r="AH871" s="175" t="e">
        <f t="shared" si="218"/>
        <v>#N/A</v>
      </c>
      <c r="AI871" s="175" t="e">
        <f t="shared" si="222"/>
        <v>#N/A</v>
      </c>
      <c r="AJ871" s="175" t="e">
        <f t="shared" si="220"/>
        <v>#N/A</v>
      </c>
      <c r="AK871" s="175" t="e">
        <f t="shared" si="219"/>
        <v>#N/A</v>
      </c>
      <c r="AL871" s="175" t="e">
        <f t="shared" si="223"/>
        <v>#N/A</v>
      </c>
      <c r="AM871" s="175" t="e">
        <f t="shared" si="221"/>
        <v>#N/A</v>
      </c>
    </row>
    <row r="872" spans="19:39" x14ac:dyDescent="0.25">
      <c r="S872" s="189" t="e">
        <f>IF(ISNUMBER(Sensor_Glucose),IF(P_Language=1, 1*Sensor_Glucose/18,1*Sensor_Glucose),NA())</f>
        <v>#N/A</v>
      </c>
      <c r="T872" s="185" t="e">
        <f t="shared" si="208"/>
        <v>#N/A</v>
      </c>
      <c r="U872" s="185" t="e">
        <f t="shared" si="209"/>
        <v>#N/A</v>
      </c>
      <c r="V872" s="189" t="e">
        <f>IF(ISBLANK(Meter_Glucose),NA(),IF(P_Language=1, 1*Meter_Glucose/18,1*Meter_Glucose))</f>
        <v>#N/A</v>
      </c>
      <c r="W872" s="185" t="e">
        <f t="shared" si="210"/>
        <v>#N/A</v>
      </c>
      <c r="X872" s="16" t="e">
        <f t="shared" si="211"/>
        <v>#N/A</v>
      </c>
      <c r="Y872" s="189" t="e">
        <f t="shared" si="212"/>
        <v>#N/A</v>
      </c>
      <c r="AA872" s="59"/>
      <c r="AB872" s="189" t="e">
        <f t="shared" si="213"/>
        <v>#N/A</v>
      </c>
      <c r="AD872" s="185" t="e">
        <f t="shared" si="214"/>
        <v>#N/A</v>
      </c>
      <c r="AE872" s="16" t="e">
        <f t="shared" si="215"/>
        <v>#N/A</v>
      </c>
      <c r="AF872" s="16" t="e">
        <f t="shared" si="216"/>
        <v>#N/A</v>
      </c>
      <c r="AG872" s="16" t="e">
        <f t="shared" si="217"/>
        <v>#N/A</v>
      </c>
      <c r="AH872" s="175" t="e">
        <f t="shared" si="218"/>
        <v>#N/A</v>
      </c>
      <c r="AI872" s="175" t="e">
        <f t="shared" si="222"/>
        <v>#N/A</v>
      </c>
      <c r="AJ872" s="175" t="e">
        <f t="shared" si="220"/>
        <v>#N/A</v>
      </c>
      <c r="AK872" s="175" t="e">
        <f t="shared" si="219"/>
        <v>#N/A</v>
      </c>
      <c r="AL872" s="175" t="e">
        <f t="shared" si="223"/>
        <v>#N/A</v>
      </c>
      <c r="AM872" s="175" t="e">
        <f t="shared" si="221"/>
        <v>#N/A</v>
      </c>
    </row>
    <row r="873" spans="19:39" x14ac:dyDescent="0.25">
      <c r="S873" s="189" t="e">
        <f>IF(ISNUMBER(Sensor_Glucose),IF(P_Language=1, 1*Sensor_Glucose/18,1*Sensor_Glucose),NA())</f>
        <v>#N/A</v>
      </c>
      <c r="T873" s="185" t="e">
        <f t="shared" si="208"/>
        <v>#N/A</v>
      </c>
      <c r="U873" s="185" t="e">
        <f t="shared" si="209"/>
        <v>#N/A</v>
      </c>
      <c r="V873" s="189" t="e">
        <f>IF(ISBLANK(Meter_Glucose),NA(),IF(P_Language=1, 1*Meter_Glucose/18,1*Meter_Glucose))</f>
        <v>#N/A</v>
      </c>
      <c r="W873" s="185" t="e">
        <f t="shared" si="210"/>
        <v>#N/A</v>
      </c>
      <c r="X873" s="16" t="e">
        <f t="shared" si="211"/>
        <v>#N/A</v>
      </c>
      <c r="Y873" s="189" t="e">
        <f t="shared" si="212"/>
        <v>#N/A</v>
      </c>
      <c r="AA873" s="59"/>
      <c r="AB873" s="189" t="e">
        <f t="shared" si="213"/>
        <v>#N/A</v>
      </c>
      <c r="AD873" s="185" t="e">
        <f t="shared" si="214"/>
        <v>#N/A</v>
      </c>
      <c r="AE873" s="16" t="e">
        <f t="shared" si="215"/>
        <v>#N/A</v>
      </c>
      <c r="AF873" s="16" t="e">
        <f t="shared" si="216"/>
        <v>#N/A</v>
      </c>
      <c r="AG873" s="16" t="e">
        <f t="shared" si="217"/>
        <v>#N/A</v>
      </c>
      <c r="AH873" s="175" t="e">
        <f t="shared" si="218"/>
        <v>#N/A</v>
      </c>
      <c r="AI873" s="175" t="e">
        <f t="shared" si="222"/>
        <v>#N/A</v>
      </c>
      <c r="AJ873" s="175" t="e">
        <f t="shared" si="220"/>
        <v>#N/A</v>
      </c>
      <c r="AK873" s="175" t="e">
        <f t="shared" si="219"/>
        <v>#N/A</v>
      </c>
      <c r="AL873" s="175" t="e">
        <f t="shared" si="223"/>
        <v>#N/A</v>
      </c>
      <c r="AM873" s="175" t="e">
        <f t="shared" si="221"/>
        <v>#N/A</v>
      </c>
    </row>
    <row r="874" spans="19:39" x14ac:dyDescent="0.25">
      <c r="S874" s="189" t="e">
        <f>IF(ISNUMBER(Sensor_Glucose),IF(P_Language=1, 1*Sensor_Glucose/18,1*Sensor_Glucose),NA())</f>
        <v>#N/A</v>
      </c>
      <c r="T874" s="185" t="e">
        <f t="shared" si="208"/>
        <v>#N/A</v>
      </c>
      <c r="U874" s="185" t="e">
        <f t="shared" si="209"/>
        <v>#N/A</v>
      </c>
      <c r="V874" s="189" t="e">
        <f>IF(ISBLANK(Meter_Glucose),NA(),IF(P_Language=1, 1*Meter_Glucose/18,1*Meter_Glucose))</f>
        <v>#N/A</v>
      </c>
      <c r="W874" s="185" t="e">
        <f t="shared" si="210"/>
        <v>#N/A</v>
      </c>
      <c r="X874" s="16" t="e">
        <f t="shared" si="211"/>
        <v>#N/A</v>
      </c>
      <c r="Y874" s="189" t="e">
        <f t="shared" si="212"/>
        <v>#N/A</v>
      </c>
      <c r="AA874" s="59"/>
      <c r="AB874" s="189" t="e">
        <f t="shared" si="213"/>
        <v>#N/A</v>
      </c>
      <c r="AD874" s="185" t="e">
        <f t="shared" si="214"/>
        <v>#N/A</v>
      </c>
      <c r="AE874" s="16" t="e">
        <f t="shared" si="215"/>
        <v>#N/A</v>
      </c>
      <c r="AF874" s="16" t="e">
        <f t="shared" si="216"/>
        <v>#N/A</v>
      </c>
      <c r="AG874" s="16" t="e">
        <f t="shared" si="217"/>
        <v>#N/A</v>
      </c>
      <c r="AH874" s="175" t="e">
        <f t="shared" si="218"/>
        <v>#N/A</v>
      </c>
      <c r="AI874" s="175" t="e">
        <f t="shared" si="222"/>
        <v>#N/A</v>
      </c>
      <c r="AJ874" s="175" t="e">
        <f t="shared" si="220"/>
        <v>#N/A</v>
      </c>
      <c r="AK874" s="175" t="e">
        <f t="shared" si="219"/>
        <v>#N/A</v>
      </c>
      <c r="AL874" s="175" t="e">
        <f t="shared" si="223"/>
        <v>#N/A</v>
      </c>
      <c r="AM874" s="175" t="e">
        <f t="shared" si="221"/>
        <v>#N/A</v>
      </c>
    </row>
    <row r="875" spans="19:39" x14ac:dyDescent="0.25">
      <c r="S875" s="189" t="e">
        <f>IF(ISNUMBER(Sensor_Glucose),IF(P_Language=1, 1*Sensor_Glucose/18,1*Sensor_Glucose),NA())</f>
        <v>#N/A</v>
      </c>
      <c r="T875" s="185" t="e">
        <f t="shared" si="208"/>
        <v>#N/A</v>
      </c>
      <c r="U875" s="185" t="e">
        <f t="shared" si="209"/>
        <v>#N/A</v>
      </c>
      <c r="V875" s="189" t="e">
        <f>IF(ISBLANK(Meter_Glucose),NA(),IF(P_Language=1, 1*Meter_Glucose/18,1*Meter_Glucose))</f>
        <v>#N/A</v>
      </c>
      <c r="W875" s="185" t="e">
        <f t="shared" si="210"/>
        <v>#N/A</v>
      </c>
      <c r="X875" s="16" t="e">
        <f t="shared" si="211"/>
        <v>#N/A</v>
      </c>
      <c r="Y875" s="189" t="e">
        <f t="shared" si="212"/>
        <v>#N/A</v>
      </c>
      <c r="AA875" s="59"/>
      <c r="AB875" s="189" t="e">
        <f t="shared" si="213"/>
        <v>#N/A</v>
      </c>
      <c r="AD875" s="185" t="e">
        <f t="shared" si="214"/>
        <v>#N/A</v>
      </c>
      <c r="AE875" s="16" t="e">
        <f t="shared" si="215"/>
        <v>#N/A</v>
      </c>
      <c r="AF875" s="16" t="e">
        <f t="shared" si="216"/>
        <v>#N/A</v>
      </c>
      <c r="AG875" s="16" t="e">
        <f t="shared" si="217"/>
        <v>#N/A</v>
      </c>
      <c r="AH875" s="175" t="e">
        <f t="shared" si="218"/>
        <v>#N/A</v>
      </c>
      <c r="AI875" s="175" t="e">
        <f t="shared" si="222"/>
        <v>#N/A</v>
      </c>
      <c r="AJ875" s="175" t="e">
        <f t="shared" si="220"/>
        <v>#N/A</v>
      </c>
      <c r="AK875" s="175" t="e">
        <f t="shared" si="219"/>
        <v>#N/A</v>
      </c>
      <c r="AL875" s="175" t="e">
        <f t="shared" si="223"/>
        <v>#N/A</v>
      </c>
      <c r="AM875" s="175" t="e">
        <f t="shared" si="221"/>
        <v>#N/A</v>
      </c>
    </row>
    <row r="876" spans="19:39" x14ac:dyDescent="0.25">
      <c r="S876" s="189" t="e">
        <f>IF(ISNUMBER(Sensor_Glucose),IF(P_Language=1, 1*Sensor_Glucose/18,1*Sensor_Glucose),NA())</f>
        <v>#N/A</v>
      </c>
      <c r="T876" s="185" t="e">
        <f t="shared" si="208"/>
        <v>#N/A</v>
      </c>
      <c r="U876" s="185" t="e">
        <f t="shared" si="209"/>
        <v>#N/A</v>
      </c>
      <c r="V876" s="189" t="e">
        <f>IF(ISBLANK(Meter_Glucose),NA(),IF(P_Language=1, 1*Meter_Glucose/18,1*Meter_Glucose))</f>
        <v>#N/A</v>
      </c>
      <c r="W876" s="185" t="e">
        <f t="shared" si="210"/>
        <v>#N/A</v>
      </c>
      <c r="X876" s="16" t="e">
        <f t="shared" si="211"/>
        <v>#N/A</v>
      </c>
      <c r="Y876" s="189" t="e">
        <f t="shared" si="212"/>
        <v>#N/A</v>
      </c>
      <c r="AA876" s="59"/>
      <c r="AB876" s="189" t="e">
        <f t="shared" si="213"/>
        <v>#N/A</v>
      </c>
      <c r="AD876" s="185" t="e">
        <f t="shared" si="214"/>
        <v>#N/A</v>
      </c>
      <c r="AE876" s="16" t="e">
        <f t="shared" si="215"/>
        <v>#N/A</v>
      </c>
      <c r="AF876" s="16" t="e">
        <f t="shared" si="216"/>
        <v>#N/A</v>
      </c>
      <c r="AG876" s="16" t="e">
        <f t="shared" si="217"/>
        <v>#N/A</v>
      </c>
      <c r="AH876" s="175" t="e">
        <f t="shared" si="218"/>
        <v>#N/A</v>
      </c>
      <c r="AI876" s="175" t="e">
        <f t="shared" si="222"/>
        <v>#N/A</v>
      </c>
      <c r="AJ876" s="175" t="e">
        <f t="shared" si="220"/>
        <v>#N/A</v>
      </c>
      <c r="AK876" s="175" t="e">
        <f t="shared" si="219"/>
        <v>#N/A</v>
      </c>
      <c r="AL876" s="175" t="e">
        <f t="shared" si="223"/>
        <v>#N/A</v>
      </c>
      <c r="AM876" s="175" t="e">
        <f t="shared" si="221"/>
        <v>#N/A</v>
      </c>
    </row>
    <row r="877" spans="19:39" x14ac:dyDescent="0.25">
      <c r="S877" s="189" t="e">
        <f>IF(ISNUMBER(Sensor_Glucose),IF(P_Language=1, 1*Sensor_Glucose/18,1*Sensor_Glucose),NA())</f>
        <v>#N/A</v>
      </c>
      <c r="T877" s="185" t="e">
        <f t="shared" si="208"/>
        <v>#N/A</v>
      </c>
      <c r="U877" s="185" t="e">
        <f t="shared" si="209"/>
        <v>#N/A</v>
      </c>
      <c r="V877" s="189" t="e">
        <f>IF(ISBLANK(Meter_Glucose),NA(),IF(P_Language=1, 1*Meter_Glucose/18,1*Meter_Glucose))</f>
        <v>#N/A</v>
      </c>
      <c r="W877" s="185" t="e">
        <f t="shared" si="210"/>
        <v>#N/A</v>
      </c>
      <c r="X877" s="16" t="e">
        <f t="shared" si="211"/>
        <v>#N/A</v>
      </c>
      <c r="Y877" s="189" t="e">
        <f t="shared" si="212"/>
        <v>#N/A</v>
      </c>
      <c r="AA877" s="59"/>
      <c r="AB877" s="189" t="e">
        <f t="shared" si="213"/>
        <v>#N/A</v>
      </c>
      <c r="AD877" s="185" t="e">
        <f t="shared" si="214"/>
        <v>#N/A</v>
      </c>
      <c r="AE877" s="16" t="e">
        <f t="shared" si="215"/>
        <v>#N/A</v>
      </c>
      <c r="AF877" s="16" t="e">
        <f t="shared" si="216"/>
        <v>#N/A</v>
      </c>
      <c r="AG877" s="16" t="e">
        <f t="shared" si="217"/>
        <v>#N/A</v>
      </c>
      <c r="AH877" s="175" t="e">
        <f t="shared" si="218"/>
        <v>#N/A</v>
      </c>
      <c r="AI877" s="175" t="e">
        <f t="shared" si="222"/>
        <v>#N/A</v>
      </c>
      <c r="AJ877" s="175" t="e">
        <f t="shared" si="220"/>
        <v>#N/A</v>
      </c>
      <c r="AK877" s="175" t="e">
        <f t="shared" si="219"/>
        <v>#N/A</v>
      </c>
      <c r="AL877" s="175" t="e">
        <f t="shared" si="223"/>
        <v>#N/A</v>
      </c>
      <c r="AM877" s="175" t="e">
        <f t="shared" si="221"/>
        <v>#N/A</v>
      </c>
    </row>
    <row r="878" spans="19:39" x14ac:dyDescent="0.25">
      <c r="S878" s="189" t="e">
        <f>IF(ISNUMBER(Sensor_Glucose),IF(P_Language=1, 1*Sensor_Glucose/18,1*Sensor_Glucose),NA())</f>
        <v>#N/A</v>
      </c>
      <c r="T878" s="185" t="e">
        <f t="shared" si="208"/>
        <v>#N/A</v>
      </c>
      <c r="U878" s="185" t="e">
        <f t="shared" si="209"/>
        <v>#N/A</v>
      </c>
      <c r="V878" s="189" t="e">
        <f>IF(ISBLANK(Meter_Glucose),NA(),IF(P_Language=1, 1*Meter_Glucose/18,1*Meter_Glucose))</f>
        <v>#N/A</v>
      </c>
      <c r="W878" s="185" t="e">
        <f t="shared" si="210"/>
        <v>#N/A</v>
      </c>
      <c r="X878" s="16" t="e">
        <f t="shared" si="211"/>
        <v>#N/A</v>
      </c>
      <c r="Y878" s="189" t="e">
        <f t="shared" si="212"/>
        <v>#N/A</v>
      </c>
      <c r="AA878" s="59"/>
      <c r="AB878" s="189" t="e">
        <f t="shared" si="213"/>
        <v>#N/A</v>
      </c>
      <c r="AD878" s="185" t="e">
        <f t="shared" si="214"/>
        <v>#N/A</v>
      </c>
      <c r="AE878" s="16" t="e">
        <f t="shared" si="215"/>
        <v>#N/A</v>
      </c>
      <c r="AF878" s="16" t="e">
        <f t="shared" si="216"/>
        <v>#N/A</v>
      </c>
      <c r="AG878" s="16" t="e">
        <f t="shared" si="217"/>
        <v>#N/A</v>
      </c>
      <c r="AH878" s="175" t="e">
        <f t="shared" si="218"/>
        <v>#N/A</v>
      </c>
      <c r="AI878" s="175" t="e">
        <f t="shared" si="222"/>
        <v>#N/A</v>
      </c>
      <c r="AJ878" s="175" t="e">
        <f t="shared" si="220"/>
        <v>#N/A</v>
      </c>
      <c r="AK878" s="175" t="e">
        <f t="shared" si="219"/>
        <v>#N/A</v>
      </c>
      <c r="AL878" s="175" t="e">
        <f t="shared" si="223"/>
        <v>#N/A</v>
      </c>
      <c r="AM878" s="175" t="e">
        <f t="shared" si="221"/>
        <v>#N/A</v>
      </c>
    </row>
    <row r="879" spans="19:39" x14ac:dyDescent="0.25">
      <c r="S879" s="189" t="e">
        <f>IF(ISNUMBER(Sensor_Glucose),IF(P_Language=1, 1*Sensor_Glucose/18,1*Sensor_Glucose),NA())</f>
        <v>#N/A</v>
      </c>
      <c r="T879" s="185" t="e">
        <f t="shared" si="208"/>
        <v>#N/A</v>
      </c>
      <c r="U879" s="185" t="e">
        <f t="shared" si="209"/>
        <v>#N/A</v>
      </c>
      <c r="V879" s="189" t="e">
        <f>IF(ISBLANK(Meter_Glucose),NA(),IF(P_Language=1, 1*Meter_Glucose/18,1*Meter_Glucose))</f>
        <v>#N/A</v>
      </c>
      <c r="W879" s="185" t="e">
        <f t="shared" si="210"/>
        <v>#N/A</v>
      </c>
      <c r="X879" s="16" t="e">
        <f t="shared" si="211"/>
        <v>#N/A</v>
      </c>
      <c r="Y879" s="189" t="e">
        <f t="shared" si="212"/>
        <v>#N/A</v>
      </c>
      <c r="AA879" s="59"/>
      <c r="AB879" s="189" t="e">
        <f t="shared" si="213"/>
        <v>#N/A</v>
      </c>
      <c r="AD879" s="185" t="e">
        <f t="shared" si="214"/>
        <v>#N/A</v>
      </c>
      <c r="AE879" s="16" t="e">
        <f t="shared" si="215"/>
        <v>#N/A</v>
      </c>
      <c r="AF879" s="16" t="e">
        <f t="shared" si="216"/>
        <v>#N/A</v>
      </c>
      <c r="AG879" s="16" t="e">
        <f t="shared" si="217"/>
        <v>#N/A</v>
      </c>
      <c r="AH879" s="175" t="e">
        <f t="shared" si="218"/>
        <v>#N/A</v>
      </c>
      <c r="AI879" s="175" t="e">
        <f t="shared" si="222"/>
        <v>#N/A</v>
      </c>
      <c r="AJ879" s="175" t="e">
        <f t="shared" si="220"/>
        <v>#N/A</v>
      </c>
      <c r="AK879" s="175" t="e">
        <f t="shared" si="219"/>
        <v>#N/A</v>
      </c>
      <c r="AL879" s="175" t="e">
        <f t="shared" si="223"/>
        <v>#N/A</v>
      </c>
      <c r="AM879" s="175" t="e">
        <f t="shared" si="221"/>
        <v>#N/A</v>
      </c>
    </row>
    <row r="880" spans="19:39" x14ac:dyDescent="0.25">
      <c r="S880" s="189" t="e">
        <f>IF(ISNUMBER(Sensor_Glucose),IF(P_Language=1, 1*Sensor_Glucose/18,1*Sensor_Glucose),NA())</f>
        <v>#N/A</v>
      </c>
      <c r="T880" s="185" t="e">
        <f t="shared" si="208"/>
        <v>#N/A</v>
      </c>
      <c r="U880" s="185" t="e">
        <f t="shared" si="209"/>
        <v>#N/A</v>
      </c>
      <c r="V880" s="189" t="e">
        <f>IF(ISBLANK(Meter_Glucose),NA(),IF(P_Language=1, 1*Meter_Glucose/18,1*Meter_Glucose))</f>
        <v>#N/A</v>
      </c>
      <c r="W880" s="185" t="e">
        <f t="shared" si="210"/>
        <v>#N/A</v>
      </c>
      <c r="X880" s="16" t="e">
        <f t="shared" si="211"/>
        <v>#N/A</v>
      </c>
      <c r="Y880" s="189" t="e">
        <f t="shared" si="212"/>
        <v>#N/A</v>
      </c>
      <c r="AA880" s="59"/>
      <c r="AB880" s="189" t="e">
        <f t="shared" si="213"/>
        <v>#N/A</v>
      </c>
      <c r="AD880" s="185" t="e">
        <f t="shared" si="214"/>
        <v>#N/A</v>
      </c>
      <c r="AE880" s="16" t="e">
        <f t="shared" si="215"/>
        <v>#N/A</v>
      </c>
      <c r="AF880" s="16" t="e">
        <f t="shared" si="216"/>
        <v>#N/A</v>
      </c>
      <c r="AG880" s="16" t="e">
        <f t="shared" si="217"/>
        <v>#N/A</v>
      </c>
      <c r="AH880" s="175" t="e">
        <f t="shared" si="218"/>
        <v>#N/A</v>
      </c>
      <c r="AI880" s="175" t="e">
        <f t="shared" si="222"/>
        <v>#N/A</v>
      </c>
      <c r="AJ880" s="175" t="e">
        <f t="shared" si="220"/>
        <v>#N/A</v>
      </c>
      <c r="AK880" s="175" t="e">
        <f t="shared" si="219"/>
        <v>#N/A</v>
      </c>
      <c r="AL880" s="175" t="e">
        <f t="shared" si="223"/>
        <v>#N/A</v>
      </c>
      <c r="AM880" s="175" t="e">
        <f t="shared" si="221"/>
        <v>#N/A</v>
      </c>
    </row>
    <row r="881" spans="19:39" x14ac:dyDescent="0.25">
      <c r="S881" s="189" t="e">
        <f>IF(ISNUMBER(Sensor_Glucose),IF(P_Language=1, 1*Sensor_Glucose/18,1*Sensor_Glucose),NA())</f>
        <v>#N/A</v>
      </c>
      <c r="T881" s="185" t="e">
        <f t="shared" si="208"/>
        <v>#N/A</v>
      </c>
      <c r="U881" s="185" t="e">
        <f t="shared" si="209"/>
        <v>#N/A</v>
      </c>
      <c r="V881" s="189" t="e">
        <f>IF(ISBLANK(Meter_Glucose),NA(),IF(P_Language=1, 1*Meter_Glucose/18,1*Meter_Glucose))</f>
        <v>#N/A</v>
      </c>
      <c r="W881" s="185" t="e">
        <f t="shared" si="210"/>
        <v>#N/A</v>
      </c>
      <c r="X881" s="16" t="e">
        <f t="shared" si="211"/>
        <v>#N/A</v>
      </c>
      <c r="Y881" s="189" t="e">
        <f t="shared" si="212"/>
        <v>#N/A</v>
      </c>
      <c r="AA881" s="59"/>
      <c r="AB881" s="189" t="e">
        <f t="shared" si="213"/>
        <v>#N/A</v>
      </c>
      <c r="AD881" s="185" t="e">
        <f t="shared" si="214"/>
        <v>#N/A</v>
      </c>
      <c r="AE881" s="16" t="e">
        <f t="shared" si="215"/>
        <v>#N/A</v>
      </c>
      <c r="AF881" s="16" t="e">
        <f t="shared" si="216"/>
        <v>#N/A</v>
      </c>
      <c r="AG881" s="16" t="e">
        <f t="shared" si="217"/>
        <v>#N/A</v>
      </c>
      <c r="AH881" s="175" t="e">
        <f t="shared" si="218"/>
        <v>#N/A</v>
      </c>
      <c r="AI881" s="175" t="e">
        <f t="shared" si="222"/>
        <v>#N/A</v>
      </c>
      <c r="AJ881" s="175" t="e">
        <f t="shared" si="220"/>
        <v>#N/A</v>
      </c>
      <c r="AK881" s="175" t="e">
        <f t="shared" si="219"/>
        <v>#N/A</v>
      </c>
      <c r="AL881" s="175" t="e">
        <f t="shared" si="223"/>
        <v>#N/A</v>
      </c>
      <c r="AM881" s="175" t="e">
        <f t="shared" si="221"/>
        <v>#N/A</v>
      </c>
    </row>
    <row r="882" spans="19:39" x14ac:dyDescent="0.25">
      <c r="S882" s="189" t="e">
        <f>IF(ISNUMBER(Sensor_Glucose),IF(P_Language=1, 1*Sensor_Glucose/18,1*Sensor_Glucose),NA())</f>
        <v>#N/A</v>
      </c>
      <c r="T882" s="185" t="e">
        <f t="shared" si="208"/>
        <v>#N/A</v>
      </c>
      <c r="U882" s="185" t="e">
        <f t="shared" si="209"/>
        <v>#N/A</v>
      </c>
      <c r="V882" s="189" t="e">
        <f>IF(ISBLANK(Meter_Glucose),NA(),IF(P_Language=1, 1*Meter_Glucose/18,1*Meter_Glucose))</f>
        <v>#N/A</v>
      </c>
      <c r="W882" s="185" t="e">
        <f t="shared" si="210"/>
        <v>#N/A</v>
      </c>
      <c r="X882" s="16" t="e">
        <f t="shared" si="211"/>
        <v>#N/A</v>
      </c>
      <c r="Y882" s="189" t="e">
        <f t="shared" si="212"/>
        <v>#N/A</v>
      </c>
      <c r="AA882" s="59"/>
      <c r="AB882" s="189" t="e">
        <f t="shared" si="213"/>
        <v>#N/A</v>
      </c>
      <c r="AD882" s="185" t="e">
        <f t="shared" si="214"/>
        <v>#N/A</v>
      </c>
      <c r="AE882" s="16" t="e">
        <f t="shared" si="215"/>
        <v>#N/A</v>
      </c>
      <c r="AF882" s="16" t="e">
        <f t="shared" si="216"/>
        <v>#N/A</v>
      </c>
      <c r="AG882" s="16" t="e">
        <f t="shared" si="217"/>
        <v>#N/A</v>
      </c>
      <c r="AH882" s="175" t="e">
        <f t="shared" si="218"/>
        <v>#N/A</v>
      </c>
      <c r="AI882" s="175" t="e">
        <f t="shared" si="222"/>
        <v>#N/A</v>
      </c>
      <c r="AJ882" s="175" t="e">
        <f t="shared" si="220"/>
        <v>#N/A</v>
      </c>
      <c r="AK882" s="175" t="e">
        <f t="shared" si="219"/>
        <v>#N/A</v>
      </c>
      <c r="AL882" s="175" t="e">
        <f t="shared" si="223"/>
        <v>#N/A</v>
      </c>
      <c r="AM882" s="175" t="e">
        <f t="shared" si="221"/>
        <v>#N/A</v>
      </c>
    </row>
    <row r="883" spans="19:39" x14ac:dyDescent="0.25">
      <c r="S883" s="189" t="e">
        <f>IF(ISNUMBER(Sensor_Glucose),IF(P_Language=1, 1*Sensor_Glucose/18,1*Sensor_Glucose),NA())</f>
        <v>#N/A</v>
      </c>
      <c r="T883" s="185" t="e">
        <f t="shared" si="208"/>
        <v>#N/A</v>
      </c>
      <c r="U883" s="185" t="e">
        <f t="shared" si="209"/>
        <v>#N/A</v>
      </c>
      <c r="V883" s="189" t="e">
        <f>IF(ISBLANK(Meter_Glucose),NA(),IF(P_Language=1, 1*Meter_Glucose/18,1*Meter_Glucose))</f>
        <v>#N/A</v>
      </c>
      <c r="W883" s="185" t="e">
        <f t="shared" si="210"/>
        <v>#N/A</v>
      </c>
      <c r="X883" s="16" t="e">
        <f t="shared" si="211"/>
        <v>#N/A</v>
      </c>
      <c r="Y883" s="189" t="e">
        <f t="shared" si="212"/>
        <v>#N/A</v>
      </c>
      <c r="AA883" s="59"/>
      <c r="AB883" s="189" t="e">
        <f t="shared" si="213"/>
        <v>#N/A</v>
      </c>
      <c r="AD883" s="185" t="e">
        <f t="shared" si="214"/>
        <v>#N/A</v>
      </c>
      <c r="AE883" s="16" t="e">
        <f t="shared" si="215"/>
        <v>#N/A</v>
      </c>
      <c r="AF883" s="16" t="e">
        <f t="shared" si="216"/>
        <v>#N/A</v>
      </c>
      <c r="AG883" s="16" t="e">
        <f t="shared" si="217"/>
        <v>#N/A</v>
      </c>
      <c r="AH883" s="175" t="e">
        <f t="shared" si="218"/>
        <v>#N/A</v>
      </c>
      <c r="AI883" s="175" t="e">
        <f t="shared" si="222"/>
        <v>#N/A</v>
      </c>
      <c r="AJ883" s="175" t="e">
        <f t="shared" si="220"/>
        <v>#N/A</v>
      </c>
      <c r="AK883" s="175" t="e">
        <f t="shared" si="219"/>
        <v>#N/A</v>
      </c>
      <c r="AL883" s="175" t="e">
        <f t="shared" si="223"/>
        <v>#N/A</v>
      </c>
      <c r="AM883" s="175" t="e">
        <f t="shared" si="221"/>
        <v>#N/A</v>
      </c>
    </row>
    <row r="884" spans="19:39" x14ac:dyDescent="0.25">
      <c r="S884" s="189" t="e">
        <f>IF(ISNUMBER(Sensor_Glucose),IF(P_Language=1, 1*Sensor_Glucose/18,1*Sensor_Glucose),NA())</f>
        <v>#N/A</v>
      </c>
      <c r="T884" s="185" t="e">
        <f t="shared" si="208"/>
        <v>#N/A</v>
      </c>
      <c r="U884" s="185" t="e">
        <f t="shared" si="209"/>
        <v>#N/A</v>
      </c>
      <c r="V884" s="189" t="e">
        <f>IF(ISBLANK(Meter_Glucose),NA(),IF(P_Language=1, 1*Meter_Glucose/18,1*Meter_Glucose))</f>
        <v>#N/A</v>
      </c>
      <c r="W884" s="185" t="e">
        <f t="shared" si="210"/>
        <v>#N/A</v>
      </c>
      <c r="X884" s="16" t="e">
        <f t="shared" si="211"/>
        <v>#N/A</v>
      </c>
      <c r="Y884" s="189" t="e">
        <f t="shared" si="212"/>
        <v>#N/A</v>
      </c>
      <c r="AA884" s="59"/>
      <c r="AB884" s="189" t="e">
        <f t="shared" si="213"/>
        <v>#N/A</v>
      </c>
      <c r="AD884" s="185" t="e">
        <f t="shared" si="214"/>
        <v>#N/A</v>
      </c>
      <c r="AE884" s="16" t="e">
        <f t="shared" si="215"/>
        <v>#N/A</v>
      </c>
      <c r="AF884" s="16" t="e">
        <f t="shared" si="216"/>
        <v>#N/A</v>
      </c>
      <c r="AG884" s="16" t="e">
        <f t="shared" si="217"/>
        <v>#N/A</v>
      </c>
      <c r="AH884" s="175" t="e">
        <f t="shared" si="218"/>
        <v>#N/A</v>
      </c>
      <c r="AI884" s="175" t="e">
        <f t="shared" si="222"/>
        <v>#N/A</v>
      </c>
      <c r="AJ884" s="175" t="e">
        <f t="shared" si="220"/>
        <v>#N/A</v>
      </c>
      <c r="AK884" s="175" t="e">
        <f t="shared" si="219"/>
        <v>#N/A</v>
      </c>
      <c r="AL884" s="175" t="e">
        <f t="shared" si="223"/>
        <v>#N/A</v>
      </c>
      <c r="AM884" s="175" t="e">
        <f t="shared" si="221"/>
        <v>#N/A</v>
      </c>
    </row>
    <row r="885" spans="19:39" x14ac:dyDescent="0.25">
      <c r="S885" s="189" t="e">
        <f>IF(ISNUMBER(Sensor_Glucose),IF(P_Language=1, 1*Sensor_Glucose/18,1*Sensor_Glucose),NA())</f>
        <v>#N/A</v>
      </c>
      <c r="T885" s="185" t="e">
        <f t="shared" si="208"/>
        <v>#N/A</v>
      </c>
      <c r="U885" s="185" t="e">
        <f t="shared" si="209"/>
        <v>#N/A</v>
      </c>
      <c r="V885" s="189" t="e">
        <f>IF(ISBLANK(Meter_Glucose),NA(),IF(P_Language=1, 1*Meter_Glucose/18,1*Meter_Glucose))</f>
        <v>#N/A</v>
      </c>
      <c r="W885" s="185" t="e">
        <f t="shared" si="210"/>
        <v>#N/A</v>
      </c>
      <c r="X885" s="16" t="e">
        <f t="shared" si="211"/>
        <v>#N/A</v>
      </c>
      <c r="Y885" s="189" t="e">
        <f t="shared" si="212"/>
        <v>#N/A</v>
      </c>
      <c r="AA885" s="59"/>
      <c r="AB885" s="189" t="e">
        <f t="shared" si="213"/>
        <v>#N/A</v>
      </c>
      <c r="AD885" s="185" t="e">
        <f t="shared" si="214"/>
        <v>#N/A</v>
      </c>
      <c r="AE885" s="16" t="e">
        <f t="shared" si="215"/>
        <v>#N/A</v>
      </c>
      <c r="AF885" s="16" t="e">
        <f t="shared" si="216"/>
        <v>#N/A</v>
      </c>
      <c r="AG885" s="16" t="e">
        <f t="shared" si="217"/>
        <v>#N/A</v>
      </c>
      <c r="AH885" s="175" t="e">
        <f t="shared" si="218"/>
        <v>#N/A</v>
      </c>
      <c r="AI885" s="175" t="e">
        <f t="shared" si="222"/>
        <v>#N/A</v>
      </c>
      <c r="AJ885" s="175" t="e">
        <f t="shared" si="220"/>
        <v>#N/A</v>
      </c>
      <c r="AK885" s="175" t="e">
        <f t="shared" si="219"/>
        <v>#N/A</v>
      </c>
      <c r="AL885" s="175" t="e">
        <f t="shared" si="223"/>
        <v>#N/A</v>
      </c>
      <c r="AM885" s="175" t="e">
        <f t="shared" si="221"/>
        <v>#N/A</v>
      </c>
    </row>
    <row r="886" spans="19:39" x14ac:dyDescent="0.25">
      <c r="S886" s="189" t="e">
        <f>IF(ISNUMBER(Sensor_Glucose),IF(P_Language=1, 1*Sensor_Glucose/18,1*Sensor_Glucose),NA())</f>
        <v>#N/A</v>
      </c>
      <c r="T886" s="185" t="e">
        <f t="shared" si="208"/>
        <v>#N/A</v>
      </c>
      <c r="U886" s="185" t="e">
        <f t="shared" si="209"/>
        <v>#N/A</v>
      </c>
      <c r="V886" s="189" t="e">
        <f>IF(ISBLANK(Meter_Glucose),NA(),IF(P_Language=1, 1*Meter_Glucose/18,1*Meter_Glucose))</f>
        <v>#N/A</v>
      </c>
      <c r="W886" s="185" t="e">
        <f t="shared" si="210"/>
        <v>#N/A</v>
      </c>
      <c r="X886" s="16" t="e">
        <f t="shared" si="211"/>
        <v>#N/A</v>
      </c>
      <c r="Y886" s="189" t="e">
        <f t="shared" si="212"/>
        <v>#N/A</v>
      </c>
      <c r="AA886" s="59"/>
      <c r="AB886" s="189" t="e">
        <f t="shared" si="213"/>
        <v>#N/A</v>
      </c>
      <c r="AD886" s="185" t="e">
        <f t="shared" si="214"/>
        <v>#N/A</v>
      </c>
      <c r="AE886" s="16" t="e">
        <f t="shared" si="215"/>
        <v>#N/A</v>
      </c>
      <c r="AF886" s="16" t="e">
        <f t="shared" si="216"/>
        <v>#N/A</v>
      </c>
      <c r="AG886" s="16" t="e">
        <f t="shared" si="217"/>
        <v>#N/A</v>
      </c>
      <c r="AH886" s="175" t="e">
        <f t="shared" si="218"/>
        <v>#N/A</v>
      </c>
      <c r="AI886" s="175" t="e">
        <f t="shared" si="222"/>
        <v>#N/A</v>
      </c>
      <c r="AJ886" s="175" t="e">
        <f t="shared" si="220"/>
        <v>#N/A</v>
      </c>
      <c r="AK886" s="175" t="e">
        <f t="shared" si="219"/>
        <v>#N/A</v>
      </c>
      <c r="AL886" s="175" t="e">
        <f t="shared" si="223"/>
        <v>#N/A</v>
      </c>
      <c r="AM886" s="175" t="e">
        <f t="shared" si="221"/>
        <v>#N/A</v>
      </c>
    </row>
    <row r="887" spans="19:39" x14ac:dyDescent="0.25">
      <c r="S887" s="189" t="e">
        <f>IF(ISNUMBER(Sensor_Glucose),IF(P_Language=1, 1*Sensor_Glucose/18,1*Sensor_Glucose),NA())</f>
        <v>#N/A</v>
      </c>
      <c r="T887" s="185" t="e">
        <f t="shared" si="208"/>
        <v>#N/A</v>
      </c>
      <c r="U887" s="185" t="e">
        <f t="shared" si="209"/>
        <v>#N/A</v>
      </c>
      <c r="V887" s="189" t="e">
        <f>IF(ISBLANK(Meter_Glucose),NA(),IF(P_Language=1, 1*Meter_Glucose/18,1*Meter_Glucose))</f>
        <v>#N/A</v>
      </c>
      <c r="W887" s="185" t="e">
        <f t="shared" si="210"/>
        <v>#N/A</v>
      </c>
      <c r="X887" s="16" t="e">
        <f t="shared" si="211"/>
        <v>#N/A</v>
      </c>
      <c r="Y887" s="189" t="e">
        <f t="shared" si="212"/>
        <v>#N/A</v>
      </c>
      <c r="AA887" s="59"/>
      <c r="AB887" s="189" t="e">
        <f t="shared" si="213"/>
        <v>#N/A</v>
      </c>
      <c r="AD887" s="185" t="e">
        <f t="shared" si="214"/>
        <v>#N/A</v>
      </c>
      <c r="AE887" s="16" t="e">
        <f t="shared" si="215"/>
        <v>#N/A</v>
      </c>
      <c r="AF887" s="16" t="e">
        <f t="shared" si="216"/>
        <v>#N/A</v>
      </c>
      <c r="AG887" s="16" t="e">
        <f t="shared" si="217"/>
        <v>#N/A</v>
      </c>
      <c r="AH887" s="175" t="e">
        <f t="shared" si="218"/>
        <v>#N/A</v>
      </c>
      <c r="AI887" s="175" t="e">
        <f t="shared" si="222"/>
        <v>#N/A</v>
      </c>
      <c r="AJ887" s="175" t="e">
        <f t="shared" si="220"/>
        <v>#N/A</v>
      </c>
      <c r="AK887" s="175" t="e">
        <f t="shared" si="219"/>
        <v>#N/A</v>
      </c>
      <c r="AL887" s="175" t="e">
        <f t="shared" si="223"/>
        <v>#N/A</v>
      </c>
      <c r="AM887" s="175" t="e">
        <f t="shared" si="221"/>
        <v>#N/A</v>
      </c>
    </row>
    <row r="888" spans="19:39" x14ac:dyDescent="0.25">
      <c r="S888" s="189" t="e">
        <f>IF(ISNUMBER(Sensor_Glucose),IF(P_Language=1, 1*Sensor_Glucose/18,1*Sensor_Glucose),NA())</f>
        <v>#N/A</v>
      </c>
      <c r="T888" s="185" t="e">
        <f t="shared" si="208"/>
        <v>#N/A</v>
      </c>
      <c r="U888" s="185" t="e">
        <f t="shared" si="209"/>
        <v>#N/A</v>
      </c>
      <c r="V888" s="189" t="e">
        <f>IF(ISBLANK(Meter_Glucose),NA(),IF(P_Language=1, 1*Meter_Glucose/18,1*Meter_Glucose))</f>
        <v>#N/A</v>
      </c>
      <c r="W888" s="185" t="e">
        <f t="shared" si="210"/>
        <v>#N/A</v>
      </c>
      <c r="X888" s="16" t="e">
        <f t="shared" si="211"/>
        <v>#N/A</v>
      </c>
      <c r="Y888" s="189" t="e">
        <f t="shared" si="212"/>
        <v>#N/A</v>
      </c>
      <c r="AA888" s="59"/>
      <c r="AB888" s="189" t="e">
        <f t="shared" si="213"/>
        <v>#N/A</v>
      </c>
      <c r="AD888" s="185" t="e">
        <f t="shared" si="214"/>
        <v>#N/A</v>
      </c>
      <c r="AE888" s="16" t="e">
        <f t="shared" si="215"/>
        <v>#N/A</v>
      </c>
      <c r="AF888" s="16" t="e">
        <f t="shared" si="216"/>
        <v>#N/A</v>
      </c>
      <c r="AG888" s="16" t="e">
        <f t="shared" si="217"/>
        <v>#N/A</v>
      </c>
      <c r="AH888" s="175" t="e">
        <f t="shared" si="218"/>
        <v>#N/A</v>
      </c>
      <c r="AI888" s="175" t="e">
        <f t="shared" si="222"/>
        <v>#N/A</v>
      </c>
      <c r="AJ888" s="175" t="e">
        <f t="shared" si="220"/>
        <v>#N/A</v>
      </c>
      <c r="AK888" s="175" t="e">
        <f t="shared" si="219"/>
        <v>#N/A</v>
      </c>
      <c r="AL888" s="175" t="e">
        <f t="shared" si="223"/>
        <v>#N/A</v>
      </c>
      <c r="AM888" s="175" t="e">
        <f t="shared" si="221"/>
        <v>#N/A</v>
      </c>
    </row>
    <row r="889" spans="19:39" x14ac:dyDescent="0.25">
      <c r="S889" s="189" t="e">
        <f>IF(ISNUMBER(Sensor_Glucose),IF(P_Language=1, 1*Sensor_Glucose/18,1*Sensor_Glucose),NA())</f>
        <v>#N/A</v>
      </c>
      <c r="T889" s="185" t="e">
        <f t="shared" si="208"/>
        <v>#N/A</v>
      </c>
      <c r="U889" s="185" t="e">
        <f t="shared" si="209"/>
        <v>#N/A</v>
      </c>
      <c r="V889" s="189" t="e">
        <f>IF(ISBLANK(Meter_Glucose),NA(),IF(P_Language=1, 1*Meter_Glucose/18,1*Meter_Glucose))</f>
        <v>#N/A</v>
      </c>
      <c r="W889" s="185" t="e">
        <f t="shared" si="210"/>
        <v>#N/A</v>
      </c>
      <c r="X889" s="16" t="e">
        <f t="shared" si="211"/>
        <v>#N/A</v>
      </c>
      <c r="Y889" s="189" t="e">
        <f t="shared" si="212"/>
        <v>#N/A</v>
      </c>
      <c r="AA889" s="59"/>
      <c r="AB889" s="189" t="e">
        <f t="shared" si="213"/>
        <v>#N/A</v>
      </c>
      <c r="AD889" s="185" t="e">
        <f t="shared" si="214"/>
        <v>#N/A</v>
      </c>
      <c r="AE889" s="16" t="e">
        <f t="shared" si="215"/>
        <v>#N/A</v>
      </c>
      <c r="AF889" s="16" t="e">
        <f t="shared" si="216"/>
        <v>#N/A</v>
      </c>
      <c r="AG889" s="16" t="e">
        <f t="shared" si="217"/>
        <v>#N/A</v>
      </c>
      <c r="AH889" s="175" t="e">
        <f t="shared" si="218"/>
        <v>#N/A</v>
      </c>
      <c r="AI889" s="175" t="e">
        <f t="shared" si="222"/>
        <v>#N/A</v>
      </c>
      <c r="AJ889" s="175" t="e">
        <f t="shared" si="220"/>
        <v>#N/A</v>
      </c>
      <c r="AK889" s="175" t="e">
        <f t="shared" si="219"/>
        <v>#N/A</v>
      </c>
      <c r="AL889" s="175" t="e">
        <f t="shared" si="223"/>
        <v>#N/A</v>
      </c>
      <c r="AM889" s="175" t="e">
        <f t="shared" si="221"/>
        <v>#N/A</v>
      </c>
    </row>
    <row r="890" spans="19:39" x14ac:dyDescent="0.25">
      <c r="S890" s="189" t="e">
        <f>IF(ISNUMBER(Sensor_Glucose),IF(P_Language=1, 1*Sensor_Glucose/18,1*Sensor_Glucose),NA())</f>
        <v>#N/A</v>
      </c>
      <c r="T890" s="185" t="e">
        <f t="shared" si="208"/>
        <v>#N/A</v>
      </c>
      <c r="U890" s="185" t="e">
        <f t="shared" si="209"/>
        <v>#N/A</v>
      </c>
      <c r="V890" s="189" t="e">
        <f>IF(ISBLANK(Meter_Glucose),NA(),IF(P_Language=1, 1*Meter_Glucose/18,1*Meter_Glucose))</f>
        <v>#N/A</v>
      </c>
      <c r="W890" s="185" t="e">
        <f t="shared" si="210"/>
        <v>#N/A</v>
      </c>
      <c r="X890" s="16" t="e">
        <f t="shared" si="211"/>
        <v>#N/A</v>
      </c>
      <c r="Y890" s="189" t="e">
        <f t="shared" si="212"/>
        <v>#N/A</v>
      </c>
      <c r="AA890" s="59"/>
      <c r="AB890" s="189" t="e">
        <f t="shared" si="213"/>
        <v>#N/A</v>
      </c>
      <c r="AD890" s="185" t="e">
        <f t="shared" si="214"/>
        <v>#N/A</v>
      </c>
      <c r="AE890" s="16" t="e">
        <f t="shared" si="215"/>
        <v>#N/A</v>
      </c>
      <c r="AF890" s="16" t="e">
        <f t="shared" si="216"/>
        <v>#N/A</v>
      </c>
      <c r="AG890" s="16" t="e">
        <f t="shared" si="217"/>
        <v>#N/A</v>
      </c>
      <c r="AH890" s="175" t="e">
        <f t="shared" si="218"/>
        <v>#N/A</v>
      </c>
      <c r="AI890" s="175" t="e">
        <f t="shared" si="222"/>
        <v>#N/A</v>
      </c>
      <c r="AJ890" s="175" t="e">
        <f t="shared" si="220"/>
        <v>#N/A</v>
      </c>
      <c r="AK890" s="175" t="e">
        <f t="shared" si="219"/>
        <v>#N/A</v>
      </c>
      <c r="AL890" s="175" t="e">
        <f t="shared" si="223"/>
        <v>#N/A</v>
      </c>
      <c r="AM890" s="175" t="e">
        <f t="shared" si="221"/>
        <v>#N/A</v>
      </c>
    </row>
    <row r="891" spans="19:39" x14ac:dyDescent="0.25">
      <c r="S891" s="189" t="e">
        <f>IF(ISNUMBER(Sensor_Glucose),IF(P_Language=1, 1*Sensor_Glucose/18,1*Sensor_Glucose),NA())</f>
        <v>#N/A</v>
      </c>
      <c r="T891" s="185" t="e">
        <f t="shared" si="208"/>
        <v>#N/A</v>
      </c>
      <c r="U891" s="185" t="e">
        <f t="shared" si="209"/>
        <v>#N/A</v>
      </c>
      <c r="V891" s="189" t="e">
        <f>IF(ISBLANK(Meter_Glucose),NA(),IF(P_Language=1, 1*Meter_Glucose/18,1*Meter_Glucose))</f>
        <v>#N/A</v>
      </c>
      <c r="W891" s="185" t="e">
        <f t="shared" si="210"/>
        <v>#N/A</v>
      </c>
      <c r="X891" s="16" t="e">
        <f t="shared" si="211"/>
        <v>#N/A</v>
      </c>
      <c r="Y891" s="189" t="e">
        <f t="shared" si="212"/>
        <v>#N/A</v>
      </c>
      <c r="AA891" s="59"/>
      <c r="AB891" s="189" t="e">
        <f t="shared" si="213"/>
        <v>#N/A</v>
      </c>
      <c r="AD891" s="185" t="e">
        <f t="shared" si="214"/>
        <v>#N/A</v>
      </c>
      <c r="AE891" s="16" t="e">
        <f t="shared" si="215"/>
        <v>#N/A</v>
      </c>
      <c r="AF891" s="16" t="e">
        <f t="shared" si="216"/>
        <v>#N/A</v>
      </c>
      <c r="AG891" s="16" t="e">
        <f t="shared" si="217"/>
        <v>#N/A</v>
      </c>
      <c r="AH891" s="175" t="e">
        <f t="shared" si="218"/>
        <v>#N/A</v>
      </c>
      <c r="AI891" s="175" t="e">
        <f t="shared" si="222"/>
        <v>#N/A</v>
      </c>
      <c r="AJ891" s="175" t="e">
        <f t="shared" si="220"/>
        <v>#N/A</v>
      </c>
      <c r="AK891" s="175" t="e">
        <f t="shared" si="219"/>
        <v>#N/A</v>
      </c>
      <c r="AL891" s="175" t="e">
        <f t="shared" si="223"/>
        <v>#N/A</v>
      </c>
      <c r="AM891" s="175" t="e">
        <f t="shared" si="221"/>
        <v>#N/A</v>
      </c>
    </row>
    <row r="892" spans="19:39" x14ac:dyDescent="0.25">
      <c r="S892" s="189" t="e">
        <f>IF(ISNUMBER(Sensor_Glucose),IF(P_Language=1, 1*Sensor_Glucose/18,1*Sensor_Glucose),NA())</f>
        <v>#N/A</v>
      </c>
      <c r="T892" s="185" t="e">
        <f t="shared" si="208"/>
        <v>#N/A</v>
      </c>
      <c r="U892" s="185" t="e">
        <f t="shared" si="209"/>
        <v>#N/A</v>
      </c>
      <c r="V892" s="189" t="e">
        <f>IF(ISBLANK(Meter_Glucose),NA(),IF(P_Language=1, 1*Meter_Glucose/18,1*Meter_Glucose))</f>
        <v>#N/A</v>
      </c>
      <c r="W892" s="185" t="e">
        <f t="shared" si="210"/>
        <v>#N/A</v>
      </c>
      <c r="X892" s="16" t="e">
        <f t="shared" si="211"/>
        <v>#N/A</v>
      </c>
      <c r="Y892" s="189" t="e">
        <f t="shared" si="212"/>
        <v>#N/A</v>
      </c>
      <c r="AA892" s="59"/>
      <c r="AB892" s="189" t="e">
        <f t="shared" si="213"/>
        <v>#N/A</v>
      </c>
      <c r="AD892" s="185" t="e">
        <f t="shared" si="214"/>
        <v>#N/A</v>
      </c>
      <c r="AE892" s="16" t="e">
        <f t="shared" si="215"/>
        <v>#N/A</v>
      </c>
      <c r="AF892" s="16" t="e">
        <f t="shared" si="216"/>
        <v>#N/A</v>
      </c>
      <c r="AG892" s="16" t="e">
        <f t="shared" si="217"/>
        <v>#N/A</v>
      </c>
      <c r="AH892" s="175" t="e">
        <f t="shared" si="218"/>
        <v>#N/A</v>
      </c>
      <c r="AI892" s="175" t="e">
        <f t="shared" si="222"/>
        <v>#N/A</v>
      </c>
      <c r="AJ892" s="175" t="e">
        <f t="shared" si="220"/>
        <v>#N/A</v>
      </c>
      <c r="AK892" s="175" t="e">
        <f t="shared" si="219"/>
        <v>#N/A</v>
      </c>
      <c r="AL892" s="175" t="e">
        <f t="shared" si="223"/>
        <v>#N/A</v>
      </c>
      <c r="AM892" s="175" t="e">
        <f t="shared" si="221"/>
        <v>#N/A</v>
      </c>
    </row>
    <row r="893" spans="19:39" x14ac:dyDescent="0.25">
      <c r="S893" s="189" t="e">
        <f>IF(ISNUMBER(Sensor_Glucose),IF(P_Language=1, 1*Sensor_Glucose/18,1*Sensor_Glucose),NA())</f>
        <v>#N/A</v>
      </c>
      <c r="T893" s="185" t="e">
        <f t="shared" si="208"/>
        <v>#N/A</v>
      </c>
      <c r="U893" s="185" t="e">
        <f t="shared" si="209"/>
        <v>#N/A</v>
      </c>
      <c r="V893" s="189" t="e">
        <f>IF(ISBLANK(Meter_Glucose),NA(),IF(P_Language=1, 1*Meter_Glucose/18,1*Meter_Glucose))</f>
        <v>#N/A</v>
      </c>
      <c r="W893" s="185" t="e">
        <f t="shared" si="210"/>
        <v>#N/A</v>
      </c>
      <c r="X893" s="16" t="e">
        <f t="shared" si="211"/>
        <v>#N/A</v>
      </c>
      <c r="Y893" s="189" t="e">
        <f t="shared" si="212"/>
        <v>#N/A</v>
      </c>
      <c r="AA893" s="59"/>
      <c r="AB893" s="189" t="e">
        <f t="shared" si="213"/>
        <v>#N/A</v>
      </c>
      <c r="AD893" s="185" t="e">
        <f t="shared" si="214"/>
        <v>#N/A</v>
      </c>
      <c r="AE893" s="16" t="e">
        <f t="shared" si="215"/>
        <v>#N/A</v>
      </c>
      <c r="AF893" s="16" t="e">
        <f t="shared" si="216"/>
        <v>#N/A</v>
      </c>
      <c r="AG893" s="16" t="e">
        <f t="shared" si="217"/>
        <v>#N/A</v>
      </c>
      <c r="AH893" s="175" t="e">
        <f t="shared" si="218"/>
        <v>#N/A</v>
      </c>
      <c r="AI893" s="175" t="e">
        <f t="shared" si="222"/>
        <v>#N/A</v>
      </c>
      <c r="AJ893" s="175" t="e">
        <f t="shared" si="220"/>
        <v>#N/A</v>
      </c>
      <c r="AK893" s="175" t="e">
        <f t="shared" si="219"/>
        <v>#N/A</v>
      </c>
      <c r="AL893" s="175" t="e">
        <f t="shared" si="223"/>
        <v>#N/A</v>
      </c>
      <c r="AM893" s="175" t="e">
        <f t="shared" si="221"/>
        <v>#N/A</v>
      </c>
    </row>
    <row r="894" spans="19:39" x14ac:dyDescent="0.25">
      <c r="S894" s="189" t="e">
        <f>IF(ISNUMBER(Sensor_Glucose),IF(P_Language=1, 1*Sensor_Glucose/18,1*Sensor_Glucose),NA())</f>
        <v>#N/A</v>
      </c>
      <c r="T894" s="185" t="e">
        <f t="shared" si="208"/>
        <v>#N/A</v>
      </c>
      <c r="U894" s="185" t="e">
        <f t="shared" si="209"/>
        <v>#N/A</v>
      </c>
      <c r="V894" s="189" t="e">
        <f>IF(ISBLANK(Meter_Glucose),NA(),IF(P_Language=1, 1*Meter_Glucose/18,1*Meter_Glucose))</f>
        <v>#N/A</v>
      </c>
      <c r="W894" s="185" t="e">
        <f t="shared" si="210"/>
        <v>#N/A</v>
      </c>
      <c r="X894" s="16" t="e">
        <f t="shared" si="211"/>
        <v>#N/A</v>
      </c>
      <c r="Y894" s="189" t="e">
        <f t="shared" si="212"/>
        <v>#N/A</v>
      </c>
      <c r="AA894" s="59"/>
      <c r="AB894" s="189" t="e">
        <f t="shared" si="213"/>
        <v>#N/A</v>
      </c>
      <c r="AD894" s="185" t="e">
        <f t="shared" si="214"/>
        <v>#N/A</v>
      </c>
      <c r="AE894" s="16" t="e">
        <f t="shared" si="215"/>
        <v>#N/A</v>
      </c>
      <c r="AF894" s="16" t="e">
        <f t="shared" si="216"/>
        <v>#N/A</v>
      </c>
      <c r="AG894" s="16" t="e">
        <f t="shared" si="217"/>
        <v>#N/A</v>
      </c>
      <c r="AH894" s="175" t="e">
        <f t="shared" si="218"/>
        <v>#N/A</v>
      </c>
      <c r="AI894" s="175" t="e">
        <f t="shared" si="222"/>
        <v>#N/A</v>
      </c>
      <c r="AJ894" s="175" t="e">
        <f t="shared" si="220"/>
        <v>#N/A</v>
      </c>
      <c r="AK894" s="175" t="e">
        <f t="shared" si="219"/>
        <v>#N/A</v>
      </c>
      <c r="AL894" s="175" t="e">
        <f t="shared" si="223"/>
        <v>#N/A</v>
      </c>
      <c r="AM894" s="175" t="e">
        <f t="shared" si="221"/>
        <v>#N/A</v>
      </c>
    </row>
    <row r="895" spans="19:39" x14ac:dyDescent="0.25">
      <c r="S895" s="189" t="e">
        <f>IF(ISNUMBER(Sensor_Glucose),IF(P_Language=1, 1*Sensor_Glucose/18,1*Sensor_Glucose),NA())</f>
        <v>#N/A</v>
      </c>
      <c r="T895" s="185" t="e">
        <f t="shared" si="208"/>
        <v>#N/A</v>
      </c>
      <c r="U895" s="185" t="e">
        <f t="shared" si="209"/>
        <v>#N/A</v>
      </c>
      <c r="V895" s="189" t="e">
        <f>IF(ISBLANK(Meter_Glucose),NA(),IF(P_Language=1, 1*Meter_Glucose/18,1*Meter_Glucose))</f>
        <v>#N/A</v>
      </c>
      <c r="W895" s="185" t="e">
        <f t="shared" si="210"/>
        <v>#N/A</v>
      </c>
      <c r="X895" s="16" t="e">
        <f t="shared" si="211"/>
        <v>#N/A</v>
      </c>
      <c r="Y895" s="189" t="e">
        <f t="shared" si="212"/>
        <v>#N/A</v>
      </c>
      <c r="AA895" s="59"/>
      <c r="AB895" s="189" t="e">
        <f t="shared" si="213"/>
        <v>#N/A</v>
      </c>
      <c r="AD895" s="185" t="e">
        <f t="shared" si="214"/>
        <v>#N/A</v>
      </c>
      <c r="AE895" s="16" t="e">
        <f t="shared" si="215"/>
        <v>#N/A</v>
      </c>
      <c r="AF895" s="16" t="e">
        <f t="shared" si="216"/>
        <v>#N/A</v>
      </c>
      <c r="AG895" s="16" t="e">
        <f t="shared" si="217"/>
        <v>#N/A</v>
      </c>
      <c r="AH895" s="175" t="e">
        <f t="shared" si="218"/>
        <v>#N/A</v>
      </c>
      <c r="AI895" s="175" t="e">
        <f t="shared" si="222"/>
        <v>#N/A</v>
      </c>
      <c r="AJ895" s="175" t="e">
        <f t="shared" si="220"/>
        <v>#N/A</v>
      </c>
      <c r="AK895" s="175" t="e">
        <f t="shared" si="219"/>
        <v>#N/A</v>
      </c>
      <c r="AL895" s="175" t="e">
        <f t="shared" si="223"/>
        <v>#N/A</v>
      </c>
      <c r="AM895" s="175" t="e">
        <f t="shared" si="221"/>
        <v>#N/A</v>
      </c>
    </row>
    <row r="896" spans="19:39" x14ac:dyDescent="0.25">
      <c r="S896" s="189" t="e">
        <f>IF(ISNUMBER(Sensor_Glucose),IF(P_Language=1, 1*Sensor_Glucose/18,1*Sensor_Glucose),NA())</f>
        <v>#N/A</v>
      </c>
      <c r="T896" s="185" t="e">
        <f t="shared" si="208"/>
        <v>#N/A</v>
      </c>
      <c r="U896" s="185" t="e">
        <f t="shared" si="209"/>
        <v>#N/A</v>
      </c>
      <c r="V896" s="189" t="e">
        <f>IF(ISBLANK(Meter_Glucose),NA(),IF(P_Language=1, 1*Meter_Glucose/18,1*Meter_Glucose))</f>
        <v>#N/A</v>
      </c>
      <c r="W896" s="185" t="e">
        <f t="shared" si="210"/>
        <v>#N/A</v>
      </c>
      <c r="X896" s="16" t="e">
        <f t="shared" si="211"/>
        <v>#N/A</v>
      </c>
      <c r="Y896" s="189" t="e">
        <f t="shared" si="212"/>
        <v>#N/A</v>
      </c>
      <c r="AA896" s="59"/>
      <c r="AB896" s="189" t="e">
        <f t="shared" si="213"/>
        <v>#N/A</v>
      </c>
      <c r="AD896" s="185" t="e">
        <f t="shared" si="214"/>
        <v>#N/A</v>
      </c>
      <c r="AE896" s="16" t="e">
        <f t="shared" si="215"/>
        <v>#N/A</v>
      </c>
      <c r="AF896" s="16" t="e">
        <f t="shared" si="216"/>
        <v>#N/A</v>
      </c>
      <c r="AG896" s="16" t="e">
        <f t="shared" si="217"/>
        <v>#N/A</v>
      </c>
      <c r="AH896" s="175" t="e">
        <f t="shared" si="218"/>
        <v>#N/A</v>
      </c>
      <c r="AI896" s="175" t="e">
        <f t="shared" si="222"/>
        <v>#N/A</v>
      </c>
      <c r="AJ896" s="175" t="e">
        <f t="shared" si="220"/>
        <v>#N/A</v>
      </c>
      <c r="AK896" s="175" t="e">
        <f t="shared" si="219"/>
        <v>#N/A</v>
      </c>
      <c r="AL896" s="175" t="e">
        <f t="shared" si="223"/>
        <v>#N/A</v>
      </c>
      <c r="AM896" s="175" t="e">
        <f t="shared" si="221"/>
        <v>#N/A</v>
      </c>
    </row>
    <row r="897" spans="19:39" x14ac:dyDescent="0.25">
      <c r="S897" s="189" t="e">
        <f>IF(ISNUMBER(Sensor_Glucose),IF(P_Language=1, 1*Sensor_Glucose/18,1*Sensor_Glucose),NA())</f>
        <v>#N/A</v>
      </c>
      <c r="T897" s="185" t="e">
        <f t="shared" si="208"/>
        <v>#N/A</v>
      </c>
      <c r="U897" s="185" t="e">
        <f t="shared" si="209"/>
        <v>#N/A</v>
      </c>
      <c r="V897" s="189" t="e">
        <f>IF(ISBLANK(Meter_Glucose),NA(),IF(P_Language=1, 1*Meter_Glucose/18,1*Meter_Glucose))</f>
        <v>#N/A</v>
      </c>
      <c r="W897" s="185" t="e">
        <f t="shared" si="210"/>
        <v>#N/A</v>
      </c>
      <c r="X897" s="16" t="e">
        <f t="shared" si="211"/>
        <v>#N/A</v>
      </c>
      <c r="Y897" s="189" t="e">
        <f t="shared" si="212"/>
        <v>#N/A</v>
      </c>
      <c r="AA897" s="59"/>
      <c r="AB897" s="189" t="e">
        <f t="shared" si="213"/>
        <v>#N/A</v>
      </c>
      <c r="AD897" s="185" t="e">
        <f t="shared" si="214"/>
        <v>#N/A</v>
      </c>
      <c r="AE897" s="16" t="e">
        <f t="shared" si="215"/>
        <v>#N/A</v>
      </c>
      <c r="AF897" s="16" t="e">
        <f t="shared" si="216"/>
        <v>#N/A</v>
      </c>
      <c r="AG897" s="16" t="e">
        <f t="shared" si="217"/>
        <v>#N/A</v>
      </c>
      <c r="AH897" s="175" t="e">
        <f t="shared" si="218"/>
        <v>#N/A</v>
      </c>
      <c r="AI897" s="175" t="e">
        <f t="shared" si="222"/>
        <v>#N/A</v>
      </c>
      <c r="AJ897" s="175" t="e">
        <f t="shared" si="220"/>
        <v>#N/A</v>
      </c>
      <c r="AK897" s="175" t="e">
        <f t="shared" si="219"/>
        <v>#N/A</v>
      </c>
      <c r="AL897" s="175" t="e">
        <f t="shared" si="223"/>
        <v>#N/A</v>
      </c>
      <c r="AM897" s="175" t="e">
        <f t="shared" si="221"/>
        <v>#N/A</v>
      </c>
    </row>
    <row r="898" spans="19:39" x14ac:dyDescent="0.25">
      <c r="S898" s="189" t="e">
        <f>IF(ISNUMBER(Sensor_Glucose),IF(P_Language=1, 1*Sensor_Glucose/18,1*Sensor_Glucose),NA())</f>
        <v>#N/A</v>
      </c>
      <c r="T898" s="185" t="e">
        <f t="shared" ref="T898:T961" si="224">IF(ISBLANK(Sensor_Time),NA(),1*Sensor_Time)</f>
        <v>#N/A</v>
      </c>
      <c r="U898" s="185" t="e">
        <f t="shared" ref="U898:U961" si="225">IF(ISBLANK(Meter_Time),NA(),1*Meter_Time)</f>
        <v>#N/A</v>
      </c>
      <c r="V898" s="189" t="e">
        <f>IF(ISBLANK(Meter_Glucose),NA(),IF(P_Language=1, 1*Meter_Glucose/18,1*Meter_Glucose))</f>
        <v>#N/A</v>
      </c>
      <c r="W898" s="185" t="e">
        <f t="shared" ref="W898:W961" si="226">IF(ISBLANK(Time_accepted),NA(),1*Time_accepted)</f>
        <v>#N/A</v>
      </c>
      <c r="X898" s="16" t="e">
        <f t="shared" ref="X898:X961" si="227">IF(ISNUMBER(Glc_Bolus_To_Use),1,NA())</f>
        <v>#N/A</v>
      </c>
      <c r="Y898" s="189" t="e">
        <f t="shared" ref="Y898:Y961" si="228">IF(Calibrate,1,NA())</f>
        <v>#N/A</v>
      </c>
      <c r="AA898" s="59"/>
      <c r="AB898" s="189" t="e">
        <f t="shared" ref="AB898:AB961" si="229">IF(ISBLANK(Chart_Aceta_Dose_Time),NA(),10)</f>
        <v>#N/A</v>
      </c>
      <c r="AD898" s="185" t="e">
        <f t="shared" ref="AD898:AD961" si="230">IF(ISBLANK(Time_accepted),NA(),1*Time_accepted)</f>
        <v>#N/A</v>
      </c>
      <c r="AE898" s="16" t="e">
        <f t="shared" ref="AE898:AE961" si="231">IF(ISNUMBER(P_con),(1*P_con/1000),NA())</f>
        <v>#N/A</v>
      </c>
      <c r="AF898" s="16" t="e">
        <f t="shared" ref="AF898:AF961" si="232">IF(ISNUMBER(I_con),1*I_con/1000,NA())</f>
        <v>#N/A</v>
      </c>
      <c r="AG898" s="16" t="e">
        <f t="shared" ref="AG898:AG961" si="233">IF(ISNUMBER(D_con),1*D_con/1000,NA())</f>
        <v>#N/A</v>
      </c>
      <c r="AH898" s="175" t="e">
        <f t="shared" ref="AH898:AH961" si="234">IF(ISNUMBER(PID_Rate),1*PID_Rate,NA())</f>
        <v>#N/A</v>
      </c>
      <c r="AI898" s="175" t="e">
        <f t="shared" si="222"/>
        <v>#N/A</v>
      </c>
      <c r="AJ898" s="175" t="e">
        <f t="shared" si="220"/>
        <v>#N/A</v>
      </c>
      <c r="AK898" s="175" t="e">
        <f t="shared" ref="AK898:AK961" si="235">IF(ISNUMBER(Ins_U_kg_hr_Rate),Ins_U_kg_hr_Rate*1,NA())</f>
        <v>#N/A</v>
      </c>
      <c r="AL898" s="175" t="e">
        <f t="shared" si="223"/>
        <v>#N/A</v>
      </c>
      <c r="AM898" s="175" t="e">
        <f t="shared" si="221"/>
        <v>#N/A</v>
      </c>
    </row>
    <row r="899" spans="19:39" x14ac:dyDescent="0.25">
      <c r="S899" s="189" t="e">
        <f>IF(ISNUMBER(Sensor_Glucose),IF(P_Language=1, 1*Sensor_Glucose/18,1*Sensor_Glucose),NA())</f>
        <v>#N/A</v>
      </c>
      <c r="T899" s="185" t="e">
        <f t="shared" si="224"/>
        <v>#N/A</v>
      </c>
      <c r="U899" s="185" t="e">
        <f t="shared" si="225"/>
        <v>#N/A</v>
      </c>
      <c r="V899" s="189" t="e">
        <f>IF(ISBLANK(Meter_Glucose),NA(),IF(P_Language=1, 1*Meter_Glucose/18,1*Meter_Glucose))</f>
        <v>#N/A</v>
      </c>
      <c r="W899" s="185" t="e">
        <f t="shared" si="226"/>
        <v>#N/A</v>
      </c>
      <c r="X899" s="16" t="e">
        <f t="shared" si="227"/>
        <v>#N/A</v>
      </c>
      <c r="Y899" s="189" t="e">
        <f t="shared" si="228"/>
        <v>#N/A</v>
      </c>
      <c r="AA899" s="59"/>
      <c r="AB899" s="189" t="e">
        <f t="shared" si="229"/>
        <v>#N/A</v>
      </c>
      <c r="AD899" s="185" t="e">
        <f t="shared" si="230"/>
        <v>#N/A</v>
      </c>
      <c r="AE899" s="16" t="e">
        <f t="shared" si="231"/>
        <v>#N/A</v>
      </c>
      <c r="AF899" s="16" t="e">
        <f t="shared" si="232"/>
        <v>#N/A</v>
      </c>
      <c r="AG899" s="16" t="e">
        <f t="shared" si="233"/>
        <v>#N/A</v>
      </c>
      <c r="AH899" s="175" t="e">
        <f t="shared" si="234"/>
        <v>#N/A</v>
      </c>
      <c r="AI899" s="175" t="e">
        <f t="shared" si="222"/>
        <v>#N/A</v>
      </c>
      <c r="AJ899" s="175" t="e">
        <f t="shared" ref="AJ899:AJ962" si="236">AD900-AD899</f>
        <v>#N/A</v>
      </c>
      <c r="AK899" s="175" t="e">
        <f t="shared" si="235"/>
        <v>#N/A</v>
      </c>
      <c r="AL899" s="175" t="e">
        <f t="shared" si="223"/>
        <v>#N/A</v>
      </c>
      <c r="AM899" s="175" t="e">
        <f t="shared" ref="AM899:AM962" si="237">AD900-AD899</f>
        <v>#N/A</v>
      </c>
    </row>
    <row r="900" spans="19:39" x14ac:dyDescent="0.25">
      <c r="S900" s="189" t="e">
        <f>IF(ISNUMBER(Sensor_Glucose),IF(P_Language=1, 1*Sensor_Glucose/18,1*Sensor_Glucose),NA())</f>
        <v>#N/A</v>
      </c>
      <c r="T900" s="185" t="e">
        <f t="shared" si="224"/>
        <v>#N/A</v>
      </c>
      <c r="U900" s="185" t="e">
        <f t="shared" si="225"/>
        <v>#N/A</v>
      </c>
      <c r="V900" s="189" t="e">
        <f>IF(ISBLANK(Meter_Glucose),NA(),IF(P_Language=1, 1*Meter_Glucose/18,1*Meter_Glucose))</f>
        <v>#N/A</v>
      </c>
      <c r="W900" s="185" t="e">
        <f t="shared" si="226"/>
        <v>#N/A</v>
      </c>
      <c r="X900" s="16" t="e">
        <f t="shared" si="227"/>
        <v>#N/A</v>
      </c>
      <c r="Y900" s="189" t="e">
        <f t="shared" si="228"/>
        <v>#N/A</v>
      </c>
      <c r="AA900" s="59"/>
      <c r="AB900" s="189" t="e">
        <f t="shared" si="229"/>
        <v>#N/A</v>
      </c>
      <c r="AD900" s="185" t="e">
        <f t="shared" si="230"/>
        <v>#N/A</v>
      </c>
      <c r="AE900" s="16" t="e">
        <f t="shared" si="231"/>
        <v>#N/A</v>
      </c>
      <c r="AF900" s="16" t="e">
        <f t="shared" si="232"/>
        <v>#N/A</v>
      </c>
      <c r="AG900" s="16" t="e">
        <f t="shared" si="233"/>
        <v>#N/A</v>
      </c>
      <c r="AH900" s="175" t="e">
        <f t="shared" si="234"/>
        <v>#N/A</v>
      </c>
      <c r="AI900" s="175" t="e">
        <f t="shared" ref="AI900:AI963" si="238">AH900-AH899</f>
        <v>#N/A</v>
      </c>
      <c r="AJ900" s="175" t="e">
        <f t="shared" si="236"/>
        <v>#N/A</v>
      </c>
      <c r="AK900" s="175" t="e">
        <f t="shared" si="235"/>
        <v>#N/A</v>
      </c>
      <c r="AL900" s="175" t="e">
        <f t="shared" ref="AL900:AL963" si="239">AK900-AK899</f>
        <v>#N/A</v>
      </c>
      <c r="AM900" s="175" t="e">
        <f t="shared" si="237"/>
        <v>#N/A</v>
      </c>
    </row>
    <row r="901" spans="19:39" x14ac:dyDescent="0.25">
      <c r="S901" s="189" t="e">
        <f>IF(ISNUMBER(Sensor_Glucose),IF(P_Language=1, 1*Sensor_Glucose/18,1*Sensor_Glucose),NA())</f>
        <v>#N/A</v>
      </c>
      <c r="T901" s="185" t="e">
        <f t="shared" si="224"/>
        <v>#N/A</v>
      </c>
      <c r="U901" s="185" t="e">
        <f t="shared" si="225"/>
        <v>#N/A</v>
      </c>
      <c r="V901" s="189" t="e">
        <f>IF(ISBLANK(Meter_Glucose),NA(),IF(P_Language=1, 1*Meter_Glucose/18,1*Meter_Glucose))</f>
        <v>#N/A</v>
      </c>
      <c r="W901" s="185" t="e">
        <f t="shared" si="226"/>
        <v>#N/A</v>
      </c>
      <c r="X901" s="16" t="e">
        <f t="shared" si="227"/>
        <v>#N/A</v>
      </c>
      <c r="Y901" s="189" t="e">
        <f t="shared" si="228"/>
        <v>#N/A</v>
      </c>
      <c r="AA901" s="59"/>
      <c r="AB901" s="189" t="e">
        <f t="shared" si="229"/>
        <v>#N/A</v>
      </c>
      <c r="AD901" s="185" t="e">
        <f t="shared" si="230"/>
        <v>#N/A</v>
      </c>
      <c r="AE901" s="16" t="e">
        <f t="shared" si="231"/>
        <v>#N/A</v>
      </c>
      <c r="AF901" s="16" t="e">
        <f t="shared" si="232"/>
        <v>#N/A</v>
      </c>
      <c r="AG901" s="16" t="e">
        <f t="shared" si="233"/>
        <v>#N/A</v>
      </c>
      <c r="AH901" s="175" t="e">
        <f t="shared" si="234"/>
        <v>#N/A</v>
      </c>
      <c r="AI901" s="175" t="e">
        <f t="shared" si="238"/>
        <v>#N/A</v>
      </c>
      <c r="AJ901" s="175" t="e">
        <f t="shared" si="236"/>
        <v>#N/A</v>
      </c>
      <c r="AK901" s="175" t="e">
        <f t="shared" si="235"/>
        <v>#N/A</v>
      </c>
      <c r="AL901" s="175" t="e">
        <f t="shared" si="239"/>
        <v>#N/A</v>
      </c>
      <c r="AM901" s="175" t="e">
        <f t="shared" si="237"/>
        <v>#N/A</v>
      </c>
    </row>
    <row r="902" spans="19:39" x14ac:dyDescent="0.25">
      <c r="S902" s="189" t="e">
        <f>IF(ISNUMBER(Sensor_Glucose),IF(P_Language=1, 1*Sensor_Glucose/18,1*Sensor_Glucose),NA())</f>
        <v>#N/A</v>
      </c>
      <c r="T902" s="185" t="e">
        <f t="shared" si="224"/>
        <v>#N/A</v>
      </c>
      <c r="U902" s="185" t="e">
        <f t="shared" si="225"/>
        <v>#N/A</v>
      </c>
      <c r="V902" s="189" t="e">
        <f>IF(ISBLANK(Meter_Glucose),NA(),IF(P_Language=1, 1*Meter_Glucose/18,1*Meter_Glucose))</f>
        <v>#N/A</v>
      </c>
      <c r="W902" s="185" t="e">
        <f t="shared" si="226"/>
        <v>#N/A</v>
      </c>
      <c r="X902" s="16" t="e">
        <f t="shared" si="227"/>
        <v>#N/A</v>
      </c>
      <c r="Y902" s="189" t="e">
        <f t="shared" si="228"/>
        <v>#N/A</v>
      </c>
      <c r="AA902" s="59"/>
      <c r="AB902" s="189" t="e">
        <f t="shared" si="229"/>
        <v>#N/A</v>
      </c>
      <c r="AD902" s="185" t="e">
        <f t="shared" si="230"/>
        <v>#N/A</v>
      </c>
      <c r="AE902" s="16" t="e">
        <f t="shared" si="231"/>
        <v>#N/A</v>
      </c>
      <c r="AF902" s="16" t="e">
        <f t="shared" si="232"/>
        <v>#N/A</v>
      </c>
      <c r="AG902" s="16" t="e">
        <f t="shared" si="233"/>
        <v>#N/A</v>
      </c>
      <c r="AH902" s="175" t="e">
        <f t="shared" si="234"/>
        <v>#N/A</v>
      </c>
      <c r="AI902" s="175" t="e">
        <f t="shared" si="238"/>
        <v>#N/A</v>
      </c>
      <c r="AJ902" s="175" t="e">
        <f t="shared" si="236"/>
        <v>#N/A</v>
      </c>
      <c r="AK902" s="175" t="e">
        <f t="shared" si="235"/>
        <v>#N/A</v>
      </c>
      <c r="AL902" s="175" t="e">
        <f t="shared" si="239"/>
        <v>#N/A</v>
      </c>
      <c r="AM902" s="175" t="e">
        <f t="shared" si="237"/>
        <v>#N/A</v>
      </c>
    </row>
    <row r="903" spans="19:39" x14ac:dyDescent="0.25">
      <c r="S903" s="189" t="e">
        <f>IF(ISNUMBER(Sensor_Glucose),IF(P_Language=1, 1*Sensor_Glucose/18,1*Sensor_Glucose),NA())</f>
        <v>#N/A</v>
      </c>
      <c r="T903" s="185" t="e">
        <f t="shared" si="224"/>
        <v>#N/A</v>
      </c>
      <c r="U903" s="185" t="e">
        <f t="shared" si="225"/>
        <v>#N/A</v>
      </c>
      <c r="V903" s="189" t="e">
        <f>IF(ISBLANK(Meter_Glucose),NA(),IF(P_Language=1, 1*Meter_Glucose/18,1*Meter_Glucose))</f>
        <v>#N/A</v>
      </c>
      <c r="W903" s="185" t="e">
        <f t="shared" si="226"/>
        <v>#N/A</v>
      </c>
      <c r="X903" s="16" t="e">
        <f t="shared" si="227"/>
        <v>#N/A</v>
      </c>
      <c r="Y903" s="189" t="e">
        <f t="shared" si="228"/>
        <v>#N/A</v>
      </c>
      <c r="AA903" s="59"/>
      <c r="AB903" s="189" t="e">
        <f t="shared" si="229"/>
        <v>#N/A</v>
      </c>
      <c r="AD903" s="185" t="e">
        <f t="shared" si="230"/>
        <v>#N/A</v>
      </c>
      <c r="AE903" s="16" t="e">
        <f t="shared" si="231"/>
        <v>#N/A</v>
      </c>
      <c r="AF903" s="16" t="e">
        <f t="shared" si="232"/>
        <v>#N/A</v>
      </c>
      <c r="AG903" s="16" t="e">
        <f t="shared" si="233"/>
        <v>#N/A</v>
      </c>
      <c r="AH903" s="175" t="e">
        <f t="shared" si="234"/>
        <v>#N/A</v>
      </c>
      <c r="AI903" s="175" t="e">
        <f t="shared" si="238"/>
        <v>#N/A</v>
      </c>
      <c r="AJ903" s="175" t="e">
        <f t="shared" si="236"/>
        <v>#N/A</v>
      </c>
      <c r="AK903" s="175" t="e">
        <f t="shared" si="235"/>
        <v>#N/A</v>
      </c>
      <c r="AL903" s="175" t="e">
        <f t="shared" si="239"/>
        <v>#N/A</v>
      </c>
      <c r="AM903" s="175" t="e">
        <f t="shared" si="237"/>
        <v>#N/A</v>
      </c>
    </row>
    <row r="904" spans="19:39" x14ac:dyDescent="0.25">
      <c r="S904" s="189" t="e">
        <f>IF(ISNUMBER(Sensor_Glucose),IF(P_Language=1, 1*Sensor_Glucose/18,1*Sensor_Glucose),NA())</f>
        <v>#N/A</v>
      </c>
      <c r="T904" s="185" t="e">
        <f t="shared" si="224"/>
        <v>#N/A</v>
      </c>
      <c r="U904" s="185" t="e">
        <f t="shared" si="225"/>
        <v>#N/A</v>
      </c>
      <c r="V904" s="189" t="e">
        <f>IF(ISBLANK(Meter_Glucose),NA(),IF(P_Language=1, 1*Meter_Glucose/18,1*Meter_Glucose))</f>
        <v>#N/A</v>
      </c>
      <c r="W904" s="185" t="e">
        <f t="shared" si="226"/>
        <v>#N/A</v>
      </c>
      <c r="X904" s="16" t="e">
        <f t="shared" si="227"/>
        <v>#N/A</v>
      </c>
      <c r="Y904" s="189" t="e">
        <f t="shared" si="228"/>
        <v>#N/A</v>
      </c>
      <c r="AA904" s="59"/>
      <c r="AB904" s="189" t="e">
        <f t="shared" si="229"/>
        <v>#N/A</v>
      </c>
      <c r="AD904" s="185" t="e">
        <f t="shared" si="230"/>
        <v>#N/A</v>
      </c>
      <c r="AE904" s="16" t="e">
        <f t="shared" si="231"/>
        <v>#N/A</v>
      </c>
      <c r="AF904" s="16" t="e">
        <f t="shared" si="232"/>
        <v>#N/A</v>
      </c>
      <c r="AG904" s="16" t="e">
        <f t="shared" si="233"/>
        <v>#N/A</v>
      </c>
      <c r="AH904" s="175" t="e">
        <f t="shared" si="234"/>
        <v>#N/A</v>
      </c>
      <c r="AI904" s="175" t="e">
        <f t="shared" si="238"/>
        <v>#N/A</v>
      </c>
      <c r="AJ904" s="175" t="e">
        <f t="shared" si="236"/>
        <v>#N/A</v>
      </c>
      <c r="AK904" s="175" t="e">
        <f t="shared" si="235"/>
        <v>#N/A</v>
      </c>
      <c r="AL904" s="175" t="e">
        <f t="shared" si="239"/>
        <v>#N/A</v>
      </c>
      <c r="AM904" s="175" t="e">
        <f t="shared" si="237"/>
        <v>#N/A</v>
      </c>
    </row>
    <row r="905" spans="19:39" x14ac:dyDescent="0.25">
      <c r="S905" s="189" t="e">
        <f>IF(ISNUMBER(Sensor_Glucose),IF(P_Language=1, 1*Sensor_Glucose/18,1*Sensor_Glucose),NA())</f>
        <v>#N/A</v>
      </c>
      <c r="T905" s="185" t="e">
        <f t="shared" si="224"/>
        <v>#N/A</v>
      </c>
      <c r="U905" s="185" t="e">
        <f t="shared" si="225"/>
        <v>#N/A</v>
      </c>
      <c r="V905" s="189" t="e">
        <f>IF(ISBLANK(Meter_Glucose),NA(),IF(P_Language=1, 1*Meter_Glucose/18,1*Meter_Glucose))</f>
        <v>#N/A</v>
      </c>
      <c r="W905" s="185" t="e">
        <f t="shared" si="226"/>
        <v>#N/A</v>
      </c>
      <c r="X905" s="16" t="e">
        <f t="shared" si="227"/>
        <v>#N/A</v>
      </c>
      <c r="Y905" s="189" t="e">
        <f t="shared" si="228"/>
        <v>#N/A</v>
      </c>
      <c r="AA905" s="59"/>
      <c r="AB905" s="189" t="e">
        <f t="shared" si="229"/>
        <v>#N/A</v>
      </c>
      <c r="AD905" s="185" t="e">
        <f t="shared" si="230"/>
        <v>#N/A</v>
      </c>
      <c r="AE905" s="16" t="e">
        <f t="shared" si="231"/>
        <v>#N/A</v>
      </c>
      <c r="AF905" s="16" t="e">
        <f t="shared" si="232"/>
        <v>#N/A</v>
      </c>
      <c r="AG905" s="16" t="e">
        <f t="shared" si="233"/>
        <v>#N/A</v>
      </c>
      <c r="AH905" s="175" t="e">
        <f t="shared" si="234"/>
        <v>#N/A</v>
      </c>
      <c r="AI905" s="175" t="e">
        <f t="shared" si="238"/>
        <v>#N/A</v>
      </c>
      <c r="AJ905" s="175" t="e">
        <f t="shared" si="236"/>
        <v>#N/A</v>
      </c>
      <c r="AK905" s="175" t="e">
        <f t="shared" si="235"/>
        <v>#N/A</v>
      </c>
      <c r="AL905" s="175" t="e">
        <f t="shared" si="239"/>
        <v>#N/A</v>
      </c>
      <c r="AM905" s="175" t="e">
        <f t="shared" si="237"/>
        <v>#N/A</v>
      </c>
    </row>
    <row r="906" spans="19:39" x14ac:dyDescent="0.25">
      <c r="S906" s="189" t="e">
        <f>IF(ISNUMBER(Sensor_Glucose),IF(P_Language=1, 1*Sensor_Glucose/18,1*Sensor_Glucose),NA())</f>
        <v>#N/A</v>
      </c>
      <c r="T906" s="185" t="e">
        <f t="shared" si="224"/>
        <v>#N/A</v>
      </c>
      <c r="U906" s="185" t="e">
        <f t="shared" si="225"/>
        <v>#N/A</v>
      </c>
      <c r="V906" s="189" t="e">
        <f>IF(ISBLANK(Meter_Glucose),NA(),IF(P_Language=1, 1*Meter_Glucose/18,1*Meter_Glucose))</f>
        <v>#N/A</v>
      </c>
      <c r="W906" s="185" t="e">
        <f t="shared" si="226"/>
        <v>#N/A</v>
      </c>
      <c r="X906" s="16" t="e">
        <f t="shared" si="227"/>
        <v>#N/A</v>
      </c>
      <c r="Y906" s="189" t="e">
        <f t="shared" si="228"/>
        <v>#N/A</v>
      </c>
      <c r="AA906" s="59"/>
      <c r="AB906" s="189" t="e">
        <f t="shared" si="229"/>
        <v>#N/A</v>
      </c>
      <c r="AD906" s="185" t="e">
        <f t="shared" si="230"/>
        <v>#N/A</v>
      </c>
      <c r="AE906" s="16" t="e">
        <f t="shared" si="231"/>
        <v>#N/A</v>
      </c>
      <c r="AF906" s="16" t="e">
        <f t="shared" si="232"/>
        <v>#N/A</v>
      </c>
      <c r="AG906" s="16" t="e">
        <f t="shared" si="233"/>
        <v>#N/A</v>
      </c>
      <c r="AH906" s="175" t="e">
        <f t="shared" si="234"/>
        <v>#N/A</v>
      </c>
      <c r="AI906" s="175" t="e">
        <f t="shared" si="238"/>
        <v>#N/A</v>
      </c>
      <c r="AJ906" s="175" t="e">
        <f t="shared" si="236"/>
        <v>#N/A</v>
      </c>
      <c r="AK906" s="175" t="e">
        <f t="shared" si="235"/>
        <v>#N/A</v>
      </c>
      <c r="AL906" s="175" t="e">
        <f t="shared" si="239"/>
        <v>#N/A</v>
      </c>
      <c r="AM906" s="175" t="e">
        <f t="shared" si="237"/>
        <v>#N/A</v>
      </c>
    </row>
    <row r="907" spans="19:39" x14ac:dyDescent="0.25">
      <c r="S907" s="189" t="e">
        <f>IF(ISNUMBER(Sensor_Glucose),IF(P_Language=1, 1*Sensor_Glucose/18,1*Sensor_Glucose),NA())</f>
        <v>#N/A</v>
      </c>
      <c r="T907" s="185" t="e">
        <f t="shared" si="224"/>
        <v>#N/A</v>
      </c>
      <c r="U907" s="185" t="e">
        <f t="shared" si="225"/>
        <v>#N/A</v>
      </c>
      <c r="V907" s="189" t="e">
        <f>IF(ISBLANK(Meter_Glucose),NA(),IF(P_Language=1, 1*Meter_Glucose/18,1*Meter_Glucose))</f>
        <v>#N/A</v>
      </c>
      <c r="W907" s="185" t="e">
        <f t="shared" si="226"/>
        <v>#N/A</v>
      </c>
      <c r="X907" s="16" t="e">
        <f t="shared" si="227"/>
        <v>#N/A</v>
      </c>
      <c r="Y907" s="189" t="e">
        <f t="shared" si="228"/>
        <v>#N/A</v>
      </c>
      <c r="AA907" s="59"/>
      <c r="AB907" s="189" t="e">
        <f t="shared" si="229"/>
        <v>#N/A</v>
      </c>
      <c r="AD907" s="185" t="e">
        <f t="shared" si="230"/>
        <v>#N/A</v>
      </c>
      <c r="AE907" s="16" t="e">
        <f t="shared" si="231"/>
        <v>#N/A</v>
      </c>
      <c r="AF907" s="16" t="e">
        <f t="shared" si="232"/>
        <v>#N/A</v>
      </c>
      <c r="AG907" s="16" t="e">
        <f t="shared" si="233"/>
        <v>#N/A</v>
      </c>
      <c r="AH907" s="175" t="e">
        <f t="shared" si="234"/>
        <v>#N/A</v>
      </c>
      <c r="AI907" s="175" t="e">
        <f t="shared" si="238"/>
        <v>#N/A</v>
      </c>
      <c r="AJ907" s="175" t="e">
        <f t="shared" si="236"/>
        <v>#N/A</v>
      </c>
      <c r="AK907" s="175" t="e">
        <f t="shared" si="235"/>
        <v>#N/A</v>
      </c>
      <c r="AL907" s="175" t="e">
        <f t="shared" si="239"/>
        <v>#N/A</v>
      </c>
      <c r="AM907" s="175" t="e">
        <f t="shared" si="237"/>
        <v>#N/A</v>
      </c>
    </row>
    <row r="908" spans="19:39" x14ac:dyDescent="0.25">
      <c r="S908" s="189" t="e">
        <f>IF(ISNUMBER(Sensor_Glucose),IF(P_Language=1, 1*Sensor_Glucose/18,1*Sensor_Glucose),NA())</f>
        <v>#N/A</v>
      </c>
      <c r="T908" s="185" t="e">
        <f t="shared" si="224"/>
        <v>#N/A</v>
      </c>
      <c r="U908" s="185" t="e">
        <f t="shared" si="225"/>
        <v>#N/A</v>
      </c>
      <c r="V908" s="189" t="e">
        <f>IF(ISBLANK(Meter_Glucose),NA(),IF(P_Language=1, 1*Meter_Glucose/18,1*Meter_Glucose))</f>
        <v>#N/A</v>
      </c>
      <c r="W908" s="185" t="e">
        <f t="shared" si="226"/>
        <v>#N/A</v>
      </c>
      <c r="X908" s="16" t="e">
        <f t="shared" si="227"/>
        <v>#N/A</v>
      </c>
      <c r="Y908" s="189" t="e">
        <f t="shared" si="228"/>
        <v>#N/A</v>
      </c>
      <c r="AA908" s="59"/>
      <c r="AB908" s="189" t="e">
        <f t="shared" si="229"/>
        <v>#N/A</v>
      </c>
      <c r="AD908" s="185" t="e">
        <f t="shared" si="230"/>
        <v>#N/A</v>
      </c>
      <c r="AE908" s="16" t="e">
        <f t="shared" si="231"/>
        <v>#N/A</v>
      </c>
      <c r="AF908" s="16" t="e">
        <f t="shared" si="232"/>
        <v>#N/A</v>
      </c>
      <c r="AG908" s="16" t="e">
        <f t="shared" si="233"/>
        <v>#N/A</v>
      </c>
      <c r="AH908" s="175" t="e">
        <f t="shared" si="234"/>
        <v>#N/A</v>
      </c>
      <c r="AI908" s="175" t="e">
        <f t="shared" si="238"/>
        <v>#N/A</v>
      </c>
      <c r="AJ908" s="175" t="e">
        <f t="shared" si="236"/>
        <v>#N/A</v>
      </c>
      <c r="AK908" s="175" t="e">
        <f t="shared" si="235"/>
        <v>#N/A</v>
      </c>
      <c r="AL908" s="175" t="e">
        <f t="shared" si="239"/>
        <v>#N/A</v>
      </c>
      <c r="AM908" s="175" t="e">
        <f t="shared" si="237"/>
        <v>#N/A</v>
      </c>
    </row>
    <row r="909" spans="19:39" x14ac:dyDescent="0.25">
      <c r="S909" s="189" t="e">
        <f>IF(ISNUMBER(Sensor_Glucose),IF(P_Language=1, 1*Sensor_Glucose/18,1*Sensor_Glucose),NA())</f>
        <v>#N/A</v>
      </c>
      <c r="T909" s="185" t="e">
        <f t="shared" si="224"/>
        <v>#N/A</v>
      </c>
      <c r="U909" s="185" t="e">
        <f t="shared" si="225"/>
        <v>#N/A</v>
      </c>
      <c r="V909" s="189" t="e">
        <f>IF(ISBLANK(Meter_Glucose),NA(),IF(P_Language=1, 1*Meter_Glucose/18,1*Meter_Glucose))</f>
        <v>#N/A</v>
      </c>
      <c r="W909" s="185" t="e">
        <f t="shared" si="226"/>
        <v>#N/A</v>
      </c>
      <c r="X909" s="16" t="e">
        <f t="shared" si="227"/>
        <v>#N/A</v>
      </c>
      <c r="Y909" s="189" t="e">
        <f t="shared" si="228"/>
        <v>#N/A</v>
      </c>
      <c r="AA909" s="59"/>
      <c r="AB909" s="189" t="e">
        <f t="shared" si="229"/>
        <v>#N/A</v>
      </c>
      <c r="AD909" s="185" t="e">
        <f t="shared" si="230"/>
        <v>#N/A</v>
      </c>
      <c r="AE909" s="16" t="e">
        <f t="shared" si="231"/>
        <v>#N/A</v>
      </c>
      <c r="AF909" s="16" t="e">
        <f t="shared" si="232"/>
        <v>#N/A</v>
      </c>
      <c r="AG909" s="16" t="e">
        <f t="shared" si="233"/>
        <v>#N/A</v>
      </c>
      <c r="AH909" s="175" t="e">
        <f t="shared" si="234"/>
        <v>#N/A</v>
      </c>
      <c r="AI909" s="175" t="e">
        <f t="shared" si="238"/>
        <v>#N/A</v>
      </c>
      <c r="AJ909" s="175" t="e">
        <f t="shared" si="236"/>
        <v>#N/A</v>
      </c>
      <c r="AK909" s="175" t="e">
        <f t="shared" si="235"/>
        <v>#N/A</v>
      </c>
      <c r="AL909" s="175" t="e">
        <f t="shared" si="239"/>
        <v>#N/A</v>
      </c>
      <c r="AM909" s="175" t="e">
        <f t="shared" si="237"/>
        <v>#N/A</v>
      </c>
    </row>
    <row r="910" spans="19:39" x14ac:dyDescent="0.25">
      <c r="S910" s="189" t="e">
        <f>IF(ISNUMBER(Sensor_Glucose),IF(P_Language=1, 1*Sensor_Glucose/18,1*Sensor_Glucose),NA())</f>
        <v>#N/A</v>
      </c>
      <c r="T910" s="185" t="e">
        <f t="shared" si="224"/>
        <v>#N/A</v>
      </c>
      <c r="U910" s="185" t="e">
        <f t="shared" si="225"/>
        <v>#N/A</v>
      </c>
      <c r="V910" s="189" t="e">
        <f>IF(ISBLANK(Meter_Glucose),NA(),IF(P_Language=1, 1*Meter_Glucose/18,1*Meter_Glucose))</f>
        <v>#N/A</v>
      </c>
      <c r="W910" s="185" t="e">
        <f t="shared" si="226"/>
        <v>#N/A</v>
      </c>
      <c r="X910" s="16" t="e">
        <f t="shared" si="227"/>
        <v>#N/A</v>
      </c>
      <c r="Y910" s="189" t="e">
        <f t="shared" si="228"/>
        <v>#N/A</v>
      </c>
      <c r="AA910" s="59"/>
      <c r="AB910" s="189" t="e">
        <f t="shared" si="229"/>
        <v>#N/A</v>
      </c>
      <c r="AD910" s="185" t="e">
        <f t="shared" si="230"/>
        <v>#N/A</v>
      </c>
      <c r="AE910" s="16" t="e">
        <f t="shared" si="231"/>
        <v>#N/A</v>
      </c>
      <c r="AF910" s="16" t="e">
        <f t="shared" si="232"/>
        <v>#N/A</v>
      </c>
      <c r="AG910" s="16" t="e">
        <f t="shared" si="233"/>
        <v>#N/A</v>
      </c>
      <c r="AH910" s="175" t="e">
        <f t="shared" si="234"/>
        <v>#N/A</v>
      </c>
      <c r="AI910" s="175" t="e">
        <f t="shared" si="238"/>
        <v>#N/A</v>
      </c>
      <c r="AJ910" s="175" t="e">
        <f t="shared" si="236"/>
        <v>#N/A</v>
      </c>
      <c r="AK910" s="175" t="e">
        <f t="shared" si="235"/>
        <v>#N/A</v>
      </c>
      <c r="AL910" s="175" t="e">
        <f t="shared" si="239"/>
        <v>#N/A</v>
      </c>
      <c r="AM910" s="175" t="e">
        <f t="shared" si="237"/>
        <v>#N/A</v>
      </c>
    </row>
    <row r="911" spans="19:39" x14ac:dyDescent="0.25">
      <c r="S911" s="189" t="e">
        <f>IF(ISNUMBER(Sensor_Glucose),IF(P_Language=1, 1*Sensor_Glucose/18,1*Sensor_Glucose),NA())</f>
        <v>#N/A</v>
      </c>
      <c r="T911" s="185" t="e">
        <f t="shared" si="224"/>
        <v>#N/A</v>
      </c>
      <c r="U911" s="185" t="e">
        <f t="shared" si="225"/>
        <v>#N/A</v>
      </c>
      <c r="V911" s="189" t="e">
        <f>IF(ISBLANK(Meter_Glucose),NA(),IF(P_Language=1, 1*Meter_Glucose/18,1*Meter_Glucose))</f>
        <v>#N/A</v>
      </c>
      <c r="W911" s="185" t="e">
        <f t="shared" si="226"/>
        <v>#N/A</v>
      </c>
      <c r="X911" s="16" t="e">
        <f t="shared" si="227"/>
        <v>#N/A</v>
      </c>
      <c r="Y911" s="189" t="e">
        <f t="shared" si="228"/>
        <v>#N/A</v>
      </c>
      <c r="AA911" s="59"/>
      <c r="AB911" s="189" t="e">
        <f t="shared" si="229"/>
        <v>#N/A</v>
      </c>
      <c r="AD911" s="185" t="e">
        <f t="shared" si="230"/>
        <v>#N/A</v>
      </c>
      <c r="AE911" s="16" t="e">
        <f t="shared" si="231"/>
        <v>#N/A</v>
      </c>
      <c r="AF911" s="16" t="e">
        <f t="shared" si="232"/>
        <v>#N/A</v>
      </c>
      <c r="AG911" s="16" t="e">
        <f t="shared" si="233"/>
        <v>#N/A</v>
      </c>
      <c r="AH911" s="175" t="e">
        <f t="shared" si="234"/>
        <v>#N/A</v>
      </c>
      <c r="AI911" s="175" t="e">
        <f t="shared" si="238"/>
        <v>#N/A</v>
      </c>
      <c r="AJ911" s="175" t="e">
        <f t="shared" si="236"/>
        <v>#N/A</v>
      </c>
      <c r="AK911" s="175" t="e">
        <f t="shared" si="235"/>
        <v>#N/A</v>
      </c>
      <c r="AL911" s="175" t="e">
        <f t="shared" si="239"/>
        <v>#N/A</v>
      </c>
      <c r="AM911" s="175" t="e">
        <f t="shared" si="237"/>
        <v>#N/A</v>
      </c>
    </row>
    <row r="912" spans="19:39" x14ac:dyDescent="0.25">
      <c r="S912" s="189" t="e">
        <f>IF(ISNUMBER(Sensor_Glucose),IF(P_Language=1, 1*Sensor_Glucose/18,1*Sensor_Glucose),NA())</f>
        <v>#N/A</v>
      </c>
      <c r="T912" s="185" t="e">
        <f t="shared" si="224"/>
        <v>#N/A</v>
      </c>
      <c r="U912" s="185" t="e">
        <f t="shared" si="225"/>
        <v>#N/A</v>
      </c>
      <c r="V912" s="189" t="e">
        <f>IF(ISBLANK(Meter_Glucose),NA(),IF(P_Language=1, 1*Meter_Glucose/18,1*Meter_Glucose))</f>
        <v>#N/A</v>
      </c>
      <c r="W912" s="185" t="e">
        <f t="shared" si="226"/>
        <v>#N/A</v>
      </c>
      <c r="X912" s="16" t="e">
        <f t="shared" si="227"/>
        <v>#N/A</v>
      </c>
      <c r="Y912" s="189" t="e">
        <f t="shared" si="228"/>
        <v>#N/A</v>
      </c>
      <c r="AA912" s="59"/>
      <c r="AB912" s="189" t="e">
        <f t="shared" si="229"/>
        <v>#N/A</v>
      </c>
      <c r="AD912" s="185" t="e">
        <f t="shared" si="230"/>
        <v>#N/A</v>
      </c>
      <c r="AE912" s="16" t="e">
        <f t="shared" si="231"/>
        <v>#N/A</v>
      </c>
      <c r="AF912" s="16" t="e">
        <f t="shared" si="232"/>
        <v>#N/A</v>
      </c>
      <c r="AG912" s="16" t="e">
        <f t="shared" si="233"/>
        <v>#N/A</v>
      </c>
      <c r="AH912" s="175" t="e">
        <f t="shared" si="234"/>
        <v>#N/A</v>
      </c>
      <c r="AI912" s="175" t="e">
        <f t="shared" si="238"/>
        <v>#N/A</v>
      </c>
      <c r="AJ912" s="175" t="e">
        <f t="shared" si="236"/>
        <v>#N/A</v>
      </c>
      <c r="AK912" s="175" t="e">
        <f t="shared" si="235"/>
        <v>#N/A</v>
      </c>
      <c r="AL912" s="175" t="e">
        <f t="shared" si="239"/>
        <v>#N/A</v>
      </c>
      <c r="AM912" s="175" t="e">
        <f t="shared" si="237"/>
        <v>#N/A</v>
      </c>
    </row>
    <row r="913" spans="19:39" x14ac:dyDescent="0.25">
      <c r="S913" s="189" t="e">
        <f>IF(ISNUMBER(Sensor_Glucose),IF(P_Language=1, 1*Sensor_Glucose/18,1*Sensor_Glucose),NA())</f>
        <v>#N/A</v>
      </c>
      <c r="T913" s="185" t="e">
        <f t="shared" si="224"/>
        <v>#N/A</v>
      </c>
      <c r="U913" s="185" t="e">
        <f t="shared" si="225"/>
        <v>#N/A</v>
      </c>
      <c r="V913" s="189" t="e">
        <f>IF(ISBLANK(Meter_Glucose),NA(),IF(P_Language=1, 1*Meter_Glucose/18,1*Meter_Glucose))</f>
        <v>#N/A</v>
      </c>
      <c r="W913" s="185" t="e">
        <f t="shared" si="226"/>
        <v>#N/A</v>
      </c>
      <c r="X913" s="16" t="e">
        <f t="shared" si="227"/>
        <v>#N/A</v>
      </c>
      <c r="Y913" s="189" t="e">
        <f t="shared" si="228"/>
        <v>#N/A</v>
      </c>
      <c r="AA913" s="59"/>
      <c r="AB913" s="189" t="e">
        <f t="shared" si="229"/>
        <v>#N/A</v>
      </c>
      <c r="AD913" s="185" t="e">
        <f t="shared" si="230"/>
        <v>#N/A</v>
      </c>
      <c r="AE913" s="16" t="e">
        <f t="shared" si="231"/>
        <v>#N/A</v>
      </c>
      <c r="AF913" s="16" t="e">
        <f t="shared" si="232"/>
        <v>#N/A</v>
      </c>
      <c r="AG913" s="16" t="e">
        <f t="shared" si="233"/>
        <v>#N/A</v>
      </c>
      <c r="AH913" s="175" t="e">
        <f t="shared" si="234"/>
        <v>#N/A</v>
      </c>
      <c r="AI913" s="175" t="e">
        <f t="shared" si="238"/>
        <v>#N/A</v>
      </c>
      <c r="AJ913" s="175" t="e">
        <f t="shared" si="236"/>
        <v>#N/A</v>
      </c>
      <c r="AK913" s="175" t="e">
        <f t="shared" si="235"/>
        <v>#N/A</v>
      </c>
      <c r="AL913" s="175" t="e">
        <f t="shared" si="239"/>
        <v>#N/A</v>
      </c>
      <c r="AM913" s="175" t="e">
        <f t="shared" si="237"/>
        <v>#N/A</v>
      </c>
    </row>
    <row r="914" spans="19:39" x14ac:dyDescent="0.25">
      <c r="S914" s="189" t="e">
        <f>IF(ISNUMBER(Sensor_Glucose),IF(P_Language=1, 1*Sensor_Glucose/18,1*Sensor_Glucose),NA())</f>
        <v>#N/A</v>
      </c>
      <c r="T914" s="185" t="e">
        <f t="shared" si="224"/>
        <v>#N/A</v>
      </c>
      <c r="U914" s="185" t="e">
        <f t="shared" si="225"/>
        <v>#N/A</v>
      </c>
      <c r="V914" s="189" t="e">
        <f>IF(ISBLANK(Meter_Glucose),NA(),IF(P_Language=1, 1*Meter_Glucose/18,1*Meter_Glucose))</f>
        <v>#N/A</v>
      </c>
      <c r="W914" s="185" t="e">
        <f t="shared" si="226"/>
        <v>#N/A</v>
      </c>
      <c r="X914" s="16" t="e">
        <f t="shared" si="227"/>
        <v>#N/A</v>
      </c>
      <c r="Y914" s="189" t="e">
        <f t="shared" si="228"/>
        <v>#N/A</v>
      </c>
      <c r="AA914" s="59"/>
      <c r="AB914" s="189" t="e">
        <f t="shared" si="229"/>
        <v>#N/A</v>
      </c>
      <c r="AD914" s="185" t="e">
        <f t="shared" si="230"/>
        <v>#N/A</v>
      </c>
      <c r="AE914" s="16" t="e">
        <f t="shared" si="231"/>
        <v>#N/A</v>
      </c>
      <c r="AF914" s="16" t="e">
        <f t="shared" si="232"/>
        <v>#N/A</v>
      </c>
      <c r="AG914" s="16" t="e">
        <f t="shared" si="233"/>
        <v>#N/A</v>
      </c>
      <c r="AH914" s="175" t="e">
        <f t="shared" si="234"/>
        <v>#N/A</v>
      </c>
      <c r="AI914" s="175" t="e">
        <f t="shared" si="238"/>
        <v>#N/A</v>
      </c>
      <c r="AJ914" s="175" t="e">
        <f t="shared" si="236"/>
        <v>#N/A</v>
      </c>
      <c r="AK914" s="175" t="e">
        <f t="shared" si="235"/>
        <v>#N/A</v>
      </c>
      <c r="AL914" s="175" t="e">
        <f t="shared" si="239"/>
        <v>#N/A</v>
      </c>
      <c r="AM914" s="175" t="e">
        <f t="shared" si="237"/>
        <v>#N/A</v>
      </c>
    </row>
    <row r="915" spans="19:39" x14ac:dyDescent="0.25">
      <c r="S915" s="189" t="e">
        <f>IF(ISNUMBER(Sensor_Glucose),IF(P_Language=1, 1*Sensor_Glucose/18,1*Sensor_Glucose),NA())</f>
        <v>#N/A</v>
      </c>
      <c r="T915" s="185" t="e">
        <f t="shared" si="224"/>
        <v>#N/A</v>
      </c>
      <c r="U915" s="185" t="e">
        <f t="shared" si="225"/>
        <v>#N/A</v>
      </c>
      <c r="V915" s="189" t="e">
        <f>IF(ISBLANK(Meter_Glucose),NA(),IF(P_Language=1, 1*Meter_Glucose/18,1*Meter_Glucose))</f>
        <v>#N/A</v>
      </c>
      <c r="W915" s="185" t="e">
        <f t="shared" si="226"/>
        <v>#N/A</v>
      </c>
      <c r="X915" s="16" t="e">
        <f t="shared" si="227"/>
        <v>#N/A</v>
      </c>
      <c r="Y915" s="189" t="e">
        <f t="shared" si="228"/>
        <v>#N/A</v>
      </c>
      <c r="AA915" s="59"/>
      <c r="AB915" s="189" t="e">
        <f t="shared" si="229"/>
        <v>#N/A</v>
      </c>
      <c r="AD915" s="185" t="e">
        <f t="shared" si="230"/>
        <v>#N/A</v>
      </c>
      <c r="AE915" s="16" t="e">
        <f t="shared" si="231"/>
        <v>#N/A</v>
      </c>
      <c r="AF915" s="16" t="e">
        <f t="shared" si="232"/>
        <v>#N/A</v>
      </c>
      <c r="AG915" s="16" t="e">
        <f t="shared" si="233"/>
        <v>#N/A</v>
      </c>
      <c r="AH915" s="175" t="e">
        <f t="shared" si="234"/>
        <v>#N/A</v>
      </c>
      <c r="AI915" s="175" t="e">
        <f t="shared" si="238"/>
        <v>#N/A</v>
      </c>
      <c r="AJ915" s="175" t="e">
        <f t="shared" si="236"/>
        <v>#N/A</v>
      </c>
      <c r="AK915" s="175" t="e">
        <f t="shared" si="235"/>
        <v>#N/A</v>
      </c>
      <c r="AL915" s="175" t="e">
        <f t="shared" si="239"/>
        <v>#N/A</v>
      </c>
      <c r="AM915" s="175" t="e">
        <f t="shared" si="237"/>
        <v>#N/A</v>
      </c>
    </row>
    <row r="916" spans="19:39" x14ac:dyDescent="0.25">
      <c r="S916" s="189" t="e">
        <f>IF(ISNUMBER(Sensor_Glucose),IF(P_Language=1, 1*Sensor_Glucose/18,1*Sensor_Glucose),NA())</f>
        <v>#N/A</v>
      </c>
      <c r="T916" s="185" t="e">
        <f t="shared" si="224"/>
        <v>#N/A</v>
      </c>
      <c r="U916" s="185" t="e">
        <f t="shared" si="225"/>
        <v>#N/A</v>
      </c>
      <c r="V916" s="189" t="e">
        <f>IF(ISBLANK(Meter_Glucose),NA(),IF(P_Language=1, 1*Meter_Glucose/18,1*Meter_Glucose))</f>
        <v>#N/A</v>
      </c>
      <c r="W916" s="185" t="e">
        <f t="shared" si="226"/>
        <v>#N/A</v>
      </c>
      <c r="X916" s="16" t="e">
        <f t="shared" si="227"/>
        <v>#N/A</v>
      </c>
      <c r="Y916" s="189" t="e">
        <f t="shared" si="228"/>
        <v>#N/A</v>
      </c>
      <c r="AA916" s="59"/>
      <c r="AB916" s="189" t="e">
        <f t="shared" si="229"/>
        <v>#N/A</v>
      </c>
      <c r="AD916" s="185" t="e">
        <f t="shared" si="230"/>
        <v>#N/A</v>
      </c>
      <c r="AE916" s="16" t="e">
        <f t="shared" si="231"/>
        <v>#N/A</v>
      </c>
      <c r="AF916" s="16" t="e">
        <f t="shared" si="232"/>
        <v>#N/A</v>
      </c>
      <c r="AG916" s="16" t="e">
        <f t="shared" si="233"/>
        <v>#N/A</v>
      </c>
      <c r="AH916" s="175" t="e">
        <f t="shared" si="234"/>
        <v>#N/A</v>
      </c>
      <c r="AI916" s="175" t="e">
        <f t="shared" si="238"/>
        <v>#N/A</v>
      </c>
      <c r="AJ916" s="175" t="e">
        <f t="shared" si="236"/>
        <v>#N/A</v>
      </c>
      <c r="AK916" s="175" t="e">
        <f t="shared" si="235"/>
        <v>#N/A</v>
      </c>
      <c r="AL916" s="175" t="e">
        <f t="shared" si="239"/>
        <v>#N/A</v>
      </c>
      <c r="AM916" s="175" t="e">
        <f t="shared" si="237"/>
        <v>#N/A</v>
      </c>
    </row>
    <row r="917" spans="19:39" x14ac:dyDescent="0.25">
      <c r="S917" s="189" t="e">
        <f>IF(ISNUMBER(Sensor_Glucose),IF(P_Language=1, 1*Sensor_Glucose/18,1*Sensor_Glucose),NA())</f>
        <v>#N/A</v>
      </c>
      <c r="T917" s="185" t="e">
        <f t="shared" si="224"/>
        <v>#N/A</v>
      </c>
      <c r="U917" s="185" t="e">
        <f t="shared" si="225"/>
        <v>#N/A</v>
      </c>
      <c r="V917" s="189" t="e">
        <f>IF(ISBLANK(Meter_Glucose),NA(),IF(P_Language=1, 1*Meter_Glucose/18,1*Meter_Glucose))</f>
        <v>#N/A</v>
      </c>
      <c r="W917" s="185" t="e">
        <f t="shared" si="226"/>
        <v>#N/A</v>
      </c>
      <c r="X917" s="16" t="e">
        <f t="shared" si="227"/>
        <v>#N/A</v>
      </c>
      <c r="Y917" s="189" t="e">
        <f t="shared" si="228"/>
        <v>#N/A</v>
      </c>
      <c r="AA917" s="59"/>
      <c r="AB917" s="189" t="e">
        <f t="shared" si="229"/>
        <v>#N/A</v>
      </c>
      <c r="AD917" s="185" t="e">
        <f t="shared" si="230"/>
        <v>#N/A</v>
      </c>
      <c r="AE917" s="16" t="e">
        <f t="shared" si="231"/>
        <v>#N/A</v>
      </c>
      <c r="AF917" s="16" t="e">
        <f t="shared" si="232"/>
        <v>#N/A</v>
      </c>
      <c r="AG917" s="16" t="e">
        <f t="shared" si="233"/>
        <v>#N/A</v>
      </c>
      <c r="AH917" s="175" t="e">
        <f t="shared" si="234"/>
        <v>#N/A</v>
      </c>
      <c r="AI917" s="175" t="e">
        <f t="shared" si="238"/>
        <v>#N/A</v>
      </c>
      <c r="AJ917" s="175" t="e">
        <f t="shared" si="236"/>
        <v>#N/A</v>
      </c>
      <c r="AK917" s="175" t="e">
        <f t="shared" si="235"/>
        <v>#N/A</v>
      </c>
      <c r="AL917" s="175" t="e">
        <f t="shared" si="239"/>
        <v>#N/A</v>
      </c>
      <c r="AM917" s="175" t="e">
        <f t="shared" si="237"/>
        <v>#N/A</v>
      </c>
    </row>
    <row r="918" spans="19:39" x14ac:dyDescent="0.25">
      <c r="S918" s="189" t="e">
        <f>IF(ISNUMBER(Sensor_Glucose),IF(P_Language=1, 1*Sensor_Glucose/18,1*Sensor_Glucose),NA())</f>
        <v>#N/A</v>
      </c>
      <c r="T918" s="185" t="e">
        <f t="shared" si="224"/>
        <v>#N/A</v>
      </c>
      <c r="U918" s="185" t="e">
        <f t="shared" si="225"/>
        <v>#N/A</v>
      </c>
      <c r="V918" s="189" t="e">
        <f>IF(ISBLANK(Meter_Glucose),NA(),IF(P_Language=1, 1*Meter_Glucose/18,1*Meter_Glucose))</f>
        <v>#N/A</v>
      </c>
      <c r="W918" s="185" t="e">
        <f t="shared" si="226"/>
        <v>#N/A</v>
      </c>
      <c r="X918" s="16" t="e">
        <f t="shared" si="227"/>
        <v>#N/A</v>
      </c>
      <c r="Y918" s="189" t="e">
        <f t="shared" si="228"/>
        <v>#N/A</v>
      </c>
      <c r="AA918" s="59"/>
      <c r="AB918" s="189" t="e">
        <f t="shared" si="229"/>
        <v>#N/A</v>
      </c>
      <c r="AD918" s="185" t="e">
        <f t="shared" si="230"/>
        <v>#N/A</v>
      </c>
      <c r="AE918" s="16" t="e">
        <f t="shared" si="231"/>
        <v>#N/A</v>
      </c>
      <c r="AF918" s="16" t="e">
        <f t="shared" si="232"/>
        <v>#N/A</v>
      </c>
      <c r="AG918" s="16" t="e">
        <f t="shared" si="233"/>
        <v>#N/A</v>
      </c>
      <c r="AH918" s="175" t="e">
        <f t="shared" si="234"/>
        <v>#N/A</v>
      </c>
      <c r="AI918" s="175" t="e">
        <f t="shared" si="238"/>
        <v>#N/A</v>
      </c>
      <c r="AJ918" s="175" t="e">
        <f t="shared" si="236"/>
        <v>#N/A</v>
      </c>
      <c r="AK918" s="175" t="e">
        <f t="shared" si="235"/>
        <v>#N/A</v>
      </c>
      <c r="AL918" s="175" t="e">
        <f t="shared" si="239"/>
        <v>#N/A</v>
      </c>
      <c r="AM918" s="175" t="e">
        <f t="shared" si="237"/>
        <v>#N/A</v>
      </c>
    </row>
    <row r="919" spans="19:39" x14ac:dyDescent="0.25">
      <c r="S919" s="189" t="e">
        <f>IF(ISNUMBER(Sensor_Glucose),IF(P_Language=1, 1*Sensor_Glucose/18,1*Sensor_Glucose),NA())</f>
        <v>#N/A</v>
      </c>
      <c r="T919" s="185" t="e">
        <f t="shared" si="224"/>
        <v>#N/A</v>
      </c>
      <c r="U919" s="185" t="e">
        <f t="shared" si="225"/>
        <v>#N/A</v>
      </c>
      <c r="V919" s="189" t="e">
        <f>IF(ISBLANK(Meter_Glucose),NA(),IF(P_Language=1, 1*Meter_Glucose/18,1*Meter_Glucose))</f>
        <v>#N/A</v>
      </c>
      <c r="W919" s="185" t="e">
        <f t="shared" si="226"/>
        <v>#N/A</v>
      </c>
      <c r="X919" s="16" t="e">
        <f t="shared" si="227"/>
        <v>#N/A</v>
      </c>
      <c r="Y919" s="189" t="e">
        <f t="shared" si="228"/>
        <v>#N/A</v>
      </c>
      <c r="AA919" s="59"/>
      <c r="AB919" s="189" t="e">
        <f t="shared" si="229"/>
        <v>#N/A</v>
      </c>
      <c r="AD919" s="185" t="e">
        <f t="shared" si="230"/>
        <v>#N/A</v>
      </c>
      <c r="AE919" s="16" t="e">
        <f t="shared" si="231"/>
        <v>#N/A</v>
      </c>
      <c r="AF919" s="16" t="e">
        <f t="shared" si="232"/>
        <v>#N/A</v>
      </c>
      <c r="AG919" s="16" t="e">
        <f t="shared" si="233"/>
        <v>#N/A</v>
      </c>
      <c r="AH919" s="175" t="e">
        <f t="shared" si="234"/>
        <v>#N/A</v>
      </c>
      <c r="AI919" s="175" t="e">
        <f t="shared" si="238"/>
        <v>#N/A</v>
      </c>
      <c r="AJ919" s="175" t="e">
        <f t="shared" si="236"/>
        <v>#N/A</v>
      </c>
      <c r="AK919" s="175" t="e">
        <f t="shared" si="235"/>
        <v>#N/A</v>
      </c>
      <c r="AL919" s="175" t="e">
        <f t="shared" si="239"/>
        <v>#N/A</v>
      </c>
      <c r="AM919" s="175" t="e">
        <f t="shared" si="237"/>
        <v>#N/A</v>
      </c>
    </row>
    <row r="920" spans="19:39" x14ac:dyDescent="0.25">
      <c r="S920" s="189" t="e">
        <f>IF(ISNUMBER(Sensor_Glucose),IF(P_Language=1, 1*Sensor_Glucose/18,1*Sensor_Glucose),NA())</f>
        <v>#N/A</v>
      </c>
      <c r="T920" s="185" t="e">
        <f t="shared" si="224"/>
        <v>#N/A</v>
      </c>
      <c r="U920" s="185" t="e">
        <f t="shared" si="225"/>
        <v>#N/A</v>
      </c>
      <c r="V920" s="189" t="e">
        <f>IF(ISBLANK(Meter_Glucose),NA(),IF(P_Language=1, 1*Meter_Glucose/18,1*Meter_Glucose))</f>
        <v>#N/A</v>
      </c>
      <c r="W920" s="185" t="e">
        <f t="shared" si="226"/>
        <v>#N/A</v>
      </c>
      <c r="X920" s="16" t="e">
        <f t="shared" si="227"/>
        <v>#N/A</v>
      </c>
      <c r="Y920" s="189" t="e">
        <f t="shared" si="228"/>
        <v>#N/A</v>
      </c>
      <c r="AA920" s="59"/>
      <c r="AB920" s="189" t="e">
        <f t="shared" si="229"/>
        <v>#N/A</v>
      </c>
      <c r="AD920" s="185" t="e">
        <f t="shared" si="230"/>
        <v>#N/A</v>
      </c>
      <c r="AE920" s="16" t="e">
        <f t="shared" si="231"/>
        <v>#N/A</v>
      </c>
      <c r="AF920" s="16" t="e">
        <f t="shared" si="232"/>
        <v>#N/A</v>
      </c>
      <c r="AG920" s="16" t="e">
        <f t="shared" si="233"/>
        <v>#N/A</v>
      </c>
      <c r="AH920" s="175" t="e">
        <f t="shared" si="234"/>
        <v>#N/A</v>
      </c>
      <c r="AI920" s="175" t="e">
        <f t="shared" si="238"/>
        <v>#N/A</v>
      </c>
      <c r="AJ920" s="175" t="e">
        <f t="shared" si="236"/>
        <v>#N/A</v>
      </c>
      <c r="AK920" s="175" t="e">
        <f t="shared" si="235"/>
        <v>#N/A</v>
      </c>
      <c r="AL920" s="175" t="e">
        <f t="shared" si="239"/>
        <v>#N/A</v>
      </c>
      <c r="AM920" s="175" t="e">
        <f t="shared" si="237"/>
        <v>#N/A</v>
      </c>
    </row>
    <row r="921" spans="19:39" x14ac:dyDescent="0.25">
      <c r="S921" s="189" t="e">
        <f>IF(ISNUMBER(Sensor_Glucose),IF(P_Language=1, 1*Sensor_Glucose/18,1*Sensor_Glucose),NA())</f>
        <v>#N/A</v>
      </c>
      <c r="T921" s="185" t="e">
        <f t="shared" si="224"/>
        <v>#N/A</v>
      </c>
      <c r="U921" s="185" t="e">
        <f t="shared" si="225"/>
        <v>#N/A</v>
      </c>
      <c r="V921" s="189" t="e">
        <f>IF(ISBLANK(Meter_Glucose),NA(),IF(P_Language=1, 1*Meter_Glucose/18,1*Meter_Glucose))</f>
        <v>#N/A</v>
      </c>
      <c r="W921" s="185" t="e">
        <f t="shared" si="226"/>
        <v>#N/A</v>
      </c>
      <c r="X921" s="16" t="e">
        <f t="shared" si="227"/>
        <v>#N/A</v>
      </c>
      <c r="Y921" s="189" t="e">
        <f t="shared" si="228"/>
        <v>#N/A</v>
      </c>
      <c r="AA921" s="59"/>
      <c r="AB921" s="189" t="e">
        <f t="shared" si="229"/>
        <v>#N/A</v>
      </c>
      <c r="AD921" s="185" t="e">
        <f t="shared" si="230"/>
        <v>#N/A</v>
      </c>
      <c r="AE921" s="16" t="e">
        <f t="shared" si="231"/>
        <v>#N/A</v>
      </c>
      <c r="AF921" s="16" t="e">
        <f t="shared" si="232"/>
        <v>#N/A</v>
      </c>
      <c r="AG921" s="16" t="e">
        <f t="shared" si="233"/>
        <v>#N/A</v>
      </c>
      <c r="AH921" s="175" t="e">
        <f t="shared" si="234"/>
        <v>#N/A</v>
      </c>
      <c r="AI921" s="175" t="e">
        <f t="shared" si="238"/>
        <v>#N/A</v>
      </c>
      <c r="AJ921" s="175" t="e">
        <f t="shared" si="236"/>
        <v>#N/A</v>
      </c>
      <c r="AK921" s="175" t="e">
        <f t="shared" si="235"/>
        <v>#N/A</v>
      </c>
      <c r="AL921" s="175" t="e">
        <f t="shared" si="239"/>
        <v>#N/A</v>
      </c>
      <c r="AM921" s="175" t="e">
        <f t="shared" si="237"/>
        <v>#N/A</v>
      </c>
    </row>
    <row r="922" spans="19:39" x14ac:dyDescent="0.25">
      <c r="S922" s="189" t="e">
        <f>IF(ISNUMBER(Sensor_Glucose),IF(P_Language=1, 1*Sensor_Glucose/18,1*Sensor_Glucose),NA())</f>
        <v>#N/A</v>
      </c>
      <c r="T922" s="185" t="e">
        <f t="shared" si="224"/>
        <v>#N/A</v>
      </c>
      <c r="U922" s="185" t="e">
        <f t="shared" si="225"/>
        <v>#N/A</v>
      </c>
      <c r="V922" s="189" t="e">
        <f>IF(ISBLANK(Meter_Glucose),NA(),IF(P_Language=1, 1*Meter_Glucose/18,1*Meter_Glucose))</f>
        <v>#N/A</v>
      </c>
      <c r="W922" s="185" t="e">
        <f t="shared" si="226"/>
        <v>#N/A</v>
      </c>
      <c r="X922" s="16" t="e">
        <f t="shared" si="227"/>
        <v>#N/A</v>
      </c>
      <c r="Y922" s="189" t="e">
        <f t="shared" si="228"/>
        <v>#N/A</v>
      </c>
      <c r="AA922" s="59"/>
      <c r="AB922" s="189" t="e">
        <f t="shared" si="229"/>
        <v>#N/A</v>
      </c>
      <c r="AD922" s="185" t="e">
        <f t="shared" si="230"/>
        <v>#N/A</v>
      </c>
      <c r="AE922" s="16" t="e">
        <f t="shared" si="231"/>
        <v>#N/A</v>
      </c>
      <c r="AF922" s="16" t="e">
        <f t="shared" si="232"/>
        <v>#N/A</v>
      </c>
      <c r="AG922" s="16" t="e">
        <f t="shared" si="233"/>
        <v>#N/A</v>
      </c>
      <c r="AH922" s="175" t="e">
        <f t="shared" si="234"/>
        <v>#N/A</v>
      </c>
      <c r="AI922" s="175" t="e">
        <f t="shared" si="238"/>
        <v>#N/A</v>
      </c>
      <c r="AJ922" s="175" t="e">
        <f t="shared" si="236"/>
        <v>#N/A</v>
      </c>
      <c r="AK922" s="175" t="e">
        <f t="shared" si="235"/>
        <v>#N/A</v>
      </c>
      <c r="AL922" s="175" t="e">
        <f t="shared" si="239"/>
        <v>#N/A</v>
      </c>
      <c r="AM922" s="175" t="e">
        <f t="shared" si="237"/>
        <v>#N/A</v>
      </c>
    </row>
    <row r="923" spans="19:39" x14ac:dyDescent="0.25">
      <c r="S923" s="189" t="e">
        <f>IF(ISNUMBER(Sensor_Glucose),IF(P_Language=1, 1*Sensor_Glucose/18,1*Sensor_Glucose),NA())</f>
        <v>#N/A</v>
      </c>
      <c r="T923" s="185" t="e">
        <f t="shared" si="224"/>
        <v>#N/A</v>
      </c>
      <c r="U923" s="185" t="e">
        <f t="shared" si="225"/>
        <v>#N/A</v>
      </c>
      <c r="V923" s="189" t="e">
        <f>IF(ISBLANK(Meter_Glucose),NA(),IF(P_Language=1, 1*Meter_Glucose/18,1*Meter_Glucose))</f>
        <v>#N/A</v>
      </c>
      <c r="W923" s="185" t="e">
        <f t="shared" si="226"/>
        <v>#N/A</v>
      </c>
      <c r="X923" s="16" t="e">
        <f t="shared" si="227"/>
        <v>#N/A</v>
      </c>
      <c r="Y923" s="189" t="e">
        <f t="shared" si="228"/>
        <v>#N/A</v>
      </c>
      <c r="AA923" s="59"/>
      <c r="AB923" s="189" t="e">
        <f t="shared" si="229"/>
        <v>#N/A</v>
      </c>
      <c r="AD923" s="185" t="e">
        <f t="shared" si="230"/>
        <v>#N/A</v>
      </c>
      <c r="AE923" s="16" t="e">
        <f t="shared" si="231"/>
        <v>#N/A</v>
      </c>
      <c r="AF923" s="16" t="e">
        <f t="shared" si="232"/>
        <v>#N/A</v>
      </c>
      <c r="AG923" s="16" t="e">
        <f t="shared" si="233"/>
        <v>#N/A</v>
      </c>
      <c r="AH923" s="175" t="e">
        <f t="shared" si="234"/>
        <v>#N/A</v>
      </c>
      <c r="AI923" s="175" t="e">
        <f t="shared" si="238"/>
        <v>#N/A</v>
      </c>
      <c r="AJ923" s="175" t="e">
        <f t="shared" si="236"/>
        <v>#N/A</v>
      </c>
      <c r="AK923" s="175" t="e">
        <f t="shared" si="235"/>
        <v>#N/A</v>
      </c>
      <c r="AL923" s="175" t="e">
        <f t="shared" si="239"/>
        <v>#N/A</v>
      </c>
      <c r="AM923" s="175" t="e">
        <f t="shared" si="237"/>
        <v>#N/A</v>
      </c>
    </row>
    <row r="924" spans="19:39" x14ac:dyDescent="0.25">
      <c r="S924" s="189" t="e">
        <f>IF(ISNUMBER(Sensor_Glucose),IF(P_Language=1, 1*Sensor_Glucose/18,1*Sensor_Glucose),NA())</f>
        <v>#N/A</v>
      </c>
      <c r="T924" s="185" t="e">
        <f t="shared" si="224"/>
        <v>#N/A</v>
      </c>
      <c r="U924" s="185" t="e">
        <f t="shared" si="225"/>
        <v>#N/A</v>
      </c>
      <c r="V924" s="189" t="e">
        <f>IF(ISBLANK(Meter_Glucose),NA(),IF(P_Language=1, 1*Meter_Glucose/18,1*Meter_Glucose))</f>
        <v>#N/A</v>
      </c>
      <c r="W924" s="185" t="e">
        <f t="shared" si="226"/>
        <v>#N/A</v>
      </c>
      <c r="X924" s="16" t="e">
        <f t="shared" si="227"/>
        <v>#N/A</v>
      </c>
      <c r="Y924" s="189" t="e">
        <f t="shared" si="228"/>
        <v>#N/A</v>
      </c>
      <c r="AA924" s="59"/>
      <c r="AB924" s="189" t="e">
        <f t="shared" si="229"/>
        <v>#N/A</v>
      </c>
      <c r="AD924" s="185" t="e">
        <f t="shared" si="230"/>
        <v>#N/A</v>
      </c>
      <c r="AE924" s="16" t="e">
        <f t="shared" si="231"/>
        <v>#N/A</v>
      </c>
      <c r="AF924" s="16" t="e">
        <f t="shared" si="232"/>
        <v>#N/A</v>
      </c>
      <c r="AG924" s="16" t="e">
        <f t="shared" si="233"/>
        <v>#N/A</v>
      </c>
      <c r="AH924" s="175" t="e">
        <f t="shared" si="234"/>
        <v>#N/A</v>
      </c>
      <c r="AI924" s="175" t="e">
        <f t="shared" si="238"/>
        <v>#N/A</v>
      </c>
      <c r="AJ924" s="175" t="e">
        <f t="shared" si="236"/>
        <v>#N/A</v>
      </c>
      <c r="AK924" s="175" t="e">
        <f t="shared" si="235"/>
        <v>#N/A</v>
      </c>
      <c r="AL924" s="175" t="e">
        <f t="shared" si="239"/>
        <v>#N/A</v>
      </c>
      <c r="AM924" s="175" t="e">
        <f t="shared" si="237"/>
        <v>#N/A</v>
      </c>
    </row>
    <row r="925" spans="19:39" x14ac:dyDescent="0.25">
      <c r="S925" s="189" t="e">
        <f>IF(ISNUMBER(Sensor_Glucose),IF(P_Language=1, 1*Sensor_Glucose/18,1*Sensor_Glucose),NA())</f>
        <v>#N/A</v>
      </c>
      <c r="T925" s="185" t="e">
        <f t="shared" si="224"/>
        <v>#N/A</v>
      </c>
      <c r="U925" s="185" t="e">
        <f t="shared" si="225"/>
        <v>#N/A</v>
      </c>
      <c r="V925" s="189" t="e">
        <f>IF(ISBLANK(Meter_Glucose),NA(),IF(P_Language=1, 1*Meter_Glucose/18,1*Meter_Glucose))</f>
        <v>#N/A</v>
      </c>
      <c r="W925" s="185" t="e">
        <f t="shared" si="226"/>
        <v>#N/A</v>
      </c>
      <c r="X925" s="16" t="e">
        <f t="shared" si="227"/>
        <v>#N/A</v>
      </c>
      <c r="Y925" s="189" t="e">
        <f t="shared" si="228"/>
        <v>#N/A</v>
      </c>
      <c r="AA925" s="59"/>
      <c r="AB925" s="189" t="e">
        <f t="shared" si="229"/>
        <v>#N/A</v>
      </c>
      <c r="AD925" s="185" t="e">
        <f t="shared" si="230"/>
        <v>#N/A</v>
      </c>
      <c r="AE925" s="16" t="e">
        <f t="shared" si="231"/>
        <v>#N/A</v>
      </c>
      <c r="AF925" s="16" t="e">
        <f t="shared" si="232"/>
        <v>#N/A</v>
      </c>
      <c r="AG925" s="16" t="e">
        <f t="shared" si="233"/>
        <v>#N/A</v>
      </c>
      <c r="AH925" s="175" t="e">
        <f t="shared" si="234"/>
        <v>#N/A</v>
      </c>
      <c r="AI925" s="175" t="e">
        <f t="shared" si="238"/>
        <v>#N/A</v>
      </c>
      <c r="AJ925" s="175" t="e">
        <f t="shared" si="236"/>
        <v>#N/A</v>
      </c>
      <c r="AK925" s="175" t="e">
        <f t="shared" si="235"/>
        <v>#N/A</v>
      </c>
      <c r="AL925" s="175" t="e">
        <f t="shared" si="239"/>
        <v>#N/A</v>
      </c>
      <c r="AM925" s="175" t="e">
        <f t="shared" si="237"/>
        <v>#N/A</v>
      </c>
    </row>
    <row r="926" spans="19:39" x14ac:dyDescent="0.25">
      <c r="S926" s="189" t="e">
        <f>IF(ISNUMBER(Sensor_Glucose),IF(P_Language=1, 1*Sensor_Glucose/18,1*Sensor_Glucose),NA())</f>
        <v>#N/A</v>
      </c>
      <c r="T926" s="185" t="e">
        <f t="shared" si="224"/>
        <v>#N/A</v>
      </c>
      <c r="U926" s="185" t="e">
        <f t="shared" si="225"/>
        <v>#N/A</v>
      </c>
      <c r="V926" s="189" t="e">
        <f>IF(ISBLANK(Meter_Glucose),NA(),IF(P_Language=1, 1*Meter_Glucose/18,1*Meter_Glucose))</f>
        <v>#N/A</v>
      </c>
      <c r="W926" s="185" t="e">
        <f t="shared" si="226"/>
        <v>#N/A</v>
      </c>
      <c r="X926" s="16" t="e">
        <f t="shared" si="227"/>
        <v>#N/A</v>
      </c>
      <c r="Y926" s="189" t="e">
        <f t="shared" si="228"/>
        <v>#N/A</v>
      </c>
      <c r="AA926" s="59"/>
      <c r="AB926" s="189" t="e">
        <f t="shared" si="229"/>
        <v>#N/A</v>
      </c>
      <c r="AD926" s="185" t="e">
        <f t="shared" si="230"/>
        <v>#N/A</v>
      </c>
      <c r="AE926" s="16" t="e">
        <f t="shared" si="231"/>
        <v>#N/A</v>
      </c>
      <c r="AF926" s="16" t="e">
        <f t="shared" si="232"/>
        <v>#N/A</v>
      </c>
      <c r="AG926" s="16" t="e">
        <f t="shared" si="233"/>
        <v>#N/A</v>
      </c>
      <c r="AH926" s="175" t="e">
        <f t="shared" si="234"/>
        <v>#N/A</v>
      </c>
      <c r="AI926" s="175" t="e">
        <f t="shared" si="238"/>
        <v>#N/A</v>
      </c>
      <c r="AJ926" s="175" t="e">
        <f t="shared" si="236"/>
        <v>#N/A</v>
      </c>
      <c r="AK926" s="175" t="e">
        <f t="shared" si="235"/>
        <v>#N/A</v>
      </c>
      <c r="AL926" s="175" t="e">
        <f t="shared" si="239"/>
        <v>#N/A</v>
      </c>
      <c r="AM926" s="175" t="e">
        <f t="shared" si="237"/>
        <v>#N/A</v>
      </c>
    </row>
    <row r="927" spans="19:39" x14ac:dyDescent="0.25">
      <c r="S927" s="189" t="e">
        <f>IF(ISNUMBER(Sensor_Glucose),IF(P_Language=1, 1*Sensor_Glucose/18,1*Sensor_Glucose),NA())</f>
        <v>#N/A</v>
      </c>
      <c r="T927" s="185" t="e">
        <f t="shared" si="224"/>
        <v>#N/A</v>
      </c>
      <c r="U927" s="185" t="e">
        <f t="shared" si="225"/>
        <v>#N/A</v>
      </c>
      <c r="V927" s="189" t="e">
        <f>IF(ISBLANK(Meter_Glucose),NA(),IF(P_Language=1, 1*Meter_Glucose/18,1*Meter_Glucose))</f>
        <v>#N/A</v>
      </c>
      <c r="W927" s="185" t="e">
        <f t="shared" si="226"/>
        <v>#N/A</v>
      </c>
      <c r="X927" s="16" t="e">
        <f t="shared" si="227"/>
        <v>#N/A</v>
      </c>
      <c r="Y927" s="189" t="e">
        <f t="shared" si="228"/>
        <v>#N/A</v>
      </c>
      <c r="AA927" s="59"/>
      <c r="AB927" s="189" t="e">
        <f t="shared" si="229"/>
        <v>#N/A</v>
      </c>
      <c r="AD927" s="185" t="e">
        <f t="shared" si="230"/>
        <v>#N/A</v>
      </c>
      <c r="AE927" s="16" t="e">
        <f t="shared" si="231"/>
        <v>#N/A</v>
      </c>
      <c r="AF927" s="16" t="e">
        <f t="shared" si="232"/>
        <v>#N/A</v>
      </c>
      <c r="AG927" s="16" t="e">
        <f t="shared" si="233"/>
        <v>#N/A</v>
      </c>
      <c r="AH927" s="175" t="e">
        <f t="shared" si="234"/>
        <v>#N/A</v>
      </c>
      <c r="AI927" s="175" t="e">
        <f t="shared" si="238"/>
        <v>#N/A</v>
      </c>
      <c r="AJ927" s="175" t="e">
        <f t="shared" si="236"/>
        <v>#N/A</v>
      </c>
      <c r="AK927" s="175" t="e">
        <f t="shared" si="235"/>
        <v>#N/A</v>
      </c>
      <c r="AL927" s="175" t="e">
        <f t="shared" si="239"/>
        <v>#N/A</v>
      </c>
      <c r="AM927" s="175" t="e">
        <f t="shared" si="237"/>
        <v>#N/A</v>
      </c>
    </row>
    <row r="928" spans="19:39" x14ac:dyDescent="0.25">
      <c r="S928" s="189" t="e">
        <f>IF(ISNUMBER(Sensor_Glucose),IF(P_Language=1, 1*Sensor_Glucose/18,1*Sensor_Glucose),NA())</f>
        <v>#N/A</v>
      </c>
      <c r="T928" s="185" t="e">
        <f t="shared" si="224"/>
        <v>#N/A</v>
      </c>
      <c r="U928" s="185" t="e">
        <f t="shared" si="225"/>
        <v>#N/A</v>
      </c>
      <c r="V928" s="189" t="e">
        <f>IF(ISBLANK(Meter_Glucose),NA(),IF(P_Language=1, 1*Meter_Glucose/18,1*Meter_Glucose))</f>
        <v>#N/A</v>
      </c>
      <c r="W928" s="185" t="e">
        <f t="shared" si="226"/>
        <v>#N/A</v>
      </c>
      <c r="X928" s="16" t="e">
        <f t="shared" si="227"/>
        <v>#N/A</v>
      </c>
      <c r="Y928" s="189" t="e">
        <f t="shared" si="228"/>
        <v>#N/A</v>
      </c>
      <c r="AA928" s="59"/>
      <c r="AB928" s="189" t="e">
        <f t="shared" si="229"/>
        <v>#N/A</v>
      </c>
      <c r="AD928" s="185" t="e">
        <f t="shared" si="230"/>
        <v>#N/A</v>
      </c>
      <c r="AE928" s="16" t="e">
        <f t="shared" si="231"/>
        <v>#N/A</v>
      </c>
      <c r="AF928" s="16" t="e">
        <f t="shared" si="232"/>
        <v>#N/A</v>
      </c>
      <c r="AG928" s="16" t="e">
        <f t="shared" si="233"/>
        <v>#N/A</v>
      </c>
      <c r="AH928" s="175" t="e">
        <f t="shared" si="234"/>
        <v>#N/A</v>
      </c>
      <c r="AI928" s="175" t="e">
        <f t="shared" si="238"/>
        <v>#N/A</v>
      </c>
      <c r="AJ928" s="175" t="e">
        <f t="shared" si="236"/>
        <v>#N/A</v>
      </c>
      <c r="AK928" s="175" t="e">
        <f t="shared" si="235"/>
        <v>#N/A</v>
      </c>
      <c r="AL928" s="175" t="e">
        <f t="shared" si="239"/>
        <v>#N/A</v>
      </c>
      <c r="AM928" s="175" t="e">
        <f t="shared" si="237"/>
        <v>#N/A</v>
      </c>
    </row>
    <row r="929" spans="19:39" x14ac:dyDescent="0.25">
      <c r="S929" s="189" t="e">
        <f>IF(ISNUMBER(Sensor_Glucose),IF(P_Language=1, 1*Sensor_Glucose/18,1*Sensor_Glucose),NA())</f>
        <v>#N/A</v>
      </c>
      <c r="T929" s="185" t="e">
        <f t="shared" si="224"/>
        <v>#N/A</v>
      </c>
      <c r="U929" s="185" t="e">
        <f t="shared" si="225"/>
        <v>#N/A</v>
      </c>
      <c r="V929" s="189" t="e">
        <f>IF(ISBLANK(Meter_Glucose),NA(),IF(P_Language=1, 1*Meter_Glucose/18,1*Meter_Glucose))</f>
        <v>#N/A</v>
      </c>
      <c r="W929" s="185" t="e">
        <f t="shared" si="226"/>
        <v>#N/A</v>
      </c>
      <c r="X929" s="16" t="e">
        <f t="shared" si="227"/>
        <v>#N/A</v>
      </c>
      <c r="Y929" s="189" t="e">
        <f t="shared" si="228"/>
        <v>#N/A</v>
      </c>
      <c r="AA929" s="59"/>
      <c r="AB929" s="189" t="e">
        <f t="shared" si="229"/>
        <v>#N/A</v>
      </c>
      <c r="AD929" s="185" t="e">
        <f t="shared" si="230"/>
        <v>#N/A</v>
      </c>
      <c r="AE929" s="16" t="e">
        <f t="shared" si="231"/>
        <v>#N/A</v>
      </c>
      <c r="AF929" s="16" t="e">
        <f t="shared" si="232"/>
        <v>#N/A</v>
      </c>
      <c r="AG929" s="16" t="e">
        <f t="shared" si="233"/>
        <v>#N/A</v>
      </c>
      <c r="AH929" s="175" t="e">
        <f t="shared" si="234"/>
        <v>#N/A</v>
      </c>
      <c r="AI929" s="175" t="e">
        <f t="shared" si="238"/>
        <v>#N/A</v>
      </c>
      <c r="AJ929" s="175" t="e">
        <f t="shared" si="236"/>
        <v>#N/A</v>
      </c>
      <c r="AK929" s="175" t="e">
        <f t="shared" si="235"/>
        <v>#N/A</v>
      </c>
      <c r="AL929" s="175" t="e">
        <f t="shared" si="239"/>
        <v>#N/A</v>
      </c>
      <c r="AM929" s="175" t="e">
        <f t="shared" si="237"/>
        <v>#N/A</v>
      </c>
    </row>
    <row r="930" spans="19:39" x14ac:dyDescent="0.25">
      <c r="S930" s="189" t="e">
        <f>IF(ISNUMBER(Sensor_Glucose),IF(P_Language=1, 1*Sensor_Glucose/18,1*Sensor_Glucose),NA())</f>
        <v>#N/A</v>
      </c>
      <c r="T930" s="185" t="e">
        <f t="shared" si="224"/>
        <v>#N/A</v>
      </c>
      <c r="U930" s="185" t="e">
        <f t="shared" si="225"/>
        <v>#N/A</v>
      </c>
      <c r="V930" s="189" t="e">
        <f>IF(ISBLANK(Meter_Glucose),NA(),IF(P_Language=1, 1*Meter_Glucose/18,1*Meter_Glucose))</f>
        <v>#N/A</v>
      </c>
      <c r="W930" s="185" t="e">
        <f t="shared" si="226"/>
        <v>#N/A</v>
      </c>
      <c r="X930" s="16" t="e">
        <f t="shared" si="227"/>
        <v>#N/A</v>
      </c>
      <c r="Y930" s="189" t="e">
        <f t="shared" si="228"/>
        <v>#N/A</v>
      </c>
      <c r="AA930" s="59"/>
      <c r="AB930" s="189" t="e">
        <f t="shared" si="229"/>
        <v>#N/A</v>
      </c>
      <c r="AD930" s="185" t="e">
        <f t="shared" si="230"/>
        <v>#N/A</v>
      </c>
      <c r="AE930" s="16" t="e">
        <f t="shared" si="231"/>
        <v>#N/A</v>
      </c>
      <c r="AF930" s="16" t="e">
        <f t="shared" si="232"/>
        <v>#N/A</v>
      </c>
      <c r="AG930" s="16" t="e">
        <f t="shared" si="233"/>
        <v>#N/A</v>
      </c>
      <c r="AH930" s="175" t="e">
        <f t="shared" si="234"/>
        <v>#N/A</v>
      </c>
      <c r="AI930" s="175" t="e">
        <f t="shared" si="238"/>
        <v>#N/A</v>
      </c>
      <c r="AJ930" s="175" t="e">
        <f t="shared" si="236"/>
        <v>#N/A</v>
      </c>
      <c r="AK930" s="175" t="e">
        <f t="shared" si="235"/>
        <v>#N/A</v>
      </c>
      <c r="AL930" s="175" t="e">
        <f t="shared" si="239"/>
        <v>#N/A</v>
      </c>
      <c r="AM930" s="175" t="e">
        <f t="shared" si="237"/>
        <v>#N/A</v>
      </c>
    </row>
    <row r="931" spans="19:39" x14ac:dyDescent="0.25">
      <c r="S931" s="189" t="e">
        <f>IF(ISNUMBER(Sensor_Glucose),IF(P_Language=1, 1*Sensor_Glucose/18,1*Sensor_Glucose),NA())</f>
        <v>#N/A</v>
      </c>
      <c r="T931" s="185" t="e">
        <f t="shared" si="224"/>
        <v>#N/A</v>
      </c>
      <c r="U931" s="185" t="e">
        <f t="shared" si="225"/>
        <v>#N/A</v>
      </c>
      <c r="V931" s="189" t="e">
        <f>IF(ISBLANK(Meter_Glucose),NA(),IF(P_Language=1, 1*Meter_Glucose/18,1*Meter_Glucose))</f>
        <v>#N/A</v>
      </c>
      <c r="W931" s="185" t="e">
        <f t="shared" si="226"/>
        <v>#N/A</v>
      </c>
      <c r="X931" s="16" t="e">
        <f t="shared" si="227"/>
        <v>#N/A</v>
      </c>
      <c r="Y931" s="189" t="e">
        <f t="shared" si="228"/>
        <v>#N/A</v>
      </c>
      <c r="AA931" s="59"/>
      <c r="AB931" s="189" t="e">
        <f t="shared" si="229"/>
        <v>#N/A</v>
      </c>
      <c r="AD931" s="185" t="e">
        <f t="shared" si="230"/>
        <v>#N/A</v>
      </c>
      <c r="AE931" s="16" t="e">
        <f t="shared" si="231"/>
        <v>#N/A</v>
      </c>
      <c r="AF931" s="16" t="e">
        <f t="shared" si="232"/>
        <v>#N/A</v>
      </c>
      <c r="AG931" s="16" t="e">
        <f t="shared" si="233"/>
        <v>#N/A</v>
      </c>
      <c r="AH931" s="175" t="e">
        <f t="shared" si="234"/>
        <v>#N/A</v>
      </c>
      <c r="AI931" s="175" t="e">
        <f t="shared" si="238"/>
        <v>#N/A</v>
      </c>
      <c r="AJ931" s="175" t="e">
        <f t="shared" si="236"/>
        <v>#N/A</v>
      </c>
      <c r="AK931" s="175" t="e">
        <f t="shared" si="235"/>
        <v>#N/A</v>
      </c>
      <c r="AL931" s="175" t="e">
        <f t="shared" si="239"/>
        <v>#N/A</v>
      </c>
      <c r="AM931" s="175" t="e">
        <f t="shared" si="237"/>
        <v>#N/A</v>
      </c>
    </row>
    <row r="932" spans="19:39" x14ac:dyDescent="0.25">
      <c r="S932" s="189" t="e">
        <f>IF(ISNUMBER(Sensor_Glucose),IF(P_Language=1, 1*Sensor_Glucose/18,1*Sensor_Glucose),NA())</f>
        <v>#N/A</v>
      </c>
      <c r="T932" s="185" t="e">
        <f t="shared" si="224"/>
        <v>#N/A</v>
      </c>
      <c r="U932" s="185" t="e">
        <f t="shared" si="225"/>
        <v>#N/A</v>
      </c>
      <c r="V932" s="189" t="e">
        <f>IF(ISBLANK(Meter_Glucose),NA(),IF(P_Language=1, 1*Meter_Glucose/18,1*Meter_Glucose))</f>
        <v>#N/A</v>
      </c>
      <c r="W932" s="185" t="e">
        <f t="shared" si="226"/>
        <v>#N/A</v>
      </c>
      <c r="X932" s="16" t="e">
        <f t="shared" si="227"/>
        <v>#N/A</v>
      </c>
      <c r="Y932" s="189" t="e">
        <f t="shared" si="228"/>
        <v>#N/A</v>
      </c>
      <c r="AA932" s="59"/>
      <c r="AB932" s="189" t="e">
        <f t="shared" si="229"/>
        <v>#N/A</v>
      </c>
      <c r="AD932" s="185" t="e">
        <f t="shared" si="230"/>
        <v>#N/A</v>
      </c>
      <c r="AE932" s="16" t="e">
        <f t="shared" si="231"/>
        <v>#N/A</v>
      </c>
      <c r="AF932" s="16" t="e">
        <f t="shared" si="232"/>
        <v>#N/A</v>
      </c>
      <c r="AG932" s="16" t="e">
        <f t="shared" si="233"/>
        <v>#N/A</v>
      </c>
      <c r="AH932" s="175" t="e">
        <f t="shared" si="234"/>
        <v>#N/A</v>
      </c>
      <c r="AI932" s="175" t="e">
        <f t="shared" si="238"/>
        <v>#N/A</v>
      </c>
      <c r="AJ932" s="175" t="e">
        <f t="shared" si="236"/>
        <v>#N/A</v>
      </c>
      <c r="AK932" s="175" t="e">
        <f t="shared" si="235"/>
        <v>#N/A</v>
      </c>
      <c r="AL932" s="175" t="e">
        <f t="shared" si="239"/>
        <v>#N/A</v>
      </c>
      <c r="AM932" s="175" t="e">
        <f t="shared" si="237"/>
        <v>#N/A</v>
      </c>
    </row>
    <row r="933" spans="19:39" x14ac:dyDescent="0.25">
      <c r="S933" s="189" t="e">
        <f>IF(ISNUMBER(Sensor_Glucose),IF(P_Language=1, 1*Sensor_Glucose/18,1*Sensor_Glucose),NA())</f>
        <v>#N/A</v>
      </c>
      <c r="T933" s="185" t="e">
        <f t="shared" si="224"/>
        <v>#N/A</v>
      </c>
      <c r="U933" s="185" t="e">
        <f t="shared" si="225"/>
        <v>#N/A</v>
      </c>
      <c r="V933" s="189" t="e">
        <f>IF(ISBLANK(Meter_Glucose),NA(),IF(P_Language=1, 1*Meter_Glucose/18,1*Meter_Glucose))</f>
        <v>#N/A</v>
      </c>
      <c r="W933" s="185" t="e">
        <f t="shared" si="226"/>
        <v>#N/A</v>
      </c>
      <c r="X933" s="16" t="e">
        <f t="shared" si="227"/>
        <v>#N/A</v>
      </c>
      <c r="Y933" s="189" t="e">
        <f t="shared" si="228"/>
        <v>#N/A</v>
      </c>
      <c r="AA933" s="59"/>
      <c r="AB933" s="189" t="e">
        <f t="shared" si="229"/>
        <v>#N/A</v>
      </c>
      <c r="AD933" s="185" t="e">
        <f t="shared" si="230"/>
        <v>#N/A</v>
      </c>
      <c r="AE933" s="16" t="e">
        <f t="shared" si="231"/>
        <v>#N/A</v>
      </c>
      <c r="AF933" s="16" t="e">
        <f t="shared" si="232"/>
        <v>#N/A</v>
      </c>
      <c r="AG933" s="16" t="e">
        <f t="shared" si="233"/>
        <v>#N/A</v>
      </c>
      <c r="AH933" s="175" t="e">
        <f t="shared" si="234"/>
        <v>#N/A</v>
      </c>
      <c r="AI933" s="175" t="e">
        <f t="shared" si="238"/>
        <v>#N/A</v>
      </c>
      <c r="AJ933" s="175" t="e">
        <f t="shared" si="236"/>
        <v>#N/A</v>
      </c>
      <c r="AK933" s="175" t="e">
        <f t="shared" si="235"/>
        <v>#N/A</v>
      </c>
      <c r="AL933" s="175" t="e">
        <f t="shared" si="239"/>
        <v>#N/A</v>
      </c>
      <c r="AM933" s="175" t="e">
        <f t="shared" si="237"/>
        <v>#N/A</v>
      </c>
    </row>
    <row r="934" spans="19:39" x14ac:dyDescent="0.25">
      <c r="S934" s="189" t="e">
        <f>IF(ISNUMBER(Sensor_Glucose),IF(P_Language=1, 1*Sensor_Glucose/18,1*Sensor_Glucose),NA())</f>
        <v>#N/A</v>
      </c>
      <c r="T934" s="185" t="e">
        <f t="shared" si="224"/>
        <v>#N/A</v>
      </c>
      <c r="U934" s="185" t="e">
        <f t="shared" si="225"/>
        <v>#N/A</v>
      </c>
      <c r="V934" s="189" t="e">
        <f>IF(ISBLANK(Meter_Glucose),NA(),IF(P_Language=1, 1*Meter_Glucose/18,1*Meter_Glucose))</f>
        <v>#N/A</v>
      </c>
      <c r="W934" s="185" t="e">
        <f t="shared" si="226"/>
        <v>#N/A</v>
      </c>
      <c r="X934" s="16" t="e">
        <f t="shared" si="227"/>
        <v>#N/A</v>
      </c>
      <c r="Y934" s="189" t="e">
        <f t="shared" si="228"/>
        <v>#N/A</v>
      </c>
      <c r="AA934" s="59"/>
      <c r="AB934" s="189" t="e">
        <f t="shared" si="229"/>
        <v>#N/A</v>
      </c>
      <c r="AD934" s="185" t="e">
        <f t="shared" si="230"/>
        <v>#N/A</v>
      </c>
      <c r="AE934" s="16" t="e">
        <f t="shared" si="231"/>
        <v>#N/A</v>
      </c>
      <c r="AF934" s="16" t="e">
        <f t="shared" si="232"/>
        <v>#N/A</v>
      </c>
      <c r="AG934" s="16" t="e">
        <f t="shared" si="233"/>
        <v>#N/A</v>
      </c>
      <c r="AH934" s="175" t="e">
        <f t="shared" si="234"/>
        <v>#N/A</v>
      </c>
      <c r="AI934" s="175" t="e">
        <f t="shared" si="238"/>
        <v>#N/A</v>
      </c>
      <c r="AJ934" s="175" t="e">
        <f t="shared" si="236"/>
        <v>#N/A</v>
      </c>
      <c r="AK934" s="175" t="e">
        <f t="shared" si="235"/>
        <v>#N/A</v>
      </c>
      <c r="AL934" s="175" t="e">
        <f t="shared" si="239"/>
        <v>#N/A</v>
      </c>
      <c r="AM934" s="175" t="e">
        <f t="shared" si="237"/>
        <v>#N/A</v>
      </c>
    </row>
    <row r="935" spans="19:39" x14ac:dyDescent="0.25">
      <c r="S935" s="189" t="e">
        <f>IF(ISNUMBER(Sensor_Glucose),IF(P_Language=1, 1*Sensor_Glucose/18,1*Sensor_Glucose),NA())</f>
        <v>#N/A</v>
      </c>
      <c r="T935" s="185" t="e">
        <f t="shared" si="224"/>
        <v>#N/A</v>
      </c>
      <c r="U935" s="185" t="e">
        <f t="shared" si="225"/>
        <v>#N/A</v>
      </c>
      <c r="V935" s="189" t="e">
        <f>IF(ISBLANK(Meter_Glucose),NA(),IF(P_Language=1, 1*Meter_Glucose/18,1*Meter_Glucose))</f>
        <v>#N/A</v>
      </c>
      <c r="W935" s="185" t="e">
        <f t="shared" si="226"/>
        <v>#N/A</v>
      </c>
      <c r="X935" s="16" t="e">
        <f t="shared" si="227"/>
        <v>#N/A</v>
      </c>
      <c r="Y935" s="189" t="e">
        <f t="shared" si="228"/>
        <v>#N/A</v>
      </c>
      <c r="AA935" s="59"/>
      <c r="AB935" s="189" t="e">
        <f t="shared" si="229"/>
        <v>#N/A</v>
      </c>
      <c r="AD935" s="185" t="e">
        <f t="shared" si="230"/>
        <v>#N/A</v>
      </c>
      <c r="AE935" s="16" t="e">
        <f t="shared" si="231"/>
        <v>#N/A</v>
      </c>
      <c r="AF935" s="16" t="e">
        <f t="shared" si="232"/>
        <v>#N/A</v>
      </c>
      <c r="AG935" s="16" t="e">
        <f t="shared" si="233"/>
        <v>#N/A</v>
      </c>
      <c r="AH935" s="175" t="e">
        <f t="shared" si="234"/>
        <v>#N/A</v>
      </c>
      <c r="AI935" s="175" t="e">
        <f t="shared" si="238"/>
        <v>#N/A</v>
      </c>
      <c r="AJ935" s="175" t="e">
        <f t="shared" si="236"/>
        <v>#N/A</v>
      </c>
      <c r="AK935" s="175" t="e">
        <f t="shared" si="235"/>
        <v>#N/A</v>
      </c>
      <c r="AL935" s="175" t="e">
        <f t="shared" si="239"/>
        <v>#N/A</v>
      </c>
      <c r="AM935" s="175" t="e">
        <f t="shared" si="237"/>
        <v>#N/A</v>
      </c>
    </row>
    <row r="936" spans="19:39" x14ac:dyDescent="0.25">
      <c r="S936" s="189" t="e">
        <f>IF(ISNUMBER(Sensor_Glucose),IF(P_Language=1, 1*Sensor_Glucose/18,1*Sensor_Glucose),NA())</f>
        <v>#N/A</v>
      </c>
      <c r="T936" s="185" t="e">
        <f t="shared" si="224"/>
        <v>#N/A</v>
      </c>
      <c r="U936" s="185" t="e">
        <f t="shared" si="225"/>
        <v>#N/A</v>
      </c>
      <c r="V936" s="189" t="e">
        <f>IF(ISBLANK(Meter_Glucose),NA(),IF(P_Language=1, 1*Meter_Glucose/18,1*Meter_Glucose))</f>
        <v>#N/A</v>
      </c>
      <c r="W936" s="185" t="e">
        <f t="shared" si="226"/>
        <v>#N/A</v>
      </c>
      <c r="X936" s="16" t="e">
        <f t="shared" si="227"/>
        <v>#N/A</v>
      </c>
      <c r="Y936" s="189" t="e">
        <f t="shared" si="228"/>
        <v>#N/A</v>
      </c>
      <c r="AA936" s="59"/>
      <c r="AB936" s="189" t="e">
        <f t="shared" si="229"/>
        <v>#N/A</v>
      </c>
      <c r="AD936" s="185" t="e">
        <f t="shared" si="230"/>
        <v>#N/A</v>
      </c>
      <c r="AE936" s="16" t="e">
        <f t="shared" si="231"/>
        <v>#N/A</v>
      </c>
      <c r="AF936" s="16" t="e">
        <f t="shared" si="232"/>
        <v>#N/A</v>
      </c>
      <c r="AG936" s="16" t="e">
        <f t="shared" si="233"/>
        <v>#N/A</v>
      </c>
      <c r="AH936" s="175" t="e">
        <f t="shared" si="234"/>
        <v>#N/A</v>
      </c>
      <c r="AI936" s="175" t="e">
        <f t="shared" si="238"/>
        <v>#N/A</v>
      </c>
      <c r="AJ936" s="175" t="e">
        <f t="shared" si="236"/>
        <v>#N/A</v>
      </c>
      <c r="AK936" s="175" t="e">
        <f t="shared" si="235"/>
        <v>#N/A</v>
      </c>
      <c r="AL936" s="175" t="e">
        <f t="shared" si="239"/>
        <v>#N/A</v>
      </c>
      <c r="AM936" s="175" t="e">
        <f t="shared" si="237"/>
        <v>#N/A</v>
      </c>
    </row>
    <row r="937" spans="19:39" x14ac:dyDescent="0.25">
      <c r="S937" s="189" t="e">
        <f>IF(ISNUMBER(Sensor_Glucose),IF(P_Language=1, 1*Sensor_Glucose/18,1*Sensor_Glucose),NA())</f>
        <v>#N/A</v>
      </c>
      <c r="T937" s="185" t="e">
        <f t="shared" si="224"/>
        <v>#N/A</v>
      </c>
      <c r="U937" s="185" t="e">
        <f t="shared" si="225"/>
        <v>#N/A</v>
      </c>
      <c r="V937" s="189" t="e">
        <f>IF(ISBLANK(Meter_Glucose),NA(),IF(P_Language=1, 1*Meter_Glucose/18,1*Meter_Glucose))</f>
        <v>#N/A</v>
      </c>
      <c r="W937" s="185" t="e">
        <f t="shared" si="226"/>
        <v>#N/A</v>
      </c>
      <c r="X937" s="16" t="e">
        <f t="shared" si="227"/>
        <v>#N/A</v>
      </c>
      <c r="Y937" s="189" t="e">
        <f t="shared" si="228"/>
        <v>#N/A</v>
      </c>
      <c r="AA937" s="59"/>
      <c r="AB937" s="189" t="e">
        <f t="shared" si="229"/>
        <v>#N/A</v>
      </c>
      <c r="AD937" s="185" t="e">
        <f t="shared" si="230"/>
        <v>#N/A</v>
      </c>
      <c r="AE937" s="16" t="e">
        <f t="shared" si="231"/>
        <v>#N/A</v>
      </c>
      <c r="AF937" s="16" t="e">
        <f t="shared" si="232"/>
        <v>#N/A</v>
      </c>
      <c r="AG937" s="16" t="e">
        <f t="shared" si="233"/>
        <v>#N/A</v>
      </c>
      <c r="AH937" s="175" t="e">
        <f t="shared" si="234"/>
        <v>#N/A</v>
      </c>
      <c r="AI937" s="175" t="e">
        <f t="shared" si="238"/>
        <v>#N/A</v>
      </c>
      <c r="AJ937" s="175" t="e">
        <f t="shared" si="236"/>
        <v>#N/A</v>
      </c>
      <c r="AK937" s="175" t="e">
        <f t="shared" si="235"/>
        <v>#N/A</v>
      </c>
      <c r="AL937" s="175" t="e">
        <f t="shared" si="239"/>
        <v>#N/A</v>
      </c>
      <c r="AM937" s="175" t="e">
        <f t="shared" si="237"/>
        <v>#N/A</v>
      </c>
    </row>
    <row r="938" spans="19:39" x14ac:dyDescent="0.25">
      <c r="S938" s="189" t="e">
        <f>IF(ISNUMBER(Sensor_Glucose),IF(P_Language=1, 1*Sensor_Glucose/18,1*Sensor_Glucose),NA())</f>
        <v>#N/A</v>
      </c>
      <c r="T938" s="185" t="e">
        <f t="shared" si="224"/>
        <v>#N/A</v>
      </c>
      <c r="U938" s="185" t="e">
        <f t="shared" si="225"/>
        <v>#N/A</v>
      </c>
      <c r="V938" s="189" t="e">
        <f>IF(ISBLANK(Meter_Glucose),NA(),IF(P_Language=1, 1*Meter_Glucose/18,1*Meter_Glucose))</f>
        <v>#N/A</v>
      </c>
      <c r="W938" s="185" t="e">
        <f t="shared" si="226"/>
        <v>#N/A</v>
      </c>
      <c r="X938" s="16" t="e">
        <f t="shared" si="227"/>
        <v>#N/A</v>
      </c>
      <c r="Y938" s="189" t="e">
        <f t="shared" si="228"/>
        <v>#N/A</v>
      </c>
      <c r="AA938" s="59"/>
      <c r="AB938" s="189" t="e">
        <f t="shared" si="229"/>
        <v>#N/A</v>
      </c>
      <c r="AD938" s="185" t="e">
        <f t="shared" si="230"/>
        <v>#N/A</v>
      </c>
      <c r="AE938" s="16" t="e">
        <f t="shared" si="231"/>
        <v>#N/A</v>
      </c>
      <c r="AF938" s="16" t="e">
        <f t="shared" si="232"/>
        <v>#N/A</v>
      </c>
      <c r="AG938" s="16" t="e">
        <f t="shared" si="233"/>
        <v>#N/A</v>
      </c>
      <c r="AH938" s="175" t="e">
        <f t="shared" si="234"/>
        <v>#N/A</v>
      </c>
      <c r="AI938" s="175" t="e">
        <f t="shared" si="238"/>
        <v>#N/A</v>
      </c>
      <c r="AJ938" s="175" t="e">
        <f t="shared" si="236"/>
        <v>#N/A</v>
      </c>
      <c r="AK938" s="175" t="e">
        <f t="shared" si="235"/>
        <v>#N/A</v>
      </c>
      <c r="AL938" s="175" t="e">
        <f t="shared" si="239"/>
        <v>#N/A</v>
      </c>
      <c r="AM938" s="175" t="e">
        <f t="shared" si="237"/>
        <v>#N/A</v>
      </c>
    </row>
    <row r="939" spans="19:39" x14ac:dyDescent="0.25">
      <c r="S939" s="189" t="e">
        <f>IF(ISNUMBER(Sensor_Glucose),IF(P_Language=1, 1*Sensor_Glucose/18,1*Sensor_Glucose),NA())</f>
        <v>#N/A</v>
      </c>
      <c r="T939" s="185" t="e">
        <f t="shared" si="224"/>
        <v>#N/A</v>
      </c>
      <c r="U939" s="185" t="e">
        <f t="shared" si="225"/>
        <v>#N/A</v>
      </c>
      <c r="V939" s="189" t="e">
        <f>IF(ISBLANK(Meter_Glucose),NA(),IF(P_Language=1, 1*Meter_Glucose/18,1*Meter_Glucose))</f>
        <v>#N/A</v>
      </c>
      <c r="W939" s="185" t="e">
        <f t="shared" si="226"/>
        <v>#N/A</v>
      </c>
      <c r="X939" s="16" t="e">
        <f t="shared" si="227"/>
        <v>#N/A</v>
      </c>
      <c r="Y939" s="189" t="e">
        <f t="shared" si="228"/>
        <v>#N/A</v>
      </c>
      <c r="AA939" s="59"/>
      <c r="AB939" s="189" t="e">
        <f t="shared" si="229"/>
        <v>#N/A</v>
      </c>
      <c r="AD939" s="185" t="e">
        <f t="shared" si="230"/>
        <v>#N/A</v>
      </c>
      <c r="AE939" s="16" t="e">
        <f t="shared" si="231"/>
        <v>#N/A</v>
      </c>
      <c r="AF939" s="16" t="e">
        <f t="shared" si="232"/>
        <v>#N/A</v>
      </c>
      <c r="AG939" s="16" t="e">
        <f t="shared" si="233"/>
        <v>#N/A</v>
      </c>
      <c r="AH939" s="175" t="e">
        <f t="shared" si="234"/>
        <v>#N/A</v>
      </c>
      <c r="AI939" s="175" t="e">
        <f t="shared" si="238"/>
        <v>#N/A</v>
      </c>
      <c r="AJ939" s="175" t="e">
        <f t="shared" si="236"/>
        <v>#N/A</v>
      </c>
      <c r="AK939" s="175" t="e">
        <f t="shared" si="235"/>
        <v>#N/A</v>
      </c>
      <c r="AL939" s="175" t="e">
        <f t="shared" si="239"/>
        <v>#N/A</v>
      </c>
      <c r="AM939" s="175" t="e">
        <f t="shared" si="237"/>
        <v>#N/A</v>
      </c>
    </row>
    <row r="940" spans="19:39" x14ac:dyDescent="0.25">
      <c r="S940" s="189" t="e">
        <f>IF(ISNUMBER(Sensor_Glucose),IF(P_Language=1, 1*Sensor_Glucose/18,1*Sensor_Glucose),NA())</f>
        <v>#N/A</v>
      </c>
      <c r="T940" s="185" t="e">
        <f t="shared" si="224"/>
        <v>#N/A</v>
      </c>
      <c r="U940" s="185" t="e">
        <f t="shared" si="225"/>
        <v>#N/A</v>
      </c>
      <c r="V940" s="189" t="e">
        <f>IF(ISBLANK(Meter_Glucose),NA(),IF(P_Language=1, 1*Meter_Glucose/18,1*Meter_Glucose))</f>
        <v>#N/A</v>
      </c>
      <c r="W940" s="185" t="e">
        <f t="shared" si="226"/>
        <v>#N/A</v>
      </c>
      <c r="X940" s="16" t="e">
        <f t="shared" si="227"/>
        <v>#N/A</v>
      </c>
      <c r="Y940" s="189" t="e">
        <f t="shared" si="228"/>
        <v>#N/A</v>
      </c>
      <c r="AA940" s="59"/>
      <c r="AB940" s="189" t="e">
        <f t="shared" si="229"/>
        <v>#N/A</v>
      </c>
      <c r="AD940" s="185" t="e">
        <f t="shared" si="230"/>
        <v>#N/A</v>
      </c>
      <c r="AE940" s="16" t="e">
        <f t="shared" si="231"/>
        <v>#N/A</v>
      </c>
      <c r="AF940" s="16" t="e">
        <f t="shared" si="232"/>
        <v>#N/A</v>
      </c>
      <c r="AG940" s="16" t="e">
        <f t="shared" si="233"/>
        <v>#N/A</v>
      </c>
      <c r="AH940" s="175" t="e">
        <f t="shared" si="234"/>
        <v>#N/A</v>
      </c>
      <c r="AI940" s="175" t="e">
        <f t="shared" si="238"/>
        <v>#N/A</v>
      </c>
      <c r="AJ940" s="175" t="e">
        <f t="shared" si="236"/>
        <v>#N/A</v>
      </c>
      <c r="AK940" s="175" t="e">
        <f t="shared" si="235"/>
        <v>#N/A</v>
      </c>
      <c r="AL940" s="175" t="e">
        <f t="shared" si="239"/>
        <v>#N/A</v>
      </c>
      <c r="AM940" s="175" t="e">
        <f t="shared" si="237"/>
        <v>#N/A</v>
      </c>
    </row>
    <row r="941" spans="19:39" x14ac:dyDescent="0.25">
      <c r="S941" s="189" t="e">
        <f>IF(ISNUMBER(Sensor_Glucose),IF(P_Language=1, 1*Sensor_Glucose/18,1*Sensor_Glucose),NA())</f>
        <v>#N/A</v>
      </c>
      <c r="T941" s="185" t="e">
        <f t="shared" si="224"/>
        <v>#N/A</v>
      </c>
      <c r="U941" s="185" t="e">
        <f t="shared" si="225"/>
        <v>#N/A</v>
      </c>
      <c r="V941" s="189" t="e">
        <f>IF(ISBLANK(Meter_Glucose),NA(),IF(P_Language=1, 1*Meter_Glucose/18,1*Meter_Glucose))</f>
        <v>#N/A</v>
      </c>
      <c r="W941" s="185" t="e">
        <f t="shared" si="226"/>
        <v>#N/A</v>
      </c>
      <c r="X941" s="16" t="e">
        <f t="shared" si="227"/>
        <v>#N/A</v>
      </c>
      <c r="Y941" s="189" t="e">
        <f t="shared" si="228"/>
        <v>#N/A</v>
      </c>
      <c r="AA941" s="59"/>
      <c r="AB941" s="189" t="e">
        <f t="shared" si="229"/>
        <v>#N/A</v>
      </c>
      <c r="AD941" s="185" t="e">
        <f t="shared" si="230"/>
        <v>#N/A</v>
      </c>
      <c r="AE941" s="16" t="e">
        <f t="shared" si="231"/>
        <v>#N/A</v>
      </c>
      <c r="AF941" s="16" t="e">
        <f t="shared" si="232"/>
        <v>#N/A</v>
      </c>
      <c r="AG941" s="16" t="e">
        <f t="shared" si="233"/>
        <v>#N/A</v>
      </c>
      <c r="AH941" s="175" t="e">
        <f t="shared" si="234"/>
        <v>#N/A</v>
      </c>
      <c r="AI941" s="175" t="e">
        <f t="shared" si="238"/>
        <v>#N/A</v>
      </c>
      <c r="AJ941" s="175" t="e">
        <f t="shared" si="236"/>
        <v>#N/A</v>
      </c>
      <c r="AK941" s="175" t="e">
        <f t="shared" si="235"/>
        <v>#N/A</v>
      </c>
      <c r="AL941" s="175" t="e">
        <f t="shared" si="239"/>
        <v>#N/A</v>
      </c>
      <c r="AM941" s="175" t="e">
        <f t="shared" si="237"/>
        <v>#N/A</v>
      </c>
    </row>
    <row r="942" spans="19:39" x14ac:dyDescent="0.25">
      <c r="S942" s="189" t="e">
        <f>IF(ISNUMBER(Sensor_Glucose),IF(P_Language=1, 1*Sensor_Glucose/18,1*Sensor_Glucose),NA())</f>
        <v>#N/A</v>
      </c>
      <c r="T942" s="185" t="e">
        <f t="shared" si="224"/>
        <v>#N/A</v>
      </c>
      <c r="U942" s="185" t="e">
        <f t="shared" si="225"/>
        <v>#N/A</v>
      </c>
      <c r="V942" s="189" t="e">
        <f>IF(ISBLANK(Meter_Glucose),NA(),IF(P_Language=1, 1*Meter_Glucose/18,1*Meter_Glucose))</f>
        <v>#N/A</v>
      </c>
      <c r="W942" s="185" t="e">
        <f t="shared" si="226"/>
        <v>#N/A</v>
      </c>
      <c r="X942" s="16" t="e">
        <f t="shared" si="227"/>
        <v>#N/A</v>
      </c>
      <c r="Y942" s="189" t="e">
        <f t="shared" si="228"/>
        <v>#N/A</v>
      </c>
      <c r="AA942" s="59"/>
      <c r="AB942" s="189" t="e">
        <f t="shared" si="229"/>
        <v>#N/A</v>
      </c>
      <c r="AD942" s="185" t="e">
        <f t="shared" si="230"/>
        <v>#N/A</v>
      </c>
      <c r="AE942" s="16" t="e">
        <f t="shared" si="231"/>
        <v>#N/A</v>
      </c>
      <c r="AF942" s="16" t="e">
        <f t="shared" si="232"/>
        <v>#N/A</v>
      </c>
      <c r="AG942" s="16" t="e">
        <f t="shared" si="233"/>
        <v>#N/A</v>
      </c>
      <c r="AH942" s="175" t="e">
        <f t="shared" si="234"/>
        <v>#N/A</v>
      </c>
      <c r="AI942" s="175" t="e">
        <f t="shared" si="238"/>
        <v>#N/A</v>
      </c>
      <c r="AJ942" s="175" t="e">
        <f t="shared" si="236"/>
        <v>#N/A</v>
      </c>
      <c r="AK942" s="175" t="e">
        <f t="shared" si="235"/>
        <v>#N/A</v>
      </c>
      <c r="AL942" s="175" t="e">
        <f t="shared" si="239"/>
        <v>#N/A</v>
      </c>
      <c r="AM942" s="175" t="e">
        <f t="shared" si="237"/>
        <v>#N/A</v>
      </c>
    </row>
    <row r="943" spans="19:39" x14ac:dyDescent="0.25">
      <c r="S943" s="189" t="e">
        <f>IF(ISNUMBER(Sensor_Glucose),IF(P_Language=1, 1*Sensor_Glucose/18,1*Sensor_Glucose),NA())</f>
        <v>#N/A</v>
      </c>
      <c r="T943" s="185" t="e">
        <f t="shared" si="224"/>
        <v>#N/A</v>
      </c>
      <c r="U943" s="185" t="e">
        <f t="shared" si="225"/>
        <v>#N/A</v>
      </c>
      <c r="V943" s="189" t="e">
        <f>IF(ISBLANK(Meter_Glucose),NA(),IF(P_Language=1, 1*Meter_Glucose/18,1*Meter_Glucose))</f>
        <v>#N/A</v>
      </c>
      <c r="W943" s="185" t="e">
        <f t="shared" si="226"/>
        <v>#N/A</v>
      </c>
      <c r="X943" s="16" t="e">
        <f t="shared" si="227"/>
        <v>#N/A</v>
      </c>
      <c r="Y943" s="189" t="e">
        <f t="shared" si="228"/>
        <v>#N/A</v>
      </c>
      <c r="AA943" s="59"/>
      <c r="AB943" s="189" t="e">
        <f t="shared" si="229"/>
        <v>#N/A</v>
      </c>
      <c r="AD943" s="185" t="e">
        <f t="shared" si="230"/>
        <v>#N/A</v>
      </c>
      <c r="AE943" s="16" t="e">
        <f t="shared" si="231"/>
        <v>#N/A</v>
      </c>
      <c r="AF943" s="16" t="e">
        <f t="shared" si="232"/>
        <v>#N/A</v>
      </c>
      <c r="AG943" s="16" t="e">
        <f t="shared" si="233"/>
        <v>#N/A</v>
      </c>
      <c r="AH943" s="175" t="e">
        <f t="shared" si="234"/>
        <v>#N/A</v>
      </c>
      <c r="AI943" s="175" t="e">
        <f t="shared" si="238"/>
        <v>#N/A</v>
      </c>
      <c r="AJ943" s="175" t="e">
        <f t="shared" si="236"/>
        <v>#N/A</v>
      </c>
      <c r="AK943" s="175" t="e">
        <f t="shared" si="235"/>
        <v>#N/A</v>
      </c>
      <c r="AL943" s="175" t="e">
        <f t="shared" si="239"/>
        <v>#N/A</v>
      </c>
      <c r="AM943" s="175" t="e">
        <f t="shared" si="237"/>
        <v>#N/A</v>
      </c>
    </row>
    <row r="944" spans="19:39" x14ac:dyDescent="0.25">
      <c r="S944" s="189" t="e">
        <f>IF(ISNUMBER(Sensor_Glucose),IF(P_Language=1, 1*Sensor_Glucose/18,1*Sensor_Glucose),NA())</f>
        <v>#N/A</v>
      </c>
      <c r="T944" s="185" t="e">
        <f t="shared" si="224"/>
        <v>#N/A</v>
      </c>
      <c r="U944" s="185" t="e">
        <f t="shared" si="225"/>
        <v>#N/A</v>
      </c>
      <c r="V944" s="189" t="e">
        <f>IF(ISBLANK(Meter_Glucose),NA(),IF(P_Language=1, 1*Meter_Glucose/18,1*Meter_Glucose))</f>
        <v>#N/A</v>
      </c>
      <c r="W944" s="185" t="e">
        <f t="shared" si="226"/>
        <v>#N/A</v>
      </c>
      <c r="X944" s="16" t="e">
        <f t="shared" si="227"/>
        <v>#N/A</v>
      </c>
      <c r="Y944" s="189" t="e">
        <f t="shared" si="228"/>
        <v>#N/A</v>
      </c>
      <c r="AA944" s="59"/>
      <c r="AB944" s="189" t="e">
        <f t="shared" si="229"/>
        <v>#N/A</v>
      </c>
      <c r="AD944" s="185" t="e">
        <f t="shared" si="230"/>
        <v>#N/A</v>
      </c>
      <c r="AE944" s="16" t="e">
        <f t="shared" si="231"/>
        <v>#N/A</v>
      </c>
      <c r="AF944" s="16" t="e">
        <f t="shared" si="232"/>
        <v>#N/A</v>
      </c>
      <c r="AG944" s="16" t="e">
        <f t="shared" si="233"/>
        <v>#N/A</v>
      </c>
      <c r="AH944" s="175" t="e">
        <f t="shared" si="234"/>
        <v>#N/A</v>
      </c>
      <c r="AI944" s="175" t="e">
        <f t="shared" si="238"/>
        <v>#N/A</v>
      </c>
      <c r="AJ944" s="175" t="e">
        <f t="shared" si="236"/>
        <v>#N/A</v>
      </c>
      <c r="AK944" s="175" t="e">
        <f t="shared" si="235"/>
        <v>#N/A</v>
      </c>
      <c r="AL944" s="175" t="e">
        <f t="shared" si="239"/>
        <v>#N/A</v>
      </c>
      <c r="AM944" s="175" t="e">
        <f t="shared" si="237"/>
        <v>#N/A</v>
      </c>
    </row>
    <row r="945" spans="19:39" x14ac:dyDescent="0.25">
      <c r="S945" s="189" t="e">
        <f>IF(ISNUMBER(Sensor_Glucose),IF(P_Language=1, 1*Sensor_Glucose/18,1*Sensor_Glucose),NA())</f>
        <v>#N/A</v>
      </c>
      <c r="T945" s="185" t="e">
        <f t="shared" si="224"/>
        <v>#N/A</v>
      </c>
      <c r="U945" s="185" t="e">
        <f t="shared" si="225"/>
        <v>#N/A</v>
      </c>
      <c r="V945" s="189" t="e">
        <f>IF(ISBLANK(Meter_Glucose),NA(),IF(P_Language=1, 1*Meter_Glucose/18,1*Meter_Glucose))</f>
        <v>#N/A</v>
      </c>
      <c r="W945" s="185" t="e">
        <f t="shared" si="226"/>
        <v>#N/A</v>
      </c>
      <c r="X945" s="16" t="e">
        <f t="shared" si="227"/>
        <v>#N/A</v>
      </c>
      <c r="Y945" s="189" t="e">
        <f t="shared" si="228"/>
        <v>#N/A</v>
      </c>
      <c r="AA945" s="59"/>
      <c r="AB945" s="189" t="e">
        <f t="shared" si="229"/>
        <v>#N/A</v>
      </c>
      <c r="AD945" s="185" t="e">
        <f t="shared" si="230"/>
        <v>#N/A</v>
      </c>
      <c r="AE945" s="16" t="e">
        <f t="shared" si="231"/>
        <v>#N/A</v>
      </c>
      <c r="AF945" s="16" t="e">
        <f t="shared" si="232"/>
        <v>#N/A</v>
      </c>
      <c r="AG945" s="16" t="e">
        <f t="shared" si="233"/>
        <v>#N/A</v>
      </c>
      <c r="AH945" s="175" t="e">
        <f t="shared" si="234"/>
        <v>#N/A</v>
      </c>
      <c r="AI945" s="175" t="e">
        <f t="shared" si="238"/>
        <v>#N/A</v>
      </c>
      <c r="AJ945" s="175" t="e">
        <f t="shared" si="236"/>
        <v>#N/A</v>
      </c>
      <c r="AK945" s="175" t="e">
        <f t="shared" si="235"/>
        <v>#N/A</v>
      </c>
      <c r="AL945" s="175" t="e">
        <f t="shared" si="239"/>
        <v>#N/A</v>
      </c>
      <c r="AM945" s="175" t="e">
        <f t="shared" si="237"/>
        <v>#N/A</v>
      </c>
    </row>
    <row r="946" spans="19:39" x14ac:dyDescent="0.25">
      <c r="S946" s="189" t="e">
        <f>IF(ISNUMBER(Sensor_Glucose),IF(P_Language=1, 1*Sensor_Glucose/18,1*Sensor_Glucose),NA())</f>
        <v>#N/A</v>
      </c>
      <c r="T946" s="185" t="e">
        <f t="shared" si="224"/>
        <v>#N/A</v>
      </c>
      <c r="U946" s="185" t="e">
        <f t="shared" si="225"/>
        <v>#N/A</v>
      </c>
      <c r="V946" s="189" t="e">
        <f>IF(ISBLANK(Meter_Glucose),NA(),IF(P_Language=1, 1*Meter_Glucose/18,1*Meter_Glucose))</f>
        <v>#N/A</v>
      </c>
      <c r="W946" s="185" t="e">
        <f t="shared" si="226"/>
        <v>#N/A</v>
      </c>
      <c r="X946" s="16" t="e">
        <f t="shared" si="227"/>
        <v>#N/A</v>
      </c>
      <c r="Y946" s="189" t="e">
        <f t="shared" si="228"/>
        <v>#N/A</v>
      </c>
      <c r="AA946" s="59"/>
      <c r="AB946" s="189" t="e">
        <f t="shared" si="229"/>
        <v>#N/A</v>
      </c>
      <c r="AD946" s="185" t="e">
        <f t="shared" si="230"/>
        <v>#N/A</v>
      </c>
      <c r="AE946" s="16" t="e">
        <f t="shared" si="231"/>
        <v>#N/A</v>
      </c>
      <c r="AF946" s="16" t="e">
        <f t="shared" si="232"/>
        <v>#N/A</v>
      </c>
      <c r="AG946" s="16" t="e">
        <f t="shared" si="233"/>
        <v>#N/A</v>
      </c>
      <c r="AH946" s="175" t="e">
        <f t="shared" si="234"/>
        <v>#N/A</v>
      </c>
      <c r="AI946" s="175" t="e">
        <f t="shared" si="238"/>
        <v>#N/A</v>
      </c>
      <c r="AJ946" s="175" t="e">
        <f t="shared" si="236"/>
        <v>#N/A</v>
      </c>
      <c r="AK946" s="175" t="e">
        <f t="shared" si="235"/>
        <v>#N/A</v>
      </c>
      <c r="AL946" s="175" t="e">
        <f t="shared" si="239"/>
        <v>#N/A</v>
      </c>
      <c r="AM946" s="175" t="e">
        <f t="shared" si="237"/>
        <v>#N/A</v>
      </c>
    </row>
    <row r="947" spans="19:39" x14ac:dyDescent="0.25">
      <c r="S947" s="189" t="e">
        <f>IF(ISNUMBER(Sensor_Glucose),IF(P_Language=1, 1*Sensor_Glucose/18,1*Sensor_Glucose),NA())</f>
        <v>#N/A</v>
      </c>
      <c r="T947" s="185" t="e">
        <f t="shared" si="224"/>
        <v>#N/A</v>
      </c>
      <c r="U947" s="185" t="e">
        <f t="shared" si="225"/>
        <v>#N/A</v>
      </c>
      <c r="V947" s="189" t="e">
        <f>IF(ISBLANK(Meter_Glucose),NA(),IF(P_Language=1, 1*Meter_Glucose/18,1*Meter_Glucose))</f>
        <v>#N/A</v>
      </c>
      <c r="W947" s="185" t="e">
        <f t="shared" si="226"/>
        <v>#N/A</v>
      </c>
      <c r="X947" s="16" t="e">
        <f t="shared" si="227"/>
        <v>#N/A</v>
      </c>
      <c r="Y947" s="189" t="e">
        <f t="shared" si="228"/>
        <v>#N/A</v>
      </c>
      <c r="AA947" s="59"/>
      <c r="AB947" s="189" t="e">
        <f t="shared" si="229"/>
        <v>#N/A</v>
      </c>
      <c r="AD947" s="185" t="e">
        <f t="shared" si="230"/>
        <v>#N/A</v>
      </c>
      <c r="AE947" s="16" t="e">
        <f t="shared" si="231"/>
        <v>#N/A</v>
      </c>
      <c r="AF947" s="16" t="e">
        <f t="shared" si="232"/>
        <v>#N/A</v>
      </c>
      <c r="AG947" s="16" t="e">
        <f t="shared" si="233"/>
        <v>#N/A</v>
      </c>
      <c r="AH947" s="175" t="e">
        <f t="shared" si="234"/>
        <v>#N/A</v>
      </c>
      <c r="AI947" s="175" t="e">
        <f t="shared" si="238"/>
        <v>#N/A</v>
      </c>
      <c r="AJ947" s="175" t="e">
        <f t="shared" si="236"/>
        <v>#N/A</v>
      </c>
      <c r="AK947" s="175" t="e">
        <f t="shared" si="235"/>
        <v>#N/A</v>
      </c>
      <c r="AL947" s="175" t="e">
        <f t="shared" si="239"/>
        <v>#N/A</v>
      </c>
      <c r="AM947" s="175" t="e">
        <f t="shared" si="237"/>
        <v>#N/A</v>
      </c>
    </row>
    <row r="948" spans="19:39" x14ac:dyDescent="0.25">
      <c r="S948" s="189" t="e">
        <f>IF(ISNUMBER(Sensor_Glucose),IF(P_Language=1, 1*Sensor_Glucose/18,1*Sensor_Glucose),NA())</f>
        <v>#N/A</v>
      </c>
      <c r="T948" s="185" t="e">
        <f t="shared" si="224"/>
        <v>#N/A</v>
      </c>
      <c r="U948" s="185" t="e">
        <f t="shared" si="225"/>
        <v>#N/A</v>
      </c>
      <c r="V948" s="189" t="e">
        <f>IF(ISBLANK(Meter_Glucose),NA(),IF(P_Language=1, 1*Meter_Glucose/18,1*Meter_Glucose))</f>
        <v>#N/A</v>
      </c>
      <c r="W948" s="185" t="e">
        <f t="shared" si="226"/>
        <v>#N/A</v>
      </c>
      <c r="X948" s="16" t="e">
        <f t="shared" si="227"/>
        <v>#N/A</v>
      </c>
      <c r="Y948" s="189" t="e">
        <f t="shared" si="228"/>
        <v>#N/A</v>
      </c>
      <c r="AA948" s="59"/>
      <c r="AB948" s="189" t="e">
        <f t="shared" si="229"/>
        <v>#N/A</v>
      </c>
      <c r="AD948" s="185" t="e">
        <f t="shared" si="230"/>
        <v>#N/A</v>
      </c>
      <c r="AE948" s="16" t="e">
        <f t="shared" si="231"/>
        <v>#N/A</v>
      </c>
      <c r="AF948" s="16" t="e">
        <f t="shared" si="232"/>
        <v>#N/A</v>
      </c>
      <c r="AG948" s="16" t="e">
        <f t="shared" si="233"/>
        <v>#N/A</v>
      </c>
      <c r="AH948" s="175" t="e">
        <f t="shared" si="234"/>
        <v>#N/A</v>
      </c>
      <c r="AI948" s="175" t="e">
        <f t="shared" si="238"/>
        <v>#N/A</v>
      </c>
      <c r="AJ948" s="175" t="e">
        <f t="shared" si="236"/>
        <v>#N/A</v>
      </c>
      <c r="AK948" s="175" t="e">
        <f t="shared" si="235"/>
        <v>#N/A</v>
      </c>
      <c r="AL948" s="175" t="e">
        <f t="shared" si="239"/>
        <v>#N/A</v>
      </c>
      <c r="AM948" s="175" t="e">
        <f t="shared" si="237"/>
        <v>#N/A</v>
      </c>
    </row>
    <row r="949" spans="19:39" x14ac:dyDescent="0.25">
      <c r="S949" s="189" t="e">
        <f>IF(ISNUMBER(Sensor_Glucose),IF(P_Language=1, 1*Sensor_Glucose/18,1*Sensor_Glucose),NA())</f>
        <v>#N/A</v>
      </c>
      <c r="T949" s="185" t="e">
        <f t="shared" si="224"/>
        <v>#N/A</v>
      </c>
      <c r="U949" s="185" t="e">
        <f t="shared" si="225"/>
        <v>#N/A</v>
      </c>
      <c r="V949" s="189" t="e">
        <f>IF(ISBLANK(Meter_Glucose),NA(),IF(P_Language=1, 1*Meter_Glucose/18,1*Meter_Glucose))</f>
        <v>#N/A</v>
      </c>
      <c r="W949" s="185" t="e">
        <f t="shared" si="226"/>
        <v>#N/A</v>
      </c>
      <c r="X949" s="16" t="e">
        <f t="shared" si="227"/>
        <v>#N/A</v>
      </c>
      <c r="Y949" s="189" t="e">
        <f t="shared" si="228"/>
        <v>#N/A</v>
      </c>
      <c r="AA949" s="59"/>
      <c r="AB949" s="189" t="e">
        <f t="shared" si="229"/>
        <v>#N/A</v>
      </c>
      <c r="AD949" s="185" t="e">
        <f t="shared" si="230"/>
        <v>#N/A</v>
      </c>
      <c r="AE949" s="16" t="e">
        <f t="shared" si="231"/>
        <v>#N/A</v>
      </c>
      <c r="AF949" s="16" t="e">
        <f t="shared" si="232"/>
        <v>#N/A</v>
      </c>
      <c r="AG949" s="16" t="e">
        <f t="shared" si="233"/>
        <v>#N/A</v>
      </c>
      <c r="AH949" s="175" t="e">
        <f t="shared" si="234"/>
        <v>#N/A</v>
      </c>
      <c r="AI949" s="175" t="e">
        <f t="shared" si="238"/>
        <v>#N/A</v>
      </c>
      <c r="AJ949" s="175" t="e">
        <f t="shared" si="236"/>
        <v>#N/A</v>
      </c>
      <c r="AK949" s="175" t="e">
        <f t="shared" si="235"/>
        <v>#N/A</v>
      </c>
      <c r="AL949" s="175" t="e">
        <f t="shared" si="239"/>
        <v>#N/A</v>
      </c>
      <c r="AM949" s="175" t="e">
        <f t="shared" si="237"/>
        <v>#N/A</v>
      </c>
    </row>
    <row r="950" spans="19:39" x14ac:dyDescent="0.25">
      <c r="S950" s="189" t="e">
        <f>IF(ISNUMBER(Sensor_Glucose),IF(P_Language=1, 1*Sensor_Glucose/18,1*Sensor_Glucose),NA())</f>
        <v>#N/A</v>
      </c>
      <c r="T950" s="185" t="e">
        <f t="shared" si="224"/>
        <v>#N/A</v>
      </c>
      <c r="U950" s="185" t="e">
        <f t="shared" si="225"/>
        <v>#N/A</v>
      </c>
      <c r="V950" s="189" t="e">
        <f>IF(ISBLANK(Meter_Glucose),NA(),IF(P_Language=1, 1*Meter_Glucose/18,1*Meter_Glucose))</f>
        <v>#N/A</v>
      </c>
      <c r="W950" s="185" t="e">
        <f t="shared" si="226"/>
        <v>#N/A</v>
      </c>
      <c r="X950" s="16" t="e">
        <f t="shared" si="227"/>
        <v>#N/A</v>
      </c>
      <c r="Y950" s="189" t="e">
        <f t="shared" si="228"/>
        <v>#N/A</v>
      </c>
      <c r="AA950" s="59"/>
      <c r="AB950" s="189" t="e">
        <f t="shared" si="229"/>
        <v>#N/A</v>
      </c>
      <c r="AD950" s="185" t="e">
        <f t="shared" si="230"/>
        <v>#N/A</v>
      </c>
      <c r="AE950" s="16" t="e">
        <f t="shared" si="231"/>
        <v>#N/A</v>
      </c>
      <c r="AF950" s="16" t="e">
        <f t="shared" si="232"/>
        <v>#N/A</v>
      </c>
      <c r="AG950" s="16" t="e">
        <f t="shared" si="233"/>
        <v>#N/A</v>
      </c>
      <c r="AH950" s="175" t="e">
        <f t="shared" si="234"/>
        <v>#N/A</v>
      </c>
      <c r="AI950" s="175" t="e">
        <f t="shared" si="238"/>
        <v>#N/A</v>
      </c>
      <c r="AJ950" s="175" t="e">
        <f t="shared" si="236"/>
        <v>#N/A</v>
      </c>
      <c r="AK950" s="175" t="e">
        <f t="shared" si="235"/>
        <v>#N/A</v>
      </c>
      <c r="AL950" s="175" t="e">
        <f t="shared" si="239"/>
        <v>#N/A</v>
      </c>
      <c r="AM950" s="175" t="e">
        <f t="shared" si="237"/>
        <v>#N/A</v>
      </c>
    </row>
    <row r="951" spans="19:39" x14ac:dyDescent="0.25">
      <c r="S951" s="189" t="e">
        <f>IF(ISNUMBER(Sensor_Glucose),IF(P_Language=1, 1*Sensor_Glucose/18,1*Sensor_Glucose),NA())</f>
        <v>#N/A</v>
      </c>
      <c r="T951" s="185" t="e">
        <f t="shared" si="224"/>
        <v>#N/A</v>
      </c>
      <c r="U951" s="185" t="e">
        <f t="shared" si="225"/>
        <v>#N/A</v>
      </c>
      <c r="V951" s="189" t="e">
        <f>IF(ISBLANK(Meter_Glucose),NA(),IF(P_Language=1, 1*Meter_Glucose/18,1*Meter_Glucose))</f>
        <v>#N/A</v>
      </c>
      <c r="W951" s="185" t="e">
        <f t="shared" si="226"/>
        <v>#N/A</v>
      </c>
      <c r="X951" s="16" t="e">
        <f t="shared" si="227"/>
        <v>#N/A</v>
      </c>
      <c r="Y951" s="189" t="e">
        <f t="shared" si="228"/>
        <v>#N/A</v>
      </c>
      <c r="AA951" s="59"/>
      <c r="AB951" s="189" t="e">
        <f t="shared" si="229"/>
        <v>#N/A</v>
      </c>
      <c r="AD951" s="185" t="e">
        <f t="shared" si="230"/>
        <v>#N/A</v>
      </c>
      <c r="AE951" s="16" t="e">
        <f t="shared" si="231"/>
        <v>#N/A</v>
      </c>
      <c r="AF951" s="16" t="e">
        <f t="shared" si="232"/>
        <v>#N/A</v>
      </c>
      <c r="AG951" s="16" t="e">
        <f t="shared" si="233"/>
        <v>#N/A</v>
      </c>
      <c r="AH951" s="175" t="e">
        <f t="shared" si="234"/>
        <v>#N/A</v>
      </c>
      <c r="AI951" s="175" t="e">
        <f t="shared" si="238"/>
        <v>#N/A</v>
      </c>
      <c r="AJ951" s="175" t="e">
        <f t="shared" si="236"/>
        <v>#N/A</v>
      </c>
      <c r="AK951" s="175" t="e">
        <f t="shared" si="235"/>
        <v>#N/A</v>
      </c>
      <c r="AL951" s="175" t="e">
        <f t="shared" si="239"/>
        <v>#N/A</v>
      </c>
      <c r="AM951" s="175" t="e">
        <f t="shared" si="237"/>
        <v>#N/A</v>
      </c>
    </row>
    <row r="952" spans="19:39" x14ac:dyDescent="0.25">
      <c r="S952" s="189" t="e">
        <f>IF(ISNUMBER(Sensor_Glucose),IF(P_Language=1, 1*Sensor_Glucose/18,1*Sensor_Glucose),NA())</f>
        <v>#N/A</v>
      </c>
      <c r="T952" s="185" t="e">
        <f t="shared" si="224"/>
        <v>#N/A</v>
      </c>
      <c r="U952" s="185" t="e">
        <f t="shared" si="225"/>
        <v>#N/A</v>
      </c>
      <c r="V952" s="189" t="e">
        <f>IF(ISBLANK(Meter_Glucose),NA(),IF(P_Language=1, 1*Meter_Glucose/18,1*Meter_Glucose))</f>
        <v>#N/A</v>
      </c>
      <c r="W952" s="185" t="e">
        <f t="shared" si="226"/>
        <v>#N/A</v>
      </c>
      <c r="X952" s="16" t="e">
        <f t="shared" si="227"/>
        <v>#N/A</v>
      </c>
      <c r="Y952" s="189" t="e">
        <f t="shared" si="228"/>
        <v>#N/A</v>
      </c>
      <c r="AA952" s="59"/>
      <c r="AB952" s="189" t="e">
        <f t="shared" si="229"/>
        <v>#N/A</v>
      </c>
      <c r="AD952" s="185" t="e">
        <f t="shared" si="230"/>
        <v>#N/A</v>
      </c>
      <c r="AE952" s="16" t="e">
        <f t="shared" si="231"/>
        <v>#N/A</v>
      </c>
      <c r="AF952" s="16" t="e">
        <f t="shared" si="232"/>
        <v>#N/A</v>
      </c>
      <c r="AG952" s="16" t="e">
        <f t="shared" si="233"/>
        <v>#N/A</v>
      </c>
      <c r="AH952" s="175" t="e">
        <f t="shared" si="234"/>
        <v>#N/A</v>
      </c>
      <c r="AI952" s="175" t="e">
        <f t="shared" si="238"/>
        <v>#N/A</v>
      </c>
      <c r="AJ952" s="175" t="e">
        <f t="shared" si="236"/>
        <v>#N/A</v>
      </c>
      <c r="AK952" s="175" t="e">
        <f t="shared" si="235"/>
        <v>#N/A</v>
      </c>
      <c r="AL952" s="175" t="e">
        <f t="shared" si="239"/>
        <v>#N/A</v>
      </c>
      <c r="AM952" s="175" t="e">
        <f t="shared" si="237"/>
        <v>#N/A</v>
      </c>
    </row>
    <row r="953" spans="19:39" x14ac:dyDescent="0.25">
      <c r="S953" s="189" t="e">
        <f>IF(ISNUMBER(Sensor_Glucose),IF(P_Language=1, 1*Sensor_Glucose/18,1*Sensor_Glucose),NA())</f>
        <v>#N/A</v>
      </c>
      <c r="T953" s="185" t="e">
        <f t="shared" si="224"/>
        <v>#N/A</v>
      </c>
      <c r="U953" s="185" t="e">
        <f t="shared" si="225"/>
        <v>#N/A</v>
      </c>
      <c r="V953" s="189" t="e">
        <f>IF(ISBLANK(Meter_Glucose),NA(),IF(P_Language=1, 1*Meter_Glucose/18,1*Meter_Glucose))</f>
        <v>#N/A</v>
      </c>
      <c r="W953" s="185" t="e">
        <f t="shared" si="226"/>
        <v>#N/A</v>
      </c>
      <c r="X953" s="16" t="e">
        <f t="shared" si="227"/>
        <v>#N/A</v>
      </c>
      <c r="Y953" s="189" t="e">
        <f t="shared" si="228"/>
        <v>#N/A</v>
      </c>
      <c r="AA953" s="59"/>
      <c r="AB953" s="189" t="e">
        <f t="shared" si="229"/>
        <v>#N/A</v>
      </c>
      <c r="AD953" s="185" t="e">
        <f t="shared" si="230"/>
        <v>#N/A</v>
      </c>
      <c r="AE953" s="16" t="e">
        <f t="shared" si="231"/>
        <v>#N/A</v>
      </c>
      <c r="AF953" s="16" t="e">
        <f t="shared" si="232"/>
        <v>#N/A</v>
      </c>
      <c r="AG953" s="16" t="e">
        <f t="shared" si="233"/>
        <v>#N/A</v>
      </c>
      <c r="AH953" s="175" t="e">
        <f t="shared" si="234"/>
        <v>#N/A</v>
      </c>
      <c r="AI953" s="175" t="e">
        <f t="shared" si="238"/>
        <v>#N/A</v>
      </c>
      <c r="AJ953" s="175" t="e">
        <f t="shared" si="236"/>
        <v>#N/A</v>
      </c>
      <c r="AK953" s="175" t="e">
        <f t="shared" si="235"/>
        <v>#N/A</v>
      </c>
      <c r="AL953" s="175" t="e">
        <f t="shared" si="239"/>
        <v>#N/A</v>
      </c>
      <c r="AM953" s="175" t="e">
        <f t="shared" si="237"/>
        <v>#N/A</v>
      </c>
    </row>
    <row r="954" spans="19:39" x14ac:dyDescent="0.25">
      <c r="S954" s="189" t="e">
        <f>IF(ISNUMBER(Sensor_Glucose),IF(P_Language=1, 1*Sensor_Glucose/18,1*Sensor_Glucose),NA())</f>
        <v>#N/A</v>
      </c>
      <c r="T954" s="185" t="e">
        <f t="shared" si="224"/>
        <v>#N/A</v>
      </c>
      <c r="U954" s="185" t="e">
        <f t="shared" si="225"/>
        <v>#N/A</v>
      </c>
      <c r="V954" s="189" t="e">
        <f>IF(ISBLANK(Meter_Glucose),NA(),IF(P_Language=1, 1*Meter_Glucose/18,1*Meter_Glucose))</f>
        <v>#N/A</v>
      </c>
      <c r="W954" s="185" t="e">
        <f t="shared" si="226"/>
        <v>#N/A</v>
      </c>
      <c r="X954" s="16" t="e">
        <f t="shared" si="227"/>
        <v>#N/A</v>
      </c>
      <c r="Y954" s="189" t="e">
        <f t="shared" si="228"/>
        <v>#N/A</v>
      </c>
      <c r="AA954" s="59"/>
      <c r="AB954" s="189" t="e">
        <f t="shared" si="229"/>
        <v>#N/A</v>
      </c>
      <c r="AD954" s="185" t="e">
        <f t="shared" si="230"/>
        <v>#N/A</v>
      </c>
      <c r="AE954" s="16" t="e">
        <f t="shared" si="231"/>
        <v>#N/A</v>
      </c>
      <c r="AF954" s="16" t="e">
        <f t="shared" si="232"/>
        <v>#N/A</v>
      </c>
      <c r="AG954" s="16" t="e">
        <f t="shared" si="233"/>
        <v>#N/A</v>
      </c>
      <c r="AH954" s="175" t="e">
        <f t="shared" si="234"/>
        <v>#N/A</v>
      </c>
      <c r="AI954" s="175" t="e">
        <f t="shared" si="238"/>
        <v>#N/A</v>
      </c>
      <c r="AJ954" s="175" t="e">
        <f t="shared" si="236"/>
        <v>#N/A</v>
      </c>
      <c r="AK954" s="175" t="e">
        <f t="shared" si="235"/>
        <v>#N/A</v>
      </c>
      <c r="AL954" s="175" t="e">
        <f t="shared" si="239"/>
        <v>#N/A</v>
      </c>
      <c r="AM954" s="175" t="e">
        <f t="shared" si="237"/>
        <v>#N/A</v>
      </c>
    </row>
    <row r="955" spans="19:39" x14ac:dyDescent="0.25">
      <c r="S955" s="189" t="e">
        <f>IF(ISNUMBER(Sensor_Glucose),IF(P_Language=1, 1*Sensor_Glucose/18,1*Sensor_Glucose),NA())</f>
        <v>#N/A</v>
      </c>
      <c r="T955" s="185" t="e">
        <f t="shared" si="224"/>
        <v>#N/A</v>
      </c>
      <c r="U955" s="185" t="e">
        <f t="shared" si="225"/>
        <v>#N/A</v>
      </c>
      <c r="V955" s="189" t="e">
        <f>IF(ISBLANK(Meter_Glucose),NA(),IF(P_Language=1, 1*Meter_Glucose/18,1*Meter_Glucose))</f>
        <v>#N/A</v>
      </c>
      <c r="W955" s="185" t="e">
        <f t="shared" si="226"/>
        <v>#N/A</v>
      </c>
      <c r="X955" s="16" t="e">
        <f t="shared" si="227"/>
        <v>#N/A</v>
      </c>
      <c r="Y955" s="189" t="e">
        <f t="shared" si="228"/>
        <v>#N/A</v>
      </c>
      <c r="AA955" s="59"/>
      <c r="AB955" s="189" t="e">
        <f t="shared" si="229"/>
        <v>#N/A</v>
      </c>
      <c r="AD955" s="185" t="e">
        <f t="shared" si="230"/>
        <v>#N/A</v>
      </c>
      <c r="AE955" s="16" t="e">
        <f t="shared" si="231"/>
        <v>#N/A</v>
      </c>
      <c r="AF955" s="16" t="e">
        <f t="shared" si="232"/>
        <v>#N/A</v>
      </c>
      <c r="AG955" s="16" t="e">
        <f t="shared" si="233"/>
        <v>#N/A</v>
      </c>
      <c r="AH955" s="175" t="e">
        <f t="shared" si="234"/>
        <v>#N/A</v>
      </c>
      <c r="AI955" s="175" t="e">
        <f t="shared" si="238"/>
        <v>#N/A</v>
      </c>
      <c r="AJ955" s="175" t="e">
        <f t="shared" si="236"/>
        <v>#N/A</v>
      </c>
      <c r="AK955" s="175" t="e">
        <f t="shared" si="235"/>
        <v>#N/A</v>
      </c>
      <c r="AL955" s="175" t="e">
        <f t="shared" si="239"/>
        <v>#N/A</v>
      </c>
      <c r="AM955" s="175" t="e">
        <f t="shared" si="237"/>
        <v>#N/A</v>
      </c>
    </row>
    <row r="956" spans="19:39" x14ac:dyDescent="0.25">
      <c r="S956" s="189" t="e">
        <f>IF(ISNUMBER(Sensor_Glucose),IF(P_Language=1, 1*Sensor_Glucose/18,1*Sensor_Glucose),NA())</f>
        <v>#N/A</v>
      </c>
      <c r="T956" s="185" t="e">
        <f t="shared" si="224"/>
        <v>#N/A</v>
      </c>
      <c r="U956" s="185" t="e">
        <f t="shared" si="225"/>
        <v>#N/A</v>
      </c>
      <c r="V956" s="189" t="e">
        <f>IF(ISBLANK(Meter_Glucose),NA(),IF(P_Language=1, 1*Meter_Glucose/18,1*Meter_Glucose))</f>
        <v>#N/A</v>
      </c>
      <c r="W956" s="185" t="e">
        <f t="shared" si="226"/>
        <v>#N/A</v>
      </c>
      <c r="X956" s="16" t="e">
        <f t="shared" si="227"/>
        <v>#N/A</v>
      </c>
      <c r="Y956" s="189" t="e">
        <f t="shared" si="228"/>
        <v>#N/A</v>
      </c>
      <c r="AA956" s="59"/>
      <c r="AB956" s="189" t="e">
        <f t="shared" si="229"/>
        <v>#N/A</v>
      </c>
      <c r="AD956" s="185" t="e">
        <f t="shared" si="230"/>
        <v>#N/A</v>
      </c>
      <c r="AE956" s="16" t="e">
        <f t="shared" si="231"/>
        <v>#N/A</v>
      </c>
      <c r="AF956" s="16" t="e">
        <f t="shared" si="232"/>
        <v>#N/A</v>
      </c>
      <c r="AG956" s="16" t="e">
        <f t="shared" si="233"/>
        <v>#N/A</v>
      </c>
      <c r="AH956" s="175" t="e">
        <f t="shared" si="234"/>
        <v>#N/A</v>
      </c>
      <c r="AI956" s="175" t="e">
        <f t="shared" si="238"/>
        <v>#N/A</v>
      </c>
      <c r="AJ956" s="175" t="e">
        <f t="shared" si="236"/>
        <v>#N/A</v>
      </c>
      <c r="AK956" s="175" t="e">
        <f t="shared" si="235"/>
        <v>#N/A</v>
      </c>
      <c r="AL956" s="175" t="e">
        <f t="shared" si="239"/>
        <v>#N/A</v>
      </c>
      <c r="AM956" s="175" t="e">
        <f t="shared" si="237"/>
        <v>#N/A</v>
      </c>
    </row>
    <row r="957" spans="19:39" x14ac:dyDescent="0.25">
      <c r="S957" s="189" t="e">
        <f>IF(ISNUMBER(Sensor_Glucose),IF(P_Language=1, 1*Sensor_Glucose/18,1*Sensor_Glucose),NA())</f>
        <v>#N/A</v>
      </c>
      <c r="T957" s="185" t="e">
        <f t="shared" si="224"/>
        <v>#N/A</v>
      </c>
      <c r="U957" s="185" t="e">
        <f t="shared" si="225"/>
        <v>#N/A</v>
      </c>
      <c r="V957" s="189" t="e">
        <f>IF(ISBLANK(Meter_Glucose),NA(),IF(P_Language=1, 1*Meter_Glucose/18,1*Meter_Glucose))</f>
        <v>#N/A</v>
      </c>
      <c r="W957" s="185" t="e">
        <f t="shared" si="226"/>
        <v>#N/A</v>
      </c>
      <c r="X957" s="16" t="e">
        <f t="shared" si="227"/>
        <v>#N/A</v>
      </c>
      <c r="Y957" s="189" t="e">
        <f t="shared" si="228"/>
        <v>#N/A</v>
      </c>
      <c r="AA957" s="59"/>
      <c r="AB957" s="189" t="e">
        <f t="shared" si="229"/>
        <v>#N/A</v>
      </c>
      <c r="AD957" s="185" t="e">
        <f t="shared" si="230"/>
        <v>#N/A</v>
      </c>
      <c r="AE957" s="16" t="e">
        <f t="shared" si="231"/>
        <v>#N/A</v>
      </c>
      <c r="AF957" s="16" t="e">
        <f t="shared" si="232"/>
        <v>#N/A</v>
      </c>
      <c r="AG957" s="16" t="e">
        <f t="shared" si="233"/>
        <v>#N/A</v>
      </c>
      <c r="AH957" s="175" t="e">
        <f t="shared" si="234"/>
        <v>#N/A</v>
      </c>
      <c r="AI957" s="175" t="e">
        <f t="shared" si="238"/>
        <v>#N/A</v>
      </c>
      <c r="AJ957" s="175" t="e">
        <f t="shared" si="236"/>
        <v>#N/A</v>
      </c>
      <c r="AK957" s="175" t="e">
        <f t="shared" si="235"/>
        <v>#N/A</v>
      </c>
      <c r="AL957" s="175" t="e">
        <f t="shared" si="239"/>
        <v>#N/A</v>
      </c>
      <c r="AM957" s="175" t="e">
        <f t="shared" si="237"/>
        <v>#N/A</v>
      </c>
    </row>
    <row r="958" spans="19:39" x14ac:dyDescent="0.25">
      <c r="S958" s="189" t="e">
        <f>IF(ISNUMBER(Sensor_Glucose),IF(P_Language=1, 1*Sensor_Glucose/18,1*Sensor_Glucose),NA())</f>
        <v>#N/A</v>
      </c>
      <c r="T958" s="185" t="e">
        <f t="shared" si="224"/>
        <v>#N/A</v>
      </c>
      <c r="U958" s="185" t="e">
        <f t="shared" si="225"/>
        <v>#N/A</v>
      </c>
      <c r="V958" s="189" t="e">
        <f>IF(ISBLANK(Meter_Glucose),NA(),IF(P_Language=1, 1*Meter_Glucose/18,1*Meter_Glucose))</f>
        <v>#N/A</v>
      </c>
      <c r="W958" s="185" t="e">
        <f t="shared" si="226"/>
        <v>#N/A</v>
      </c>
      <c r="X958" s="16" t="e">
        <f t="shared" si="227"/>
        <v>#N/A</v>
      </c>
      <c r="Y958" s="189" t="e">
        <f t="shared" si="228"/>
        <v>#N/A</v>
      </c>
      <c r="AA958" s="59"/>
      <c r="AB958" s="189" t="e">
        <f t="shared" si="229"/>
        <v>#N/A</v>
      </c>
      <c r="AD958" s="185" t="e">
        <f t="shared" si="230"/>
        <v>#N/A</v>
      </c>
      <c r="AE958" s="16" t="e">
        <f t="shared" si="231"/>
        <v>#N/A</v>
      </c>
      <c r="AF958" s="16" t="e">
        <f t="shared" si="232"/>
        <v>#N/A</v>
      </c>
      <c r="AG958" s="16" t="e">
        <f t="shared" si="233"/>
        <v>#N/A</v>
      </c>
      <c r="AH958" s="175" t="e">
        <f t="shared" si="234"/>
        <v>#N/A</v>
      </c>
      <c r="AI958" s="175" t="e">
        <f t="shared" si="238"/>
        <v>#N/A</v>
      </c>
      <c r="AJ958" s="175" t="e">
        <f t="shared" si="236"/>
        <v>#N/A</v>
      </c>
      <c r="AK958" s="175" t="e">
        <f t="shared" si="235"/>
        <v>#N/A</v>
      </c>
      <c r="AL958" s="175" t="e">
        <f t="shared" si="239"/>
        <v>#N/A</v>
      </c>
      <c r="AM958" s="175" t="e">
        <f t="shared" si="237"/>
        <v>#N/A</v>
      </c>
    </row>
    <row r="959" spans="19:39" x14ac:dyDescent="0.25">
      <c r="S959" s="189" t="e">
        <f>IF(ISNUMBER(Sensor_Glucose),IF(P_Language=1, 1*Sensor_Glucose/18,1*Sensor_Glucose),NA())</f>
        <v>#N/A</v>
      </c>
      <c r="T959" s="185" t="e">
        <f t="shared" si="224"/>
        <v>#N/A</v>
      </c>
      <c r="U959" s="185" t="e">
        <f t="shared" si="225"/>
        <v>#N/A</v>
      </c>
      <c r="V959" s="189" t="e">
        <f>IF(ISBLANK(Meter_Glucose),NA(),IF(P_Language=1, 1*Meter_Glucose/18,1*Meter_Glucose))</f>
        <v>#N/A</v>
      </c>
      <c r="W959" s="185" t="e">
        <f t="shared" si="226"/>
        <v>#N/A</v>
      </c>
      <c r="X959" s="16" t="e">
        <f t="shared" si="227"/>
        <v>#N/A</v>
      </c>
      <c r="Y959" s="189" t="e">
        <f t="shared" si="228"/>
        <v>#N/A</v>
      </c>
      <c r="AA959" s="59"/>
      <c r="AB959" s="189" t="e">
        <f t="shared" si="229"/>
        <v>#N/A</v>
      </c>
      <c r="AD959" s="185" t="e">
        <f t="shared" si="230"/>
        <v>#N/A</v>
      </c>
      <c r="AE959" s="16" t="e">
        <f t="shared" si="231"/>
        <v>#N/A</v>
      </c>
      <c r="AF959" s="16" t="e">
        <f t="shared" si="232"/>
        <v>#N/A</v>
      </c>
      <c r="AG959" s="16" t="e">
        <f t="shared" si="233"/>
        <v>#N/A</v>
      </c>
      <c r="AH959" s="175" t="e">
        <f t="shared" si="234"/>
        <v>#N/A</v>
      </c>
      <c r="AI959" s="175" t="e">
        <f t="shared" si="238"/>
        <v>#N/A</v>
      </c>
      <c r="AJ959" s="175" t="e">
        <f t="shared" si="236"/>
        <v>#N/A</v>
      </c>
      <c r="AK959" s="175" t="e">
        <f t="shared" si="235"/>
        <v>#N/A</v>
      </c>
      <c r="AL959" s="175" t="e">
        <f t="shared" si="239"/>
        <v>#N/A</v>
      </c>
      <c r="AM959" s="175" t="e">
        <f t="shared" si="237"/>
        <v>#N/A</v>
      </c>
    </row>
    <row r="960" spans="19:39" x14ac:dyDescent="0.25">
      <c r="S960" s="189" t="e">
        <f>IF(ISNUMBER(Sensor_Glucose),IF(P_Language=1, 1*Sensor_Glucose/18,1*Sensor_Glucose),NA())</f>
        <v>#N/A</v>
      </c>
      <c r="T960" s="185" t="e">
        <f t="shared" si="224"/>
        <v>#N/A</v>
      </c>
      <c r="U960" s="185" t="e">
        <f t="shared" si="225"/>
        <v>#N/A</v>
      </c>
      <c r="V960" s="189" t="e">
        <f>IF(ISBLANK(Meter_Glucose),NA(),IF(P_Language=1, 1*Meter_Glucose/18,1*Meter_Glucose))</f>
        <v>#N/A</v>
      </c>
      <c r="W960" s="185" t="e">
        <f t="shared" si="226"/>
        <v>#N/A</v>
      </c>
      <c r="X960" s="16" t="e">
        <f t="shared" si="227"/>
        <v>#N/A</v>
      </c>
      <c r="Y960" s="189" t="e">
        <f t="shared" si="228"/>
        <v>#N/A</v>
      </c>
      <c r="AA960" s="59"/>
      <c r="AB960" s="189" t="e">
        <f t="shared" si="229"/>
        <v>#N/A</v>
      </c>
      <c r="AD960" s="185" t="e">
        <f t="shared" si="230"/>
        <v>#N/A</v>
      </c>
      <c r="AE960" s="16" t="e">
        <f t="shared" si="231"/>
        <v>#N/A</v>
      </c>
      <c r="AF960" s="16" t="e">
        <f t="shared" si="232"/>
        <v>#N/A</v>
      </c>
      <c r="AG960" s="16" t="e">
        <f t="shared" si="233"/>
        <v>#N/A</v>
      </c>
      <c r="AH960" s="175" t="e">
        <f t="shared" si="234"/>
        <v>#N/A</v>
      </c>
      <c r="AI960" s="175" t="e">
        <f t="shared" si="238"/>
        <v>#N/A</v>
      </c>
      <c r="AJ960" s="175" t="e">
        <f t="shared" si="236"/>
        <v>#N/A</v>
      </c>
      <c r="AK960" s="175" t="e">
        <f t="shared" si="235"/>
        <v>#N/A</v>
      </c>
      <c r="AL960" s="175" t="e">
        <f t="shared" si="239"/>
        <v>#N/A</v>
      </c>
      <c r="AM960" s="175" t="e">
        <f t="shared" si="237"/>
        <v>#N/A</v>
      </c>
    </row>
    <row r="961" spans="19:39" x14ac:dyDescent="0.25">
      <c r="S961" s="189" t="e">
        <f>IF(ISNUMBER(Sensor_Glucose),IF(P_Language=1, 1*Sensor_Glucose/18,1*Sensor_Glucose),NA())</f>
        <v>#N/A</v>
      </c>
      <c r="T961" s="185" t="e">
        <f t="shared" si="224"/>
        <v>#N/A</v>
      </c>
      <c r="U961" s="185" t="e">
        <f t="shared" si="225"/>
        <v>#N/A</v>
      </c>
      <c r="V961" s="189" t="e">
        <f>IF(ISBLANK(Meter_Glucose),NA(),IF(P_Language=1, 1*Meter_Glucose/18,1*Meter_Glucose))</f>
        <v>#N/A</v>
      </c>
      <c r="W961" s="185" t="e">
        <f t="shared" si="226"/>
        <v>#N/A</v>
      </c>
      <c r="X961" s="16" t="e">
        <f t="shared" si="227"/>
        <v>#N/A</v>
      </c>
      <c r="Y961" s="189" t="e">
        <f t="shared" si="228"/>
        <v>#N/A</v>
      </c>
      <c r="AA961" s="59"/>
      <c r="AB961" s="189" t="e">
        <f t="shared" si="229"/>
        <v>#N/A</v>
      </c>
      <c r="AD961" s="185" t="e">
        <f t="shared" si="230"/>
        <v>#N/A</v>
      </c>
      <c r="AE961" s="16" t="e">
        <f t="shared" si="231"/>
        <v>#N/A</v>
      </c>
      <c r="AF961" s="16" t="e">
        <f t="shared" si="232"/>
        <v>#N/A</v>
      </c>
      <c r="AG961" s="16" t="e">
        <f t="shared" si="233"/>
        <v>#N/A</v>
      </c>
      <c r="AH961" s="175" t="e">
        <f t="shared" si="234"/>
        <v>#N/A</v>
      </c>
      <c r="AI961" s="175" t="e">
        <f t="shared" si="238"/>
        <v>#N/A</v>
      </c>
      <c r="AJ961" s="175" t="e">
        <f t="shared" si="236"/>
        <v>#N/A</v>
      </c>
      <c r="AK961" s="175" t="e">
        <f t="shared" si="235"/>
        <v>#N/A</v>
      </c>
      <c r="AL961" s="175" t="e">
        <f t="shared" si="239"/>
        <v>#N/A</v>
      </c>
      <c r="AM961" s="175" t="e">
        <f t="shared" si="237"/>
        <v>#N/A</v>
      </c>
    </row>
    <row r="962" spans="19:39" x14ac:dyDescent="0.25">
      <c r="S962" s="189" t="e">
        <f>IF(ISNUMBER(Sensor_Glucose),IF(P_Language=1, 1*Sensor_Glucose/18,1*Sensor_Glucose),NA())</f>
        <v>#N/A</v>
      </c>
      <c r="T962" s="185" t="e">
        <f t="shared" ref="T962:T1000" si="240">IF(ISBLANK(Sensor_Time),NA(),1*Sensor_Time)</f>
        <v>#N/A</v>
      </c>
      <c r="U962" s="185" t="e">
        <f t="shared" ref="U962:U1000" si="241">IF(ISBLANK(Meter_Time),NA(),1*Meter_Time)</f>
        <v>#N/A</v>
      </c>
      <c r="V962" s="189" t="e">
        <f>IF(ISBLANK(Meter_Glucose),NA(),IF(P_Language=1, 1*Meter_Glucose/18,1*Meter_Glucose))</f>
        <v>#N/A</v>
      </c>
      <c r="W962" s="185" t="e">
        <f t="shared" ref="W962:W1000" si="242">IF(ISBLANK(Time_accepted),NA(),1*Time_accepted)</f>
        <v>#N/A</v>
      </c>
      <c r="X962" s="16" t="e">
        <f t="shared" ref="X962:X1000" si="243">IF(ISNUMBER(Glc_Bolus_To_Use),1,NA())</f>
        <v>#N/A</v>
      </c>
      <c r="Y962" s="189" t="e">
        <f t="shared" ref="Y962:Y1000" si="244">IF(Calibrate,1,NA())</f>
        <v>#N/A</v>
      </c>
      <c r="AA962" s="59"/>
      <c r="AB962" s="189" t="e">
        <f t="shared" ref="AB962:AB1000" si="245">IF(ISBLANK(Chart_Aceta_Dose_Time),NA(),10)</f>
        <v>#N/A</v>
      </c>
      <c r="AD962" s="185" t="e">
        <f t="shared" ref="AD962:AD1000" si="246">IF(ISBLANK(Time_accepted),NA(),1*Time_accepted)</f>
        <v>#N/A</v>
      </c>
      <c r="AE962" s="16" t="e">
        <f t="shared" ref="AE962:AE1000" si="247">IF(ISNUMBER(P_con),(1*P_con/1000),NA())</f>
        <v>#N/A</v>
      </c>
      <c r="AF962" s="16" t="e">
        <f t="shared" ref="AF962:AF1000" si="248">IF(ISNUMBER(I_con),1*I_con/1000,NA())</f>
        <v>#N/A</v>
      </c>
      <c r="AG962" s="16" t="e">
        <f t="shared" ref="AG962:AG1000" si="249">IF(ISNUMBER(D_con),1*D_con/1000,NA())</f>
        <v>#N/A</v>
      </c>
      <c r="AH962" s="175" t="e">
        <f t="shared" ref="AH962:AH1000" si="250">IF(ISNUMBER(PID_Rate),1*PID_Rate,NA())</f>
        <v>#N/A</v>
      </c>
      <c r="AI962" s="175" t="e">
        <f t="shared" si="238"/>
        <v>#N/A</v>
      </c>
      <c r="AJ962" s="175" t="e">
        <f t="shared" si="236"/>
        <v>#N/A</v>
      </c>
      <c r="AK962" s="175" t="e">
        <f t="shared" ref="AK962:AK1000" si="251">IF(ISNUMBER(Ins_U_kg_hr_Rate),Ins_U_kg_hr_Rate*1,NA())</f>
        <v>#N/A</v>
      </c>
      <c r="AL962" s="175" t="e">
        <f t="shared" si="239"/>
        <v>#N/A</v>
      </c>
      <c r="AM962" s="175" t="e">
        <f t="shared" si="237"/>
        <v>#N/A</v>
      </c>
    </row>
    <row r="963" spans="19:39" x14ac:dyDescent="0.25">
      <c r="S963" s="189" t="e">
        <f>IF(ISNUMBER(Sensor_Glucose),IF(P_Language=1, 1*Sensor_Glucose/18,1*Sensor_Glucose),NA())</f>
        <v>#N/A</v>
      </c>
      <c r="T963" s="185" t="e">
        <f t="shared" si="240"/>
        <v>#N/A</v>
      </c>
      <c r="U963" s="185" t="e">
        <f t="shared" si="241"/>
        <v>#N/A</v>
      </c>
      <c r="V963" s="189" t="e">
        <f>IF(ISBLANK(Meter_Glucose),NA(),IF(P_Language=1, 1*Meter_Glucose/18,1*Meter_Glucose))</f>
        <v>#N/A</v>
      </c>
      <c r="W963" s="185" t="e">
        <f t="shared" si="242"/>
        <v>#N/A</v>
      </c>
      <c r="X963" s="16" t="e">
        <f t="shared" si="243"/>
        <v>#N/A</v>
      </c>
      <c r="Y963" s="189" t="e">
        <f t="shared" si="244"/>
        <v>#N/A</v>
      </c>
      <c r="AA963" s="59"/>
      <c r="AB963" s="189" t="e">
        <f t="shared" si="245"/>
        <v>#N/A</v>
      </c>
      <c r="AD963" s="185" t="e">
        <f t="shared" si="246"/>
        <v>#N/A</v>
      </c>
      <c r="AE963" s="16" t="e">
        <f t="shared" si="247"/>
        <v>#N/A</v>
      </c>
      <c r="AF963" s="16" t="e">
        <f t="shared" si="248"/>
        <v>#N/A</v>
      </c>
      <c r="AG963" s="16" t="e">
        <f t="shared" si="249"/>
        <v>#N/A</v>
      </c>
      <c r="AH963" s="175" t="e">
        <f t="shared" si="250"/>
        <v>#N/A</v>
      </c>
      <c r="AI963" s="175" t="e">
        <f t="shared" si="238"/>
        <v>#N/A</v>
      </c>
      <c r="AJ963" s="175" t="e">
        <f t="shared" ref="AJ963:AJ1000" si="252">AD964-AD963</f>
        <v>#N/A</v>
      </c>
      <c r="AK963" s="175" t="e">
        <f t="shared" si="251"/>
        <v>#N/A</v>
      </c>
      <c r="AL963" s="175" t="e">
        <f t="shared" si="239"/>
        <v>#N/A</v>
      </c>
      <c r="AM963" s="175" t="e">
        <f t="shared" ref="AM963:AM1000" si="253">AD964-AD963</f>
        <v>#N/A</v>
      </c>
    </row>
    <row r="964" spans="19:39" x14ac:dyDescent="0.25">
      <c r="S964" s="189" t="e">
        <f>IF(ISNUMBER(Sensor_Glucose),IF(P_Language=1, 1*Sensor_Glucose/18,1*Sensor_Glucose),NA())</f>
        <v>#N/A</v>
      </c>
      <c r="T964" s="185" t="e">
        <f t="shared" si="240"/>
        <v>#N/A</v>
      </c>
      <c r="U964" s="185" t="e">
        <f t="shared" si="241"/>
        <v>#N/A</v>
      </c>
      <c r="V964" s="189" t="e">
        <f>IF(ISBLANK(Meter_Glucose),NA(),IF(P_Language=1, 1*Meter_Glucose/18,1*Meter_Glucose))</f>
        <v>#N/A</v>
      </c>
      <c r="W964" s="185" t="e">
        <f t="shared" si="242"/>
        <v>#N/A</v>
      </c>
      <c r="X964" s="16" t="e">
        <f t="shared" si="243"/>
        <v>#N/A</v>
      </c>
      <c r="Y964" s="189" t="e">
        <f t="shared" si="244"/>
        <v>#N/A</v>
      </c>
      <c r="AA964" s="59"/>
      <c r="AB964" s="189" t="e">
        <f t="shared" si="245"/>
        <v>#N/A</v>
      </c>
      <c r="AD964" s="185" t="e">
        <f t="shared" si="246"/>
        <v>#N/A</v>
      </c>
      <c r="AE964" s="16" t="e">
        <f t="shared" si="247"/>
        <v>#N/A</v>
      </c>
      <c r="AF964" s="16" t="e">
        <f t="shared" si="248"/>
        <v>#N/A</v>
      </c>
      <c r="AG964" s="16" t="e">
        <f t="shared" si="249"/>
        <v>#N/A</v>
      </c>
      <c r="AH964" s="175" t="e">
        <f t="shared" si="250"/>
        <v>#N/A</v>
      </c>
      <c r="AI964" s="175" t="e">
        <f t="shared" ref="AI964:AI1000" si="254">AH964-AH963</f>
        <v>#N/A</v>
      </c>
      <c r="AJ964" s="175" t="e">
        <f t="shared" si="252"/>
        <v>#N/A</v>
      </c>
      <c r="AK964" s="175" t="e">
        <f t="shared" si="251"/>
        <v>#N/A</v>
      </c>
      <c r="AL964" s="175" t="e">
        <f t="shared" ref="AL964:AL1000" si="255">AK964-AK963</f>
        <v>#N/A</v>
      </c>
      <c r="AM964" s="175" t="e">
        <f t="shared" si="253"/>
        <v>#N/A</v>
      </c>
    </row>
    <row r="965" spans="19:39" x14ac:dyDescent="0.25">
      <c r="S965" s="189" t="e">
        <f>IF(ISNUMBER(Sensor_Glucose),IF(P_Language=1, 1*Sensor_Glucose/18,1*Sensor_Glucose),NA())</f>
        <v>#N/A</v>
      </c>
      <c r="T965" s="185" t="e">
        <f t="shared" si="240"/>
        <v>#N/A</v>
      </c>
      <c r="U965" s="185" t="e">
        <f t="shared" si="241"/>
        <v>#N/A</v>
      </c>
      <c r="V965" s="189" t="e">
        <f>IF(ISBLANK(Meter_Glucose),NA(),IF(P_Language=1, 1*Meter_Glucose/18,1*Meter_Glucose))</f>
        <v>#N/A</v>
      </c>
      <c r="W965" s="185" t="e">
        <f t="shared" si="242"/>
        <v>#N/A</v>
      </c>
      <c r="X965" s="16" t="e">
        <f t="shared" si="243"/>
        <v>#N/A</v>
      </c>
      <c r="Y965" s="189" t="e">
        <f t="shared" si="244"/>
        <v>#N/A</v>
      </c>
      <c r="AA965" s="59"/>
      <c r="AB965" s="189" t="e">
        <f t="shared" si="245"/>
        <v>#N/A</v>
      </c>
      <c r="AD965" s="185" t="e">
        <f t="shared" si="246"/>
        <v>#N/A</v>
      </c>
      <c r="AE965" s="16" t="e">
        <f t="shared" si="247"/>
        <v>#N/A</v>
      </c>
      <c r="AF965" s="16" t="e">
        <f t="shared" si="248"/>
        <v>#N/A</v>
      </c>
      <c r="AG965" s="16" t="e">
        <f t="shared" si="249"/>
        <v>#N/A</v>
      </c>
      <c r="AH965" s="175" t="e">
        <f t="shared" si="250"/>
        <v>#N/A</v>
      </c>
      <c r="AI965" s="175" t="e">
        <f t="shared" si="254"/>
        <v>#N/A</v>
      </c>
      <c r="AJ965" s="175" t="e">
        <f t="shared" si="252"/>
        <v>#N/A</v>
      </c>
      <c r="AK965" s="175" t="e">
        <f t="shared" si="251"/>
        <v>#N/A</v>
      </c>
      <c r="AL965" s="175" t="e">
        <f t="shared" si="255"/>
        <v>#N/A</v>
      </c>
      <c r="AM965" s="175" t="e">
        <f t="shared" si="253"/>
        <v>#N/A</v>
      </c>
    </row>
    <row r="966" spans="19:39" x14ac:dyDescent="0.25">
      <c r="S966" s="189" t="e">
        <f>IF(ISNUMBER(Sensor_Glucose),IF(P_Language=1, 1*Sensor_Glucose/18,1*Sensor_Glucose),NA())</f>
        <v>#N/A</v>
      </c>
      <c r="T966" s="185" t="e">
        <f t="shared" si="240"/>
        <v>#N/A</v>
      </c>
      <c r="U966" s="185" t="e">
        <f t="shared" si="241"/>
        <v>#N/A</v>
      </c>
      <c r="V966" s="189" t="e">
        <f>IF(ISBLANK(Meter_Glucose),NA(),IF(P_Language=1, 1*Meter_Glucose/18,1*Meter_Glucose))</f>
        <v>#N/A</v>
      </c>
      <c r="W966" s="185" t="e">
        <f t="shared" si="242"/>
        <v>#N/A</v>
      </c>
      <c r="X966" s="16" t="e">
        <f t="shared" si="243"/>
        <v>#N/A</v>
      </c>
      <c r="Y966" s="189" t="e">
        <f t="shared" si="244"/>
        <v>#N/A</v>
      </c>
      <c r="AA966" s="59"/>
      <c r="AB966" s="189" t="e">
        <f t="shared" si="245"/>
        <v>#N/A</v>
      </c>
      <c r="AD966" s="185" t="e">
        <f t="shared" si="246"/>
        <v>#N/A</v>
      </c>
      <c r="AE966" s="16" t="e">
        <f t="shared" si="247"/>
        <v>#N/A</v>
      </c>
      <c r="AF966" s="16" t="e">
        <f t="shared" si="248"/>
        <v>#N/A</v>
      </c>
      <c r="AG966" s="16" t="e">
        <f t="shared" si="249"/>
        <v>#N/A</v>
      </c>
      <c r="AH966" s="175" t="e">
        <f t="shared" si="250"/>
        <v>#N/A</v>
      </c>
      <c r="AI966" s="175" t="e">
        <f t="shared" si="254"/>
        <v>#N/A</v>
      </c>
      <c r="AJ966" s="175" t="e">
        <f t="shared" si="252"/>
        <v>#N/A</v>
      </c>
      <c r="AK966" s="175" t="e">
        <f t="shared" si="251"/>
        <v>#N/A</v>
      </c>
      <c r="AL966" s="175" t="e">
        <f t="shared" si="255"/>
        <v>#N/A</v>
      </c>
      <c r="AM966" s="175" t="e">
        <f t="shared" si="253"/>
        <v>#N/A</v>
      </c>
    </row>
    <row r="967" spans="19:39" x14ac:dyDescent="0.25">
      <c r="S967" s="189" t="e">
        <f>IF(ISNUMBER(Sensor_Glucose),IF(P_Language=1, 1*Sensor_Glucose/18,1*Sensor_Glucose),NA())</f>
        <v>#N/A</v>
      </c>
      <c r="T967" s="185" t="e">
        <f t="shared" si="240"/>
        <v>#N/A</v>
      </c>
      <c r="U967" s="185" t="e">
        <f t="shared" si="241"/>
        <v>#N/A</v>
      </c>
      <c r="V967" s="189" t="e">
        <f>IF(ISBLANK(Meter_Glucose),NA(),IF(P_Language=1, 1*Meter_Glucose/18,1*Meter_Glucose))</f>
        <v>#N/A</v>
      </c>
      <c r="W967" s="185" t="e">
        <f t="shared" si="242"/>
        <v>#N/A</v>
      </c>
      <c r="X967" s="16" t="e">
        <f t="shared" si="243"/>
        <v>#N/A</v>
      </c>
      <c r="Y967" s="189" t="e">
        <f t="shared" si="244"/>
        <v>#N/A</v>
      </c>
      <c r="AA967" s="59"/>
      <c r="AB967" s="189" t="e">
        <f t="shared" si="245"/>
        <v>#N/A</v>
      </c>
      <c r="AD967" s="185" t="e">
        <f t="shared" si="246"/>
        <v>#N/A</v>
      </c>
      <c r="AE967" s="16" t="e">
        <f t="shared" si="247"/>
        <v>#N/A</v>
      </c>
      <c r="AF967" s="16" t="e">
        <f t="shared" si="248"/>
        <v>#N/A</v>
      </c>
      <c r="AG967" s="16" t="e">
        <f t="shared" si="249"/>
        <v>#N/A</v>
      </c>
      <c r="AH967" s="175" t="e">
        <f t="shared" si="250"/>
        <v>#N/A</v>
      </c>
      <c r="AI967" s="175" t="e">
        <f t="shared" si="254"/>
        <v>#N/A</v>
      </c>
      <c r="AJ967" s="175" t="e">
        <f t="shared" si="252"/>
        <v>#N/A</v>
      </c>
      <c r="AK967" s="175" t="e">
        <f t="shared" si="251"/>
        <v>#N/A</v>
      </c>
      <c r="AL967" s="175" t="e">
        <f t="shared" si="255"/>
        <v>#N/A</v>
      </c>
      <c r="AM967" s="175" t="e">
        <f t="shared" si="253"/>
        <v>#N/A</v>
      </c>
    </row>
    <row r="968" spans="19:39" x14ac:dyDescent="0.25">
      <c r="S968" s="189" t="e">
        <f>IF(ISNUMBER(Sensor_Glucose),IF(P_Language=1, 1*Sensor_Glucose/18,1*Sensor_Glucose),NA())</f>
        <v>#N/A</v>
      </c>
      <c r="T968" s="185" t="e">
        <f t="shared" si="240"/>
        <v>#N/A</v>
      </c>
      <c r="U968" s="185" t="e">
        <f t="shared" si="241"/>
        <v>#N/A</v>
      </c>
      <c r="V968" s="189" t="e">
        <f>IF(ISBLANK(Meter_Glucose),NA(),IF(P_Language=1, 1*Meter_Glucose/18,1*Meter_Glucose))</f>
        <v>#N/A</v>
      </c>
      <c r="W968" s="185" t="e">
        <f t="shared" si="242"/>
        <v>#N/A</v>
      </c>
      <c r="X968" s="16" t="e">
        <f t="shared" si="243"/>
        <v>#N/A</v>
      </c>
      <c r="Y968" s="189" t="e">
        <f t="shared" si="244"/>
        <v>#N/A</v>
      </c>
      <c r="AA968" s="59"/>
      <c r="AB968" s="189" t="e">
        <f t="shared" si="245"/>
        <v>#N/A</v>
      </c>
      <c r="AD968" s="185" t="e">
        <f t="shared" si="246"/>
        <v>#N/A</v>
      </c>
      <c r="AE968" s="16" t="e">
        <f t="shared" si="247"/>
        <v>#N/A</v>
      </c>
      <c r="AF968" s="16" t="e">
        <f t="shared" si="248"/>
        <v>#N/A</v>
      </c>
      <c r="AG968" s="16" t="e">
        <f t="shared" si="249"/>
        <v>#N/A</v>
      </c>
      <c r="AH968" s="175" t="e">
        <f t="shared" si="250"/>
        <v>#N/A</v>
      </c>
      <c r="AI968" s="175" t="e">
        <f t="shared" si="254"/>
        <v>#N/A</v>
      </c>
      <c r="AJ968" s="175" t="e">
        <f t="shared" si="252"/>
        <v>#N/A</v>
      </c>
      <c r="AK968" s="175" t="e">
        <f t="shared" si="251"/>
        <v>#N/A</v>
      </c>
      <c r="AL968" s="175" t="e">
        <f t="shared" si="255"/>
        <v>#N/A</v>
      </c>
      <c r="AM968" s="175" t="e">
        <f t="shared" si="253"/>
        <v>#N/A</v>
      </c>
    </row>
    <row r="969" spans="19:39" x14ac:dyDescent="0.25">
      <c r="S969" s="189" t="e">
        <f>IF(ISNUMBER(Sensor_Glucose),IF(P_Language=1, 1*Sensor_Glucose/18,1*Sensor_Glucose),NA())</f>
        <v>#N/A</v>
      </c>
      <c r="T969" s="185" t="e">
        <f t="shared" si="240"/>
        <v>#N/A</v>
      </c>
      <c r="U969" s="185" t="e">
        <f t="shared" si="241"/>
        <v>#N/A</v>
      </c>
      <c r="V969" s="189" t="e">
        <f>IF(ISBLANK(Meter_Glucose),NA(),IF(P_Language=1, 1*Meter_Glucose/18,1*Meter_Glucose))</f>
        <v>#N/A</v>
      </c>
      <c r="W969" s="185" t="e">
        <f t="shared" si="242"/>
        <v>#N/A</v>
      </c>
      <c r="X969" s="16" t="e">
        <f t="shared" si="243"/>
        <v>#N/A</v>
      </c>
      <c r="Y969" s="189" t="e">
        <f t="shared" si="244"/>
        <v>#N/A</v>
      </c>
      <c r="AA969" s="59"/>
      <c r="AB969" s="189" t="e">
        <f t="shared" si="245"/>
        <v>#N/A</v>
      </c>
      <c r="AD969" s="185" t="e">
        <f t="shared" si="246"/>
        <v>#N/A</v>
      </c>
      <c r="AE969" s="16" t="e">
        <f t="shared" si="247"/>
        <v>#N/A</v>
      </c>
      <c r="AF969" s="16" t="e">
        <f t="shared" si="248"/>
        <v>#N/A</v>
      </c>
      <c r="AG969" s="16" t="e">
        <f t="shared" si="249"/>
        <v>#N/A</v>
      </c>
      <c r="AH969" s="175" t="e">
        <f t="shared" si="250"/>
        <v>#N/A</v>
      </c>
      <c r="AI969" s="175" t="e">
        <f t="shared" si="254"/>
        <v>#N/A</v>
      </c>
      <c r="AJ969" s="175" t="e">
        <f t="shared" si="252"/>
        <v>#N/A</v>
      </c>
      <c r="AK969" s="175" t="e">
        <f t="shared" si="251"/>
        <v>#N/A</v>
      </c>
      <c r="AL969" s="175" t="e">
        <f t="shared" si="255"/>
        <v>#N/A</v>
      </c>
      <c r="AM969" s="175" t="e">
        <f t="shared" si="253"/>
        <v>#N/A</v>
      </c>
    </row>
    <row r="970" spans="19:39" x14ac:dyDescent="0.25">
      <c r="S970" s="189" t="e">
        <f>IF(ISNUMBER(Sensor_Glucose),IF(P_Language=1, 1*Sensor_Glucose/18,1*Sensor_Glucose),NA())</f>
        <v>#N/A</v>
      </c>
      <c r="T970" s="185" t="e">
        <f t="shared" si="240"/>
        <v>#N/A</v>
      </c>
      <c r="U970" s="185" t="e">
        <f t="shared" si="241"/>
        <v>#N/A</v>
      </c>
      <c r="V970" s="189" t="e">
        <f>IF(ISBLANK(Meter_Glucose),NA(),IF(P_Language=1, 1*Meter_Glucose/18,1*Meter_Glucose))</f>
        <v>#N/A</v>
      </c>
      <c r="W970" s="185" t="e">
        <f t="shared" si="242"/>
        <v>#N/A</v>
      </c>
      <c r="X970" s="16" t="e">
        <f t="shared" si="243"/>
        <v>#N/A</v>
      </c>
      <c r="Y970" s="189" t="e">
        <f t="shared" si="244"/>
        <v>#N/A</v>
      </c>
      <c r="AA970" s="59"/>
      <c r="AB970" s="189" t="e">
        <f t="shared" si="245"/>
        <v>#N/A</v>
      </c>
      <c r="AD970" s="185" t="e">
        <f t="shared" si="246"/>
        <v>#N/A</v>
      </c>
      <c r="AE970" s="16" t="e">
        <f t="shared" si="247"/>
        <v>#N/A</v>
      </c>
      <c r="AF970" s="16" t="e">
        <f t="shared" si="248"/>
        <v>#N/A</v>
      </c>
      <c r="AG970" s="16" t="e">
        <f t="shared" si="249"/>
        <v>#N/A</v>
      </c>
      <c r="AH970" s="175" t="e">
        <f t="shared" si="250"/>
        <v>#N/A</v>
      </c>
      <c r="AI970" s="175" t="e">
        <f t="shared" si="254"/>
        <v>#N/A</v>
      </c>
      <c r="AJ970" s="175" t="e">
        <f t="shared" si="252"/>
        <v>#N/A</v>
      </c>
      <c r="AK970" s="175" t="e">
        <f t="shared" si="251"/>
        <v>#N/A</v>
      </c>
      <c r="AL970" s="175" t="e">
        <f t="shared" si="255"/>
        <v>#N/A</v>
      </c>
      <c r="AM970" s="175" t="e">
        <f t="shared" si="253"/>
        <v>#N/A</v>
      </c>
    </row>
    <row r="971" spans="19:39" x14ac:dyDescent="0.25">
      <c r="S971" s="189" t="e">
        <f>IF(ISNUMBER(Sensor_Glucose),IF(P_Language=1, 1*Sensor_Glucose/18,1*Sensor_Glucose),NA())</f>
        <v>#N/A</v>
      </c>
      <c r="T971" s="185" t="e">
        <f t="shared" si="240"/>
        <v>#N/A</v>
      </c>
      <c r="U971" s="185" t="e">
        <f t="shared" si="241"/>
        <v>#N/A</v>
      </c>
      <c r="V971" s="189" t="e">
        <f>IF(ISBLANK(Meter_Glucose),NA(),IF(P_Language=1, 1*Meter_Glucose/18,1*Meter_Glucose))</f>
        <v>#N/A</v>
      </c>
      <c r="W971" s="185" t="e">
        <f t="shared" si="242"/>
        <v>#N/A</v>
      </c>
      <c r="X971" s="16" t="e">
        <f t="shared" si="243"/>
        <v>#N/A</v>
      </c>
      <c r="Y971" s="189" t="e">
        <f t="shared" si="244"/>
        <v>#N/A</v>
      </c>
      <c r="AA971" s="59"/>
      <c r="AB971" s="189" t="e">
        <f t="shared" si="245"/>
        <v>#N/A</v>
      </c>
      <c r="AD971" s="185" t="e">
        <f t="shared" si="246"/>
        <v>#N/A</v>
      </c>
      <c r="AE971" s="16" t="e">
        <f t="shared" si="247"/>
        <v>#N/A</v>
      </c>
      <c r="AF971" s="16" t="e">
        <f t="shared" si="248"/>
        <v>#N/A</v>
      </c>
      <c r="AG971" s="16" t="e">
        <f t="shared" si="249"/>
        <v>#N/A</v>
      </c>
      <c r="AH971" s="175" t="e">
        <f t="shared" si="250"/>
        <v>#N/A</v>
      </c>
      <c r="AI971" s="175" t="e">
        <f t="shared" si="254"/>
        <v>#N/A</v>
      </c>
      <c r="AJ971" s="175" t="e">
        <f t="shared" si="252"/>
        <v>#N/A</v>
      </c>
      <c r="AK971" s="175" t="e">
        <f t="shared" si="251"/>
        <v>#N/A</v>
      </c>
      <c r="AL971" s="175" t="e">
        <f t="shared" si="255"/>
        <v>#N/A</v>
      </c>
      <c r="AM971" s="175" t="e">
        <f t="shared" si="253"/>
        <v>#N/A</v>
      </c>
    </row>
    <row r="972" spans="19:39" x14ac:dyDescent="0.25">
      <c r="S972" s="189" t="e">
        <f>IF(ISNUMBER(Sensor_Glucose),IF(P_Language=1, 1*Sensor_Glucose/18,1*Sensor_Glucose),NA())</f>
        <v>#N/A</v>
      </c>
      <c r="T972" s="185" t="e">
        <f t="shared" si="240"/>
        <v>#N/A</v>
      </c>
      <c r="U972" s="185" t="e">
        <f t="shared" si="241"/>
        <v>#N/A</v>
      </c>
      <c r="V972" s="189" t="e">
        <f>IF(ISBLANK(Meter_Glucose),NA(),IF(P_Language=1, 1*Meter_Glucose/18,1*Meter_Glucose))</f>
        <v>#N/A</v>
      </c>
      <c r="W972" s="185" t="e">
        <f t="shared" si="242"/>
        <v>#N/A</v>
      </c>
      <c r="X972" s="16" t="e">
        <f t="shared" si="243"/>
        <v>#N/A</v>
      </c>
      <c r="Y972" s="189" t="e">
        <f t="shared" si="244"/>
        <v>#N/A</v>
      </c>
      <c r="AA972" s="59"/>
      <c r="AB972" s="189" t="e">
        <f t="shared" si="245"/>
        <v>#N/A</v>
      </c>
      <c r="AD972" s="185" t="e">
        <f t="shared" si="246"/>
        <v>#N/A</v>
      </c>
      <c r="AE972" s="16" t="e">
        <f t="shared" si="247"/>
        <v>#N/A</v>
      </c>
      <c r="AF972" s="16" t="e">
        <f t="shared" si="248"/>
        <v>#N/A</v>
      </c>
      <c r="AG972" s="16" t="e">
        <f t="shared" si="249"/>
        <v>#N/A</v>
      </c>
      <c r="AH972" s="175" t="e">
        <f t="shared" si="250"/>
        <v>#N/A</v>
      </c>
      <c r="AI972" s="175" t="e">
        <f t="shared" si="254"/>
        <v>#N/A</v>
      </c>
      <c r="AJ972" s="175" t="e">
        <f t="shared" si="252"/>
        <v>#N/A</v>
      </c>
      <c r="AK972" s="175" t="e">
        <f t="shared" si="251"/>
        <v>#N/A</v>
      </c>
      <c r="AL972" s="175" t="e">
        <f t="shared" si="255"/>
        <v>#N/A</v>
      </c>
      <c r="AM972" s="175" t="e">
        <f t="shared" si="253"/>
        <v>#N/A</v>
      </c>
    </row>
    <row r="973" spans="19:39" x14ac:dyDescent="0.25">
      <c r="S973" s="189" t="e">
        <f>IF(ISNUMBER(Sensor_Glucose),IF(P_Language=1, 1*Sensor_Glucose/18,1*Sensor_Glucose),NA())</f>
        <v>#N/A</v>
      </c>
      <c r="T973" s="185" t="e">
        <f t="shared" si="240"/>
        <v>#N/A</v>
      </c>
      <c r="U973" s="185" t="e">
        <f t="shared" si="241"/>
        <v>#N/A</v>
      </c>
      <c r="V973" s="189" t="e">
        <f>IF(ISBLANK(Meter_Glucose),NA(),IF(P_Language=1, 1*Meter_Glucose/18,1*Meter_Glucose))</f>
        <v>#N/A</v>
      </c>
      <c r="W973" s="185" t="e">
        <f t="shared" si="242"/>
        <v>#N/A</v>
      </c>
      <c r="X973" s="16" t="e">
        <f t="shared" si="243"/>
        <v>#N/A</v>
      </c>
      <c r="Y973" s="189" t="e">
        <f t="shared" si="244"/>
        <v>#N/A</v>
      </c>
      <c r="AA973" s="59"/>
      <c r="AB973" s="189" t="e">
        <f t="shared" si="245"/>
        <v>#N/A</v>
      </c>
      <c r="AD973" s="185" t="e">
        <f t="shared" si="246"/>
        <v>#N/A</v>
      </c>
      <c r="AE973" s="16" t="e">
        <f t="shared" si="247"/>
        <v>#N/A</v>
      </c>
      <c r="AF973" s="16" t="e">
        <f t="shared" si="248"/>
        <v>#N/A</v>
      </c>
      <c r="AG973" s="16" t="e">
        <f t="shared" si="249"/>
        <v>#N/A</v>
      </c>
      <c r="AH973" s="175" t="e">
        <f t="shared" si="250"/>
        <v>#N/A</v>
      </c>
      <c r="AI973" s="175" t="e">
        <f t="shared" si="254"/>
        <v>#N/A</v>
      </c>
      <c r="AJ973" s="175" t="e">
        <f t="shared" si="252"/>
        <v>#N/A</v>
      </c>
      <c r="AK973" s="175" t="e">
        <f t="shared" si="251"/>
        <v>#N/A</v>
      </c>
      <c r="AL973" s="175" t="e">
        <f t="shared" si="255"/>
        <v>#N/A</v>
      </c>
      <c r="AM973" s="175" t="e">
        <f t="shared" si="253"/>
        <v>#N/A</v>
      </c>
    </row>
    <row r="974" spans="19:39" x14ac:dyDescent="0.25">
      <c r="S974" s="189" t="e">
        <f>IF(ISNUMBER(Sensor_Glucose),IF(P_Language=1, 1*Sensor_Glucose/18,1*Sensor_Glucose),NA())</f>
        <v>#N/A</v>
      </c>
      <c r="T974" s="185" t="e">
        <f t="shared" si="240"/>
        <v>#N/A</v>
      </c>
      <c r="U974" s="185" t="e">
        <f t="shared" si="241"/>
        <v>#N/A</v>
      </c>
      <c r="V974" s="189" t="e">
        <f>IF(ISBLANK(Meter_Glucose),NA(),IF(P_Language=1, 1*Meter_Glucose/18,1*Meter_Glucose))</f>
        <v>#N/A</v>
      </c>
      <c r="W974" s="185" t="e">
        <f t="shared" si="242"/>
        <v>#N/A</v>
      </c>
      <c r="X974" s="16" t="e">
        <f t="shared" si="243"/>
        <v>#N/A</v>
      </c>
      <c r="Y974" s="189" t="e">
        <f t="shared" si="244"/>
        <v>#N/A</v>
      </c>
      <c r="AA974" s="59"/>
      <c r="AB974" s="189" t="e">
        <f t="shared" si="245"/>
        <v>#N/A</v>
      </c>
      <c r="AD974" s="185" t="e">
        <f t="shared" si="246"/>
        <v>#N/A</v>
      </c>
      <c r="AE974" s="16" t="e">
        <f t="shared" si="247"/>
        <v>#N/A</v>
      </c>
      <c r="AF974" s="16" t="e">
        <f t="shared" si="248"/>
        <v>#N/A</v>
      </c>
      <c r="AG974" s="16" t="e">
        <f t="shared" si="249"/>
        <v>#N/A</v>
      </c>
      <c r="AH974" s="175" t="e">
        <f t="shared" si="250"/>
        <v>#N/A</v>
      </c>
      <c r="AI974" s="175" t="e">
        <f t="shared" si="254"/>
        <v>#N/A</v>
      </c>
      <c r="AJ974" s="175" t="e">
        <f t="shared" si="252"/>
        <v>#N/A</v>
      </c>
      <c r="AK974" s="175" t="e">
        <f t="shared" si="251"/>
        <v>#N/A</v>
      </c>
      <c r="AL974" s="175" t="e">
        <f t="shared" si="255"/>
        <v>#N/A</v>
      </c>
      <c r="AM974" s="175" t="e">
        <f t="shared" si="253"/>
        <v>#N/A</v>
      </c>
    </row>
    <row r="975" spans="19:39" x14ac:dyDescent="0.25">
      <c r="S975" s="189" t="e">
        <f>IF(ISNUMBER(Sensor_Glucose),IF(P_Language=1, 1*Sensor_Glucose/18,1*Sensor_Glucose),NA())</f>
        <v>#N/A</v>
      </c>
      <c r="T975" s="185" t="e">
        <f t="shared" si="240"/>
        <v>#N/A</v>
      </c>
      <c r="U975" s="185" t="e">
        <f t="shared" si="241"/>
        <v>#N/A</v>
      </c>
      <c r="V975" s="189" t="e">
        <f>IF(ISBLANK(Meter_Glucose),NA(),IF(P_Language=1, 1*Meter_Glucose/18,1*Meter_Glucose))</f>
        <v>#N/A</v>
      </c>
      <c r="W975" s="185" t="e">
        <f t="shared" si="242"/>
        <v>#N/A</v>
      </c>
      <c r="X975" s="16" t="e">
        <f t="shared" si="243"/>
        <v>#N/A</v>
      </c>
      <c r="Y975" s="189" t="e">
        <f t="shared" si="244"/>
        <v>#N/A</v>
      </c>
      <c r="AA975" s="59"/>
      <c r="AB975" s="189" t="e">
        <f t="shared" si="245"/>
        <v>#N/A</v>
      </c>
      <c r="AD975" s="185" t="e">
        <f t="shared" si="246"/>
        <v>#N/A</v>
      </c>
      <c r="AE975" s="16" t="e">
        <f t="shared" si="247"/>
        <v>#N/A</v>
      </c>
      <c r="AF975" s="16" t="e">
        <f t="shared" si="248"/>
        <v>#N/A</v>
      </c>
      <c r="AG975" s="16" t="e">
        <f t="shared" si="249"/>
        <v>#N/A</v>
      </c>
      <c r="AH975" s="175" t="e">
        <f t="shared" si="250"/>
        <v>#N/A</v>
      </c>
      <c r="AI975" s="175" t="e">
        <f t="shared" si="254"/>
        <v>#N/A</v>
      </c>
      <c r="AJ975" s="175" t="e">
        <f t="shared" si="252"/>
        <v>#N/A</v>
      </c>
      <c r="AK975" s="175" t="e">
        <f t="shared" si="251"/>
        <v>#N/A</v>
      </c>
      <c r="AL975" s="175" t="e">
        <f t="shared" si="255"/>
        <v>#N/A</v>
      </c>
      <c r="AM975" s="175" t="e">
        <f t="shared" si="253"/>
        <v>#N/A</v>
      </c>
    </row>
    <row r="976" spans="19:39" x14ac:dyDescent="0.25">
      <c r="S976" s="189" t="e">
        <f>IF(ISNUMBER(Sensor_Glucose),IF(P_Language=1, 1*Sensor_Glucose/18,1*Sensor_Glucose),NA())</f>
        <v>#N/A</v>
      </c>
      <c r="T976" s="185" t="e">
        <f t="shared" si="240"/>
        <v>#N/A</v>
      </c>
      <c r="U976" s="185" t="e">
        <f t="shared" si="241"/>
        <v>#N/A</v>
      </c>
      <c r="V976" s="189" t="e">
        <f>IF(ISBLANK(Meter_Glucose),NA(),IF(P_Language=1, 1*Meter_Glucose/18,1*Meter_Glucose))</f>
        <v>#N/A</v>
      </c>
      <c r="W976" s="185" t="e">
        <f t="shared" si="242"/>
        <v>#N/A</v>
      </c>
      <c r="X976" s="16" t="e">
        <f t="shared" si="243"/>
        <v>#N/A</v>
      </c>
      <c r="Y976" s="189" t="e">
        <f t="shared" si="244"/>
        <v>#N/A</v>
      </c>
      <c r="AA976" s="59"/>
      <c r="AB976" s="189" t="e">
        <f t="shared" si="245"/>
        <v>#N/A</v>
      </c>
      <c r="AD976" s="185" t="e">
        <f t="shared" si="246"/>
        <v>#N/A</v>
      </c>
      <c r="AE976" s="16" t="e">
        <f t="shared" si="247"/>
        <v>#N/A</v>
      </c>
      <c r="AF976" s="16" t="e">
        <f t="shared" si="248"/>
        <v>#N/A</v>
      </c>
      <c r="AG976" s="16" t="e">
        <f t="shared" si="249"/>
        <v>#N/A</v>
      </c>
      <c r="AH976" s="175" t="e">
        <f t="shared" si="250"/>
        <v>#N/A</v>
      </c>
      <c r="AI976" s="175" t="e">
        <f t="shared" si="254"/>
        <v>#N/A</v>
      </c>
      <c r="AJ976" s="175" t="e">
        <f t="shared" si="252"/>
        <v>#N/A</v>
      </c>
      <c r="AK976" s="175" t="e">
        <f t="shared" si="251"/>
        <v>#N/A</v>
      </c>
      <c r="AL976" s="175" t="e">
        <f t="shared" si="255"/>
        <v>#N/A</v>
      </c>
      <c r="AM976" s="175" t="e">
        <f t="shared" si="253"/>
        <v>#N/A</v>
      </c>
    </row>
    <row r="977" spans="19:39" x14ac:dyDescent="0.25">
      <c r="S977" s="189" t="e">
        <f>IF(ISNUMBER(Sensor_Glucose),IF(P_Language=1, 1*Sensor_Glucose/18,1*Sensor_Glucose),NA())</f>
        <v>#N/A</v>
      </c>
      <c r="T977" s="185" t="e">
        <f t="shared" si="240"/>
        <v>#N/A</v>
      </c>
      <c r="U977" s="185" t="e">
        <f t="shared" si="241"/>
        <v>#N/A</v>
      </c>
      <c r="V977" s="189" t="e">
        <f>IF(ISBLANK(Meter_Glucose),NA(),IF(P_Language=1, 1*Meter_Glucose/18,1*Meter_Glucose))</f>
        <v>#N/A</v>
      </c>
      <c r="W977" s="185" t="e">
        <f t="shared" si="242"/>
        <v>#N/A</v>
      </c>
      <c r="X977" s="16" t="e">
        <f t="shared" si="243"/>
        <v>#N/A</v>
      </c>
      <c r="Y977" s="189" t="e">
        <f t="shared" si="244"/>
        <v>#N/A</v>
      </c>
      <c r="AA977" s="59"/>
      <c r="AB977" s="189" t="e">
        <f t="shared" si="245"/>
        <v>#N/A</v>
      </c>
      <c r="AD977" s="185" t="e">
        <f t="shared" si="246"/>
        <v>#N/A</v>
      </c>
      <c r="AE977" s="16" t="e">
        <f t="shared" si="247"/>
        <v>#N/A</v>
      </c>
      <c r="AF977" s="16" t="e">
        <f t="shared" si="248"/>
        <v>#N/A</v>
      </c>
      <c r="AG977" s="16" t="e">
        <f t="shared" si="249"/>
        <v>#N/A</v>
      </c>
      <c r="AH977" s="175" t="e">
        <f t="shared" si="250"/>
        <v>#N/A</v>
      </c>
      <c r="AI977" s="175" t="e">
        <f t="shared" si="254"/>
        <v>#N/A</v>
      </c>
      <c r="AJ977" s="175" t="e">
        <f t="shared" si="252"/>
        <v>#N/A</v>
      </c>
      <c r="AK977" s="175" t="e">
        <f t="shared" si="251"/>
        <v>#N/A</v>
      </c>
      <c r="AL977" s="175" t="e">
        <f t="shared" si="255"/>
        <v>#N/A</v>
      </c>
      <c r="AM977" s="175" t="e">
        <f t="shared" si="253"/>
        <v>#N/A</v>
      </c>
    </row>
    <row r="978" spans="19:39" x14ac:dyDescent="0.25">
      <c r="S978" s="189" t="e">
        <f>IF(ISNUMBER(Sensor_Glucose),IF(P_Language=1, 1*Sensor_Glucose/18,1*Sensor_Glucose),NA())</f>
        <v>#N/A</v>
      </c>
      <c r="T978" s="185" t="e">
        <f t="shared" si="240"/>
        <v>#N/A</v>
      </c>
      <c r="U978" s="185" t="e">
        <f t="shared" si="241"/>
        <v>#N/A</v>
      </c>
      <c r="V978" s="189" t="e">
        <f>IF(ISBLANK(Meter_Glucose),NA(),IF(P_Language=1, 1*Meter_Glucose/18,1*Meter_Glucose))</f>
        <v>#N/A</v>
      </c>
      <c r="W978" s="185" t="e">
        <f t="shared" si="242"/>
        <v>#N/A</v>
      </c>
      <c r="X978" s="16" t="e">
        <f t="shared" si="243"/>
        <v>#N/A</v>
      </c>
      <c r="Y978" s="189" t="e">
        <f t="shared" si="244"/>
        <v>#N/A</v>
      </c>
      <c r="AA978" s="59"/>
      <c r="AB978" s="189" t="e">
        <f t="shared" si="245"/>
        <v>#N/A</v>
      </c>
      <c r="AD978" s="185" t="e">
        <f t="shared" si="246"/>
        <v>#N/A</v>
      </c>
      <c r="AE978" s="16" t="e">
        <f t="shared" si="247"/>
        <v>#N/A</v>
      </c>
      <c r="AF978" s="16" t="e">
        <f t="shared" si="248"/>
        <v>#N/A</v>
      </c>
      <c r="AG978" s="16" t="e">
        <f t="shared" si="249"/>
        <v>#N/A</v>
      </c>
      <c r="AH978" s="175" t="e">
        <f t="shared" si="250"/>
        <v>#N/A</v>
      </c>
      <c r="AI978" s="175" t="e">
        <f t="shared" si="254"/>
        <v>#N/A</v>
      </c>
      <c r="AJ978" s="175" t="e">
        <f t="shared" si="252"/>
        <v>#N/A</v>
      </c>
      <c r="AK978" s="175" t="e">
        <f t="shared" si="251"/>
        <v>#N/A</v>
      </c>
      <c r="AL978" s="175" t="e">
        <f t="shared" si="255"/>
        <v>#N/A</v>
      </c>
      <c r="AM978" s="175" t="e">
        <f t="shared" si="253"/>
        <v>#N/A</v>
      </c>
    </row>
    <row r="979" spans="19:39" x14ac:dyDescent="0.25">
      <c r="S979" s="189" t="e">
        <f>IF(ISNUMBER(Sensor_Glucose),IF(P_Language=1, 1*Sensor_Glucose/18,1*Sensor_Glucose),NA())</f>
        <v>#N/A</v>
      </c>
      <c r="T979" s="185" t="e">
        <f t="shared" si="240"/>
        <v>#N/A</v>
      </c>
      <c r="U979" s="185" t="e">
        <f t="shared" si="241"/>
        <v>#N/A</v>
      </c>
      <c r="V979" s="189" t="e">
        <f>IF(ISBLANK(Meter_Glucose),NA(),IF(P_Language=1, 1*Meter_Glucose/18,1*Meter_Glucose))</f>
        <v>#N/A</v>
      </c>
      <c r="W979" s="185" t="e">
        <f t="shared" si="242"/>
        <v>#N/A</v>
      </c>
      <c r="X979" s="16" t="e">
        <f t="shared" si="243"/>
        <v>#N/A</v>
      </c>
      <c r="Y979" s="189" t="e">
        <f t="shared" si="244"/>
        <v>#N/A</v>
      </c>
      <c r="AA979" s="59"/>
      <c r="AB979" s="189" t="e">
        <f t="shared" si="245"/>
        <v>#N/A</v>
      </c>
      <c r="AD979" s="185" t="e">
        <f t="shared" si="246"/>
        <v>#N/A</v>
      </c>
      <c r="AE979" s="16" t="e">
        <f t="shared" si="247"/>
        <v>#N/A</v>
      </c>
      <c r="AF979" s="16" t="e">
        <f t="shared" si="248"/>
        <v>#N/A</v>
      </c>
      <c r="AG979" s="16" t="e">
        <f t="shared" si="249"/>
        <v>#N/A</v>
      </c>
      <c r="AH979" s="175" t="e">
        <f t="shared" si="250"/>
        <v>#N/A</v>
      </c>
      <c r="AI979" s="175" t="e">
        <f t="shared" si="254"/>
        <v>#N/A</v>
      </c>
      <c r="AJ979" s="175" t="e">
        <f t="shared" si="252"/>
        <v>#N/A</v>
      </c>
      <c r="AK979" s="175" t="e">
        <f t="shared" si="251"/>
        <v>#N/A</v>
      </c>
      <c r="AL979" s="175" t="e">
        <f t="shared" si="255"/>
        <v>#N/A</v>
      </c>
      <c r="AM979" s="175" t="e">
        <f t="shared" si="253"/>
        <v>#N/A</v>
      </c>
    </row>
    <row r="980" spans="19:39" x14ac:dyDescent="0.25">
      <c r="S980" s="189" t="e">
        <f>IF(ISNUMBER(Sensor_Glucose),IF(P_Language=1, 1*Sensor_Glucose/18,1*Sensor_Glucose),NA())</f>
        <v>#N/A</v>
      </c>
      <c r="T980" s="185" t="e">
        <f t="shared" si="240"/>
        <v>#N/A</v>
      </c>
      <c r="U980" s="185" t="e">
        <f t="shared" si="241"/>
        <v>#N/A</v>
      </c>
      <c r="V980" s="189" t="e">
        <f>IF(ISBLANK(Meter_Glucose),NA(),IF(P_Language=1, 1*Meter_Glucose/18,1*Meter_Glucose))</f>
        <v>#N/A</v>
      </c>
      <c r="W980" s="185" t="e">
        <f t="shared" si="242"/>
        <v>#N/A</v>
      </c>
      <c r="X980" s="16" t="e">
        <f t="shared" si="243"/>
        <v>#N/A</v>
      </c>
      <c r="Y980" s="189" t="e">
        <f t="shared" si="244"/>
        <v>#N/A</v>
      </c>
      <c r="AA980" s="59"/>
      <c r="AB980" s="189" t="e">
        <f t="shared" si="245"/>
        <v>#N/A</v>
      </c>
      <c r="AD980" s="185" t="e">
        <f t="shared" si="246"/>
        <v>#N/A</v>
      </c>
      <c r="AE980" s="16" t="e">
        <f t="shared" si="247"/>
        <v>#N/A</v>
      </c>
      <c r="AF980" s="16" t="e">
        <f t="shared" si="248"/>
        <v>#N/A</v>
      </c>
      <c r="AG980" s="16" t="e">
        <f t="shared" si="249"/>
        <v>#N/A</v>
      </c>
      <c r="AH980" s="175" t="e">
        <f t="shared" si="250"/>
        <v>#N/A</v>
      </c>
      <c r="AI980" s="175" t="e">
        <f t="shared" si="254"/>
        <v>#N/A</v>
      </c>
      <c r="AJ980" s="175" t="e">
        <f t="shared" si="252"/>
        <v>#N/A</v>
      </c>
      <c r="AK980" s="175" t="e">
        <f t="shared" si="251"/>
        <v>#N/A</v>
      </c>
      <c r="AL980" s="175" t="e">
        <f t="shared" si="255"/>
        <v>#N/A</v>
      </c>
      <c r="AM980" s="175" t="e">
        <f t="shared" si="253"/>
        <v>#N/A</v>
      </c>
    </row>
    <row r="981" spans="19:39" x14ac:dyDescent="0.25">
      <c r="S981" s="189" t="e">
        <f>IF(ISNUMBER(Sensor_Glucose),IF(P_Language=1, 1*Sensor_Glucose/18,1*Sensor_Glucose),NA())</f>
        <v>#N/A</v>
      </c>
      <c r="T981" s="185" t="e">
        <f t="shared" si="240"/>
        <v>#N/A</v>
      </c>
      <c r="U981" s="185" t="e">
        <f t="shared" si="241"/>
        <v>#N/A</v>
      </c>
      <c r="V981" s="189" t="e">
        <f>IF(ISBLANK(Meter_Glucose),NA(),IF(P_Language=1, 1*Meter_Glucose/18,1*Meter_Glucose))</f>
        <v>#N/A</v>
      </c>
      <c r="W981" s="185" t="e">
        <f t="shared" si="242"/>
        <v>#N/A</v>
      </c>
      <c r="X981" s="16" t="e">
        <f t="shared" si="243"/>
        <v>#N/A</v>
      </c>
      <c r="Y981" s="189" t="e">
        <f t="shared" si="244"/>
        <v>#N/A</v>
      </c>
      <c r="AA981" s="59"/>
      <c r="AB981" s="189" t="e">
        <f t="shared" si="245"/>
        <v>#N/A</v>
      </c>
      <c r="AD981" s="185" t="e">
        <f t="shared" si="246"/>
        <v>#N/A</v>
      </c>
      <c r="AE981" s="16" t="e">
        <f t="shared" si="247"/>
        <v>#N/A</v>
      </c>
      <c r="AF981" s="16" t="e">
        <f t="shared" si="248"/>
        <v>#N/A</v>
      </c>
      <c r="AG981" s="16" t="e">
        <f t="shared" si="249"/>
        <v>#N/A</v>
      </c>
      <c r="AH981" s="175" t="e">
        <f t="shared" si="250"/>
        <v>#N/A</v>
      </c>
      <c r="AI981" s="175" t="e">
        <f t="shared" si="254"/>
        <v>#N/A</v>
      </c>
      <c r="AJ981" s="175" t="e">
        <f t="shared" si="252"/>
        <v>#N/A</v>
      </c>
      <c r="AK981" s="175" t="e">
        <f t="shared" si="251"/>
        <v>#N/A</v>
      </c>
      <c r="AL981" s="175" t="e">
        <f t="shared" si="255"/>
        <v>#N/A</v>
      </c>
      <c r="AM981" s="175" t="e">
        <f t="shared" si="253"/>
        <v>#N/A</v>
      </c>
    </row>
    <row r="982" spans="19:39" x14ac:dyDescent="0.25">
      <c r="S982" s="189" t="e">
        <f>IF(ISNUMBER(Sensor_Glucose),IF(P_Language=1, 1*Sensor_Glucose/18,1*Sensor_Glucose),NA())</f>
        <v>#N/A</v>
      </c>
      <c r="T982" s="185" t="e">
        <f t="shared" si="240"/>
        <v>#N/A</v>
      </c>
      <c r="U982" s="185" t="e">
        <f t="shared" si="241"/>
        <v>#N/A</v>
      </c>
      <c r="V982" s="189" t="e">
        <f>IF(ISBLANK(Meter_Glucose),NA(),IF(P_Language=1, 1*Meter_Glucose/18,1*Meter_Glucose))</f>
        <v>#N/A</v>
      </c>
      <c r="W982" s="185" t="e">
        <f t="shared" si="242"/>
        <v>#N/A</v>
      </c>
      <c r="X982" s="16" t="e">
        <f t="shared" si="243"/>
        <v>#N/A</v>
      </c>
      <c r="Y982" s="189" t="e">
        <f t="shared" si="244"/>
        <v>#N/A</v>
      </c>
      <c r="AA982" s="59"/>
      <c r="AB982" s="189" t="e">
        <f t="shared" si="245"/>
        <v>#N/A</v>
      </c>
      <c r="AD982" s="185" t="e">
        <f t="shared" si="246"/>
        <v>#N/A</v>
      </c>
      <c r="AE982" s="16" t="e">
        <f t="shared" si="247"/>
        <v>#N/A</v>
      </c>
      <c r="AF982" s="16" t="e">
        <f t="shared" si="248"/>
        <v>#N/A</v>
      </c>
      <c r="AG982" s="16" t="e">
        <f t="shared" si="249"/>
        <v>#N/A</v>
      </c>
      <c r="AH982" s="175" t="e">
        <f t="shared" si="250"/>
        <v>#N/A</v>
      </c>
      <c r="AI982" s="175" t="e">
        <f t="shared" si="254"/>
        <v>#N/A</v>
      </c>
      <c r="AJ982" s="175" t="e">
        <f t="shared" si="252"/>
        <v>#N/A</v>
      </c>
      <c r="AK982" s="175" t="e">
        <f t="shared" si="251"/>
        <v>#N/A</v>
      </c>
      <c r="AL982" s="175" t="e">
        <f t="shared" si="255"/>
        <v>#N/A</v>
      </c>
      <c r="AM982" s="175" t="e">
        <f t="shared" si="253"/>
        <v>#N/A</v>
      </c>
    </row>
    <row r="983" spans="19:39" x14ac:dyDescent="0.25">
      <c r="S983" s="189" t="e">
        <f>IF(ISNUMBER(Sensor_Glucose),IF(P_Language=1, 1*Sensor_Glucose/18,1*Sensor_Glucose),NA())</f>
        <v>#N/A</v>
      </c>
      <c r="T983" s="185" t="e">
        <f t="shared" si="240"/>
        <v>#N/A</v>
      </c>
      <c r="U983" s="185" t="e">
        <f t="shared" si="241"/>
        <v>#N/A</v>
      </c>
      <c r="V983" s="189" t="e">
        <f>IF(ISBLANK(Meter_Glucose),NA(),IF(P_Language=1, 1*Meter_Glucose/18,1*Meter_Glucose))</f>
        <v>#N/A</v>
      </c>
      <c r="W983" s="185" t="e">
        <f t="shared" si="242"/>
        <v>#N/A</v>
      </c>
      <c r="X983" s="16" t="e">
        <f t="shared" si="243"/>
        <v>#N/A</v>
      </c>
      <c r="Y983" s="189" t="e">
        <f t="shared" si="244"/>
        <v>#N/A</v>
      </c>
      <c r="AA983" s="59"/>
      <c r="AB983" s="189" t="e">
        <f t="shared" si="245"/>
        <v>#N/A</v>
      </c>
      <c r="AD983" s="185" t="e">
        <f t="shared" si="246"/>
        <v>#N/A</v>
      </c>
      <c r="AE983" s="16" t="e">
        <f t="shared" si="247"/>
        <v>#N/A</v>
      </c>
      <c r="AF983" s="16" t="e">
        <f t="shared" si="248"/>
        <v>#N/A</v>
      </c>
      <c r="AG983" s="16" t="e">
        <f t="shared" si="249"/>
        <v>#N/A</v>
      </c>
      <c r="AH983" s="175" t="e">
        <f t="shared" si="250"/>
        <v>#N/A</v>
      </c>
      <c r="AI983" s="175" t="e">
        <f t="shared" si="254"/>
        <v>#N/A</v>
      </c>
      <c r="AJ983" s="175" t="e">
        <f t="shared" si="252"/>
        <v>#N/A</v>
      </c>
      <c r="AK983" s="175" t="e">
        <f t="shared" si="251"/>
        <v>#N/A</v>
      </c>
      <c r="AL983" s="175" t="e">
        <f t="shared" si="255"/>
        <v>#N/A</v>
      </c>
      <c r="AM983" s="175" t="e">
        <f t="shared" si="253"/>
        <v>#N/A</v>
      </c>
    </row>
    <row r="984" spans="19:39" x14ac:dyDescent="0.25">
      <c r="S984" s="189" t="e">
        <f>IF(ISNUMBER(Sensor_Glucose),IF(P_Language=1, 1*Sensor_Glucose/18,1*Sensor_Glucose),NA())</f>
        <v>#N/A</v>
      </c>
      <c r="T984" s="185" t="e">
        <f t="shared" si="240"/>
        <v>#N/A</v>
      </c>
      <c r="U984" s="185" t="e">
        <f t="shared" si="241"/>
        <v>#N/A</v>
      </c>
      <c r="V984" s="189" t="e">
        <f>IF(ISBLANK(Meter_Glucose),NA(),IF(P_Language=1, 1*Meter_Glucose/18,1*Meter_Glucose))</f>
        <v>#N/A</v>
      </c>
      <c r="W984" s="185" t="e">
        <f t="shared" si="242"/>
        <v>#N/A</v>
      </c>
      <c r="X984" s="16" t="e">
        <f t="shared" si="243"/>
        <v>#N/A</v>
      </c>
      <c r="Y984" s="189" t="e">
        <f t="shared" si="244"/>
        <v>#N/A</v>
      </c>
      <c r="AA984" s="59"/>
      <c r="AB984" s="189" t="e">
        <f t="shared" si="245"/>
        <v>#N/A</v>
      </c>
      <c r="AD984" s="185" t="e">
        <f t="shared" si="246"/>
        <v>#N/A</v>
      </c>
      <c r="AE984" s="16" t="e">
        <f t="shared" si="247"/>
        <v>#N/A</v>
      </c>
      <c r="AF984" s="16" t="e">
        <f t="shared" si="248"/>
        <v>#N/A</v>
      </c>
      <c r="AG984" s="16" t="e">
        <f t="shared" si="249"/>
        <v>#N/A</v>
      </c>
      <c r="AH984" s="175" t="e">
        <f t="shared" si="250"/>
        <v>#N/A</v>
      </c>
      <c r="AI984" s="175" t="e">
        <f t="shared" si="254"/>
        <v>#N/A</v>
      </c>
      <c r="AJ984" s="175" t="e">
        <f t="shared" si="252"/>
        <v>#N/A</v>
      </c>
      <c r="AK984" s="175" t="e">
        <f t="shared" si="251"/>
        <v>#N/A</v>
      </c>
      <c r="AL984" s="175" t="e">
        <f t="shared" si="255"/>
        <v>#N/A</v>
      </c>
      <c r="AM984" s="175" t="e">
        <f t="shared" si="253"/>
        <v>#N/A</v>
      </c>
    </row>
    <row r="985" spans="19:39" x14ac:dyDescent="0.25">
      <c r="S985" s="189" t="e">
        <f>IF(ISNUMBER(Sensor_Glucose),IF(P_Language=1, 1*Sensor_Glucose/18,1*Sensor_Glucose),NA())</f>
        <v>#N/A</v>
      </c>
      <c r="T985" s="185" t="e">
        <f t="shared" si="240"/>
        <v>#N/A</v>
      </c>
      <c r="U985" s="185" t="e">
        <f t="shared" si="241"/>
        <v>#N/A</v>
      </c>
      <c r="V985" s="189" t="e">
        <f>IF(ISBLANK(Meter_Glucose),NA(),IF(P_Language=1, 1*Meter_Glucose/18,1*Meter_Glucose))</f>
        <v>#N/A</v>
      </c>
      <c r="W985" s="185" t="e">
        <f t="shared" si="242"/>
        <v>#N/A</v>
      </c>
      <c r="X985" s="16" t="e">
        <f t="shared" si="243"/>
        <v>#N/A</v>
      </c>
      <c r="Y985" s="189" t="e">
        <f t="shared" si="244"/>
        <v>#N/A</v>
      </c>
      <c r="AA985" s="59"/>
      <c r="AB985" s="189" t="e">
        <f t="shared" si="245"/>
        <v>#N/A</v>
      </c>
      <c r="AD985" s="185" t="e">
        <f t="shared" si="246"/>
        <v>#N/A</v>
      </c>
      <c r="AE985" s="16" t="e">
        <f t="shared" si="247"/>
        <v>#N/A</v>
      </c>
      <c r="AF985" s="16" t="e">
        <f t="shared" si="248"/>
        <v>#N/A</v>
      </c>
      <c r="AG985" s="16" t="e">
        <f t="shared" si="249"/>
        <v>#N/A</v>
      </c>
      <c r="AH985" s="175" t="e">
        <f t="shared" si="250"/>
        <v>#N/A</v>
      </c>
      <c r="AI985" s="175" t="e">
        <f t="shared" si="254"/>
        <v>#N/A</v>
      </c>
      <c r="AJ985" s="175" t="e">
        <f t="shared" si="252"/>
        <v>#N/A</v>
      </c>
      <c r="AK985" s="175" t="e">
        <f t="shared" si="251"/>
        <v>#N/A</v>
      </c>
      <c r="AL985" s="175" t="e">
        <f t="shared" si="255"/>
        <v>#N/A</v>
      </c>
      <c r="AM985" s="175" t="e">
        <f t="shared" si="253"/>
        <v>#N/A</v>
      </c>
    </row>
    <row r="986" spans="19:39" x14ac:dyDescent="0.25">
      <c r="S986" s="189" t="e">
        <f>IF(ISNUMBER(Sensor_Glucose),IF(P_Language=1, 1*Sensor_Glucose/18,1*Sensor_Glucose),NA())</f>
        <v>#N/A</v>
      </c>
      <c r="T986" s="185" t="e">
        <f t="shared" si="240"/>
        <v>#N/A</v>
      </c>
      <c r="U986" s="185" t="e">
        <f t="shared" si="241"/>
        <v>#N/A</v>
      </c>
      <c r="V986" s="189" t="e">
        <f>IF(ISBLANK(Meter_Glucose),NA(),IF(P_Language=1, 1*Meter_Glucose/18,1*Meter_Glucose))</f>
        <v>#N/A</v>
      </c>
      <c r="W986" s="185" t="e">
        <f t="shared" si="242"/>
        <v>#N/A</v>
      </c>
      <c r="X986" s="16" t="e">
        <f t="shared" si="243"/>
        <v>#N/A</v>
      </c>
      <c r="Y986" s="189" t="e">
        <f t="shared" si="244"/>
        <v>#N/A</v>
      </c>
      <c r="AA986" s="59"/>
      <c r="AB986" s="189" t="e">
        <f t="shared" si="245"/>
        <v>#N/A</v>
      </c>
      <c r="AD986" s="185" t="e">
        <f t="shared" si="246"/>
        <v>#N/A</v>
      </c>
      <c r="AE986" s="16" t="e">
        <f t="shared" si="247"/>
        <v>#N/A</v>
      </c>
      <c r="AF986" s="16" t="e">
        <f t="shared" si="248"/>
        <v>#N/A</v>
      </c>
      <c r="AG986" s="16" t="e">
        <f t="shared" si="249"/>
        <v>#N/A</v>
      </c>
      <c r="AH986" s="175" t="e">
        <f t="shared" si="250"/>
        <v>#N/A</v>
      </c>
      <c r="AI986" s="175" t="e">
        <f t="shared" si="254"/>
        <v>#N/A</v>
      </c>
      <c r="AJ986" s="175" t="e">
        <f t="shared" si="252"/>
        <v>#N/A</v>
      </c>
      <c r="AK986" s="175" t="e">
        <f t="shared" si="251"/>
        <v>#N/A</v>
      </c>
      <c r="AL986" s="175" t="e">
        <f t="shared" si="255"/>
        <v>#N/A</v>
      </c>
      <c r="AM986" s="175" t="e">
        <f t="shared" si="253"/>
        <v>#N/A</v>
      </c>
    </row>
    <row r="987" spans="19:39" x14ac:dyDescent="0.25">
      <c r="S987" s="189" t="e">
        <f>IF(ISNUMBER(Sensor_Glucose),IF(P_Language=1, 1*Sensor_Glucose/18,1*Sensor_Glucose),NA())</f>
        <v>#N/A</v>
      </c>
      <c r="T987" s="185" t="e">
        <f t="shared" si="240"/>
        <v>#N/A</v>
      </c>
      <c r="U987" s="185" t="e">
        <f t="shared" si="241"/>
        <v>#N/A</v>
      </c>
      <c r="V987" s="189" t="e">
        <f>IF(ISBLANK(Meter_Glucose),NA(),IF(P_Language=1, 1*Meter_Glucose/18,1*Meter_Glucose))</f>
        <v>#N/A</v>
      </c>
      <c r="W987" s="185" t="e">
        <f t="shared" si="242"/>
        <v>#N/A</v>
      </c>
      <c r="X987" s="16" t="e">
        <f t="shared" si="243"/>
        <v>#N/A</v>
      </c>
      <c r="Y987" s="189" t="e">
        <f t="shared" si="244"/>
        <v>#N/A</v>
      </c>
      <c r="AA987" s="59"/>
      <c r="AB987" s="189" t="e">
        <f t="shared" si="245"/>
        <v>#N/A</v>
      </c>
      <c r="AD987" s="185" t="e">
        <f t="shared" si="246"/>
        <v>#N/A</v>
      </c>
      <c r="AE987" s="16" t="e">
        <f t="shared" si="247"/>
        <v>#N/A</v>
      </c>
      <c r="AF987" s="16" t="e">
        <f t="shared" si="248"/>
        <v>#N/A</v>
      </c>
      <c r="AG987" s="16" t="e">
        <f t="shared" si="249"/>
        <v>#N/A</v>
      </c>
      <c r="AH987" s="175" t="e">
        <f t="shared" si="250"/>
        <v>#N/A</v>
      </c>
      <c r="AI987" s="175" t="e">
        <f t="shared" si="254"/>
        <v>#N/A</v>
      </c>
      <c r="AJ987" s="175" t="e">
        <f t="shared" si="252"/>
        <v>#N/A</v>
      </c>
      <c r="AK987" s="175" t="e">
        <f t="shared" si="251"/>
        <v>#N/A</v>
      </c>
      <c r="AL987" s="175" t="e">
        <f t="shared" si="255"/>
        <v>#N/A</v>
      </c>
      <c r="AM987" s="175" t="e">
        <f t="shared" si="253"/>
        <v>#N/A</v>
      </c>
    </row>
    <row r="988" spans="19:39" x14ac:dyDescent="0.25">
      <c r="S988" s="189" t="e">
        <f>IF(ISNUMBER(Sensor_Glucose),IF(P_Language=1, 1*Sensor_Glucose/18,1*Sensor_Glucose),NA())</f>
        <v>#N/A</v>
      </c>
      <c r="T988" s="185" t="e">
        <f t="shared" si="240"/>
        <v>#N/A</v>
      </c>
      <c r="U988" s="185" t="e">
        <f t="shared" si="241"/>
        <v>#N/A</v>
      </c>
      <c r="V988" s="189" t="e">
        <f>IF(ISBLANK(Meter_Glucose),NA(),IF(P_Language=1, 1*Meter_Glucose/18,1*Meter_Glucose))</f>
        <v>#N/A</v>
      </c>
      <c r="W988" s="185" t="e">
        <f t="shared" si="242"/>
        <v>#N/A</v>
      </c>
      <c r="X988" s="16" t="e">
        <f t="shared" si="243"/>
        <v>#N/A</v>
      </c>
      <c r="Y988" s="189" t="e">
        <f t="shared" si="244"/>
        <v>#N/A</v>
      </c>
      <c r="AA988" s="59"/>
      <c r="AB988" s="189" t="e">
        <f t="shared" si="245"/>
        <v>#N/A</v>
      </c>
      <c r="AD988" s="185" t="e">
        <f t="shared" si="246"/>
        <v>#N/A</v>
      </c>
      <c r="AE988" s="16" t="e">
        <f t="shared" si="247"/>
        <v>#N/A</v>
      </c>
      <c r="AF988" s="16" t="e">
        <f t="shared" si="248"/>
        <v>#N/A</v>
      </c>
      <c r="AG988" s="16" t="e">
        <f t="shared" si="249"/>
        <v>#N/A</v>
      </c>
      <c r="AH988" s="175" t="e">
        <f t="shared" si="250"/>
        <v>#N/A</v>
      </c>
      <c r="AI988" s="175" t="e">
        <f t="shared" si="254"/>
        <v>#N/A</v>
      </c>
      <c r="AJ988" s="175" t="e">
        <f t="shared" si="252"/>
        <v>#N/A</v>
      </c>
      <c r="AK988" s="175" t="e">
        <f t="shared" si="251"/>
        <v>#N/A</v>
      </c>
      <c r="AL988" s="175" t="e">
        <f t="shared" si="255"/>
        <v>#N/A</v>
      </c>
      <c r="AM988" s="175" t="e">
        <f t="shared" si="253"/>
        <v>#N/A</v>
      </c>
    </row>
    <row r="989" spans="19:39" x14ac:dyDescent="0.25">
      <c r="S989" s="189" t="e">
        <f>IF(ISNUMBER(Sensor_Glucose),IF(P_Language=1, 1*Sensor_Glucose/18,1*Sensor_Glucose),NA())</f>
        <v>#N/A</v>
      </c>
      <c r="T989" s="185" t="e">
        <f t="shared" si="240"/>
        <v>#N/A</v>
      </c>
      <c r="U989" s="185" t="e">
        <f t="shared" si="241"/>
        <v>#N/A</v>
      </c>
      <c r="V989" s="189" t="e">
        <f>IF(ISBLANK(Meter_Glucose),NA(),IF(P_Language=1, 1*Meter_Glucose/18,1*Meter_Glucose))</f>
        <v>#N/A</v>
      </c>
      <c r="W989" s="185" t="e">
        <f t="shared" si="242"/>
        <v>#N/A</v>
      </c>
      <c r="X989" s="16" t="e">
        <f t="shared" si="243"/>
        <v>#N/A</v>
      </c>
      <c r="Y989" s="189" t="e">
        <f t="shared" si="244"/>
        <v>#N/A</v>
      </c>
      <c r="AA989" s="59"/>
      <c r="AB989" s="189" t="e">
        <f t="shared" si="245"/>
        <v>#N/A</v>
      </c>
      <c r="AD989" s="185" t="e">
        <f t="shared" si="246"/>
        <v>#N/A</v>
      </c>
      <c r="AE989" s="16" t="e">
        <f t="shared" si="247"/>
        <v>#N/A</v>
      </c>
      <c r="AF989" s="16" t="e">
        <f t="shared" si="248"/>
        <v>#N/A</v>
      </c>
      <c r="AG989" s="16" t="e">
        <f t="shared" si="249"/>
        <v>#N/A</v>
      </c>
      <c r="AH989" s="175" t="e">
        <f t="shared" si="250"/>
        <v>#N/A</v>
      </c>
      <c r="AI989" s="175" t="e">
        <f t="shared" si="254"/>
        <v>#N/A</v>
      </c>
      <c r="AJ989" s="175" t="e">
        <f t="shared" si="252"/>
        <v>#N/A</v>
      </c>
      <c r="AK989" s="175" t="e">
        <f t="shared" si="251"/>
        <v>#N/A</v>
      </c>
      <c r="AL989" s="175" t="e">
        <f t="shared" si="255"/>
        <v>#N/A</v>
      </c>
      <c r="AM989" s="175" t="e">
        <f t="shared" si="253"/>
        <v>#N/A</v>
      </c>
    </row>
    <row r="990" spans="19:39" x14ac:dyDescent="0.25">
      <c r="S990" s="189" t="e">
        <f>IF(ISNUMBER(Sensor_Glucose),IF(P_Language=1, 1*Sensor_Glucose/18,1*Sensor_Glucose),NA())</f>
        <v>#N/A</v>
      </c>
      <c r="T990" s="185" t="e">
        <f t="shared" si="240"/>
        <v>#N/A</v>
      </c>
      <c r="U990" s="185" t="e">
        <f t="shared" si="241"/>
        <v>#N/A</v>
      </c>
      <c r="V990" s="189" t="e">
        <f>IF(ISBLANK(Meter_Glucose),NA(),IF(P_Language=1, 1*Meter_Glucose/18,1*Meter_Glucose))</f>
        <v>#N/A</v>
      </c>
      <c r="W990" s="185" t="e">
        <f t="shared" si="242"/>
        <v>#N/A</v>
      </c>
      <c r="X990" s="16" t="e">
        <f t="shared" si="243"/>
        <v>#N/A</v>
      </c>
      <c r="Y990" s="189" t="e">
        <f t="shared" si="244"/>
        <v>#N/A</v>
      </c>
      <c r="AA990" s="59"/>
      <c r="AB990" s="189" t="e">
        <f t="shared" si="245"/>
        <v>#N/A</v>
      </c>
      <c r="AD990" s="185" t="e">
        <f t="shared" si="246"/>
        <v>#N/A</v>
      </c>
      <c r="AE990" s="16" t="e">
        <f t="shared" si="247"/>
        <v>#N/A</v>
      </c>
      <c r="AF990" s="16" t="e">
        <f t="shared" si="248"/>
        <v>#N/A</v>
      </c>
      <c r="AG990" s="16" t="e">
        <f t="shared" si="249"/>
        <v>#N/A</v>
      </c>
      <c r="AH990" s="175" t="e">
        <f t="shared" si="250"/>
        <v>#N/A</v>
      </c>
      <c r="AI990" s="175" t="e">
        <f t="shared" si="254"/>
        <v>#N/A</v>
      </c>
      <c r="AJ990" s="175" t="e">
        <f t="shared" si="252"/>
        <v>#N/A</v>
      </c>
      <c r="AK990" s="175" t="e">
        <f t="shared" si="251"/>
        <v>#N/A</v>
      </c>
      <c r="AL990" s="175" t="e">
        <f t="shared" si="255"/>
        <v>#N/A</v>
      </c>
      <c r="AM990" s="175" t="e">
        <f t="shared" si="253"/>
        <v>#N/A</v>
      </c>
    </row>
    <row r="991" spans="19:39" x14ac:dyDescent="0.25">
      <c r="S991" s="189" t="e">
        <f>IF(ISNUMBER(Sensor_Glucose),IF(P_Language=1, 1*Sensor_Glucose/18,1*Sensor_Glucose),NA())</f>
        <v>#N/A</v>
      </c>
      <c r="T991" s="185" t="e">
        <f t="shared" si="240"/>
        <v>#N/A</v>
      </c>
      <c r="U991" s="185" t="e">
        <f t="shared" si="241"/>
        <v>#N/A</v>
      </c>
      <c r="V991" s="189" t="e">
        <f>IF(ISBLANK(Meter_Glucose),NA(),IF(P_Language=1, 1*Meter_Glucose/18,1*Meter_Glucose))</f>
        <v>#N/A</v>
      </c>
      <c r="W991" s="185" t="e">
        <f t="shared" si="242"/>
        <v>#N/A</v>
      </c>
      <c r="X991" s="16" t="e">
        <f t="shared" si="243"/>
        <v>#N/A</v>
      </c>
      <c r="Y991" s="189" t="e">
        <f t="shared" si="244"/>
        <v>#N/A</v>
      </c>
      <c r="AA991" s="59"/>
      <c r="AB991" s="189" t="e">
        <f t="shared" si="245"/>
        <v>#N/A</v>
      </c>
      <c r="AD991" s="185" t="e">
        <f t="shared" si="246"/>
        <v>#N/A</v>
      </c>
      <c r="AE991" s="16" t="e">
        <f t="shared" si="247"/>
        <v>#N/A</v>
      </c>
      <c r="AF991" s="16" t="e">
        <f t="shared" si="248"/>
        <v>#N/A</v>
      </c>
      <c r="AG991" s="16" t="e">
        <f t="shared" si="249"/>
        <v>#N/A</v>
      </c>
      <c r="AH991" s="175" t="e">
        <f t="shared" si="250"/>
        <v>#N/A</v>
      </c>
      <c r="AI991" s="175" t="e">
        <f t="shared" si="254"/>
        <v>#N/A</v>
      </c>
      <c r="AJ991" s="175" t="e">
        <f t="shared" si="252"/>
        <v>#N/A</v>
      </c>
      <c r="AK991" s="175" t="e">
        <f t="shared" si="251"/>
        <v>#N/A</v>
      </c>
      <c r="AL991" s="175" t="e">
        <f t="shared" si="255"/>
        <v>#N/A</v>
      </c>
      <c r="AM991" s="175" t="e">
        <f t="shared" si="253"/>
        <v>#N/A</v>
      </c>
    </row>
    <row r="992" spans="19:39" x14ac:dyDescent="0.25">
      <c r="S992" s="189" t="e">
        <f>IF(ISNUMBER(Sensor_Glucose),IF(P_Language=1, 1*Sensor_Glucose/18,1*Sensor_Glucose),NA())</f>
        <v>#N/A</v>
      </c>
      <c r="T992" s="185" t="e">
        <f t="shared" si="240"/>
        <v>#N/A</v>
      </c>
      <c r="U992" s="185" t="e">
        <f t="shared" si="241"/>
        <v>#N/A</v>
      </c>
      <c r="V992" s="189" t="e">
        <f>IF(ISBLANK(Meter_Glucose),NA(),IF(P_Language=1, 1*Meter_Glucose/18,1*Meter_Glucose))</f>
        <v>#N/A</v>
      </c>
      <c r="W992" s="185" t="e">
        <f t="shared" si="242"/>
        <v>#N/A</v>
      </c>
      <c r="X992" s="16" t="e">
        <f t="shared" si="243"/>
        <v>#N/A</v>
      </c>
      <c r="Y992" s="189" t="e">
        <f t="shared" si="244"/>
        <v>#N/A</v>
      </c>
      <c r="AA992" s="59"/>
      <c r="AB992" s="189" t="e">
        <f t="shared" si="245"/>
        <v>#N/A</v>
      </c>
      <c r="AD992" s="185" t="e">
        <f t="shared" si="246"/>
        <v>#N/A</v>
      </c>
      <c r="AE992" s="16" t="e">
        <f t="shared" si="247"/>
        <v>#N/A</v>
      </c>
      <c r="AF992" s="16" t="e">
        <f t="shared" si="248"/>
        <v>#N/A</v>
      </c>
      <c r="AG992" s="16" t="e">
        <f t="shared" si="249"/>
        <v>#N/A</v>
      </c>
      <c r="AH992" s="175" t="e">
        <f t="shared" si="250"/>
        <v>#N/A</v>
      </c>
      <c r="AI992" s="175" t="e">
        <f t="shared" si="254"/>
        <v>#N/A</v>
      </c>
      <c r="AJ992" s="175" t="e">
        <f t="shared" si="252"/>
        <v>#N/A</v>
      </c>
      <c r="AK992" s="175" t="e">
        <f t="shared" si="251"/>
        <v>#N/A</v>
      </c>
      <c r="AL992" s="175" t="e">
        <f t="shared" si="255"/>
        <v>#N/A</v>
      </c>
      <c r="AM992" s="175" t="e">
        <f t="shared" si="253"/>
        <v>#N/A</v>
      </c>
    </row>
    <row r="993" spans="19:39" x14ac:dyDescent="0.25">
      <c r="S993" s="189" t="e">
        <f>IF(ISNUMBER(Sensor_Glucose),IF(P_Language=1, 1*Sensor_Glucose/18,1*Sensor_Glucose),NA())</f>
        <v>#N/A</v>
      </c>
      <c r="T993" s="185" t="e">
        <f t="shared" si="240"/>
        <v>#N/A</v>
      </c>
      <c r="U993" s="185" t="e">
        <f t="shared" si="241"/>
        <v>#N/A</v>
      </c>
      <c r="V993" s="189" t="e">
        <f>IF(ISBLANK(Meter_Glucose),NA(),IF(P_Language=1, 1*Meter_Glucose/18,1*Meter_Glucose))</f>
        <v>#N/A</v>
      </c>
      <c r="W993" s="185" t="e">
        <f t="shared" si="242"/>
        <v>#N/A</v>
      </c>
      <c r="X993" s="16" t="e">
        <f t="shared" si="243"/>
        <v>#N/A</v>
      </c>
      <c r="Y993" s="189" t="e">
        <f t="shared" si="244"/>
        <v>#N/A</v>
      </c>
      <c r="AA993" s="59"/>
      <c r="AB993" s="189" t="e">
        <f t="shared" si="245"/>
        <v>#N/A</v>
      </c>
      <c r="AD993" s="185" t="e">
        <f t="shared" si="246"/>
        <v>#N/A</v>
      </c>
      <c r="AE993" s="16" t="e">
        <f t="shared" si="247"/>
        <v>#N/A</v>
      </c>
      <c r="AF993" s="16" t="e">
        <f t="shared" si="248"/>
        <v>#N/A</v>
      </c>
      <c r="AG993" s="16" t="e">
        <f t="shared" si="249"/>
        <v>#N/A</v>
      </c>
      <c r="AH993" s="175" t="e">
        <f t="shared" si="250"/>
        <v>#N/A</v>
      </c>
      <c r="AI993" s="175" t="e">
        <f t="shared" si="254"/>
        <v>#N/A</v>
      </c>
      <c r="AJ993" s="175" t="e">
        <f t="shared" si="252"/>
        <v>#N/A</v>
      </c>
      <c r="AK993" s="175" t="e">
        <f t="shared" si="251"/>
        <v>#N/A</v>
      </c>
      <c r="AL993" s="175" t="e">
        <f t="shared" si="255"/>
        <v>#N/A</v>
      </c>
      <c r="AM993" s="175" t="e">
        <f t="shared" si="253"/>
        <v>#N/A</v>
      </c>
    </row>
    <row r="994" spans="19:39" x14ac:dyDescent="0.25">
      <c r="S994" s="189" t="e">
        <f>IF(ISNUMBER(Sensor_Glucose),IF(P_Language=1, 1*Sensor_Glucose/18,1*Sensor_Glucose),NA())</f>
        <v>#N/A</v>
      </c>
      <c r="T994" s="185" t="e">
        <f t="shared" si="240"/>
        <v>#N/A</v>
      </c>
      <c r="U994" s="185" t="e">
        <f t="shared" si="241"/>
        <v>#N/A</v>
      </c>
      <c r="V994" s="189" t="e">
        <f>IF(ISBLANK(Meter_Glucose),NA(),IF(P_Language=1, 1*Meter_Glucose/18,1*Meter_Glucose))</f>
        <v>#N/A</v>
      </c>
      <c r="W994" s="185" t="e">
        <f t="shared" si="242"/>
        <v>#N/A</v>
      </c>
      <c r="X994" s="16" t="e">
        <f t="shared" si="243"/>
        <v>#N/A</v>
      </c>
      <c r="Y994" s="189" t="e">
        <f t="shared" si="244"/>
        <v>#N/A</v>
      </c>
      <c r="AA994" s="59"/>
      <c r="AB994" s="189" t="e">
        <f t="shared" si="245"/>
        <v>#N/A</v>
      </c>
      <c r="AD994" s="185" t="e">
        <f t="shared" si="246"/>
        <v>#N/A</v>
      </c>
      <c r="AE994" s="16" t="e">
        <f t="shared" si="247"/>
        <v>#N/A</v>
      </c>
      <c r="AF994" s="16" t="e">
        <f t="shared" si="248"/>
        <v>#N/A</v>
      </c>
      <c r="AG994" s="16" t="e">
        <f t="shared" si="249"/>
        <v>#N/A</v>
      </c>
      <c r="AH994" s="175" t="e">
        <f t="shared" si="250"/>
        <v>#N/A</v>
      </c>
      <c r="AI994" s="175" t="e">
        <f t="shared" si="254"/>
        <v>#N/A</v>
      </c>
      <c r="AJ994" s="175" t="e">
        <f t="shared" si="252"/>
        <v>#N/A</v>
      </c>
      <c r="AK994" s="175" t="e">
        <f t="shared" si="251"/>
        <v>#N/A</v>
      </c>
      <c r="AL994" s="175" t="e">
        <f t="shared" si="255"/>
        <v>#N/A</v>
      </c>
      <c r="AM994" s="175" t="e">
        <f t="shared" si="253"/>
        <v>#N/A</v>
      </c>
    </row>
    <row r="995" spans="19:39" x14ac:dyDescent="0.25">
      <c r="S995" s="189" t="e">
        <f>IF(ISNUMBER(Sensor_Glucose),IF(P_Language=1, 1*Sensor_Glucose/18,1*Sensor_Glucose),NA())</f>
        <v>#N/A</v>
      </c>
      <c r="T995" s="185" t="e">
        <f t="shared" si="240"/>
        <v>#N/A</v>
      </c>
      <c r="U995" s="185" t="e">
        <f t="shared" si="241"/>
        <v>#N/A</v>
      </c>
      <c r="V995" s="189" t="e">
        <f>IF(ISBLANK(Meter_Glucose),NA(),IF(P_Language=1, 1*Meter_Glucose/18,1*Meter_Glucose))</f>
        <v>#N/A</v>
      </c>
      <c r="W995" s="185" t="e">
        <f t="shared" si="242"/>
        <v>#N/A</v>
      </c>
      <c r="X995" s="16" t="e">
        <f t="shared" si="243"/>
        <v>#N/A</v>
      </c>
      <c r="Y995" s="189" t="e">
        <f t="shared" si="244"/>
        <v>#N/A</v>
      </c>
      <c r="AA995" s="59"/>
      <c r="AB995" s="189" t="e">
        <f t="shared" si="245"/>
        <v>#N/A</v>
      </c>
      <c r="AD995" s="185" t="e">
        <f t="shared" si="246"/>
        <v>#N/A</v>
      </c>
      <c r="AE995" s="16" t="e">
        <f t="shared" si="247"/>
        <v>#N/A</v>
      </c>
      <c r="AF995" s="16" t="e">
        <f t="shared" si="248"/>
        <v>#N/A</v>
      </c>
      <c r="AG995" s="16" t="e">
        <f t="shared" si="249"/>
        <v>#N/A</v>
      </c>
      <c r="AH995" s="175" t="e">
        <f t="shared" si="250"/>
        <v>#N/A</v>
      </c>
      <c r="AI995" s="175" t="e">
        <f t="shared" si="254"/>
        <v>#N/A</v>
      </c>
      <c r="AJ995" s="175" t="e">
        <f t="shared" si="252"/>
        <v>#N/A</v>
      </c>
      <c r="AK995" s="175" t="e">
        <f t="shared" si="251"/>
        <v>#N/A</v>
      </c>
      <c r="AL995" s="175" t="e">
        <f t="shared" si="255"/>
        <v>#N/A</v>
      </c>
      <c r="AM995" s="175" t="e">
        <f t="shared" si="253"/>
        <v>#N/A</v>
      </c>
    </row>
    <row r="996" spans="19:39" x14ac:dyDescent="0.25">
      <c r="S996" s="189" t="e">
        <f>IF(ISNUMBER(Sensor_Glucose),IF(P_Language=1, 1*Sensor_Glucose/18,1*Sensor_Glucose),NA())</f>
        <v>#N/A</v>
      </c>
      <c r="T996" s="185" t="e">
        <f t="shared" si="240"/>
        <v>#N/A</v>
      </c>
      <c r="U996" s="185" t="e">
        <f t="shared" si="241"/>
        <v>#N/A</v>
      </c>
      <c r="V996" s="189" t="e">
        <f>IF(ISBLANK(Meter_Glucose),NA(),IF(P_Language=1, 1*Meter_Glucose/18,1*Meter_Glucose))</f>
        <v>#N/A</v>
      </c>
      <c r="W996" s="185" t="e">
        <f t="shared" si="242"/>
        <v>#N/A</v>
      </c>
      <c r="X996" s="16" t="e">
        <f t="shared" si="243"/>
        <v>#N/A</v>
      </c>
      <c r="Y996" s="189" t="e">
        <f t="shared" si="244"/>
        <v>#N/A</v>
      </c>
      <c r="AA996" s="59"/>
      <c r="AB996" s="189" t="e">
        <f t="shared" si="245"/>
        <v>#N/A</v>
      </c>
      <c r="AD996" s="185" t="e">
        <f t="shared" si="246"/>
        <v>#N/A</v>
      </c>
      <c r="AE996" s="16" t="e">
        <f t="shared" si="247"/>
        <v>#N/A</v>
      </c>
      <c r="AF996" s="16" t="e">
        <f t="shared" si="248"/>
        <v>#N/A</v>
      </c>
      <c r="AG996" s="16" t="e">
        <f t="shared" si="249"/>
        <v>#N/A</v>
      </c>
      <c r="AH996" s="175" t="e">
        <f t="shared" si="250"/>
        <v>#N/A</v>
      </c>
      <c r="AI996" s="175" t="e">
        <f t="shared" si="254"/>
        <v>#N/A</v>
      </c>
      <c r="AJ996" s="175" t="e">
        <f t="shared" si="252"/>
        <v>#N/A</v>
      </c>
      <c r="AK996" s="175" t="e">
        <f t="shared" si="251"/>
        <v>#N/A</v>
      </c>
      <c r="AL996" s="175" t="e">
        <f t="shared" si="255"/>
        <v>#N/A</v>
      </c>
      <c r="AM996" s="175" t="e">
        <f t="shared" si="253"/>
        <v>#N/A</v>
      </c>
    </row>
    <row r="997" spans="19:39" x14ac:dyDescent="0.25">
      <c r="S997" s="189" t="e">
        <f>IF(ISNUMBER(Sensor_Glucose),IF(P_Language=1, 1*Sensor_Glucose/18,1*Sensor_Glucose),NA())</f>
        <v>#N/A</v>
      </c>
      <c r="T997" s="185" t="e">
        <f t="shared" si="240"/>
        <v>#N/A</v>
      </c>
      <c r="U997" s="185" t="e">
        <f t="shared" si="241"/>
        <v>#N/A</v>
      </c>
      <c r="V997" s="189" t="e">
        <f>IF(ISBLANK(Meter_Glucose),NA(),IF(P_Language=1, 1*Meter_Glucose/18,1*Meter_Glucose))</f>
        <v>#N/A</v>
      </c>
      <c r="W997" s="185" t="e">
        <f t="shared" si="242"/>
        <v>#N/A</v>
      </c>
      <c r="X997" s="16" t="e">
        <f t="shared" si="243"/>
        <v>#N/A</v>
      </c>
      <c r="Y997" s="189" t="e">
        <f t="shared" si="244"/>
        <v>#N/A</v>
      </c>
      <c r="AA997" s="59"/>
      <c r="AB997" s="189" t="e">
        <f t="shared" si="245"/>
        <v>#N/A</v>
      </c>
      <c r="AD997" s="185" t="e">
        <f t="shared" si="246"/>
        <v>#N/A</v>
      </c>
      <c r="AE997" s="16" t="e">
        <f t="shared" si="247"/>
        <v>#N/A</v>
      </c>
      <c r="AF997" s="16" t="e">
        <f t="shared" si="248"/>
        <v>#N/A</v>
      </c>
      <c r="AG997" s="16" t="e">
        <f t="shared" si="249"/>
        <v>#N/A</v>
      </c>
      <c r="AH997" s="175" t="e">
        <f t="shared" si="250"/>
        <v>#N/A</v>
      </c>
      <c r="AI997" s="175" t="e">
        <f t="shared" si="254"/>
        <v>#N/A</v>
      </c>
      <c r="AJ997" s="175" t="e">
        <f t="shared" si="252"/>
        <v>#N/A</v>
      </c>
      <c r="AK997" s="175" t="e">
        <f t="shared" si="251"/>
        <v>#N/A</v>
      </c>
      <c r="AL997" s="175" t="e">
        <f t="shared" si="255"/>
        <v>#N/A</v>
      </c>
      <c r="AM997" s="175" t="e">
        <f t="shared" si="253"/>
        <v>#N/A</v>
      </c>
    </row>
    <row r="998" spans="19:39" x14ac:dyDescent="0.25">
      <c r="S998" s="189" t="e">
        <f>IF(ISNUMBER(Sensor_Glucose),IF(P_Language=1, 1*Sensor_Glucose/18,1*Sensor_Glucose),NA())</f>
        <v>#N/A</v>
      </c>
      <c r="T998" s="185" t="e">
        <f t="shared" si="240"/>
        <v>#N/A</v>
      </c>
      <c r="U998" s="185" t="e">
        <f t="shared" si="241"/>
        <v>#N/A</v>
      </c>
      <c r="V998" s="189" t="e">
        <f>IF(ISBLANK(Meter_Glucose),NA(),IF(P_Language=1, 1*Meter_Glucose/18,1*Meter_Glucose))</f>
        <v>#N/A</v>
      </c>
      <c r="W998" s="185" t="e">
        <f t="shared" si="242"/>
        <v>#N/A</v>
      </c>
      <c r="X998" s="16" t="e">
        <f t="shared" si="243"/>
        <v>#N/A</v>
      </c>
      <c r="Y998" s="189" t="e">
        <f t="shared" si="244"/>
        <v>#N/A</v>
      </c>
      <c r="AA998" s="59"/>
      <c r="AB998" s="189" t="e">
        <f t="shared" si="245"/>
        <v>#N/A</v>
      </c>
      <c r="AD998" s="185" t="e">
        <f t="shared" si="246"/>
        <v>#N/A</v>
      </c>
      <c r="AE998" s="16" t="e">
        <f t="shared" si="247"/>
        <v>#N/A</v>
      </c>
      <c r="AF998" s="16" t="e">
        <f t="shared" si="248"/>
        <v>#N/A</v>
      </c>
      <c r="AG998" s="16" t="e">
        <f t="shared" si="249"/>
        <v>#N/A</v>
      </c>
      <c r="AH998" s="175" t="e">
        <f t="shared" si="250"/>
        <v>#N/A</v>
      </c>
      <c r="AI998" s="175" t="e">
        <f t="shared" si="254"/>
        <v>#N/A</v>
      </c>
      <c r="AJ998" s="175" t="e">
        <f t="shared" si="252"/>
        <v>#N/A</v>
      </c>
      <c r="AK998" s="175" t="e">
        <f t="shared" si="251"/>
        <v>#N/A</v>
      </c>
      <c r="AL998" s="175" t="e">
        <f t="shared" si="255"/>
        <v>#N/A</v>
      </c>
      <c r="AM998" s="175" t="e">
        <f t="shared" si="253"/>
        <v>#N/A</v>
      </c>
    </row>
    <row r="999" spans="19:39" x14ac:dyDescent="0.25">
      <c r="S999" s="189" t="e">
        <f>IF(ISNUMBER(Sensor_Glucose),IF(P_Language=1, 1*Sensor_Glucose/18,1*Sensor_Glucose),NA())</f>
        <v>#N/A</v>
      </c>
      <c r="T999" s="185" t="e">
        <f t="shared" si="240"/>
        <v>#N/A</v>
      </c>
      <c r="U999" s="185" t="e">
        <f t="shared" si="241"/>
        <v>#N/A</v>
      </c>
      <c r="V999" s="189" t="e">
        <f>IF(ISBLANK(Meter_Glucose),NA(),IF(P_Language=1, 1*Meter_Glucose/18,1*Meter_Glucose))</f>
        <v>#N/A</v>
      </c>
      <c r="W999" s="185" t="e">
        <f t="shared" si="242"/>
        <v>#N/A</v>
      </c>
      <c r="X999" s="16" t="e">
        <f t="shared" si="243"/>
        <v>#N/A</v>
      </c>
      <c r="Y999" s="189" t="e">
        <f t="shared" si="244"/>
        <v>#N/A</v>
      </c>
      <c r="AA999" s="59"/>
      <c r="AB999" s="189" t="e">
        <f t="shared" si="245"/>
        <v>#N/A</v>
      </c>
      <c r="AD999" s="185" t="e">
        <f t="shared" si="246"/>
        <v>#N/A</v>
      </c>
      <c r="AE999" s="16" t="e">
        <f t="shared" si="247"/>
        <v>#N/A</v>
      </c>
      <c r="AF999" s="16" t="e">
        <f t="shared" si="248"/>
        <v>#N/A</v>
      </c>
      <c r="AG999" s="16" t="e">
        <f t="shared" si="249"/>
        <v>#N/A</v>
      </c>
      <c r="AH999" s="175" t="e">
        <f t="shared" si="250"/>
        <v>#N/A</v>
      </c>
      <c r="AI999" s="175" t="e">
        <f t="shared" si="254"/>
        <v>#N/A</v>
      </c>
      <c r="AJ999" s="175" t="e">
        <f t="shared" si="252"/>
        <v>#N/A</v>
      </c>
      <c r="AK999" s="175" t="e">
        <f t="shared" si="251"/>
        <v>#N/A</v>
      </c>
      <c r="AL999" s="175" t="e">
        <f t="shared" si="255"/>
        <v>#N/A</v>
      </c>
      <c r="AM999" s="175" t="e">
        <f t="shared" si="253"/>
        <v>#N/A</v>
      </c>
    </row>
    <row r="1000" spans="19:39" x14ac:dyDescent="0.25">
      <c r="S1000" s="189" t="e">
        <f>IF(ISNUMBER(Sensor_Glucose),IF(P_Language=1, 1*Sensor_Glucose/18,1*Sensor_Glucose),NA())</f>
        <v>#N/A</v>
      </c>
      <c r="T1000" s="185" t="e">
        <f t="shared" si="240"/>
        <v>#N/A</v>
      </c>
      <c r="U1000" s="185" t="e">
        <f t="shared" si="241"/>
        <v>#N/A</v>
      </c>
      <c r="V1000" s="189" t="e">
        <f>IF(ISBLANK(Meter_Glucose),NA(),IF(P_Language=1, 1*Meter_Glucose/18,1*Meter_Glucose))</f>
        <v>#N/A</v>
      </c>
      <c r="W1000" s="185" t="e">
        <f t="shared" si="242"/>
        <v>#N/A</v>
      </c>
      <c r="X1000" s="16" t="e">
        <f t="shared" si="243"/>
        <v>#N/A</v>
      </c>
      <c r="Y1000" s="189" t="e">
        <f t="shared" si="244"/>
        <v>#N/A</v>
      </c>
      <c r="AA1000" s="59"/>
      <c r="AB1000" s="189" t="e">
        <f t="shared" si="245"/>
        <v>#N/A</v>
      </c>
      <c r="AD1000" s="185" t="e">
        <f t="shared" si="246"/>
        <v>#N/A</v>
      </c>
      <c r="AE1000" s="16" t="e">
        <f t="shared" si="247"/>
        <v>#N/A</v>
      </c>
      <c r="AF1000" s="16" t="e">
        <f t="shared" si="248"/>
        <v>#N/A</v>
      </c>
      <c r="AG1000" s="16" t="e">
        <f t="shared" si="249"/>
        <v>#N/A</v>
      </c>
      <c r="AH1000" s="175" t="e">
        <f t="shared" si="250"/>
        <v>#N/A</v>
      </c>
      <c r="AI1000" s="175" t="e">
        <f t="shared" si="254"/>
        <v>#N/A</v>
      </c>
      <c r="AJ1000" s="175" t="e">
        <f t="shared" si="252"/>
        <v>#N/A</v>
      </c>
      <c r="AK1000" s="175" t="e">
        <f t="shared" si="251"/>
        <v>#N/A</v>
      </c>
      <c r="AL1000" s="175" t="e">
        <f t="shared" si="255"/>
        <v>#N/A</v>
      </c>
      <c r="AM1000" s="175" t="e">
        <f t="shared" si="253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2015-10-14T12:21:21Z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