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My Drive\Teaching\Public Finance\Slides\"/>
    </mc:Choice>
  </mc:AlternateContent>
  <xr:revisionPtr revIDLastSave="0" documentId="13_ncr:1_{76F92AF2-D551-42FE-8F4D-2ACFECC75C4B}" xr6:coauthVersionLast="47" xr6:coauthVersionMax="47" xr10:uidLastSave="{00000000-0000-0000-0000-000000000000}"/>
  <bookViews>
    <workbookView xWindow="28800" yWindow="0" windowWidth="28800" windowHeight="16905" activeTab="1" xr2:uid="{00000000-000D-0000-FFFF-FFFF00000000}"/>
  </bookViews>
  <sheets>
    <sheet name="Line Item Budget" sheetId="2" r:id="rId1"/>
    <sheet name="Program Budg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14" i="4"/>
  <c r="D25" i="4"/>
  <c r="D24" i="4"/>
  <c r="D23" i="4"/>
  <c r="D22" i="4"/>
  <c r="D21" i="4"/>
  <c r="C40" i="4"/>
  <c r="C42" i="4" s="1"/>
  <c r="D40" i="4"/>
  <c r="E40" i="4"/>
  <c r="B40" i="4"/>
  <c r="B42" i="4" s="1"/>
  <c r="F39" i="4"/>
  <c r="F31" i="4"/>
  <c r="F32" i="4"/>
  <c r="F33" i="4"/>
  <c r="F34" i="4"/>
  <c r="F35" i="4"/>
  <c r="F36" i="4"/>
  <c r="F37" i="4"/>
  <c r="F38" i="4"/>
  <c r="F30" i="4"/>
  <c r="C41" i="4" l="1"/>
  <c r="C43" i="4" s="1"/>
  <c r="C48" i="4" s="1"/>
  <c r="F40" i="4"/>
  <c r="F42" i="4" s="1"/>
  <c r="E42" i="4"/>
  <c r="B41" i="4"/>
  <c r="B43" i="4" s="1"/>
  <c r="B48" i="4" s="1"/>
  <c r="D42" i="4"/>
  <c r="E41" i="4"/>
  <c r="D41" i="4"/>
  <c r="C18" i="2"/>
  <c r="D18" i="2"/>
  <c r="B18" i="2"/>
  <c r="C7" i="2"/>
  <c r="D7" i="2"/>
  <c r="B7" i="2"/>
  <c r="C9" i="2"/>
  <c r="D9" i="2"/>
  <c r="B9" i="2"/>
  <c r="B9" i="4"/>
  <c r="C9" i="4"/>
  <c r="D9" i="4"/>
  <c r="B17" i="4"/>
  <c r="C17" i="4"/>
  <c r="D17" i="4"/>
  <c r="E43" i="4" l="1"/>
  <c r="E48" i="4" s="1"/>
  <c r="F41" i="4"/>
  <c r="F43" i="4" s="1"/>
  <c r="F48" i="4" s="1"/>
  <c r="D43" i="4"/>
  <c r="D48" i="4" s="1"/>
</calcChain>
</file>

<file path=xl/sharedStrings.xml><?xml version="1.0" encoding="utf-8"?>
<sst xmlns="http://schemas.openxmlformats.org/spreadsheetml/2006/main" count="78" uniqueCount="66">
  <si>
    <t>Operating Expenditures Total</t>
  </si>
  <si>
    <t>Supplies</t>
  </si>
  <si>
    <t>Utilities</t>
  </si>
  <si>
    <t>Telecommunications</t>
  </si>
  <si>
    <t>Books and Periodicals</t>
  </si>
  <si>
    <t>Operating Expenditures</t>
  </si>
  <si>
    <t>Operating Income Total</t>
  </si>
  <si>
    <t>Fines and Other Income</t>
  </si>
  <si>
    <t>Donations</t>
  </si>
  <si>
    <t>State</t>
  </si>
  <si>
    <t>County</t>
  </si>
  <si>
    <t>Municipality</t>
  </si>
  <si>
    <t>Operating Income</t>
  </si>
  <si>
    <t>Program Element Totals</t>
  </si>
  <si>
    <t>Current Obligations</t>
  </si>
  <si>
    <t>Equipment</t>
  </si>
  <si>
    <t>Supplies &amp; Materials</t>
  </si>
  <si>
    <t>Contractual Services</t>
  </si>
  <si>
    <t>Total Labor Costs</t>
  </si>
  <si>
    <t>Overtime @ 5%</t>
  </si>
  <si>
    <t>Subtotal: Salaries</t>
  </si>
  <si>
    <t>Clerk-Stenographers</t>
  </si>
  <si>
    <t>Secretary</t>
  </si>
  <si>
    <t>Photo Technician</t>
  </si>
  <si>
    <t>Lab Technician</t>
  </si>
  <si>
    <t>Photographer</t>
  </si>
  <si>
    <t>Detectives</t>
  </si>
  <si>
    <t>Inspectors</t>
  </si>
  <si>
    <t>Sergeants</t>
  </si>
  <si>
    <t>Lab Supervisor</t>
  </si>
  <si>
    <t>Lieutenant</t>
  </si>
  <si>
    <t>Personal Services</t>
  </si>
  <si>
    <t>Subprogram Totals</t>
  </si>
  <si>
    <t>Lab Support</t>
  </si>
  <si>
    <t>Juveniles</t>
  </si>
  <si>
    <t>Vice Squad</t>
  </si>
  <si>
    <t>Line-Item</t>
  </si>
  <si>
    <t>Crosswalk</t>
  </si>
  <si>
    <t>Next Fiscal Year</t>
  </si>
  <si>
    <t>Current Budget</t>
  </si>
  <si>
    <t>Last Fiscal Year</t>
  </si>
  <si>
    <t>Totals</t>
  </si>
  <si>
    <t>Laboratory Services</t>
  </si>
  <si>
    <t>Juvenile Section</t>
  </si>
  <si>
    <t>Detective Section</t>
  </si>
  <si>
    <t>Total</t>
  </si>
  <si>
    <t>Rehabilitation of Offenders</t>
  </si>
  <si>
    <t>Judgment of Non-Traffic Offenses</t>
  </si>
  <si>
    <t>Police Investigations</t>
  </si>
  <si>
    <t>Police Operations</t>
  </si>
  <si>
    <t>Prevention &amp; Control of Other Hazards</t>
  </si>
  <si>
    <t>Maintenance of Public Order</t>
  </si>
  <si>
    <t>Fire Safety</t>
  </si>
  <si>
    <t>Traffic Safety</t>
  </si>
  <si>
    <t>Law Enforcement</t>
  </si>
  <si>
    <t>Salaries and Wages</t>
  </si>
  <si>
    <t>Employee Benefits</t>
  </si>
  <si>
    <t>Staff and Board Continuing Education</t>
  </si>
  <si>
    <t>Equipment Repair</t>
  </si>
  <si>
    <t>Staff Benefits (35%)</t>
  </si>
  <si>
    <t>PROGRAM BUDGET FOR PUBLIC SAFETY</t>
  </si>
  <si>
    <t>Program</t>
  </si>
  <si>
    <t>Subprogram</t>
  </si>
  <si>
    <r>
      <t xml:space="preserve">Budget for </t>
    </r>
    <r>
      <rPr>
        <i/>
        <sz val="11"/>
        <color rgb="FFFF0000"/>
        <rFont val="Lucida Sans Typewriter"/>
        <family val="3"/>
      </rPr>
      <t>Law Enforcement</t>
    </r>
    <r>
      <rPr>
        <i/>
        <sz val="11"/>
        <color theme="1"/>
        <rFont val="Lucida Sans Typewriter"/>
        <family val="3"/>
      </rPr>
      <t xml:space="preserve"> Program </t>
    </r>
  </si>
  <si>
    <r>
      <t xml:space="preserve">Budget for </t>
    </r>
    <r>
      <rPr>
        <i/>
        <sz val="11"/>
        <color theme="8"/>
        <rFont val="Lucida Sans Typewriter"/>
        <family val="3"/>
      </rPr>
      <t>Police Investigation</t>
    </r>
  </si>
  <si>
    <t>Program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</si>
</sst>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Lucida Sans Typewriter"/>
      <family val="3"/>
    </font>
    <font>
      <sz val="11"/>
      <color theme="1"/>
      <name val="Calibri"/>
      <family val="2"/>
      <scheme val="minor"/>
    </font>
    <font>
      <i/>
      <sz val="11"/>
      <color theme="1"/>
      <name val="Lucida Sans Typewriter"/>
      <family val="3"/>
    </font>
    <font>
      <b/>
      <sz val="11"/>
      <color theme="1"/>
      <name val="Lucida Sans Typewriter"/>
      <family val="3"/>
    </font>
    <font>
      <sz val="11"/>
      <color rgb="FFFF0000"/>
      <name val="Lucida Sans Typewriter"/>
      <family val="3"/>
    </font>
    <font>
      <sz val="11"/>
      <color theme="8"/>
      <name val="Lucida Sans Typewriter"/>
      <family val="3"/>
    </font>
    <font>
      <b/>
      <sz val="11"/>
      <color rgb="FFFF0000"/>
      <name val="Lucida Sans Typewriter"/>
      <family val="3"/>
    </font>
    <font>
      <i/>
      <sz val="11"/>
      <color rgb="FFFF0000"/>
      <name val="Lucida Sans Typewriter"/>
      <family val="3"/>
    </font>
    <font>
      <i/>
      <sz val="11"/>
      <color theme="8"/>
      <name val="Lucida Sans Typewriter"/>
      <family val="3"/>
    </font>
    <font>
      <b/>
      <sz val="11"/>
      <color theme="9"/>
      <name val="Lucida Sans Typewriter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/>
    </xf>
    <xf numFmtId="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5" fontId="1" fillId="0" borderId="1" xfId="1" applyNumberFormat="1" applyFon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165" fontId="4" fillId="0" borderId="1" xfId="1" applyNumberFormat="1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10" fillId="2" borderId="1" xfId="0" applyNumberFormat="1" applyFont="1" applyFill="1" applyBorder="1" applyAlignment="1">
      <alignment vertical="center"/>
    </xf>
    <xf numFmtId="165" fontId="10" fillId="0" borderId="1" xfId="1" applyNumberFormat="1" applyFont="1" applyFill="1" applyBorder="1" applyAlignment="1">
      <alignment vertical="center"/>
    </xf>
    <xf numFmtId="165" fontId="1" fillId="2" borderId="0" xfId="1" applyNumberFormat="1" applyFont="1" applyFill="1" applyAlignment="1">
      <alignment vertical="center"/>
    </xf>
    <xf numFmtId="165" fontId="7" fillId="2" borderId="1" xfId="1" applyNumberFormat="1" applyFont="1" applyFill="1" applyBorder="1" applyAlignment="1">
      <alignment vertical="center"/>
    </xf>
    <xf numFmtId="165" fontId="5" fillId="2" borderId="0" xfId="1" applyNumberFormat="1" applyFont="1" applyFill="1" applyAlignment="1">
      <alignment vertical="center"/>
    </xf>
    <xf numFmtId="165" fontId="4" fillId="2" borderId="1" xfId="1" applyNumberFormat="1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FE36-F811-4E9F-B084-D5129560DFED}">
  <dimension ref="A1:D18"/>
  <sheetViews>
    <sheetView workbookViewId="0">
      <selection activeCell="A17" sqref="A17"/>
    </sheetView>
  </sheetViews>
  <sheetFormatPr defaultColWidth="25.7109375" defaultRowHeight="20.100000000000001" customHeight="1" x14ac:dyDescent="0.25"/>
  <cols>
    <col min="1" max="1" width="50.7109375" style="1" customWidth="1"/>
    <col min="2" max="16384" width="25.7109375" style="1"/>
  </cols>
  <sheetData>
    <row r="1" spans="1:4" ht="20.100000000000001" customHeight="1" x14ac:dyDescent="0.25">
      <c r="A1" s="6" t="s">
        <v>12</v>
      </c>
      <c r="B1" s="4" t="s">
        <v>40</v>
      </c>
      <c r="C1" s="4" t="s">
        <v>39</v>
      </c>
      <c r="D1" s="4" t="s">
        <v>38</v>
      </c>
    </row>
    <row r="2" spans="1:4" ht="20.100000000000001" customHeight="1" x14ac:dyDescent="0.25">
      <c r="A2" s="1" t="s">
        <v>11</v>
      </c>
      <c r="B2" s="10">
        <v>41640</v>
      </c>
      <c r="C2" s="10">
        <v>39050</v>
      </c>
      <c r="D2" s="10">
        <v>47190</v>
      </c>
    </row>
    <row r="3" spans="1:4" ht="20.100000000000001" customHeight="1" x14ac:dyDescent="0.25">
      <c r="A3" s="1" t="s">
        <v>10</v>
      </c>
      <c r="B3" s="10">
        <v>26400</v>
      </c>
      <c r="C3" s="10">
        <v>23980.000000000004</v>
      </c>
      <c r="D3" s="10">
        <v>28600</v>
      </c>
    </row>
    <row r="4" spans="1:4" ht="20.100000000000001" customHeight="1" x14ac:dyDescent="0.25">
      <c r="A4" s="1" t="s">
        <v>9</v>
      </c>
      <c r="B4" s="10">
        <v>1800</v>
      </c>
      <c r="C4" s="10">
        <v>1925.0000000000002</v>
      </c>
      <c r="D4" s="10">
        <v>2730</v>
      </c>
    </row>
    <row r="5" spans="1:4" ht="20.100000000000001" customHeight="1" x14ac:dyDescent="0.25">
      <c r="A5" s="1" t="s">
        <v>8</v>
      </c>
      <c r="B5" s="10">
        <v>600</v>
      </c>
      <c r="C5" s="10">
        <v>550</v>
      </c>
      <c r="D5" s="10">
        <v>650</v>
      </c>
    </row>
    <row r="6" spans="1:4" ht="20.100000000000001" customHeight="1" x14ac:dyDescent="0.25">
      <c r="A6" s="1" t="s">
        <v>7</v>
      </c>
      <c r="B6" s="10">
        <v>1560</v>
      </c>
      <c r="C6" s="10">
        <v>2310</v>
      </c>
      <c r="D6" s="10">
        <v>2730</v>
      </c>
    </row>
    <row r="7" spans="1:4" ht="20.100000000000001" customHeight="1" x14ac:dyDescent="0.25">
      <c r="A7" s="6" t="s">
        <v>6</v>
      </c>
      <c r="B7" s="12">
        <f>SUM(B2:B6)</f>
        <v>72000</v>
      </c>
      <c r="C7" s="12">
        <f t="shared" ref="C7:D7" si="0">SUM(C2:C6)</f>
        <v>67815</v>
      </c>
      <c r="D7" s="12">
        <f t="shared" si="0"/>
        <v>81900</v>
      </c>
    </row>
    <row r="8" spans="1:4" ht="20.100000000000001" customHeight="1" x14ac:dyDescent="0.25">
      <c r="B8" s="2"/>
      <c r="C8" s="2"/>
      <c r="D8" s="2"/>
    </row>
    <row r="9" spans="1:4" ht="20.100000000000001" customHeight="1" x14ac:dyDescent="0.25">
      <c r="A9" s="6" t="s">
        <v>5</v>
      </c>
      <c r="B9" s="4" t="str">
        <f>B1</f>
        <v>Last Fiscal Year</v>
      </c>
      <c r="C9" s="4" t="str">
        <f t="shared" ref="C9:D9" si="1">C1</f>
        <v>Current Budget</v>
      </c>
      <c r="D9" s="4" t="str">
        <f t="shared" si="1"/>
        <v>Next Fiscal Year</v>
      </c>
    </row>
    <row r="10" spans="1:4" ht="20.100000000000001" customHeight="1" x14ac:dyDescent="0.25">
      <c r="A10" s="1" t="s">
        <v>55</v>
      </c>
      <c r="B10" s="10">
        <v>28980</v>
      </c>
      <c r="C10" s="10">
        <v>27170.000000000004</v>
      </c>
      <c r="D10" s="10">
        <v>33345</v>
      </c>
    </row>
    <row r="11" spans="1:4" ht="20.100000000000001" customHeight="1" x14ac:dyDescent="0.25">
      <c r="A11" s="1" t="s">
        <v>56</v>
      </c>
      <c r="B11" s="10">
        <v>20100</v>
      </c>
      <c r="C11" s="10">
        <v>18700</v>
      </c>
      <c r="D11" s="10">
        <v>21255</v>
      </c>
    </row>
    <row r="12" spans="1:4" ht="20.100000000000001" customHeight="1" x14ac:dyDescent="0.25">
      <c r="A12" s="1" t="s">
        <v>4</v>
      </c>
      <c r="B12" s="10">
        <v>11520</v>
      </c>
      <c r="C12" s="10">
        <v>11000</v>
      </c>
      <c r="D12" s="10">
        <v>13650</v>
      </c>
    </row>
    <row r="13" spans="1:4" ht="20.100000000000001" customHeight="1" x14ac:dyDescent="0.25">
      <c r="A13" s="1" t="s">
        <v>57</v>
      </c>
      <c r="B13" s="10">
        <v>2280</v>
      </c>
      <c r="C13" s="10">
        <v>2145</v>
      </c>
      <c r="D13" s="10">
        <v>2730</v>
      </c>
    </row>
    <row r="14" spans="1:4" ht="20.100000000000001" customHeight="1" x14ac:dyDescent="0.25">
      <c r="A14" s="1" t="s">
        <v>3</v>
      </c>
      <c r="B14" s="10">
        <v>1710</v>
      </c>
      <c r="C14" s="10">
        <v>1650.0000000000002</v>
      </c>
      <c r="D14" s="10">
        <v>2047.5</v>
      </c>
    </row>
    <row r="15" spans="1:4" ht="20.100000000000001" customHeight="1" x14ac:dyDescent="0.25">
      <c r="A15" s="1" t="s">
        <v>2</v>
      </c>
      <c r="B15" s="10">
        <v>4560</v>
      </c>
      <c r="C15" s="10">
        <v>4400</v>
      </c>
      <c r="D15" s="10">
        <v>5460</v>
      </c>
    </row>
    <row r="16" spans="1:4" ht="20.100000000000001" customHeight="1" x14ac:dyDescent="0.25">
      <c r="A16" s="1" t="s">
        <v>58</v>
      </c>
      <c r="B16" s="10">
        <v>1140</v>
      </c>
      <c r="C16" s="10">
        <v>1100</v>
      </c>
      <c r="D16" s="10">
        <v>1365</v>
      </c>
    </row>
    <row r="17" spans="1:4" ht="20.100000000000001" customHeight="1" x14ac:dyDescent="0.25">
      <c r="A17" s="1" t="s">
        <v>1</v>
      </c>
      <c r="B17" s="10">
        <v>1710</v>
      </c>
      <c r="C17" s="10">
        <v>1650.0000000000002</v>
      </c>
      <c r="D17" s="10">
        <v>2047.5</v>
      </c>
    </row>
    <row r="18" spans="1:4" ht="20.100000000000001" customHeight="1" x14ac:dyDescent="0.25">
      <c r="A18" s="6" t="s">
        <v>0</v>
      </c>
      <c r="B18" s="12">
        <f>SUM(B10:B17)</f>
        <v>72000</v>
      </c>
      <c r="C18" s="12">
        <f t="shared" ref="C18:D18" si="2">SUM(C10:C17)</f>
        <v>67815</v>
      </c>
      <c r="D18" s="12">
        <f t="shared" si="2"/>
        <v>81900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D83B-8214-4E04-A2E5-AF5D150F835A}">
  <sheetPr>
    <pageSetUpPr fitToPage="1"/>
  </sheetPr>
  <dimension ref="A1:F48"/>
  <sheetViews>
    <sheetView tabSelected="1" zoomScaleNormal="100" workbookViewId="0">
      <selection activeCell="A14" sqref="A14"/>
    </sheetView>
  </sheetViews>
  <sheetFormatPr defaultColWidth="25.7109375" defaultRowHeight="20.100000000000001" customHeight="1" x14ac:dyDescent="0.25"/>
  <cols>
    <col min="1" max="1" width="75.7109375" style="1" customWidth="1"/>
    <col min="2" max="16384" width="25.7109375" style="1"/>
  </cols>
  <sheetData>
    <row r="1" spans="1:6" ht="20.100000000000001" customHeight="1" x14ac:dyDescent="0.25">
      <c r="A1" s="25" t="s">
        <v>60</v>
      </c>
      <c r="B1" s="25"/>
      <c r="C1" s="25"/>
      <c r="D1" s="25"/>
      <c r="E1" s="25"/>
      <c r="F1" s="25"/>
    </row>
    <row r="2" spans="1:6" ht="20.100000000000001" customHeight="1" x14ac:dyDescent="0.25">
      <c r="A2" s="14"/>
      <c r="B2" s="14"/>
      <c r="C2" s="14"/>
      <c r="D2" s="14"/>
    </row>
    <row r="3" spans="1:6" s="5" customFormat="1" ht="20.100000000000001" customHeight="1" x14ac:dyDescent="0.25">
      <c r="A3" s="9" t="s">
        <v>61</v>
      </c>
      <c r="B3" s="4" t="s">
        <v>40</v>
      </c>
      <c r="C3" s="4" t="s">
        <v>39</v>
      </c>
      <c r="D3" s="15" t="s">
        <v>38</v>
      </c>
    </row>
    <row r="4" spans="1:6" ht="20.100000000000001" customHeight="1" x14ac:dyDescent="0.25">
      <c r="A4" s="7" t="s">
        <v>54</v>
      </c>
      <c r="B4" s="16">
        <v>3770595</v>
      </c>
      <c r="C4" s="16">
        <v>4122005</v>
      </c>
      <c r="D4" s="22">
        <f>D17</f>
        <v>4731772.4000000004</v>
      </c>
    </row>
    <row r="5" spans="1:6" ht="20.100000000000001" customHeight="1" x14ac:dyDescent="0.25">
      <c r="A5" s="1" t="s">
        <v>53</v>
      </c>
      <c r="B5" s="10">
        <v>1415720</v>
      </c>
      <c r="C5" s="10">
        <v>1604830</v>
      </c>
      <c r="D5" s="20">
        <v>1861680</v>
      </c>
    </row>
    <row r="6" spans="1:6" ht="20.100000000000001" customHeight="1" x14ac:dyDescent="0.25">
      <c r="A6" s="1" t="s">
        <v>52</v>
      </c>
      <c r="B6" s="10">
        <v>2202670</v>
      </c>
      <c r="C6" s="10">
        <v>3778975</v>
      </c>
      <c r="D6" s="20">
        <v>4499125</v>
      </c>
    </row>
    <row r="7" spans="1:6" ht="20.100000000000001" customHeight="1" x14ac:dyDescent="0.25">
      <c r="A7" s="1" t="s">
        <v>51</v>
      </c>
      <c r="B7" s="10">
        <v>459435</v>
      </c>
      <c r="C7" s="10">
        <v>510605</v>
      </c>
      <c r="D7" s="20">
        <v>592230</v>
      </c>
    </row>
    <row r="8" spans="1:6" ht="20.100000000000001" customHeight="1" x14ac:dyDescent="0.25">
      <c r="A8" s="1" t="s">
        <v>50</v>
      </c>
      <c r="B8" s="10">
        <v>582045</v>
      </c>
      <c r="C8" s="10">
        <v>726128</v>
      </c>
      <c r="D8" s="20">
        <v>871245</v>
      </c>
    </row>
    <row r="9" spans="1:6" ht="20.100000000000001" customHeight="1" x14ac:dyDescent="0.25">
      <c r="A9" s="6" t="s">
        <v>45</v>
      </c>
      <c r="B9" s="12">
        <f>SUM(B4:B8)</f>
        <v>8430465</v>
      </c>
      <c r="C9" s="12">
        <f>SUM(C4:C8)</f>
        <v>10742543</v>
      </c>
      <c r="D9" s="23">
        <f>SUM(D4:D8)</f>
        <v>12556052.4</v>
      </c>
    </row>
    <row r="10" spans="1:6" ht="20.100000000000001" customHeight="1" x14ac:dyDescent="0.25">
      <c r="B10" s="2"/>
      <c r="C10" s="2"/>
      <c r="D10" s="2"/>
    </row>
    <row r="11" spans="1:6" ht="20.100000000000001" customHeight="1" x14ac:dyDescent="0.25">
      <c r="A11" s="24" t="s">
        <v>63</v>
      </c>
      <c r="B11" s="24"/>
      <c r="C11" s="24"/>
      <c r="D11" s="24"/>
    </row>
    <row r="12" spans="1:6" s="5" customFormat="1" ht="20.100000000000001" customHeight="1" x14ac:dyDescent="0.25">
      <c r="A12" s="9" t="s">
        <v>62</v>
      </c>
      <c r="B12" s="4" t="s">
        <v>40</v>
      </c>
      <c r="C12" s="4" t="s">
        <v>39</v>
      </c>
      <c r="D12" s="15" t="s">
        <v>38</v>
      </c>
    </row>
    <row r="13" spans="1:6" ht="20.100000000000001" customHeight="1" x14ac:dyDescent="0.25">
      <c r="A13" s="1" t="s">
        <v>49</v>
      </c>
      <c r="B13" s="10">
        <v>2308265</v>
      </c>
      <c r="C13" s="10">
        <v>2498640</v>
      </c>
      <c r="D13" s="20">
        <v>2876080</v>
      </c>
    </row>
    <row r="14" spans="1:6" ht="20.100000000000001" customHeight="1" x14ac:dyDescent="0.25">
      <c r="A14" s="8" t="s">
        <v>48</v>
      </c>
      <c r="B14" s="16">
        <v>1068160</v>
      </c>
      <c r="C14" s="16">
        <v>1196645</v>
      </c>
      <c r="D14" s="20">
        <f>D25</f>
        <v>1364512.4</v>
      </c>
    </row>
    <row r="15" spans="1:6" ht="20.100000000000001" customHeight="1" x14ac:dyDescent="0.25">
      <c r="A15" s="1" t="s">
        <v>47</v>
      </c>
      <c r="B15" s="10">
        <v>152260</v>
      </c>
      <c r="C15" s="10">
        <v>164820</v>
      </c>
      <c r="D15" s="20">
        <v>189715</v>
      </c>
    </row>
    <row r="16" spans="1:6" ht="20.100000000000001" customHeight="1" x14ac:dyDescent="0.25">
      <c r="A16" s="1" t="s">
        <v>46</v>
      </c>
      <c r="B16" s="10">
        <v>241910</v>
      </c>
      <c r="C16" s="10">
        <v>261900</v>
      </c>
      <c r="D16" s="20">
        <v>301465</v>
      </c>
    </row>
    <row r="17" spans="1:6" ht="20.100000000000001" customHeight="1" x14ac:dyDescent="0.25">
      <c r="A17" s="6" t="s">
        <v>45</v>
      </c>
      <c r="B17" s="12">
        <f>SUM(B13:B16)</f>
        <v>3770595</v>
      </c>
      <c r="C17" s="12">
        <f>SUM(C13:C16)</f>
        <v>4122005</v>
      </c>
      <c r="D17" s="21">
        <f>SUM(D13:D16)</f>
        <v>4731772.4000000004</v>
      </c>
    </row>
    <row r="18" spans="1:6" ht="20.100000000000001" customHeight="1" x14ac:dyDescent="0.25">
      <c r="B18" s="2"/>
      <c r="C18" s="2"/>
      <c r="D18" s="2"/>
    </row>
    <row r="19" spans="1:6" ht="20.100000000000001" customHeight="1" x14ac:dyDescent="0.25">
      <c r="A19" s="24" t="s">
        <v>64</v>
      </c>
      <c r="B19" s="24"/>
      <c r="C19" s="24"/>
      <c r="D19" s="24"/>
    </row>
    <row r="20" spans="1:6" ht="20.100000000000001" customHeight="1" x14ac:dyDescent="0.25">
      <c r="A20" s="9" t="s">
        <v>65</v>
      </c>
      <c r="B20" s="4" t="s">
        <v>40</v>
      </c>
      <c r="C20" s="4" t="s">
        <v>39</v>
      </c>
      <c r="D20" s="15" t="s">
        <v>38</v>
      </c>
    </row>
    <row r="21" spans="1:6" ht="20.100000000000001" customHeight="1" x14ac:dyDescent="0.25">
      <c r="A21" s="1" t="s">
        <v>44</v>
      </c>
      <c r="B21" s="16">
        <v>542720</v>
      </c>
      <c r="C21" s="16">
        <v>604345</v>
      </c>
      <c r="D21" s="17">
        <f>B48</f>
        <v>678405.79999999993</v>
      </c>
    </row>
    <row r="22" spans="1:6" ht="20.100000000000001" customHeight="1" x14ac:dyDescent="0.25">
      <c r="A22" s="1" t="s">
        <v>35</v>
      </c>
      <c r="B22" s="10">
        <v>187785</v>
      </c>
      <c r="C22" s="10">
        <v>214375</v>
      </c>
      <c r="D22" s="17">
        <f>C48</f>
        <v>274279</v>
      </c>
    </row>
    <row r="23" spans="1:6" ht="20.100000000000001" customHeight="1" x14ac:dyDescent="0.25">
      <c r="A23" s="1" t="s">
        <v>43</v>
      </c>
      <c r="B23" s="10">
        <v>184060</v>
      </c>
      <c r="C23" s="10">
        <v>195100</v>
      </c>
      <c r="D23" s="17">
        <f>D48</f>
        <v>216354</v>
      </c>
    </row>
    <row r="24" spans="1:6" ht="20.100000000000001" customHeight="1" x14ac:dyDescent="0.25">
      <c r="A24" s="1" t="s">
        <v>42</v>
      </c>
      <c r="B24" s="10">
        <v>153595</v>
      </c>
      <c r="C24" s="10">
        <v>182825</v>
      </c>
      <c r="D24" s="17">
        <f>E48</f>
        <v>195474.6</v>
      </c>
    </row>
    <row r="25" spans="1:6" ht="20.100000000000001" customHeight="1" x14ac:dyDescent="0.25">
      <c r="A25" s="6" t="s">
        <v>41</v>
      </c>
      <c r="B25" s="12">
        <v>1068160</v>
      </c>
      <c r="C25" s="12">
        <v>1196645</v>
      </c>
      <c r="D25" s="18">
        <f>F48</f>
        <v>1364512.4</v>
      </c>
    </row>
    <row r="26" spans="1:6" ht="20.100000000000001" customHeight="1" x14ac:dyDescent="0.25">
      <c r="B26" s="2"/>
      <c r="C26" s="2"/>
      <c r="D26" s="2"/>
    </row>
    <row r="27" spans="1:6" ht="20.100000000000001" customHeight="1" x14ac:dyDescent="0.25">
      <c r="A27" s="24" t="s">
        <v>37</v>
      </c>
      <c r="B27" s="24"/>
      <c r="C27" s="24"/>
      <c r="D27" s="24"/>
      <c r="E27" s="24"/>
      <c r="F27" s="24"/>
    </row>
    <row r="28" spans="1:6" ht="20.100000000000001" customHeight="1" x14ac:dyDescent="0.25">
      <c r="A28" s="9" t="s">
        <v>36</v>
      </c>
      <c r="B28" s="4" t="s">
        <v>26</v>
      </c>
      <c r="C28" s="4" t="s">
        <v>35</v>
      </c>
      <c r="D28" s="4" t="s">
        <v>34</v>
      </c>
      <c r="E28" s="4" t="s">
        <v>33</v>
      </c>
      <c r="F28" s="4" t="s">
        <v>32</v>
      </c>
    </row>
    <row r="29" spans="1:6" ht="20.100000000000001" customHeight="1" x14ac:dyDescent="0.25">
      <c r="A29" s="1" t="s">
        <v>31</v>
      </c>
    </row>
    <row r="30" spans="1:6" ht="20.100000000000001" customHeight="1" x14ac:dyDescent="0.25">
      <c r="A30" s="1" t="s">
        <v>30</v>
      </c>
      <c r="B30" s="10">
        <v>9450</v>
      </c>
      <c r="C30" s="10">
        <v>9450</v>
      </c>
      <c r="D30" s="10">
        <v>9450</v>
      </c>
      <c r="E30" s="10">
        <v>9450</v>
      </c>
      <c r="F30" s="10">
        <f>SUM(B30:E30)</f>
        <v>37800</v>
      </c>
    </row>
    <row r="31" spans="1:6" ht="20.100000000000001" customHeight="1" x14ac:dyDescent="0.25">
      <c r="A31" s="1" t="s">
        <v>29</v>
      </c>
      <c r="B31" s="10"/>
      <c r="C31" s="10"/>
      <c r="D31" s="10"/>
      <c r="E31" s="10">
        <v>33600</v>
      </c>
      <c r="F31" s="10">
        <f t="shared" ref="F31:F38" si="0">SUM(B31:E31)</f>
        <v>33600</v>
      </c>
    </row>
    <row r="32" spans="1:6" ht="20.100000000000001" customHeight="1" x14ac:dyDescent="0.25">
      <c r="A32" s="1" t="s">
        <v>28</v>
      </c>
      <c r="B32" s="10">
        <v>30200</v>
      </c>
      <c r="C32" s="10">
        <v>30200</v>
      </c>
      <c r="D32" s="10">
        <v>30200</v>
      </c>
      <c r="E32" s="10"/>
      <c r="F32" s="10">
        <f t="shared" si="0"/>
        <v>90600</v>
      </c>
    </row>
    <row r="33" spans="1:6" ht="20.100000000000001" customHeight="1" x14ac:dyDescent="0.25">
      <c r="A33" s="1" t="s">
        <v>27</v>
      </c>
      <c r="B33" s="10">
        <v>29375</v>
      </c>
      <c r="C33" s="10">
        <v>58750</v>
      </c>
      <c r="D33" s="10">
        <v>29375</v>
      </c>
      <c r="E33" s="10"/>
      <c r="F33" s="10">
        <f t="shared" si="0"/>
        <v>117500</v>
      </c>
    </row>
    <row r="34" spans="1:6" ht="20.100000000000001" customHeight="1" x14ac:dyDescent="0.25">
      <c r="A34" s="1" t="s">
        <v>26</v>
      </c>
      <c r="B34" s="10">
        <v>370688</v>
      </c>
      <c r="C34" s="10">
        <v>67781</v>
      </c>
      <c r="D34" s="10">
        <v>55781</v>
      </c>
      <c r="E34" s="10"/>
      <c r="F34" s="10">
        <f t="shared" si="0"/>
        <v>494250</v>
      </c>
    </row>
    <row r="35" spans="1:6" ht="20.100000000000001" customHeight="1" x14ac:dyDescent="0.25">
      <c r="A35" s="1" t="s">
        <v>25</v>
      </c>
      <c r="B35" s="10"/>
      <c r="C35" s="10"/>
      <c r="D35" s="10"/>
      <c r="E35" s="10">
        <v>24150</v>
      </c>
      <c r="F35" s="10">
        <f t="shared" si="0"/>
        <v>24150</v>
      </c>
    </row>
    <row r="36" spans="1:6" ht="20.100000000000001" customHeight="1" x14ac:dyDescent="0.25">
      <c r="A36" s="1" t="s">
        <v>24</v>
      </c>
      <c r="B36" s="10"/>
      <c r="C36" s="10"/>
      <c r="D36" s="10"/>
      <c r="E36" s="10">
        <v>22680</v>
      </c>
      <c r="F36" s="10">
        <f t="shared" si="0"/>
        <v>22680</v>
      </c>
    </row>
    <row r="37" spans="1:6" ht="20.100000000000001" customHeight="1" x14ac:dyDescent="0.25">
      <c r="A37" s="1" t="s">
        <v>23</v>
      </c>
      <c r="B37" s="10"/>
      <c r="C37" s="10"/>
      <c r="D37" s="10"/>
      <c r="E37" s="10">
        <v>19425</v>
      </c>
      <c r="F37" s="10">
        <f t="shared" si="0"/>
        <v>19425</v>
      </c>
    </row>
    <row r="38" spans="1:6" ht="20.100000000000001" customHeight="1" x14ac:dyDescent="0.25">
      <c r="A38" s="1" t="s">
        <v>22</v>
      </c>
      <c r="B38" s="10">
        <v>9420</v>
      </c>
      <c r="C38" s="10">
        <v>4710</v>
      </c>
      <c r="D38" s="10">
        <v>4710</v>
      </c>
      <c r="E38" s="10"/>
      <c r="F38" s="10">
        <f t="shared" si="0"/>
        <v>18840</v>
      </c>
    </row>
    <row r="39" spans="1:6" ht="20.100000000000001" customHeight="1" x14ac:dyDescent="0.25">
      <c r="A39" s="1" t="s">
        <v>21</v>
      </c>
      <c r="B39" s="10">
        <v>15799</v>
      </c>
      <c r="C39" s="10">
        <v>15799</v>
      </c>
      <c r="D39" s="10">
        <v>15799</v>
      </c>
      <c r="E39" s="10">
        <v>15799</v>
      </c>
      <c r="F39" s="10">
        <f>SUM(B39:E39)</f>
        <v>63196</v>
      </c>
    </row>
    <row r="40" spans="1:6" ht="20.100000000000001" customHeight="1" x14ac:dyDescent="0.25">
      <c r="A40" s="3" t="s">
        <v>20</v>
      </c>
      <c r="B40" s="11">
        <f>SUM(B29:B39)</f>
        <v>464932</v>
      </c>
      <c r="C40" s="11">
        <f t="shared" ref="C40:E40" si="1">SUM(C29:C39)</f>
        <v>186690</v>
      </c>
      <c r="D40" s="11">
        <f t="shared" si="1"/>
        <v>145315</v>
      </c>
      <c r="E40" s="11">
        <f t="shared" si="1"/>
        <v>125104</v>
      </c>
      <c r="F40" s="11">
        <f>SUM(F29:F39)</f>
        <v>922041</v>
      </c>
    </row>
    <row r="41" spans="1:6" ht="20.100000000000001" customHeight="1" x14ac:dyDescent="0.25">
      <c r="A41" s="1" t="s">
        <v>19</v>
      </c>
      <c r="B41" s="10">
        <f>0.05*B40</f>
        <v>23246.600000000002</v>
      </c>
      <c r="C41" s="10">
        <f>0.05*C40</f>
        <v>9334.5</v>
      </c>
      <c r="D41" s="10">
        <f>0.05*D40</f>
        <v>7265.75</v>
      </c>
      <c r="E41" s="10">
        <f>0.05*E40</f>
        <v>6255.2000000000007</v>
      </c>
      <c r="F41" s="10">
        <f>0.05*F40</f>
        <v>46102.05</v>
      </c>
    </row>
    <row r="42" spans="1:6" ht="20.100000000000001" customHeight="1" x14ac:dyDescent="0.25">
      <c r="A42" s="1" t="s">
        <v>59</v>
      </c>
      <c r="B42" s="10">
        <f>B40*0.35</f>
        <v>162726.19999999998</v>
      </c>
      <c r="C42" s="10">
        <f t="shared" ref="C42:F42" si="2">C40*0.35</f>
        <v>65341.499999999993</v>
      </c>
      <c r="D42" s="10">
        <f t="shared" si="2"/>
        <v>50860.25</v>
      </c>
      <c r="E42" s="10">
        <f t="shared" si="2"/>
        <v>43786.399999999994</v>
      </c>
      <c r="F42" s="10">
        <f t="shared" si="2"/>
        <v>322714.34999999998</v>
      </c>
    </row>
    <row r="43" spans="1:6" ht="20.100000000000001" customHeight="1" x14ac:dyDescent="0.25">
      <c r="A43" s="3" t="s">
        <v>18</v>
      </c>
      <c r="B43" s="11">
        <f>SUM(B40:B42)</f>
        <v>650904.79999999993</v>
      </c>
      <c r="C43" s="11">
        <f t="shared" ref="C43:F43" si="3">SUM(C40:C42)</f>
        <v>261366</v>
      </c>
      <c r="D43" s="11">
        <f t="shared" si="3"/>
        <v>203441</v>
      </c>
      <c r="E43" s="11">
        <f t="shared" si="3"/>
        <v>175145.60000000001</v>
      </c>
      <c r="F43" s="11">
        <f t="shared" si="3"/>
        <v>1290857.3999999999</v>
      </c>
    </row>
    <row r="44" spans="1:6" ht="20.100000000000001" customHeight="1" x14ac:dyDescent="0.25">
      <c r="A44" s="1" t="s">
        <v>17</v>
      </c>
      <c r="B44" s="10">
        <v>10413</v>
      </c>
      <c r="C44" s="10">
        <v>4165</v>
      </c>
      <c r="D44" s="10">
        <v>4165</v>
      </c>
      <c r="E44" s="10">
        <v>2083</v>
      </c>
      <c r="F44" s="10">
        <v>20825</v>
      </c>
    </row>
    <row r="45" spans="1:6" ht="20.100000000000001" customHeight="1" x14ac:dyDescent="0.25">
      <c r="A45" s="1" t="s">
        <v>16</v>
      </c>
      <c r="B45" s="10">
        <v>12113</v>
      </c>
      <c r="C45" s="10">
        <v>5483</v>
      </c>
      <c r="D45" s="10">
        <v>5483</v>
      </c>
      <c r="E45" s="10">
        <v>15551</v>
      </c>
      <c r="F45" s="10">
        <v>38630</v>
      </c>
    </row>
    <row r="46" spans="1:6" ht="20.100000000000001" customHeight="1" x14ac:dyDescent="0.25">
      <c r="A46" s="1" t="s">
        <v>15</v>
      </c>
      <c r="B46" s="10">
        <v>2125</v>
      </c>
      <c r="C46" s="10">
        <v>2125</v>
      </c>
      <c r="D46" s="10">
        <v>2125</v>
      </c>
      <c r="E46" s="10">
        <v>2125</v>
      </c>
      <c r="F46" s="10">
        <v>8500</v>
      </c>
    </row>
    <row r="47" spans="1:6" ht="20.100000000000001" customHeight="1" x14ac:dyDescent="0.25">
      <c r="A47" s="1" t="s">
        <v>14</v>
      </c>
      <c r="B47" s="10">
        <v>2850</v>
      </c>
      <c r="C47" s="10">
        <v>1140</v>
      </c>
      <c r="D47" s="10">
        <v>1140</v>
      </c>
      <c r="E47" s="10">
        <v>570</v>
      </c>
      <c r="F47" s="10">
        <v>5700</v>
      </c>
    </row>
    <row r="48" spans="1:6" ht="20.100000000000001" customHeight="1" x14ac:dyDescent="0.25">
      <c r="A48" s="6" t="s">
        <v>13</v>
      </c>
      <c r="B48" s="13">
        <f>SUM(B43:B47)</f>
        <v>678405.79999999993</v>
      </c>
      <c r="C48" s="13">
        <f t="shared" ref="C48:F48" si="4">SUM(C43:C47)</f>
        <v>274279</v>
      </c>
      <c r="D48" s="13">
        <f t="shared" si="4"/>
        <v>216354</v>
      </c>
      <c r="E48" s="13">
        <f t="shared" si="4"/>
        <v>195474.6</v>
      </c>
      <c r="F48" s="19">
        <f t="shared" si="4"/>
        <v>1364512.4</v>
      </c>
    </row>
  </sheetData>
  <sheetProtection sheet="1" objects="1" scenarios="1"/>
  <mergeCells count="4">
    <mergeCell ref="A11:D11"/>
    <mergeCell ref="A19:D19"/>
    <mergeCell ref="A27:F27"/>
    <mergeCell ref="A1:F1"/>
  </mergeCells>
  <pageMargins left="0.7" right="0.7" top="0.75" bottom="0.75" header="0.3" footer="0.3"/>
  <pageSetup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 Item Budget</vt:lpstr>
      <vt:lpstr>Program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Dumortier, Jerome</cp:lastModifiedBy>
  <cp:lastPrinted>2023-09-09T13:33:52Z</cp:lastPrinted>
  <dcterms:created xsi:type="dcterms:W3CDTF">2015-06-05T18:19:34Z</dcterms:created>
  <dcterms:modified xsi:type="dcterms:W3CDTF">2023-09-09T19:11:01Z</dcterms:modified>
</cp:coreProperties>
</file>