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ug87554\AppData\Local\Box\Box Edit\Documents\BMQTyG_5Y02yatiJyahvJw==\"/>
    </mc:Choice>
  </mc:AlternateContent>
  <bookViews>
    <workbookView xWindow="0" yWindow="0" windowWidth="28800" windowHeight="12585" activeTab="1"/>
  </bookViews>
  <sheets>
    <sheet name="Statistical Data" sheetId="2" r:id="rId1"/>
    <sheet name="Summary Data" sheetId="1" r:id="rId2"/>
  </sheets>
  <calcPr calcId="162913"/>
</workbook>
</file>

<file path=xl/calcChain.xml><?xml version="1.0" encoding="utf-8"?>
<calcChain xmlns="http://schemas.openxmlformats.org/spreadsheetml/2006/main">
  <c r="AQ52" i="1" l="1"/>
  <c r="AK52" i="1"/>
  <c r="AQ51" i="1"/>
  <c r="AK51" i="1"/>
  <c r="G51" i="1"/>
  <c r="AQ50" i="1"/>
  <c r="AK50" i="1"/>
  <c r="G50" i="1"/>
  <c r="AQ49" i="1"/>
  <c r="AK49" i="1"/>
  <c r="AE49" i="1"/>
  <c r="AB49" i="1"/>
  <c r="G49" i="1"/>
  <c r="AQ48" i="1"/>
  <c r="AE48" i="1"/>
  <c r="AB48" i="1"/>
  <c r="G48" i="1"/>
  <c r="AQ47" i="1"/>
  <c r="AK47" i="1"/>
  <c r="AE47" i="1"/>
  <c r="AB47" i="1"/>
  <c r="G47" i="1"/>
  <c r="AQ46" i="1"/>
  <c r="AK46" i="1"/>
  <c r="AE46" i="1"/>
  <c r="AB46" i="1"/>
  <c r="G46" i="1"/>
  <c r="AQ45" i="1"/>
  <c r="AQ44" i="1"/>
  <c r="AK44" i="1"/>
  <c r="AE44" i="1"/>
  <c r="AB44" i="1"/>
  <c r="G44" i="1"/>
  <c r="AQ43" i="1"/>
  <c r="AQ42" i="1"/>
  <c r="AK42" i="1"/>
  <c r="G42" i="1"/>
  <c r="AQ41" i="1"/>
  <c r="AK41" i="1"/>
  <c r="AE41" i="1"/>
  <c r="AB41" i="1"/>
  <c r="G41" i="1"/>
  <c r="AQ40" i="1"/>
  <c r="AQ39" i="1"/>
  <c r="AK39" i="1"/>
  <c r="G39" i="1"/>
  <c r="AQ38" i="1"/>
  <c r="AQ37" i="1"/>
  <c r="AK37" i="1"/>
  <c r="AE37" i="1"/>
  <c r="AB37" i="1"/>
  <c r="G37" i="1"/>
  <c r="AQ36" i="1"/>
  <c r="AK36" i="1"/>
  <c r="AE36" i="1"/>
  <c r="AB36" i="1"/>
  <c r="G36" i="1"/>
  <c r="AQ35" i="1"/>
  <c r="AK35" i="1"/>
  <c r="AE35" i="1"/>
  <c r="AB35" i="1"/>
  <c r="G35" i="1"/>
  <c r="AQ34" i="1"/>
  <c r="AK34" i="1"/>
  <c r="AE34" i="1"/>
  <c r="AB34" i="1"/>
  <c r="G34" i="1"/>
  <c r="AQ33" i="1"/>
  <c r="AK33" i="1"/>
  <c r="AE33" i="1"/>
  <c r="AB33" i="1"/>
  <c r="G33" i="1"/>
  <c r="AQ32" i="1"/>
  <c r="AK32" i="1"/>
  <c r="AE32" i="1"/>
  <c r="AB32" i="1"/>
  <c r="G32" i="1"/>
  <c r="AQ31" i="1"/>
  <c r="AE31" i="1"/>
  <c r="AB31" i="1"/>
  <c r="G31" i="1"/>
  <c r="AQ30" i="1"/>
  <c r="AK30" i="1"/>
  <c r="AE30" i="1"/>
  <c r="AB30" i="1"/>
  <c r="G30" i="1"/>
  <c r="AQ29" i="1"/>
  <c r="AQ28" i="1"/>
  <c r="AE28" i="1"/>
  <c r="AB28" i="1"/>
  <c r="G28" i="1"/>
  <c r="AQ27" i="1"/>
  <c r="AQ26" i="1"/>
  <c r="AQ25" i="1"/>
  <c r="AE25" i="1"/>
  <c r="AB25" i="1"/>
  <c r="G25" i="1"/>
  <c r="AQ24" i="1"/>
  <c r="AK24" i="1"/>
  <c r="G24" i="1"/>
  <c r="AQ23" i="1"/>
  <c r="AK23" i="1"/>
  <c r="AE23" i="1"/>
  <c r="AB23" i="1"/>
  <c r="AQ22" i="1"/>
  <c r="AK22" i="1"/>
  <c r="AE22" i="1"/>
  <c r="AB22" i="1"/>
  <c r="G22" i="1"/>
  <c r="AQ21" i="1"/>
  <c r="AK21" i="1"/>
  <c r="AE21" i="1"/>
  <c r="AB21" i="1"/>
  <c r="G21" i="1"/>
  <c r="AQ20" i="1"/>
  <c r="AE20" i="1"/>
  <c r="AB20" i="1"/>
  <c r="G20" i="1"/>
  <c r="AQ19" i="1"/>
  <c r="AK19" i="1"/>
  <c r="AE19" i="1"/>
  <c r="AB19" i="1"/>
  <c r="G19" i="1"/>
  <c r="AQ18" i="1"/>
  <c r="AQ17" i="1"/>
  <c r="AQ16" i="1"/>
  <c r="AK16" i="1"/>
  <c r="AE16" i="1"/>
  <c r="AB16" i="1"/>
  <c r="G16" i="1"/>
  <c r="AQ15" i="1"/>
  <c r="AK15" i="1"/>
  <c r="AE15" i="1"/>
  <c r="AB15" i="1"/>
  <c r="G15" i="1"/>
  <c r="AQ14" i="1"/>
  <c r="AE14" i="1"/>
  <c r="AB14" i="1"/>
  <c r="G14" i="1"/>
  <c r="AQ13" i="1"/>
  <c r="AK13" i="1"/>
  <c r="AE13" i="1"/>
  <c r="AB13" i="1"/>
  <c r="G13" i="1"/>
  <c r="AQ12" i="1"/>
  <c r="AE12" i="1"/>
  <c r="AB12" i="1"/>
  <c r="G12" i="1"/>
  <c r="AQ11" i="1"/>
  <c r="AK11" i="1"/>
  <c r="AE11" i="1"/>
  <c r="AB11" i="1"/>
  <c r="G11" i="1"/>
  <c r="AQ10" i="1"/>
  <c r="AK10" i="1"/>
  <c r="AE10" i="1"/>
  <c r="AB10" i="1"/>
  <c r="G10" i="1"/>
  <c r="AQ9" i="1"/>
  <c r="AK9" i="1"/>
  <c r="AE9" i="1"/>
  <c r="AB9" i="1"/>
  <c r="G9" i="1"/>
  <c r="AQ8" i="1"/>
  <c r="AK8" i="1"/>
  <c r="AE8" i="1"/>
  <c r="AB8" i="1"/>
  <c r="G8" i="1"/>
  <c r="AQ7" i="1"/>
  <c r="AK7" i="1"/>
  <c r="AE7" i="1"/>
  <c r="AB7" i="1"/>
  <c r="G7" i="1"/>
  <c r="AQ6" i="1"/>
  <c r="AK6" i="1"/>
  <c r="AE6" i="1"/>
  <c r="AB6" i="1"/>
  <c r="G6" i="1"/>
  <c r="AQ5" i="1"/>
  <c r="G5" i="1"/>
  <c r="AQ4" i="1"/>
  <c r="AK3" i="1"/>
  <c r="G3" i="1"/>
  <c r="AQ2" i="1"/>
</calcChain>
</file>

<file path=xl/sharedStrings.xml><?xml version="1.0" encoding="utf-8"?>
<sst xmlns="http://schemas.openxmlformats.org/spreadsheetml/2006/main" count="1282" uniqueCount="371">
  <si>
    <t>Effective Date</t>
  </si>
  <si>
    <t>Valid Through Date</t>
  </si>
  <si>
    <t xml:space="preserve">ssp_does state allow </t>
  </si>
  <si>
    <t xml:space="preserve">_citation_ssp_does state allow </t>
  </si>
  <si>
    <t xml:space="preserve">_caution_ssp_does state allow </t>
  </si>
  <si>
    <t>ssp_how remove barriers</t>
  </si>
  <si>
    <t>_citation_ssp_how remove barriers</t>
  </si>
  <si>
    <t>_caution_ssp_how remove barriers</t>
  </si>
  <si>
    <t>ssp_residue</t>
  </si>
  <si>
    <t>_citation_ssp_residue</t>
  </si>
  <si>
    <t>_caution_ssp_residue</t>
  </si>
  <si>
    <t>ssp_does state authorize</t>
  </si>
  <si>
    <t>_citation_ssp_does state authorize</t>
  </si>
  <si>
    <t>_caution_ssp_does state authorize</t>
  </si>
  <si>
    <t>ssp_local approval</t>
  </si>
  <si>
    <t>_citation_ssp_local approval</t>
  </si>
  <si>
    <t>_caution_ssp_local approval</t>
  </si>
  <si>
    <t>ssp_law enforcement consulted</t>
  </si>
  <si>
    <t>_citation_ssp_law enforcement consulted</t>
  </si>
  <si>
    <t>_caution_ssp_law enforcement consulted</t>
  </si>
  <si>
    <t>ssp_one for one</t>
  </si>
  <si>
    <t>_citation_ssp_one for one</t>
  </si>
  <si>
    <t>_caution_ssp_one for one</t>
  </si>
  <si>
    <t>ssp_direct exchange</t>
  </si>
  <si>
    <t>_citation_ssp_direct exchange</t>
  </si>
  <si>
    <t>_caution_ssp_direct exchange</t>
  </si>
  <si>
    <t>ssp_services required provided</t>
  </si>
  <si>
    <t>_citation_ssp_services required provided</t>
  </si>
  <si>
    <t>_caution_ssp_services required provided</t>
  </si>
  <si>
    <t>ssp_services required referral</t>
  </si>
  <si>
    <t>_citation_ssp_services required referral</t>
  </si>
  <si>
    <t>_caution_ssp_services required referral</t>
  </si>
  <si>
    <t>ssp_allow possession</t>
  </si>
  <si>
    <t>_citation_ssp_allow possession</t>
  </si>
  <si>
    <t>_caution_ssp_allow possession</t>
  </si>
  <si>
    <t>ssp_how allow possession</t>
  </si>
  <si>
    <t>_citation_ssp_how allow possession</t>
  </si>
  <si>
    <t>_caution_ssp_how allow possession</t>
  </si>
  <si>
    <t>ssp_paraph law</t>
  </si>
  <si>
    <t>_citation_ssp_paraph law</t>
  </si>
  <si>
    <t>_caution_ssp_paraph law</t>
  </si>
  <si>
    <t>ssp_included drug paraph</t>
  </si>
  <si>
    <t>_citation_ssp_included drug paraph</t>
  </si>
  <si>
    <t>_caution_ssp_included drug paraph</t>
  </si>
  <si>
    <t>ssp_NASEN</t>
  </si>
  <si>
    <t>_citation_ssp_NASEN</t>
  </si>
  <si>
    <t>_caution_ssp_NASEN</t>
  </si>
  <si>
    <t>Alabama</t>
  </si>
  <si>
    <t>Drug Paraphernalia - Ala. Code § 13A-12-260(a) ( Full Title: Ala. Code § 13A-12-260 Drug paraphernalia; use or possession; delivery or sale; forfeiture), possess drug para - Ala. Code § 13A-12-260 ( Full Title: Ala. Code § 13A-12-260 Drug paraphernalia; use or possession; delivery or sale; forfeiture)</t>
  </si>
  <si>
    <t>Syringes - Ala. Code § 13A-12-260(a)(11) ( Full Title: Ala. Code § 13A-12-260 Drug paraphernalia; use or possession; delivery or sale; forfeiture)</t>
  </si>
  <si>
    <t>ssp state resource list - SSP State Resource List ( Full Title: SSP State Resource List)</t>
  </si>
  <si>
    <t>Alaska</t>
  </si>
  <si>
    <t>No Explicit Prohibition - Alaska Stat. § 11.71.040 ( Full Title: Alaska Stat. § 11.71.040. Misconduct involving a controlled substance in the third degree)</t>
  </si>
  <si>
    <t>Arizona</t>
  </si>
  <si>
    <t>possess drug para - AZ Statute 13-3415 ( Full Title: AZ Statute 13-3415 Possession, manufacture, delivery and advertisement of drug paraphernalia; definitions; violation; classification; civil forfeiture; factors)</t>
  </si>
  <si>
    <t>Drug Paraphernalia - AZ Statute 13-3415(F)(2) ( Full Title: AZ Statute 13-3415 Possession, manufacture, delivery and advertisement of drug paraphernalia; definitions; violation; classification; civil forfeiture; factors)</t>
  </si>
  <si>
    <t>Arkansas</t>
  </si>
  <si>
    <t>illegal drug paraphernalia business - Ark. Code  §5-64-802 ( Full Title: Ark. Code  §5-64-802. Illegal drug paraphernalia business.)</t>
  </si>
  <si>
    <t>possession - Ark. Code § 5-64-443 ( Full Title: Ark. Code § 5-64-443 Drug paraphernalia)</t>
  </si>
  <si>
    <t>Drug Paraphernalia - Ark. Code §5-64-101(12)(A) ( Full Title: Ark. Code §5-64-101 Definitions), Syringe - Ark. Code §5-64-101(12)(B)(xi) ( Full Title: Ark. Code §5-64-101 Definitions)</t>
  </si>
  <si>
    <t>Secondary sources identify SSP in operation, but no state government or SSP website could be found to confirm existence of SSP.</t>
  </si>
  <si>
    <t>California</t>
  </si>
  <si>
    <t>Syringe Exchange Authorization - General - CA Statute § 121349(b) ( Full Title: CA Statute § 121349. Legislative findings and declarations; authorization for clean needle and syringe exchange project; application; duration; minimum standards; public comment prior to approval; address and contact information of programs maintained on department’s Internet Web site), Syringe Exception - Physician - CA Bus &amp; Prof Code § 4145.5(b) ( Full Title: CA Bus &amp; Prof Code § 4145.5 Furnishing for human use without a prescription or license; furnishing as public health measure; furnishing for use on animals; storage; disposal options; consumer information)</t>
  </si>
  <si>
    <t>Syringe Exchange Authorization - General - CA Statute § 121349(b) ( Full Title: CA Statute § 121349. Legislative findings and declarations; authorization for clean needle and syringe exchange project; application; duration; minimum standards; public comment prior to approval; address and contact information of programs maintained on department’s Internet Web site)</t>
  </si>
  <si>
    <t>Syringe Exchange Authorization - General - CA Statute § 121349(b) ( Full Title: CA Statute § 121349. Legislative findings and declarations; authorization for clean needle and syringe exchange project; application; duration; minimum standards; public comment prior to approval; address and contact information of programs maintained on department’s Internet Web site), Syringe Exchange Authorization - Through Application - CA Statute § 121349(c) ( Full Title: CA Statute § 121349. Legislative findings and declarations; authorization for clean needle and syringe exchange project; application; duration; minimum standards; public comment prior to approval; address and contact information of programs maintained on department’s Internet Web site)</t>
  </si>
  <si>
    <t>Services - CA Statute § 121349(d) ( Full Title: CA Statute § 121349. Legislative findings and declarations; authorization for clean needle and syringe exchange project; application; duration; minimum standards; public comment prior to approval; address and contact information of programs maintained on department’s Internet Web site), Services Regulations - Cal. Code Regs. Tit. 17 § 7002(a)(3) ( Full Title: Cal. Code Regs. Tit. 17 § 7002. Application Requirements for SEP Certification.), Services Regulations 2 - Cal. Code Regs. Tit. 17 § 7002(a)(5) ( Full Title: Cal. Code Regs. Tit. 17 § 7002. Application Requirements for SEP Certification.)</t>
  </si>
  <si>
    <t>Syringe Exception - CA Health &amp; Safety Code § 11364(c) ( Full Title: CA Health &amp; Safety Code § 11364. Opium pipes; instruments for injecting or smoking controlled substances; exceptions for safe disposal and personal use)</t>
  </si>
  <si>
    <t>possession - CA Health &amp; Safety C... ( Full Title: CA Health &amp; Safety Code § 11364. Opium pipes; instruments for injecting or smoking controlled substances; exceptions for safe disposal and personal use)</t>
  </si>
  <si>
    <t>Drug Paraphernalia - CA Health &amp; Safety Code § 11014.5(a) ( Full Title: CA Health &amp; Safety Code § 11014.5. Drug paraphernalia)</t>
  </si>
  <si>
    <t>Colorado</t>
  </si>
  <si>
    <t>Syringe Exchange Authorization - Colo. Rev. Stat. § 25-1-520(1) ( Full Title: Colo. Rev. Stat. § 25-1-520 Clean syringe exchange programs--approval--reporting requirements)</t>
  </si>
  <si>
    <t>Residue - Colo. Rev. Stat. § 18-18-403.5(3) ( Full Title: Colo. Rev. Stat. § 18-18-403.5 Unlawful possession of a controlled substance)</t>
  </si>
  <si>
    <t>Services - Colo. Rev. Stat. § 25-1-520(2) ( Full Title: Colo. Rev. Stat. § 25-1-520 Clean syringe exchange programs--approval--reporting requirements)</t>
  </si>
  <si>
    <t>Syringe Exception - Colo. Rev. Stat. § 18-18-430.5 ( Full Title: Colo. Rev. Stat. § 18-18-430.5 Drug paraphernalia—exemption)</t>
  </si>
  <si>
    <t>Syringe Exception - Colo. Rev. Stat. § 18-18-430.5 ( Full Title: Colo. Rev. Stat. § 18-18-430.5 Drug paraphernalia—exemption), Disclosure and Residue - Colo. Rev. Stat. § 18-18-428(1)(b) ( Full Title: Colo. Rev. Stat. § 18-18-428 Possession of drug paraphernalia—penalty)</t>
  </si>
  <si>
    <t>Paraphernalia Possession - Colo. Rev. Stat. § 18-18-428 ( Full Title: Colo. Rev. Stat. § 18-18-428 Possession of drug paraphernalia—penalty)</t>
  </si>
  <si>
    <t>Drug Paraphernalia - Colo. Rev. Stat. § 18-18-426(1) ( Full Title: Colo. Rev. Stat. § 18-18-426 Drug paraphernalia--definitions)</t>
  </si>
  <si>
    <t>Connecticut</t>
  </si>
  <si>
    <t>Syringe Exchange Authorization - Conn. Gen. Stat. § 19a-124(a) ( Full Title: Conn. Gen. Stat. § 19a-124 Needle and syringe exchange programs.), Drug Paraphernalia - Conn. Gen. Stat. § 21a-240(20)(A) ( Full Title: Conn. Gen. Stat. § 21a-240 Definitions.)</t>
  </si>
  <si>
    <t>Drug Paraphernalia - Conn. Gen. Stat. § 21a-240(20)(A) ( Full Title: Conn. Gen. Stat. § 21a-240 Definitions.), Syringe Exchange Authorization - Conn. Gen. Stat. § 19a-124(a) ( Full Title: Conn. Gen. Stat. § 19a-124 Needle and syringe exchange programs.)</t>
  </si>
  <si>
    <t>Syringe Exchange Authorization - Conn. Gen. Stat. § 19a-124(a) ( Full Title: Conn. Gen. Stat. § 19a-124 Needle and syringe exchange programs.)</t>
  </si>
  <si>
    <t>Services - Conn. Gen. Stat. § 19a-124(b) ( Full Title: Conn. Gen. Stat. § 19a-124 Needle and syringe exchange programs.)</t>
  </si>
  <si>
    <t>Syringe Exchange Authorization - Conn. Gen. Stat. § 19a-124(a) ( Full Title: Conn. Gen. Stat. § 19a-124 Needle and syringe exchange programs.), doe - Doe v. Bridgeport Po... ( Full Title: Doe v. Bridgeport Police Department, 198 F.R.D. 325)</t>
  </si>
  <si>
    <t>Connecticut ruled in Doe v. Bridgeport Police Department, 198 F.R.D. 325 (D. Conn. 2001) that syringes acquired from a syringe exchange program are exempt for the drug paraphernalia possession law.</t>
  </si>
  <si>
    <t>Syringe Exchange Authorization - Conn. Gen. Stat. § 19a-124(a) ( Full Title: Conn. Gen. Stat. § 19a-124 Needle and syringe exchange programs.), doe - Doe v. Bridgeport Po... ( Full Title: Doe v. Bridgeport Police Department, 198 F.R.D. 325), Drug Paraphernalia - Conn. Gen. Stat. § 21a-240(20)(A) ( Full Title: Conn. Gen. Stat. § 21a-240 Definitions.)</t>
  </si>
  <si>
    <t>Drug Paraphernalia - Conn. Gen. Stat. § 21a-240(20)(A) ( Full Title: Conn. Gen. Stat. § 21a-240 Definitions.)</t>
  </si>
  <si>
    <t>Delaware</t>
  </si>
  <si>
    <t>syringe exchange program - Del. Code tit. 29, § 7991 ( Full Title: Del. Code tit. 29, § 7991 Establishment of Program)</t>
  </si>
  <si>
    <t>1 for 1 exchange - Del. Code tit. 29, § 7992 ( Full Title: Del. Code tit. 29, § 7992 Operation of the Program)</t>
  </si>
  <si>
    <t>redistrubution - Del. Code tit. 29, § 7993 ( Full Title: Del. Code tit. 29, § 7993 Criminal liability)</t>
  </si>
  <si>
    <t>included services - Del. Code tit. 29, § 7992 ( Full Title: Del. Code tit. 29, § 7992 Operation of the Program), security measures - Del. Code tit. 29, § 7992 ( Full Title: Del. Code tit. 29, § 7992 Operation of the Program)</t>
  </si>
  <si>
    <t>included services - Del. Code tit. 29, § 7992 ( Full Title: Del. Code tit. 29, § 7992 Operation of the Program)</t>
  </si>
  <si>
    <t>exemptions - Del. Code tit. 29, § 7993 ( Full Title: Del. Code tit. 29, § 7993 Criminal liability)</t>
  </si>
  <si>
    <t>Drug paraphernalia definition - Del. Code tit. 16, § 4701 ( Full Title: Del. Code tit. 16, § 4701 Definitions)</t>
  </si>
  <si>
    <t>District of Columbia</t>
  </si>
  <si>
    <t>Syringe Exchange Program Authorization and Services - D.C. Code § 48-1103-01(a) ( Full Title: D.C. Code § 48-1103-01 Needle Exchange Program.)</t>
  </si>
  <si>
    <t>Syringe - Exception - D.C. Code § 48-1103-01(d) ( Full Title: D.C. Code § 48-1103-01 Needle Exchange Program.)</t>
  </si>
  <si>
    <t>drug paraphernalia - D.C. Code § 48-1101 ( Full Title: D.C. Code § 48-1101 Definitions)</t>
  </si>
  <si>
    <t>Florida</t>
  </si>
  <si>
    <t>Syringe Exchange Authorization - Fla. Stat. § 381.0038(4) ( Full Title: Fla. Stat. § 381.0038 Education; sterile needle and syringe exchange pilot program)</t>
  </si>
  <si>
    <t>Local Government - Fla. Stat. § 381.0038(4)(a) ( Full Title: Fla. Stat. § 381.0038 Education; sterile needle and syringe exchange pilot program)</t>
  </si>
  <si>
    <t>One-For-One - Fla. Stat. § 381.0038(4)(b)(3) ( Full Title: Fla. Stat. § 381.0038 Education; sterile needle and syringe exchange pilot program)</t>
  </si>
  <si>
    <t>Direct Exchange - Fla. Stat. § 381.0038(7)(d) ( Full Title: Fla. Stat. § 381.0038 Education; sterile needle and syringe exchange pilot program)</t>
  </si>
  <si>
    <t>Services - Fla. Stat. § 381.0038(4-6) ( Full Title: Fla. Stat. § 381.0038 Education; sterile needle and syringe exchange pilot program), Disposal - Fla. Stat. § 381.0038(b)(2) ( Full Title: Fla. Stat. § 381.0038 Education; sterile needle and syringe exchange pilot program)</t>
  </si>
  <si>
    <t>Services - Fla. Stat. § 381.0038(4-6) ( Full Title: Fla. Stat. § 381.0038 Education; sterile needle and syringe exchange pilot program)</t>
  </si>
  <si>
    <t>Syringe - Exception - Fla. Stat. § 381.0038(4)(c) ( Full Title: Fla. Stat. § 381.0038 Education; sterile needle and syringe exchange pilot program)</t>
  </si>
  <si>
    <t>Paraphernalia - Fla. Stat. §893.145 ( Full Title: Fla. Stat. §893.145 "Drug paraphernalia" defined), Syringe - Fla. Stat. §893.145 (11) ( Full Title: Fla. Stat. §893.145 "Drug paraphernalia" defined)</t>
  </si>
  <si>
    <t>Syringe - Fla. Stat. §893.145 (11) ( Full Title: Fla. Stat. §893.145 "Drug paraphernalia" defined)</t>
  </si>
  <si>
    <t>Georgia</t>
  </si>
  <si>
    <t>Syringe Services Program - Ga. Code § 16-13-32(c) ( Full Title: Ga. Code § 16-13-32 Transactions in drug related objects prohibited)</t>
  </si>
  <si>
    <t>Drug Related Object - Definition - Ga. Code § 16-13-32(a)(1) ( Full Title: Ga. Code § 16-13-32 Transactions in drug related objects prohibited)</t>
  </si>
  <si>
    <t>Hawaii</t>
  </si>
  <si>
    <t>Syringe Exchange Program - Authorization - Haw. Rev. Stat. §325-112 ( Full Title: Haw. Rev. Stat. §325-112 Sterile needle and syringe exchange program established)</t>
  </si>
  <si>
    <t>One-For-One - Haw. Rev. Stat. §325-113(b) ( Full Title: Haw. Rev. Stat. §325-113 Operation of the program)</t>
  </si>
  <si>
    <t>Services - Haw. Rev. Stat. §325-113(f) ( Full Title: Haw. Rev. Stat. §325-113 Operation of the program)</t>
  </si>
  <si>
    <t>Syringe - Exception - Haw. Rev. Stat. § 325-114(a) ( Full Title: Haw. Rev. Stat. § 325-114 Criminal liability)</t>
  </si>
  <si>
    <t>Paraphernalia - Haw. Rev. Stat. §329-1 ( Full Title: Haw. Rev. Stat. §329-1 Definitions), Syringe - Haw. Rev. Stat. §329-1(11) ( Full Title: Haw. Rev. Stat. §329-1 Definitions)</t>
  </si>
  <si>
    <t>Syringe - Haw. Rev. Stat. §329-1(11) ( Full Title: Haw. Rev. Stat. §329-1 Definitions), Paraphernalia - Haw. Rev. Stat. §329-1 ( Full Title: Haw. Rev. Stat. §329-1 Definitions)</t>
  </si>
  <si>
    <t>Idaho</t>
  </si>
  <si>
    <t>Syringe Exchange Program - Authorization - Idaho Code § 37-3404(1)(a) ( Full Title: Idaho Code § 37-3404 Syringe and needle exchange program)</t>
  </si>
  <si>
    <t>Services - Idaho Code § 37-3404(2) ( Full Title: Idaho Code § 37-3404 Syringe and needle exchange program)</t>
  </si>
  <si>
    <t>Paraphernalia - Idaho Code § 37-2701(n) ( Full Title: Idaho Code § 37-2701 Definitions), Syringe - Idaho Code § 37-2701(n)(11) ( Full Title: Idaho Code § 37-2701 Definitions)</t>
  </si>
  <si>
    <t>Syringe - Idaho Code § 37-2701(n)(11) ( Full Title: Idaho Code § 37-2701 Definitions)</t>
  </si>
  <si>
    <t>Illinois</t>
  </si>
  <si>
    <t>Syringe Exchange Authorization - 20 Ill. Comp. Stat ,2310/2310-252(a) ( Full Title: 20 Ill. Comp. Stat ,2310/2310-252 Guidelines for Needle Disposal; Education)</t>
  </si>
  <si>
    <t>Syringe Exception - 720 Ill. Comp. Stat. 600/3.5(a) ( Full Title: 720 Ill. Comp. Stat. 600/3.5 Possession of drug paraphernalia), presa - People v. Presa, 201... ( Full Title: People v. Presa, 2014 IL App (3d))</t>
  </si>
  <si>
    <t>Appellate Court of Illinois ruled that SSP participants are engaged in "scientific research and are thus legally authorized to possess syringes.  People v. Presa, 2014 IL App (3d) 130255 (2014).</t>
  </si>
  <si>
    <t>Drug Paraphernalia - 720 Ill. Comp. Stat. 600/2(d) ( Full Title: 720 Ill. Comp. Stat. 600/2 Definitions)</t>
  </si>
  <si>
    <t>Indiana</t>
  </si>
  <si>
    <t>program means - Ind. Code § 16-41-7.5-2 “ ( Full Title: Ind. Code § 16-41-7.5-2 “Program” defined), qualified entity - Ind. Code § 16-41-7.5-5 ( Full Title: Ind. Code § 16-41-7.5-5 Requirements for county prior to operation of program), exceptions to dealing - Ind. Code § 35-48-4-8.5 ( Full Title: Ind. Code § 35-48-4-8.5 Dealing in Paraphernalia), paraphernalia - Ind. Code § 35-48-4-8.5 ( Full Title: Ind. Code § 35-48-4-8.5 Dealing in Paraphernalia)</t>
  </si>
  <si>
    <t>paraphernalia - Ind. Code § 35-48-4-8.5 ( Full Title: Ind. Code § 35-48-4-8.5 Dealing in Paraphernalia), exceptions to dealing - Ind. Code § 35-48-4-8.5 ( Full Title: Ind. Code § 35-48-4-8.5 Dealing in Paraphernalia), program means - Ind. Code § 16-41-7.5-2 “ ( Full Title: Ind. Code § 16-41-7.5-2 “Program” defined)</t>
  </si>
  <si>
    <t>program means - Ind. Code § 16-41-7.5-2 “ ( Full Title: Ind. Code § 16-41-7.5-2 “Program” defined)</t>
  </si>
  <si>
    <t>governmental body - Ind. Code § 16-41-7.5-4 ( Full Title: Ind. Code § 16-41-7.5-4 Operation of program; public health emergency; requirements)</t>
  </si>
  <si>
    <t>qualified entity requirements - Ind. Code § 16-41-7.5-6 ( Full Title: Ind. Code § 16-41-7.5-6 Requirements of a qualified entity operating a program)</t>
  </si>
  <si>
    <t>paraphernalia - Ind. Code § 35-48-4-8.5 ( Full Title: Ind. Code § 35-48-4-8.5 Dealing in Paraphernalia)</t>
  </si>
  <si>
    <t>Iowa</t>
  </si>
  <si>
    <t>drug paraphernalia - Iowa Code § 124.414 ( Full Title: Iowa Code § 124.414 Drug paraphernalia)</t>
  </si>
  <si>
    <t>“Drug paraphernalia” does not include hypodermic needles or syringes if manufactured, delivered, sold, or possessed for a lawful purpose. Iowa Code § 124.414 (b)</t>
  </si>
  <si>
    <t>Kansas</t>
  </si>
  <si>
    <t>possess paraphernalia - Kan. Stat. § 21-5709 ( Full Title: Kan. Stat. § 21-5709 Unlawful possession of certain drug precursors and drug paraphernalia)</t>
  </si>
  <si>
    <t>drug paraphernalia - Kan. Stat. § 21-5701 ( Full Title: Kan. Stat. § 21-5701 Definitions)</t>
  </si>
  <si>
    <t>Kentucky</t>
  </si>
  <si>
    <t>exchange - Ky. Rev. Stat. § 218A.500 Definitions for KRS 218A.500 and 218A.510; unlawful ( Full Title: Ky. Rev. Stat. § 218A.500 Definitions for KRS 218A.500 and 218A.510; unlawful practices; penalties)</t>
  </si>
  <si>
    <t>exception - Ky. Rev. Stat. § 218A.500 Definitions for KRS 218A.500 and 218A.510; unlawful ( Full Title: Ky. Rev. Stat. § 218A.500 Definitions for KRS 218A.500 and 218A.510; unlawful practices; penalties)</t>
  </si>
  <si>
    <t>The exception for residue applies to situations where a person informs law enforcement of the presence of a syringe on their person prior to a search. Ky. Rev. Stat. § 218A.500(6)(a).</t>
  </si>
  <si>
    <t>possess drug paraphernalia - Ky. Rev. Stat. § 218A.500 Definitions for KRS 218A.500 and 218A.510; unlawful ( Full Title: Ky. Rev. Stat. § 218A.500 Definitions for KRS 218A.500 and 218A.510; unlawful practices; penalties)</t>
  </si>
  <si>
    <t>drug paraphernalia means - Ky. Rev. Stat. § 218A.500 Definitions for KRS 218A.500 and 218A.510; unlawful ( Full Title: Ky. Rev. Stat. § 218A.500 Definitions for KRS 218A.500 and 218A.510; unlawful practices; penalties)</t>
  </si>
  <si>
    <t>Louisiana</t>
  </si>
  <si>
    <t>needle exchange program - La. Rev. Stat. § 40:1024 ( Full Title: La. Rev. Stat. § 40:1024 Exceptions; defenses; local needle exchanges)</t>
  </si>
  <si>
    <t>possess drug paraphernalia - La. Rev. Stat. § 40:1023 ( Full Title: La. Rev. Stat. § 40:1023 Prohibited acts)</t>
  </si>
  <si>
    <t>drug paraphernalia defin - La. Rev. Stat. § 40:1021 ( Full Title: La. Rev. Stat. § 40:1021 Definitions)</t>
  </si>
  <si>
    <t>operation - SSP State Resource L... ( Full Title: SSP State Resource List)</t>
  </si>
  <si>
    <t>Maine</t>
  </si>
  <si>
    <t>full application - 10-144-252 ( Full Title: 10-144-252 Me. Code. R. § II Certification Application Procedures)</t>
  </si>
  <si>
    <t>residual amount - Me. Rev. Stat. tit. 17 ,§ 1107- ( Full Title: Me. Rev. Stat. tit. 17 ,§ 1107-A Unlawful possession of scheduled drugs)</t>
  </si>
  <si>
    <t>certify hypodermic apparatus exchange programs - Me. Rev. Stat. tit. 22, § 1341 ( Full Title: Me. Rev. Stat. tit. 22, § 1341 Hypodermic apparatus exchange programs)</t>
  </si>
  <si>
    <t>operating requirements - 10-144-252 ( Full Title: 10-144-252 Me. Code. R. § II Certification Application Procedures)</t>
  </si>
  <si>
    <t>While one for one exchanges are generally required, an exception must be made for a new enrollee who has no needles for the initial exchange. 10-144-252 Me. Code. R. § II (E)(1).</t>
  </si>
  <si>
    <t>rules - Me. Rev. Stat. tit. 22, § 1341 ( Full Title: Me. Rev. Stat. tit. 22, § 1341 Hypodermic apparatus exchange programs), operating requirements - 10-144-252 ( Full Title: 10-144-252 Me. Code. R. § II Certification Application Procedures), needle disposal plan - 10-144-252 ( Full Title: 10-144-252 Me. Code. R. § I General Definitions), consumer education - 10-144-252 ( Full Title: 10-144-252 Me. Code. R. § I General Definitions)</t>
  </si>
  <si>
    <t>public notice - 10-144-252 ( Full Title: 10-144-252 Me. Code. R. § II Certification Application Procedures), consumer education - 10-144-252 ( Full Title: 10-144-252 Me. Code. R. § I General Definitions)</t>
  </si>
  <si>
    <t>illegal possession - Me. Rev. Stat. tit. 17, § 1111 ( Full Title: Me. Rev. Stat. tit. 17, § 1111 Illegal possession of hypodermic apparatuses)</t>
  </si>
  <si>
    <t>defense - Me. Rev. Stat. tit. 17, § 1111 ( Full Title: Me. Rev. Stat. tit. 17, § 1111 Illegal possession of hypodermic apparatuses)</t>
  </si>
  <si>
    <t>illegal possession - Me. Rev. Stat. tit. 17, § 1111 ( Full Title: Me. Rev. Stat. tit. 17, § 1111 Illegal possession of hypodermic apparatuses), drug paraphernalia - Me. Rev. Stat. tit. 17,§ 1111- ( Full Title: Me. Rev. Stat. tit. 17,§ 1111-A Sale and use of drug paraphernalia)</t>
  </si>
  <si>
    <t>drug paraphernalia - Me. Rev. Stat. tit. 17,§ 1111- ( Full Title: Me. Rev. Stat. tit. 17,§ 1111-A Sale and use of drug paraphernalia)</t>
  </si>
  <si>
    <t>Maryland</t>
  </si>
  <si>
    <t>syringe exchange pilot program - Md. Code, Health - General, § 24-802 ( Full Title: Md. Code, Health - General, § 24-802 AIDS Prevention Sterile Needle and Syringe Exchange), establishment - Md. Code, Health-General § 24-902 ( Full Title: Md. Code, Health-General § 24-902 Opioid-Associated Disease Prevention and Outreach Program), oadpo program - Md. Code Regs. 10.52.01.05 ( Full Title: Md. Code Regs. 10.52.01.05 Program Design and Operation)</t>
  </si>
  <si>
    <t>residue - Md. Code, Health - General, § 24-809 ( Full Title: Md. Code, Health - General, § 24-809 Possession offenses)</t>
  </si>
  <si>
    <t>oadpo program - Md. Code Regs. 10.52.01.05 ( Full Title: Md. Code Regs. 10.52.01.05 Program Design and Operation), establishment - Md. Code, Health-General § 24-902 ( Full Title: Md. Code, Health-General § 24-902 Opioid-Associated Disease Prevention and Outreach Program)</t>
  </si>
  <si>
    <t>establishment - Md. Code, Health-General § 24-902 ( Full Title: Md. Code, Health-General § 24-902 Opioid-Associated Disease Prevention and Outreach Program)</t>
  </si>
  <si>
    <t>program - Md. Code, Health - General, § 24-803 ( Full Title: Md. Code, Health - General, § 24-803 Program methods and practices)</t>
  </si>
  <si>
    <t>program requirements - Md. Code, Health-General § 24-903 ( Full Title: Md. Code, Health-General § 24-903 Program methods and practices), program - Md. Code, Health - General, § 24-803 ( Full Title: Md. Code, Health - General, § 24-803 Program methods and practices)</t>
  </si>
  <si>
    <t>immunity - Md. Code, Health - General, § 24-808 ( Full Title: Md. Code, Health - General, § 24-808 Immunity from criminal prosecution)</t>
  </si>
  <si>
    <t>possession - Md. Code, Criminal Law, § 5-619 ( Full Title: Md. Code, Criminal Law, § 5-619 Drug paraphernalia)</t>
  </si>
  <si>
    <t>drug paraphernalia - Md. Code, Criminal Law, § 5-101 ( Full Title: Md. Code, Criminal Law, § 5-101 Definitions)</t>
  </si>
  <si>
    <t>Massachusetts</t>
  </si>
  <si>
    <t>Syringe Exchange Program - Mass. Gen. Laws ch. 111, §215 ( Full Title: Mass. Gen. Laws ch. 111, §215 Needle exchange programs; approval; report), Drug Paraphernalia Penalties - Mass. Gen. Laws ch. 94C, §32I (a-b) ( Full Title: Mass. Gen. Laws ch. 94C, §32I Drug paraphernalia; sale, possession or manufacture with intent to sell; penalty; sale of tobacco rolling papers), Drug Paraphernalia Definition - Mass. Gen. Laws ch. 94C, §1  ( Full Title: Mass. Gen. Laws ch. 94C, §1 Definitions.)</t>
  </si>
  <si>
    <t>Drug Paraphernalia Definition - Mass. Gen. Laws ch. 94C, §1  ( Full Title: Mass. Gen. Laws ch. 94C, §1 Definitions.), Drug Paraphernalia Penalties - Mass. Gen. Laws ch. 94C, §32I (a-b) ( Full Title: Mass. Gen. Laws ch. 94C, §32I Drug paraphernalia; sale, possession or manufacture with intent to sell; penalty; sale of tobacco rolling papers), Syringe Exchange Program - Mass. Gen. Laws ch. 111, §215 ( Full Title: Mass. Gen. Laws ch. 111, §215 Needle exchange programs; approval; report)</t>
  </si>
  <si>
    <t>Syringe Exchange Program - Mass. Gen. Laws ch. 111, §215 ( Full Title: Mass. Gen. Laws ch. 111, §215 Needle exchange programs; approval; report)</t>
  </si>
  <si>
    <t>landry - Commonwealth v. Land... ( Full Title: Commonwealth v. Landry, 779 N.E.2d 638)</t>
  </si>
  <si>
    <t>The Massachusetts Supreme Court ruled in Commonwealth v. Landry, 779 N.E.2d 638 (Supreme Judicial Court 2002) that syringes acquired from a needle exchange program are exempt from the state's drug paraphernalia possession law.</t>
  </si>
  <si>
    <t>Drug Paraphernalia Definition - Mass. Gen. Laws ch. 94C, §1  ( Full Title: Mass. Gen. Laws ch. 94C, §1 Definitions.)</t>
  </si>
  <si>
    <t>Michigan</t>
  </si>
  <si>
    <t>Drug Paraphernalia Prohibited - Mich. Comp. Laws § 333.7453 (1) ( Full Title: Mich. Comp. Laws § 333.7453 Sale of drug paraphernalia prohibited; notice; compliance.)</t>
  </si>
  <si>
    <t>Drug Paraphernalia Definition - Mich. Comp. Laws § 333.7451  ( Full Title: Mich. Comp. Laws § 333.7451 “Drug paraphernalia” defined)</t>
  </si>
  <si>
    <t>See attached file above - SSP State Resource L... ( Full Title: SSP State Resource List)</t>
  </si>
  <si>
    <t>Minnesota</t>
  </si>
  <si>
    <t>Disposal - Minn. Stat. §116.835(c) ( Full Title: Minn. Stat. §116.835 Safe sharps management), Pharmacist Sale - Limited Quantity - Minn. Stat. § 151.40 (2) ( Full Title: Minn. Stat. § 151.40 Possession and sale of hypodermic syringes and needles), Syringe Exception - Minn. Stat. § 152.01(18)(b) ( Full Title: Minn. Stat. § 152.01 Definitions)</t>
  </si>
  <si>
    <t>Pharmacist Sale - Limited Quantity - Minn. Stat. § 151.40 (2) ( Full Title: Minn. Stat. § 151.40 Possession and sale of hypodermic syringes and needles), Syringe Exception - Minn. Stat. § 152.01(18)(b) ( Full Title: Minn. Stat. § 152.01 Definitions)</t>
  </si>
  <si>
    <t>Minnesota has not passed a law explicitly authorizing SSPs but the state government maintains a program for the distribution of syringes through pharmacies under its Minnesota Syringe Access Initiative. Minn. Stat. § 151.40 .</t>
  </si>
  <si>
    <t>Disposal - Minn. Stat. §116.835(c) ( Full Title: Minn. Stat. §116.835 Safe sharps management)</t>
  </si>
  <si>
    <t>Drug Paraphernalia Definition - Minn. Stat. § 152.01(18) ( Full Title: Minn. Stat. § 152.01 Definitions), Syringe Exception - Minn. Stat. § 152.01(18)(b) ( Full Title: Minn. Stat. § 152.01 Definitions)</t>
  </si>
  <si>
    <t>Minn. Stat. § 152.01 (b) states that "Drug paraphernalia" does not include the possession, manufacture, delivery, or sale of hypodermic needles or syringes in accordance with section 151.40, subdivision 2," which has been interpreted to explicitly authorize SSPs according to the Minnesota Department of Health.</t>
  </si>
  <si>
    <t>Mississippi</t>
  </si>
  <si>
    <t>Paraphernalia Definition - Miss. Code § 41-29-105(v) ( Full Title: Miss. Code § 41-29-105 Definitions), Syringe in Paraphernalia Definitions - Miss. Code § 41-29-105(v)(xi) ( Full Title: Miss. Code § 41-29-105 Definitions)</t>
  </si>
  <si>
    <t>Syringe in Paraphernalia Definitions - Miss. Code § 41-29-105(v)(xi) ( Full Title: Miss. Code § 41-29-105 Definitions)</t>
  </si>
  <si>
    <t>Missouri</t>
  </si>
  <si>
    <t>Drug Paraphernalia Definition - Mo. Rev. Stat. § 195.010(18) ( Full Title: Mo. Rev. Stat. § 195.010 Definitions), Drug Paraphernalia - Syringe - Mo. Rev. Stat. § 195.010(18)(k) ( Full Title: Mo. Rev. Stat. § 195.010 Definitions)</t>
  </si>
  <si>
    <t>Drug Paraphernalia - Syringe - Mo. Rev. Stat. § 195.010(18)(k) ( Full Title: Mo. Rev. Stat. § 195.010 Definitions)</t>
  </si>
  <si>
    <t>Montana</t>
  </si>
  <si>
    <t>Drug Paraphernalia Exemptions - Mont. Code § 45-10-107 ( Full Title: Mont. Code § 45-10-107 Exemptions)</t>
  </si>
  <si>
    <t>Drug Paraphernalia Definition - Mont. Code § 45-10-101(1) ( Full Title: Mont. Code § 45-10-101 Definitions)</t>
  </si>
  <si>
    <t>Nebraska</t>
  </si>
  <si>
    <t>Drug Paraphernalia Defined - Neb. Rev. Stat. § 28-439 ( Full Title: Neb. Rev. Stat. § 28-439 Drug paraphernalia, defined; enumerated)</t>
  </si>
  <si>
    <t>Drug Paraphernalia - Syringe - Neb. Rev. Stat. § 28-439(3) ( Full Title: Neb. Rev. Stat. § 28-439 Drug paraphernalia, defined; enumerated)</t>
  </si>
  <si>
    <t>Nevada</t>
  </si>
  <si>
    <t>Syringe Exchange Authorization - Nev. Rev. Stat. § 439.985 ( Full Title: Nev. Rev. Stat. § 439.985 Legislative declaration of purpose), Syringe Exchange Authorization 2 - Nev. Rev. Stat. § 439.987 ( Full Title: Nev. Rev. Stat. § 439.987. Establishment), Drug Paraphernalia Definition - Nev. Rev. Stat. § 453.554 (1) ( Full Title: Nev. Rev. Stat. § 453.554 “Drug paraphernalia” defined), Drug Paraphernalia Syringe Excluded - Nev. Rev. Stat. § 453.554(2) ( Full Title: Nev. Rev. Stat. § 453.554 “Drug paraphernalia” defined)</t>
  </si>
  <si>
    <t>Syringe Exchange Authorization 2 - Nev. Rev. Stat. § 439.987 ( Full Title: Nev. Rev. Stat. § 439.987. Establishment), Syringe Exchange Authorization - Nev. Rev. Stat. § 439.985 ( Full Title: Nev. Rev. Stat. § 439.985 Legislative declaration of purpose), Drug Paraphernalia Definition - Nev. Rev. Stat. § 453.554 (1) ( Full Title: Nev. Rev. Stat. § 453.554 “Drug paraphernalia” defined), Drug Paraphernalia Syringe Excluded - Nev. Rev. Stat. § 453.554(2) ( Full Title: Nev. Rev. Stat. § 453.554 “Drug paraphernalia” defined)</t>
  </si>
  <si>
    <t>Residue Exemption - Nev. Rev. Stat. § 453.336(5) ( Full Title: Nev. Rev. Stat. § 453.336 Unlawful possession not for purpose of sale: Prohibition; penalties; exception)</t>
  </si>
  <si>
    <t>Syringe Exchange Authorization - Nev. Rev. Stat. § 439.985 ( Full Title: Nev. Rev. Stat. § 439.985 Legislative declaration of purpose), Syringe Exchange Authorization 2 - Nev. Rev. Stat. § 439.987 ( Full Title: Nev. Rev. Stat. § 439.987. Establishment)</t>
  </si>
  <si>
    <t>Syringe Exchange Requirements - Nev. Rev. Stat. § 439.989 ( Full Title: Nev. Rev. Stat. § 439.989. Program to establish safety procedures, provide community outreach and report to State Board of Health)</t>
  </si>
  <si>
    <t>Drug Paraphernalia Syringe Excluded - Nev. Rev. Stat. § 453.554(2) ( Full Title: Nev. Rev. Stat. § 453.554 “Drug paraphernalia” defined), Drug Paraphernalia Definition - Nev. Rev. Stat. § 453.554 (1) ( Full Title: Nev. Rev. Stat. § 453.554 “Drug paraphernalia” defined)</t>
  </si>
  <si>
    <t>Drug Paraphernalia Definition - Nev. Rev. Stat. § 453.554 (1) ( Full Title: Nev. Rev. Stat. § 453.554 “Drug paraphernalia” defined), Drug Paraphernalia Syringe Excluded - Nev. Rev. Stat. § 453.554(2) ( Full Title: Nev. Rev. Stat. § 453.554 “Drug paraphernalia” defined)</t>
  </si>
  <si>
    <t>Drug Paraphernalia Definition - Nev. Rev. Stat. § 453.554 (1) ( Full Title: Nev. Rev. Stat. § 453.554 “Drug paraphernalia” defined)</t>
  </si>
  <si>
    <t>New Hampshire</t>
  </si>
  <si>
    <t>Syringe Service Program Authorization - N.H. Rev. Stat. § 318-B:43 (I)(a) ( Full Title: N.H. Rev. Stat. § 318-B:43 Syringe Service Programs Authorized)</t>
  </si>
  <si>
    <t>Syringe Service Program Authorization - N.H. Rev. Stat. § 318-B:43 (I)(a) ( Full Title: N.H. Rev. Stat. § 318-B:43 Syringe Service Programs Authorized), Drug Paraphernalia Definition - N.H. Rev. Stat. § 318-B:1(X-a) ( Full Title: N.H. Rev. Stat. § 318-B:1 Definitions.)</t>
  </si>
  <si>
    <t>Residue Exemption - N.H. Rev. Stat. § 318-B:26(II)(e) ( Full Title: N.H. Rev. Stat. § 318-B:26 Penalties.)</t>
  </si>
  <si>
    <t>Requirements - SSP - N.H. Rev. Stat. § 318-B:43(II) ( Full Title: N.H. Rev. Stat. § 318-B:43 Syringe Service Programs Authorized)</t>
  </si>
  <si>
    <t>Possession Exemption SSP - N.H. Rev. Stat. § 318-B:44 ( Full Title: N.H. Rev. Stat. § 318-B:44 Syringe Service Programs; Affirmative Defense)</t>
  </si>
  <si>
    <t>It is an affirmative defense that syringes were obtained from an SSP, State does not prohibit simple possession, The definition of drug paraphernalia does not refer to objects used for injecting drugs</t>
  </si>
  <si>
    <t>Possession Exemption SSP - N.H. Rev. Stat. § 318-B:44 ( Full Title: N.H. Rev. Stat. § 318-B:44 Syringe Service Programs; Affirmative Defense), Drug Paraphernalia Definition - N.H. Rev. Stat. § 318-B:1(X-a) ( Full Title: N.H. Rev. Stat. § 318-B:1 Definitions.), Drug Paraphernalia Delivery - N.H. Rev. Stat. § 318-B:2(II) ( Full Title: N.H. Rev. Stat. § 318-B:2 Acts Prohibited.)</t>
  </si>
  <si>
    <t>Drug Paraphernalia Definition - N.H. Rev. Stat. § 318-B:1(X-a) ( Full Title: N.H. Rev. Stat. § 318-B:1 Definitions.)</t>
  </si>
  <si>
    <t>New Jersey</t>
  </si>
  <si>
    <t>Drug Paraphernalia Definition - N.J. Stat. § 2C:36-1 ( Full Title: N.J. Stat. § 2C:36-1. Drug paraphernalia, defined; determination), Syringe Exchange Authorization - N.J. Stat. § 26:5C-27 ( Full Title: N.J. Stat. § 26:5C-27. Demonstration program for operation of sterile syringe access programs)</t>
  </si>
  <si>
    <t>Syringe Exchange Authorization - N.J. Stat. § 26:5C-27 ( Full Title: N.J. Stat. § 26:5C-27. Demonstration program for operation of sterile syringe access programs)</t>
  </si>
  <si>
    <t>Syringe Possession and Residue Exception - SSP - N.J. Stat. § 2C:36-6a ( Full Title: N.J. Stat. § 2C:36-6a. Possession of syringe, needle, certain circumstances, not an offense)</t>
  </si>
  <si>
    <t>SSP - Local Government Approval - N.J. Admin. Code § 8:63-2.1(a)(1) ( Full Title: N.J. Admin. Code § 8:63-2.1 Prerequisites applicable to municipalities with respect to Department consideration of SSAP application)</t>
  </si>
  <si>
    <t>SSP - Requirements - N.J. Stat. § 26:5C-28(b) ( Full Title: N.J. Stat. § 26:5C-28. Establishment, authorization by municipality of certain programs)</t>
  </si>
  <si>
    <t>Drug Paraphernalia Definition - N.J. Stat. § 2C:36-1 ( Full Title: N.J. Stat. § 2C:36-1. Drug paraphernalia, defined; determination)</t>
  </si>
  <si>
    <t>Drug Paraphernalia Definition - N.J. Stat. § 2C:36-1 ( Full Title: N.J. Stat. § 2C:36-1. Drug paraphernalia, defined; determination), Syringe Illegal - N.J. Stat. § 2C:36-6(a) ( Full Title: N.J. Stat. § 2C:36-6 Possession or distribution of hypodermic syringe or needle)</t>
  </si>
  <si>
    <t>New Mexico</t>
  </si>
  <si>
    <t>SSP - N.M. Stat. § 24-2 ( Full Title: N.M. Stat. § 24-2C-4. Program created; department responsibilities)</t>
  </si>
  <si>
    <t>shall provide - N.M. Stat. § 24-2 ( Full Title: N.M. Stat. § 24-2C-5. Program), education services - N.M. Code R. § 7.4.6.9 ( Full Title: N.M. Code R. § 7.4.6.9. AUTHORIZED HARM REDUCTION PROVIDER REQUIREMENTS), harm reduction information - N.M. Code R. § 7.4.6.9 ( Full Title: N.M. Code R. § 7.4.6.9. AUTHORIZED HARM REDUCTION PROVIDER REQUIREMENTS)</t>
  </si>
  <si>
    <t>shall provide - N.M. Stat. § 24-2 ( Full Title: N.M. Stat. § 24-2C-5. Program)</t>
  </si>
  <si>
    <t>immunity - N.M. Stat. § 24-2 ( Full Title: N.M. Stat. § 24-2C-6. Immunity from criminal liability)</t>
  </si>
  <si>
    <t>drug paraphernalia - N.M. Stat. § 30-31-2 ( Full Title: N.M. Stat. § 30-31-2. Definitions)</t>
  </si>
  <si>
    <t>New York</t>
  </si>
  <si>
    <t>authorization - N.Y. Comp. Codes R. § Regs. tit. 10, § 80.135 ( Full Title: N.Y. Comp. Codes R. § Regs. tit. 10, § 80.135 Authorization to conduct hypodermic syringe and needle exchange programs)</t>
  </si>
  <si>
    <t>controlled substance - N.Y. Penal § 220.03 ( Full Title: N.Y. Penal § 220.03 Criminal possession of a controlled substance in the seventh degree)</t>
  </si>
  <si>
    <t>Educational Services - N.Y. Comp. Codes R. § Regs. tit. 10, § 80.135(b)(4) ( Full Title: N.Y. Comp. Codes R. § Regs. tit. 10, § 80.135 Authorization to conduct hypodermic syringe and needle exchange programs), Disposal - N.Y. Comp. Codes R. § Regs. tit. 10, § 80.135(g)(10) ( Full Title: N.Y. Comp. Codes R. § Regs. tit. 10, § 80.135 Authorization to conduct hypodermic syringe and needle exchange programs)</t>
  </si>
  <si>
    <t>Educational Services - N.Y. Comp. Codes R. § Regs. tit. 10, § 80.135(b)(4) ( Full Title: N.Y. Comp. Codes R. § Regs. tit. 10, § 80.135 Authorization to conduct hypodermic syringe and needle exchange programs), Drug Abuse Treatment - N.Y. Comp. Codes R. § Regs. tit. 10, § 80.135(m)(12) ( Full Title: N.Y. Comp. Codes R. § Regs. tit. 10, § 80.135 Authorization to conduct hypodermic syringe and needle exchange programs), Disposal - N.Y. Comp. Codes R. § Regs. tit. 10, § 80.135(g)(10) ( Full Title: N.Y. Comp. Codes R. § Regs. tit. 10, § 80.135 Authorization to conduct hypodermic syringe and needle exchange programs)</t>
  </si>
  <si>
    <t>criminally possessing - N.Y. Penal § 220.45 ( Full Title: N.Y. Penal § 220.45. Criminally possessing a hypodermic instrument)</t>
  </si>
  <si>
    <t>drug paraphernalia - N.Y. Gen. Bus. § 850... ( Full Title: N.Y. Gen. Bus. § 850 Definitions)</t>
  </si>
  <si>
    <t>criminally possessing - N.Y. Penal § 220.45 ( Full Title: N.Y. Penal § 220.45. Criminally possessing a hypodermic instrument), drug paraphernalia - N.Y. Gen. Bus. § 850... ( Full Title: N.Y. Gen. Bus. § 850 Definitions)</t>
  </si>
  <si>
    <t>North Carolina</t>
  </si>
  <si>
    <t>hypodermic syringe exchange programs authorized - N.C. Gen. Stat. § 90-113.27 ( Full Title: N.C. Gen. Stat. § 90-113.27. Needle and hypodermic syringe exchange programs authorized; limited immunity)</t>
  </si>
  <si>
    <t>exemptions - N.C. Gen. Stat. § 90-113.27 ( Full Title: N.C. Gen. Stat. § 90-113.27. Needle and hypodermic syringe exchange programs authorized; limited immunity)</t>
  </si>
  <si>
    <t>requirements - N.C. Gen. Stat. § 90-113.27 ( Full Title: N.C. Gen. Stat. § 90-113.27. Needle and hypodermic syringe exchange programs authorized; limited immunity)</t>
  </si>
  <si>
    <t>exemptions - N.C. Gen. Stat. § 90-113.27 ( Full Title: N.C. Gen. Stat. § 90-113.27. Needle and hypodermic syringe exchange programs authorized; limited immunity), Syringe Disclosure Exception - N.C. Gen. Stat. § 90-113.22(c) ( Full Title: N.C. Gen. Stat. § 90-113.22. Possession of drug paraphernalia)</t>
  </si>
  <si>
    <t>drug paraphernalia - N.C. Gen. Stat. § 90-113.21 ( Full Title: N.C. Gen. Stat. § 90-113.21. General provisions)</t>
  </si>
  <si>
    <t>North Dakota</t>
  </si>
  <si>
    <t>needle exchange program  authorization - N.D. Cent. Code § 23-01-44 ( Full Title: N.D. Cent. Code § 23-01-44. Syringe or needle exchange program — Authorization.)</t>
  </si>
  <si>
    <t>dispose - N.D. Cent. Code § 23-01-44 ( Full Title: N.D. Cent. Code § 23-01-44. Syringe or needle exchange program — Authorization.), education and drug abuse - N.D. Cent. Code § 23-01-44 ( Full Title: N.D. Cent. Code § 23-01-44. Syringe or needle exchange program — Authorization.)</t>
  </si>
  <si>
    <t>referrals - N.D. Cent. Code § 23-01-44 ( Full Title: N.D. Cent. Code § 23-01-44. Syringe or needle exchange program — Authorization.)</t>
  </si>
  <si>
    <t>pseudo exemption - N.D. Cent. Code § 23-01-44 ( Full Title: N.D. Cent. Code § 23-01-44. Syringe or needle exchange program — Authorization.)</t>
  </si>
  <si>
    <t>drug paraphernalia - N.D. Cent. Code § 19-03.4-01 ( Full Title: N.D. Cent. Code § 19-03.4-01. Drug paraphernalia.)</t>
  </si>
  <si>
    <t>Ohio</t>
  </si>
  <si>
    <t>establish bloodborne infectious disease prevention program - Ohio Rev. Code Ann. § § 3707.57 ( Full Title: Ohio Rev. Code Ann. § § 3707.57 Permission to establish bloodborne infectious disease prevention program.)</t>
  </si>
  <si>
    <t>ssp exemption - Ohio Rev. Code Ann. § § 3707.57 ( Full Title: Ohio Rev. Code Ann. § § 3707.57 Permission to establish bloodborne infectious disease prevention program.)</t>
  </si>
  <si>
    <t>drug paraphernalia - Ohio Rev. Code Ann. § 2925.14 ( Full Title: Ohio Rev. Code Ann. § 2925.14 Use, possession, or sale of drug paraphernalia; exemptions; forfeiture)</t>
  </si>
  <si>
    <t>Oklahoma</t>
  </si>
  <si>
    <t>drug paraphernalia - Okla. Stat. tit 63 § 2-101 ( Full Title: Okla. Stat. tit 63 § 2-101 Definitions)</t>
  </si>
  <si>
    <t>Oregon</t>
  </si>
  <si>
    <t>drug paraphernalia - Or. Rev. Stat. § 475.525 ( Full Title: Or. Rev. Stat. § 475.525 Sale of drug paraphernalia prohibited; definition; exceptions), drug paraphernalia - Or. Rev. Stat. § 475.525 ( Full Title: Or. Rev. Stat. § 475.525 Sale of drug paraphernalia prohibited; definition; exceptions)</t>
  </si>
  <si>
    <t>drug paraphernalia - Or. Rev. Stat. § 475.525 ( Full Title: Or. Rev. Stat. § 475.525 Sale of drug paraphernalia prohibited; definition; exceptions), drug paraphernalia - Or. Rev. Stat. § 475.525 ( Full Title: Or. Rev. Stat. § 475.525 Sale of drug paraphernalia prohibited; definition; exceptions), deliver drug paraphernalia - Or. Rev. Stat. § 475.525 ( Full Title: Or. Rev. Stat. § 475.525 Sale of drug paraphernalia prohibited; definition; exceptions)</t>
  </si>
  <si>
    <t>Pennsylvania</t>
  </si>
  <si>
    <t>drug paraphernalia - tit. 35 PA. Const. Stat. § 780-102 ( Full Title: tit. 35 PA. Const. Stat. § 780-102. Definitions)</t>
  </si>
  <si>
    <t>Rhode Island</t>
  </si>
  <si>
    <t>hypodermic needles - R.I. Gen. Laws § 23-11-19 ( Full Title: R.I. Gen. Laws § 23-11-19. Exchange of hypodermic needles and syringes)</t>
  </si>
  <si>
    <t>hypodermic needles - R.I. Gen. Laws § 23-11-19 ( Full Title: R.I. Gen. Laws § 23-11-19. Exchange of hypodermic needles and syringes), drug paraphernalia - R.I. Gen. Laws 21-28.5-1 " ( Full Title: R.I. Gen. Laws 21-28.5-1 "Drug paraphernalia" defined)</t>
  </si>
  <si>
    <t>sell paraphernalia - R.I. Gen. Laws § 21-28.5-2 ( Full Title: R.I. Gen. Laws § 21-28.5-2. Manufacture or delivery of drug paraphernalia – Penalty.)</t>
  </si>
  <si>
    <t>sell paraphernalia - R.I. Gen. Laws § 21-28.5-2 ( Full Title: R.I. Gen. Laws § 21-28.5-2. Manufacture or delivery of drug paraphernalia – Penalty.), drug paraphernalia - R.I. Gen. Laws 21-28.5-1 " ( Full Title: R.I. Gen. Laws 21-28.5-1 "Drug paraphernalia" defined)</t>
  </si>
  <si>
    <t>drug paraphernalia - R.I. Gen. Laws 21-28.5-1 " ( Full Title: R.I. Gen. Laws 21-28.5-1 "Drug paraphernalia" defined)</t>
  </si>
  <si>
    <t>South Carolina</t>
  </si>
  <si>
    <t>paraphernalia - S.C. Code § 44-53-110 ( Full Title: S.C. Code § 44-53-110. Definitions.)</t>
  </si>
  <si>
    <t>South Dakota</t>
  </si>
  <si>
    <t>drug paraphernalia possess - S.D. Codified Laws § 22-42 ( Full Title: S.D. Codified Laws § 22-42A-3. Use or possession of drug paraphernalia as misdemeanor), drug paraphernalia deliver - S.D. Codified Laws § 22-42 ( Full Title: S.D. Codified Laws § 22-42A-4. Delivery of drug paraphernalia as felony)</t>
  </si>
  <si>
    <t>drug paraphernalia - S.D. Codified Laws § 22-42 ( Full Title: S.D. Codified Laws § 22-42A-1. Drug paraphernalia defined)</t>
  </si>
  <si>
    <t>Tennessee</t>
  </si>
  <si>
    <t>hypodermic syringe exchange program - Tenn. Rev. Stat. § 68-1-136 ( Full Title: Tenn. Rev. Stat. § 68-1-136. Needle and hypodermic syringe exchange programs)</t>
  </si>
  <si>
    <t>knowingly possess - Tenn. Rev. Stat. § 39-17-418 ( Full Title: Tenn. Rev. Stat. § 39-17-418. Simple possession; casual exchange)</t>
  </si>
  <si>
    <t>residue is exempt for "(B) Residual amounts of a controlled substance contained in a used needle, used hypodermic syringe, or used injection supplies obtained from or returned to a program established pursuant to this section," but not generally.</t>
  </si>
  <si>
    <t>provide - Tenn. Rev. Stat. § 68-1-136 ( Full Title: Tenn. Rev. Stat. § 68-1-136. Needle and hypodermic syringe exchange programs)</t>
  </si>
  <si>
    <t>drug paraphernalia possess - Tenn. Rev. Stat. § 39-17-425 ( Full Title: Tenn. Rev. Stat. § 39-17-425. Drug paraphernalia), exception - Tenn. Rev. Stat. § 68-1-136 ( Full Title: Tenn. Rev. Stat. § 68-1-136. Needle and hypodermic syringe exchange programs)</t>
  </si>
  <si>
    <t>drug paraphernalia possess - Tenn. Rev. Stat. § 39-17-425 ( Full Title: Tenn. Rev. Stat. § 39-17-425. Drug paraphernalia), exception - Tenn. Rev. Stat. § 68-1-136 ( Full Title: Tenn. Rev. Stat. § 68-1-136. Needle and hypodermic syringe exchange programs), law enforcement search - Tenn. Rev. Stat. § 40-7-124 ( Full Title: Tenn. Rev. Stat. § 40-7-124. Searches and seizures; presence of hypodermic needles or sharp objects)</t>
  </si>
  <si>
    <t>drug paraphernalia possess - Tenn. Rev. Stat. § 39-17-425 ( Full Title: Tenn. Rev. Stat. § 39-17-425. Drug paraphernalia)</t>
  </si>
  <si>
    <t>drug paraphernalia means - Tenn. Rev. Stat. § 39-17-402 ( Full Title: Tenn. Rev. Stat. § 39-17-402. Definitions; Schedules)</t>
  </si>
  <si>
    <t>Texas</t>
  </si>
  <si>
    <t>possess  - Tex. Health and Safety Code § 481.125 ( Full Title: Tex. Health and Safety Code § 481.125. Offense: Possession or Delivery of Drug Paraphernalia)</t>
  </si>
  <si>
    <t>drug paraphernalia means equipment - Tex. Health and Safety Code § 481.002 ( Full Title: Tex. Health and Safety Code § 481.002. Definitions)</t>
  </si>
  <si>
    <t>Utah</t>
  </si>
  <si>
    <t>syringe exceptions - Utah Code § 58-37a-5 ( Full Title: Utah Code § 58-37a-5. Unlawful acts), syringe exchange program - Utah Code § 26-7-8 ( Full Title: Utah Code § 26-7-8. Syringe exchange and education)</t>
  </si>
  <si>
    <t>syringe exchange program - Utah Code § 26-7-8 ( Full Title: Utah Code § 26-7-8. Syringe exchange and education), syringe exceptions - Utah Code § 58-37a-5 ( Full Title: Utah Code § 58-37a-5. Unlawful acts)</t>
  </si>
  <si>
    <t>syringe exchange program - Utah Code § 26-7-8 ( Full Title: Utah Code § 26-7-8. Syringe exchange and education)</t>
  </si>
  <si>
    <t>services - Utah Code § 26-7-8 ( Full Title: Utah Code § 26-7-8. Syringe exchange and education)</t>
  </si>
  <si>
    <t>syringe possession exception - Utah Code § 58-37a-5 ( Full Title: Utah Code § 58-37a-5. Unlawful acts), syringe exceptions - Utah Code § 58-37a-5 ( Full Title: Utah Code § 58-37a-5. Unlawful acts)</t>
  </si>
  <si>
    <t>syringe possession exception - Utah Code § 58-37a-5 ( Full Title: Utah Code § 58-37a-5. Unlawful acts)</t>
  </si>
  <si>
    <t>Syringe possession is allowed if the  syringe "is unused and is in a sealed sterile package." Utah Code § 58-37a-5.(5)(b).</t>
  </si>
  <si>
    <t>drug paraphernalia possess - Utah Code § 58-37a-5 ( Full Title: Utah Code § 58-37a-5. Unlawful acts)</t>
  </si>
  <si>
    <t>drug paraphernalia means - Utah Code § 58-37a-3. “ ( Full Title: Utah Code § 58-37a-3. “Drug paraphernalia” defined)</t>
  </si>
  <si>
    <t>Vermont</t>
  </si>
  <si>
    <t>statewide harm reduction coalition - Vt. Stat. tit. 18 § 4478 ( Full Title: Vt. Stat. tit. 18 § 4478. Needle exchange programs), sells drug paraphernalia - Vt. Stat. tit. 18 § 4476 ( Full Title: Vt. Stat. tit. 18 § 4476. Offenses and penalties)</t>
  </si>
  <si>
    <t>statewide harm reduction coalition - Vt. Stat. tit. 18 § 4478 ( Full Title: Vt. Stat. tit. 18 § 4478. Needle exchange programs)</t>
  </si>
  <si>
    <t>organized community-based needle exchange program - Vt. Stat. tit. 18 § 4476 ( Full Title: Vt. Stat. tit. 18 § 4476. Offenses and penalties)</t>
  </si>
  <si>
    <t>term drug paraphernalia means - Vt. Stat. tit. 18 § 4475 ( Full Title: Vt. Stat. tit. 18 § 4475. Definitions)</t>
  </si>
  <si>
    <t>Virginia</t>
  </si>
  <si>
    <t>declared public health emergency - Va. Code § 32.1-45.4 ( Full Title: Va. Code § 32.1-45.4 Comprehensive harm reduction programs)</t>
  </si>
  <si>
    <t>Va. Code § 32.1-45.4 states that syringe exchange authorization is contingent on the declaration of a public health emergency</t>
  </si>
  <si>
    <t>administration - Va. Code § 32.1-45.4 ( Full Title: Va. Code § 32.1-45.4 Comprehensive harm reduction programs)</t>
  </si>
  <si>
    <t>possess controlled paraphernalia - Va. Code § 54.1-3466 ( Full Title: Va. Code § 54.1-3466. Possession or distribution of controlled paraphernalia; definition of controlled paraphernalia; evidence; exceptions)</t>
  </si>
  <si>
    <t>term drug paraphernalia means - Va. Code § 18.2-265.1 ( Full Title: Va. Code § 18.2-265.1. Definition)</t>
  </si>
  <si>
    <t>Washington</t>
  </si>
  <si>
    <t>community based hiv prevention programs - Wash. Rev. Code § 69.50.4121 ( Full Title: Wash. Rev. Code § 69.50.4121. Drug paraphernalia –Selling or giving –Penalty)</t>
  </si>
  <si>
    <t>reducing blood-borne diseases - Wash. Rev. Code § 69.50.412 ( Full Title: Wash. Rev. Code § 69.50.412. Prohibited acts: E --Penalties)</t>
  </si>
  <si>
    <t>The law allows any person over the age of eighteen to possess sterile hypodermic syringes and needles for the purpose of reducing blood-borne diseases. Wash. Rev. Code § 69.50.412(5).</t>
  </si>
  <si>
    <t>drug paraphernalia possess - Wash. Rev. Code § 69.50.412 ( Full Title: Wash. Rev. Code § 69.50.412. Prohibited acts: E --Penalties)</t>
  </si>
  <si>
    <t>drug paraphernalia means - Wash. Rev. Code § 69.50.102 ( Full Title: Wash. Rev. Code § 69.50.102.  Drug paraphernalia --Definitions)</t>
  </si>
  <si>
    <t>West Virginia</t>
  </si>
  <si>
    <t>Drug Paraphernalia Definition - W. Va. Code § 47-19-3 ( Full Title: W. Va. Code § 47-19-3. Drug paraphernalia defined), Drug Paraphernalia Businesses - W. Va. Code § 60A-4-403a ( Full Title: W. Va. Code § 60A-4-403a. Prohibition of illegal drug paraphernalia businesses; definitions; places deemed common and public nuisances; abatement; suit to abate nuisances; injunction; search warrants; forfeiture of property; penalties)</t>
  </si>
  <si>
    <t>Drug Paraphernalia Businesses - W. Va. Code § 60A-4-403a ( Full Title: W. Va. Code § 60A-4-403a. Prohibition of illegal drug paraphernalia businesses; definitions; places deemed common and public nuisances; abatement; suit to abate nuisances; injunction; search warrants; forfeiture of property; penalties)</t>
  </si>
  <si>
    <t>Drug Paraphernalia Definition - W. Va. Code § 47-19-3 ( Full Title: W. Va. Code § 47-19-3. Drug paraphernalia defined)</t>
  </si>
  <si>
    <t>Wisconsin</t>
  </si>
  <si>
    <t>drug paraphernalia excludes - Wis.Stat. § 961.571 ( Full Title: Wis.Stat. § 961.571. Definitions)</t>
  </si>
  <si>
    <t>drug paraphernalia possession - Wis. Stat. § 961.573 ( Full Title: Wis. Stat. § 961.573. Possession of drug paraphernalia)</t>
  </si>
  <si>
    <t>Wyoming</t>
  </si>
  <si>
    <t>drug paraphernalia - Wyo. Stat. § 35-7-1056 ( Full Title: Wyo. Stat. § 35-7-1056. Delivery of, or possession with intent to deliver, drug paraphernalia)</t>
  </si>
  <si>
    <t>drug paraphernalia means - Wyo. Stat. §35-7-1002 ( Full Title: Wyo. Stat. §35-7-1002. Definitions)</t>
  </si>
  <si>
    <t>ssp_how remove barriers_Syringe exchange is explicitly authorized by state law</t>
  </si>
  <si>
    <t>ssp_how remove barriers_State law does not prohibit the free distribution of drug paraphernalia</t>
  </si>
  <si>
    <t>ssp_how remove barriers_The definition of drug paraphernalia does not refer to objects used for injecting drugs</t>
  </si>
  <si>
    <t>ssp_how remove barriers_The definition of drug paraphernalia explicitly excludes objects used for injecting drugs</t>
  </si>
  <si>
    <t>ssp_how remove barriers_State has no drug paraphernalia law</t>
  </si>
  <si>
    <t>ssp_services required provided_Drug abuse treatment services</t>
  </si>
  <si>
    <t>ssp_services required provided_HIV screening</t>
  </si>
  <si>
    <t>ssp_services required provided_Hepatitis screening</t>
  </si>
  <si>
    <t>ssp_services required provided_Tuberculosis screening</t>
  </si>
  <si>
    <t>ssp_services required provided_Sexually transmitted infections screening</t>
  </si>
  <si>
    <t>ssp_services required provided_Educational services</t>
  </si>
  <si>
    <t>ssp_services required provided_Naloxone services</t>
  </si>
  <si>
    <t>ssp_services required provided_Disposal services</t>
  </si>
  <si>
    <t>ssp_services required provided_None</t>
  </si>
  <si>
    <t>ssp_services required referral_Drug abuse treatment services</t>
  </si>
  <si>
    <t>ssp_services required referral_HIV screening</t>
  </si>
  <si>
    <t>ssp_services required referral_Hepatitis screening</t>
  </si>
  <si>
    <t>ssp_services required referral_Sexually transmitted infections screening</t>
  </si>
  <si>
    <t>ssp_services required referral_Tuberculosis screening</t>
  </si>
  <si>
    <t>ssp_services required referral_Housing services</t>
  </si>
  <si>
    <t>ssp_services required referral_Educational services</t>
  </si>
  <si>
    <t>ssp_services required referral_Naloxone services</t>
  </si>
  <si>
    <t>ssp_services required referral_Disposal services</t>
  </si>
  <si>
    <t>ssp_services required referral_None</t>
  </si>
  <si>
    <t>ssp_how allow possession_Law exempts SSP participants</t>
  </si>
  <si>
    <t>ssp_how allow possession_It is an affirmative defense that syringes were obtained from an SSP</t>
  </si>
  <si>
    <t>ssp_how allow possession_State does not prohibit simple possession</t>
  </si>
  <si>
    <t>ssp_how allow possession_Law explicitly excludes objects used for injecting drugs</t>
  </si>
  <si>
    <t>ssp_how allow possession_Law provides immunity for individuals who disclose possession of syringes to police officers prior to search</t>
  </si>
  <si>
    <t>ssp_how allow possession_The definition of drug paraphernalia does not refer to objects used for injecting drugs</t>
  </si>
  <si>
    <t>ssp_how allow possession_State has no law regarding drug paraphernalia</t>
  </si>
  <si>
    <t>ssp_included drug paraphSyringes</t>
  </si>
  <si>
    <t>ssp_included drug paraphInjecting</t>
  </si>
  <si>
    <t xml:space="preserve">ssp_included drug paraph_Objects used for injecting drugs are explicitly excluded from the definition of drug paraphernalia  </t>
  </si>
  <si>
    <t>ssp_included drug paraph_Objects used for injecting drugs are not included in the definition of drug paraphernalia</t>
  </si>
  <si>
    <t>ssp_included drug paraph_State has separate law involving objects used for injecting drugs</t>
  </si>
  <si>
    <t>.</t>
  </si>
  <si>
    <t>Jurisdictions</t>
  </si>
  <si>
    <t>ssp_how allow possession_Law provides exception if the syringe is unused and is in a sealed, sterile package</t>
  </si>
  <si>
    <t>Syringe exchange is explicitly authorized by state law, State law does not prohibit the free distribution of drug paraphernalia, The definition of drug paraphernalia does not refer to objects used for injecting drugs</t>
  </si>
  <si>
    <t>NJ's general drug paraphernalia law, N.J. Stat. § 2C:36-1, does not include syringes or injecting, but was passed simultaneously with N.J. Stat. § 2C:36-6, which specifically prohibits the possession of hypodermic syringes or needles. L. 1987, c. 106, §§ 1-2.N.J. Stat. § 2C:36-6 prohibits the possession of objects used for injecting drugs but makes exceptions for "other law[s]" to the contrary.</t>
  </si>
  <si>
    <t>New York's general drug paraphernalia law, N.Y. Gen. Bus. § 850, includes both syringes and injecting, but only  "possess[ion] with intent to sell, offer[ing] for sale, or purchas[ing] drug-related paraphernalia" are prohibited.Separately, the simple possession of a "hypodermic instrument" is prohibited and constitutes a class A misdemeanor. N.Y. Penal § 220.45.</t>
  </si>
  <si>
    <t>Utah has a specific exemption for a person being "charged with the distribution of hypodermic syringes as drug paraphernalia if at the time of sale or distribution the syringes are in a sealed sterile package and are for a legitimate medical purpose" which includes "the prevention of disease transmission." Utah Code § 58-37a-5.</t>
  </si>
  <si>
    <t>Authorization for a syringe exchange is predicated on the declaration of a public health emergency in that county or municipality .Ind. Code § 16-41-7.5-4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</si>
</sst>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2"/>
  <sheetViews>
    <sheetView workbookViewId="0">
      <selection activeCell="I1" sqref="I1:I1048576"/>
    </sheetView>
  </sheetViews>
  <sheetFormatPr defaultRowHeight="15" x14ac:dyDescent="0.25"/>
  <cols>
    <col min="1" max="1" width="13.5703125" customWidth="1"/>
    <col min="2" max="2" width="15" customWidth="1"/>
    <col min="3" max="3" width="16.85546875" customWidth="1"/>
  </cols>
  <sheetData>
    <row r="1" spans="1:50" s="2" customFormat="1" ht="63.95" customHeight="1" x14ac:dyDescent="0.25">
      <c r="A1" s="2" t="s">
        <v>364</v>
      </c>
      <c r="B1" s="2" t="s">
        <v>0</v>
      </c>
      <c r="C1" s="2" t="s">
        <v>1</v>
      </c>
      <c r="D1" s="2" t="s">
        <v>2</v>
      </c>
      <c r="E1" s="2" t="s">
        <v>327</v>
      </c>
      <c r="F1" s="2" t="s">
        <v>328</v>
      </c>
      <c r="G1" s="2" t="s">
        <v>329</v>
      </c>
      <c r="H1" s="2" t="s">
        <v>330</v>
      </c>
      <c r="I1" s="2" t="s">
        <v>331</v>
      </c>
      <c r="J1" s="2" t="s">
        <v>8</v>
      </c>
      <c r="K1" s="2" t="s">
        <v>11</v>
      </c>
      <c r="L1" s="2" t="s">
        <v>14</v>
      </c>
      <c r="M1" s="2" t="s">
        <v>17</v>
      </c>
      <c r="N1" s="2" t="s">
        <v>20</v>
      </c>
      <c r="O1" s="2" t="s">
        <v>23</v>
      </c>
      <c r="P1" s="2" t="s">
        <v>332</v>
      </c>
      <c r="Q1" s="2" t="s">
        <v>333</v>
      </c>
      <c r="R1" s="2" t="s">
        <v>334</v>
      </c>
      <c r="S1" s="2" t="s">
        <v>335</v>
      </c>
      <c r="T1" s="2" t="s">
        <v>336</v>
      </c>
      <c r="U1" s="2" t="s">
        <v>337</v>
      </c>
      <c r="V1" s="2" t="s">
        <v>338</v>
      </c>
      <c r="W1" s="2" t="s">
        <v>339</v>
      </c>
      <c r="X1" s="2" t="s">
        <v>340</v>
      </c>
      <c r="Y1" s="2" t="s">
        <v>341</v>
      </c>
      <c r="Z1" s="2" t="s">
        <v>342</v>
      </c>
      <c r="AA1" s="2" t="s">
        <v>343</v>
      </c>
      <c r="AB1" s="2" t="s">
        <v>344</v>
      </c>
      <c r="AC1" s="2" t="s">
        <v>345</v>
      </c>
      <c r="AD1" s="2" t="s">
        <v>346</v>
      </c>
      <c r="AE1" s="2" t="s">
        <v>347</v>
      </c>
      <c r="AF1" s="2" t="s">
        <v>348</v>
      </c>
      <c r="AG1" s="2" t="s">
        <v>349</v>
      </c>
      <c r="AH1" s="2" t="s">
        <v>350</v>
      </c>
      <c r="AI1" s="2" t="s">
        <v>32</v>
      </c>
      <c r="AJ1" s="2" t="s">
        <v>351</v>
      </c>
      <c r="AK1" s="2" t="s">
        <v>352</v>
      </c>
      <c r="AL1" s="2" t="s">
        <v>353</v>
      </c>
      <c r="AM1" s="2" t="s">
        <v>354</v>
      </c>
      <c r="AN1" s="2" t="s">
        <v>355</v>
      </c>
      <c r="AO1" s="2" t="s">
        <v>356</v>
      </c>
      <c r="AP1" s="2" t="s">
        <v>365</v>
      </c>
      <c r="AQ1" s="2" t="s">
        <v>357</v>
      </c>
      <c r="AR1" s="2" t="s">
        <v>38</v>
      </c>
      <c r="AS1" s="2" t="s">
        <v>358</v>
      </c>
      <c r="AT1" s="2" t="s">
        <v>359</v>
      </c>
      <c r="AU1" s="2" t="s">
        <v>360</v>
      </c>
      <c r="AV1" s="2" t="s">
        <v>361</v>
      </c>
      <c r="AW1" s="2" t="s">
        <v>362</v>
      </c>
      <c r="AX1" s="2" t="s">
        <v>44</v>
      </c>
    </row>
    <row r="2" spans="1:50" x14ac:dyDescent="0.25">
      <c r="A2" t="s">
        <v>47</v>
      </c>
      <c r="B2" s="1">
        <v>42399</v>
      </c>
      <c r="C2" s="1">
        <v>43678</v>
      </c>
      <c r="D2">
        <v>0</v>
      </c>
      <c r="E2" t="s">
        <v>363</v>
      </c>
      <c r="F2" t="s">
        <v>363</v>
      </c>
      <c r="G2" t="s">
        <v>363</v>
      </c>
      <c r="H2" t="s">
        <v>363</v>
      </c>
      <c r="I2" t="s">
        <v>363</v>
      </c>
      <c r="J2" t="s">
        <v>363</v>
      </c>
      <c r="K2">
        <v>0</v>
      </c>
      <c r="L2" t="s">
        <v>363</v>
      </c>
      <c r="M2" t="s">
        <v>363</v>
      </c>
      <c r="N2" t="s">
        <v>363</v>
      </c>
      <c r="O2" t="s">
        <v>363</v>
      </c>
      <c r="P2" t="s">
        <v>363</v>
      </c>
      <c r="Q2" t="s">
        <v>363</v>
      </c>
      <c r="R2" t="s">
        <v>363</v>
      </c>
      <c r="S2" t="s">
        <v>363</v>
      </c>
      <c r="T2" t="s">
        <v>363</v>
      </c>
      <c r="U2" t="s">
        <v>363</v>
      </c>
      <c r="V2" t="s">
        <v>363</v>
      </c>
      <c r="W2" t="s">
        <v>363</v>
      </c>
      <c r="X2" t="s">
        <v>363</v>
      </c>
      <c r="Y2" t="s">
        <v>363</v>
      </c>
      <c r="Z2" t="s">
        <v>363</v>
      </c>
      <c r="AA2" t="s">
        <v>363</v>
      </c>
      <c r="AB2" t="s">
        <v>363</v>
      </c>
      <c r="AC2" t="s">
        <v>363</v>
      </c>
      <c r="AD2" t="s">
        <v>363</v>
      </c>
      <c r="AE2" t="s">
        <v>363</v>
      </c>
      <c r="AF2" t="s">
        <v>363</v>
      </c>
      <c r="AG2" t="s">
        <v>363</v>
      </c>
      <c r="AH2" t="s">
        <v>363</v>
      </c>
      <c r="AI2">
        <v>0</v>
      </c>
      <c r="AJ2" t="s">
        <v>363</v>
      </c>
      <c r="AK2" t="s">
        <v>363</v>
      </c>
      <c r="AL2" t="s">
        <v>363</v>
      </c>
      <c r="AM2" t="s">
        <v>363</v>
      </c>
      <c r="AN2" t="s">
        <v>363</v>
      </c>
      <c r="AO2" t="s">
        <v>363</v>
      </c>
      <c r="AP2" t="s">
        <v>363</v>
      </c>
      <c r="AQ2" t="s">
        <v>363</v>
      </c>
      <c r="AR2">
        <v>1</v>
      </c>
      <c r="AS2">
        <v>1</v>
      </c>
      <c r="AT2">
        <v>1</v>
      </c>
      <c r="AU2">
        <v>0</v>
      </c>
      <c r="AV2">
        <v>0</v>
      </c>
      <c r="AW2">
        <v>0</v>
      </c>
      <c r="AX2">
        <v>0</v>
      </c>
    </row>
    <row r="3" spans="1:50" x14ac:dyDescent="0.25">
      <c r="A3" t="s">
        <v>51</v>
      </c>
      <c r="B3" s="1">
        <v>42563</v>
      </c>
      <c r="C3" s="1">
        <v>43678</v>
      </c>
      <c r="D3">
        <v>1</v>
      </c>
      <c r="E3">
        <v>0</v>
      </c>
      <c r="F3">
        <v>0</v>
      </c>
      <c r="G3">
        <v>0</v>
      </c>
      <c r="H3">
        <v>0</v>
      </c>
      <c r="I3">
        <v>1</v>
      </c>
      <c r="J3">
        <v>0</v>
      </c>
      <c r="K3">
        <v>0</v>
      </c>
      <c r="L3" t="s">
        <v>363</v>
      </c>
      <c r="M3" t="s">
        <v>363</v>
      </c>
      <c r="N3" t="s">
        <v>363</v>
      </c>
      <c r="O3" t="s">
        <v>363</v>
      </c>
      <c r="P3" t="s">
        <v>363</v>
      </c>
      <c r="Q3" t="s">
        <v>363</v>
      </c>
      <c r="R3" t="s">
        <v>363</v>
      </c>
      <c r="S3" t="s">
        <v>363</v>
      </c>
      <c r="T3" t="s">
        <v>363</v>
      </c>
      <c r="U3" t="s">
        <v>363</v>
      </c>
      <c r="V3" t="s">
        <v>363</v>
      </c>
      <c r="W3" t="s">
        <v>363</v>
      </c>
      <c r="X3" t="s">
        <v>363</v>
      </c>
      <c r="Y3" t="s">
        <v>363</v>
      </c>
      <c r="Z3" t="s">
        <v>363</v>
      </c>
      <c r="AA3" t="s">
        <v>363</v>
      </c>
      <c r="AB3" t="s">
        <v>363</v>
      </c>
      <c r="AC3" t="s">
        <v>363</v>
      </c>
      <c r="AD3" t="s">
        <v>363</v>
      </c>
      <c r="AE3" t="s">
        <v>363</v>
      </c>
      <c r="AF3" t="s">
        <v>363</v>
      </c>
      <c r="AG3" t="s">
        <v>363</v>
      </c>
      <c r="AH3" t="s">
        <v>363</v>
      </c>
      <c r="AI3">
        <v>1</v>
      </c>
      <c r="AJ3">
        <v>0</v>
      </c>
      <c r="AK3">
        <v>0</v>
      </c>
      <c r="AL3">
        <v>0</v>
      </c>
      <c r="AM3">
        <v>0</v>
      </c>
      <c r="AN3">
        <v>0</v>
      </c>
      <c r="AO3">
        <v>0</v>
      </c>
      <c r="AP3">
        <v>0</v>
      </c>
      <c r="AQ3">
        <v>1</v>
      </c>
      <c r="AR3">
        <v>0</v>
      </c>
      <c r="AS3" t="s">
        <v>363</v>
      </c>
      <c r="AT3" t="s">
        <v>363</v>
      </c>
      <c r="AU3" t="s">
        <v>363</v>
      </c>
      <c r="AV3" t="s">
        <v>363</v>
      </c>
      <c r="AW3" t="s">
        <v>363</v>
      </c>
      <c r="AX3">
        <v>1</v>
      </c>
    </row>
    <row r="4" spans="1:50" x14ac:dyDescent="0.25">
      <c r="A4" t="s">
        <v>53</v>
      </c>
      <c r="B4" s="1">
        <v>39814</v>
      </c>
      <c r="C4" s="1">
        <v>43678</v>
      </c>
      <c r="D4">
        <v>0</v>
      </c>
      <c r="E4" t="s">
        <v>363</v>
      </c>
      <c r="F4" t="s">
        <v>363</v>
      </c>
      <c r="G4" t="s">
        <v>363</v>
      </c>
      <c r="H4" t="s">
        <v>363</v>
      </c>
      <c r="I4" t="s">
        <v>363</v>
      </c>
      <c r="J4" t="s">
        <v>363</v>
      </c>
      <c r="K4">
        <v>0</v>
      </c>
      <c r="L4" t="s">
        <v>363</v>
      </c>
      <c r="M4" t="s">
        <v>363</v>
      </c>
      <c r="N4" t="s">
        <v>363</v>
      </c>
      <c r="O4" t="s">
        <v>363</v>
      </c>
      <c r="P4" t="s">
        <v>363</v>
      </c>
      <c r="Q4" t="s">
        <v>363</v>
      </c>
      <c r="R4" t="s">
        <v>363</v>
      </c>
      <c r="S4" t="s">
        <v>363</v>
      </c>
      <c r="T4" t="s">
        <v>363</v>
      </c>
      <c r="U4" t="s">
        <v>363</v>
      </c>
      <c r="V4" t="s">
        <v>363</v>
      </c>
      <c r="W4" t="s">
        <v>363</v>
      </c>
      <c r="X4" t="s">
        <v>363</v>
      </c>
      <c r="Y4" t="s">
        <v>363</v>
      </c>
      <c r="Z4" t="s">
        <v>363</v>
      </c>
      <c r="AA4" t="s">
        <v>363</v>
      </c>
      <c r="AB4" t="s">
        <v>363</v>
      </c>
      <c r="AC4" t="s">
        <v>363</v>
      </c>
      <c r="AD4" t="s">
        <v>363</v>
      </c>
      <c r="AE4" t="s">
        <v>363</v>
      </c>
      <c r="AF4" t="s">
        <v>363</v>
      </c>
      <c r="AG4" t="s">
        <v>363</v>
      </c>
      <c r="AH4" t="s">
        <v>363</v>
      </c>
      <c r="AI4">
        <v>0</v>
      </c>
      <c r="AJ4" t="s">
        <v>363</v>
      </c>
      <c r="AK4" t="s">
        <v>363</v>
      </c>
      <c r="AL4" t="s">
        <v>363</v>
      </c>
      <c r="AM4" t="s">
        <v>363</v>
      </c>
      <c r="AN4" t="s">
        <v>363</v>
      </c>
      <c r="AO4" t="s">
        <v>363</v>
      </c>
      <c r="AP4" t="s">
        <v>363</v>
      </c>
      <c r="AQ4" t="s">
        <v>363</v>
      </c>
      <c r="AR4">
        <v>1</v>
      </c>
      <c r="AS4">
        <v>1</v>
      </c>
      <c r="AT4">
        <v>1</v>
      </c>
      <c r="AU4">
        <v>0</v>
      </c>
      <c r="AV4">
        <v>0</v>
      </c>
      <c r="AW4">
        <v>0</v>
      </c>
      <c r="AX4">
        <v>1</v>
      </c>
    </row>
    <row r="5" spans="1:50" x14ac:dyDescent="0.25">
      <c r="A5" t="s">
        <v>56</v>
      </c>
      <c r="B5" s="1">
        <v>43670</v>
      </c>
      <c r="C5" s="1">
        <v>43678</v>
      </c>
      <c r="D5">
        <v>1</v>
      </c>
      <c r="E5">
        <v>0</v>
      </c>
      <c r="F5">
        <v>1</v>
      </c>
      <c r="G5">
        <v>0</v>
      </c>
      <c r="H5">
        <v>0</v>
      </c>
      <c r="I5">
        <v>0</v>
      </c>
      <c r="J5">
        <v>0</v>
      </c>
      <c r="K5">
        <v>0</v>
      </c>
      <c r="L5" t="s">
        <v>363</v>
      </c>
      <c r="M5" t="s">
        <v>363</v>
      </c>
      <c r="N5" t="s">
        <v>363</v>
      </c>
      <c r="O5" t="s">
        <v>363</v>
      </c>
      <c r="P5" t="s">
        <v>363</v>
      </c>
      <c r="Q5" t="s">
        <v>363</v>
      </c>
      <c r="R5" t="s">
        <v>363</v>
      </c>
      <c r="S5" t="s">
        <v>363</v>
      </c>
      <c r="T5" t="s">
        <v>363</v>
      </c>
      <c r="U5" t="s">
        <v>363</v>
      </c>
      <c r="V5" t="s">
        <v>363</v>
      </c>
      <c r="W5" t="s">
        <v>363</v>
      </c>
      <c r="X5" t="s">
        <v>363</v>
      </c>
      <c r="Y5" t="s">
        <v>363</v>
      </c>
      <c r="Z5" t="s">
        <v>363</v>
      </c>
      <c r="AA5" t="s">
        <v>363</v>
      </c>
      <c r="AB5" t="s">
        <v>363</v>
      </c>
      <c r="AC5" t="s">
        <v>363</v>
      </c>
      <c r="AD5" t="s">
        <v>363</v>
      </c>
      <c r="AE5" t="s">
        <v>363</v>
      </c>
      <c r="AF5" t="s">
        <v>363</v>
      </c>
      <c r="AG5" t="s">
        <v>363</v>
      </c>
      <c r="AH5" t="s">
        <v>363</v>
      </c>
      <c r="AI5">
        <v>0</v>
      </c>
      <c r="AJ5" t="s">
        <v>363</v>
      </c>
      <c r="AK5" t="s">
        <v>363</v>
      </c>
      <c r="AL5" t="s">
        <v>363</v>
      </c>
      <c r="AM5" t="s">
        <v>363</v>
      </c>
      <c r="AN5" t="s">
        <v>363</v>
      </c>
      <c r="AO5" t="s">
        <v>363</v>
      </c>
      <c r="AP5" t="s">
        <v>363</v>
      </c>
      <c r="AQ5" t="s">
        <v>363</v>
      </c>
      <c r="AR5">
        <v>1</v>
      </c>
      <c r="AS5">
        <v>1</v>
      </c>
      <c r="AT5">
        <v>1</v>
      </c>
      <c r="AU5">
        <v>0</v>
      </c>
      <c r="AV5">
        <v>0</v>
      </c>
      <c r="AW5">
        <v>0</v>
      </c>
      <c r="AX5">
        <v>0</v>
      </c>
    </row>
    <row r="6" spans="1:50" x14ac:dyDescent="0.25">
      <c r="A6" t="s">
        <v>61</v>
      </c>
      <c r="B6" s="1">
        <v>43278</v>
      </c>
      <c r="C6" s="1">
        <v>43678</v>
      </c>
      <c r="D6">
        <v>1</v>
      </c>
      <c r="E6">
        <v>1</v>
      </c>
      <c r="F6">
        <v>0</v>
      </c>
      <c r="G6">
        <v>0</v>
      </c>
      <c r="H6">
        <v>0</v>
      </c>
      <c r="I6">
        <v>0</v>
      </c>
      <c r="J6">
        <v>0</v>
      </c>
      <c r="K6">
        <v>1</v>
      </c>
      <c r="L6">
        <v>1</v>
      </c>
      <c r="M6">
        <v>1</v>
      </c>
      <c r="N6">
        <v>0</v>
      </c>
      <c r="O6">
        <v>0</v>
      </c>
      <c r="P6">
        <v>0</v>
      </c>
      <c r="Q6">
        <v>0</v>
      </c>
      <c r="R6">
        <v>0</v>
      </c>
      <c r="S6">
        <v>0</v>
      </c>
      <c r="T6">
        <v>0</v>
      </c>
      <c r="U6">
        <v>0</v>
      </c>
      <c r="V6">
        <v>0</v>
      </c>
      <c r="W6">
        <v>0</v>
      </c>
      <c r="X6">
        <v>1</v>
      </c>
      <c r="Y6">
        <v>1</v>
      </c>
      <c r="Z6">
        <v>1</v>
      </c>
      <c r="AA6">
        <v>1</v>
      </c>
      <c r="AB6">
        <v>1</v>
      </c>
      <c r="AC6">
        <v>0</v>
      </c>
      <c r="AD6">
        <v>1</v>
      </c>
      <c r="AE6">
        <v>1</v>
      </c>
      <c r="AF6">
        <v>0</v>
      </c>
      <c r="AG6">
        <v>1</v>
      </c>
      <c r="AH6">
        <v>0</v>
      </c>
      <c r="AI6">
        <v>1</v>
      </c>
      <c r="AJ6">
        <v>1</v>
      </c>
      <c r="AK6">
        <v>0</v>
      </c>
      <c r="AL6">
        <v>0</v>
      </c>
      <c r="AM6">
        <v>0</v>
      </c>
      <c r="AN6">
        <v>0</v>
      </c>
      <c r="AO6">
        <v>0</v>
      </c>
      <c r="AP6">
        <v>0</v>
      </c>
      <c r="AQ6">
        <v>0</v>
      </c>
      <c r="AR6">
        <v>1</v>
      </c>
      <c r="AS6">
        <v>1</v>
      </c>
      <c r="AT6">
        <v>1</v>
      </c>
      <c r="AU6">
        <v>0</v>
      </c>
      <c r="AV6">
        <v>0</v>
      </c>
      <c r="AW6">
        <v>0</v>
      </c>
      <c r="AX6">
        <v>1</v>
      </c>
    </row>
    <row r="7" spans="1:50" x14ac:dyDescent="0.25">
      <c r="A7" t="s">
        <v>69</v>
      </c>
      <c r="B7" s="1">
        <v>43608</v>
      </c>
      <c r="C7" s="1">
        <v>43678</v>
      </c>
      <c r="D7">
        <v>1</v>
      </c>
      <c r="E7">
        <v>1</v>
      </c>
      <c r="F7">
        <v>0</v>
      </c>
      <c r="G7">
        <v>0</v>
      </c>
      <c r="H7">
        <v>0</v>
      </c>
      <c r="I7">
        <v>0</v>
      </c>
      <c r="J7">
        <v>1</v>
      </c>
      <c r="K7">
        <v>1</v>
      </c>
      <c r="L7">
        <v>1</v>
      </c>
      <c r="M7">
        <v>1</v>
      </c>
      <c r="N7">
        <v>0</v>
      </c>
      <c r="O7">
        <v>0</v>
      </c>
      <c r="P7">
        <v>0</v>
      </c>
      <c r="Q7">
        <v>1</v>
      </c>
      <c r="R7">
        <v>1</v>
      </c>
      <c r="S7">
        <v>0</v>
      </c>
      <c r="T7">
        <v>0</v>
      </c>
      <c r="U7">
        <v>1</v>
      </c>
      <c r="V7">
        <v>0</v>
      </c>
      <c r="W7">
        <v>0</v>
      </c>
      <c r="X7">
        <v>0</v>
      </c>
      <c r="Y7">
        <v>1</v>
      </c>
      <c r="Z7">
        <v>0</v>
      </c>
      <c r="AA7">
        <v>0</v>
      </c>
      <c r="AB7">
        <v>0</v>
      </c>
      <c r="AC7">
        <v>0</v>
      </c>
      <c r="AD7">
        <v>0</v>
      </c>
      <c r="AE7">
        <v>0</v>
      </c>
      <c r="AF7">
        <v>0</v>
      </c>
      <c r="AG7">
        <v>0</v>
      </c>
      <c r="AH7">
        <v>0</v>
      </c>
      <c r="AI7">
        <v>1</v>
      </c>
      <c r="AJ7">
        <v>1</v>
      </c>
      <c r="AK7">
        <v>0</v>
      </c>
      <c r="AL7">
        <v>0</v>
      </c>
      <c r="AM7">
        <v>0</v>
      </c>
      <c r="AN7">
        <v>1</v>
      </c>
      <c r="AO7">
        <v>0</v>
      </c>
      <c r="AP7">
        <v>0</v>
      </c>
      <c r="AQ7">
        <v>0</v>
      </c>
      <c r="AR7">
        <v>1</v>
      </c>
      <c r="AS7">
        <v>0</v>
      </c>
      <c r="AT7">
        <v>1</v>
      </c>
      <c r="AU7">
        <v>0</v>
      </c>
      <c r="AV7">
        <v>0</v>
      </c>
      <c r="AW7">
        <v>0</v>
      </c>
      <c r="AX7">
        <v>1</v>
      </c>
    </row>
    <row r="8" spans="1:50" x14ac:dyDescent="0.25">
      <c r="A8" t="s">
        <v>77</v>
      </c>
      <c r="B8" s="1">
        <v>43594</v>
      </c>
      <c r="C8" s="1">
        <v>43678</v>
      </c>
      <c r="D8">
        <v>1</v>
      </c>
      <c r="E8">
        <v>1</v>
      </c>
      <c r="F8">
        <v>0</v>
      </c>
      <c r="G8">
        <v>1</v>
      </c>
      <c r="H8">
        <v>0</v>
      </c>
      <c r="I8">
        <v>0</v>
      </c>
      <c r="J8">
        <v>0</v>
      </c>
      <c r="K8">
        <v>1</v>
      </c>
      <c r="L8">
        <v>0</v>
      </c>
      <c r="M8">
        <v>0</v>
      </c>
      <c r="N8">
        <v>0</v>
      </c>
      <c r="O8">
        <v>0</v>
      </c>
      <c r="P8">
        <v>0</v>
      </c>
      <c r="Q8">
        <v>0</v>
      </c>
      <c r="R8">
        <v>0</v>
      </c>
      <c r="S8">
        <v>0</v>
      </c>
      <c r="T8">
        <v>0</v>
      </c>
      <c r="U8">
        <v>1</v>
      </c>
      <c r="V8">
        <v>0</v>
      </c>
      <c r="W8">
        <v>1</v>
      </c>
      <c r="X8">
        <v>0</v>
      </c>
      <c r="Y8">
        <v>1</v>
      </c>
      <c r="Z8">
        <v>0</v>
      </c>
      <c r="AA8">
        <v>0</v>
      </c>
      <c r="AB8">
        <v>0</v>
      </c>
      <c r="AC8">
        <v>0</v>
      </c>
      <c r="AD8">
        <v>0</v>
      </c>
      <c r="AE8">
        <v>0</v>
      </c>
      <c r="AF8">
        <v>0</v>
      </c>
      <c r="AG8">
        <v>0</v>
      </c>
      <c r="AH8">
        <v>0</v>
      </c>
      <c r="AI8">
        <v>1</v>
      </c>
      <c r="AJ8">
        <v>1</v>
      </c>
      <c r="AK8">
        <v>0</v>
      </c>
      <c r="AL8">
        <v>0</v>
      </c>
      <c r="AM8">
        <v>0</v>
      </c>
      <c r="AN8">
        <v>0</v>
      </c>
      <c r="AO8">
        <v>1</v>
      </c>
      <c r="AP8">
        <v>0</v>
      </c>
      <c r="AQ8">
        <v>0</v>
      </c>
      <c r="AR8">
        <v>1</v>
      </c>
      <c r="AS8">
        <v>0</v>
      </c>
      <c r="AT8">
        <v>0</v>
      </c>
      <c r="AU8">
        <v>0</v>
      </c>
      <c r="AV8">
        <v>1</v>
      </c>
      <c r="AW8">
        <v>0</v>
      </c>
      <c r="AX8">
        <v>1</v>
      </c>
    </row>
    <row r="9" spans="1:50" x14ac:dyDescent="0.25">
      <c r="A9" t="s">
        <v>86</v>
      </c>
      <c r="B9" s="1">
        <v>43347</v>
      </c>
      <c r="C9" s="1">
        <v>43678</v>
      </c>
      <c r="D9">
        <v>1</v>
      </c>
      <c r="E9">
        <v>1</v>
      </c>
      <c r="F9">
        <v>0</v>
      </c>
      <c r="G9">
        <v>0</v>
      </c>
      <c r="H9">
        <v>0</v>
      </c>
      <c r="I9">
        <v>0</v>
      </c>
      <c r="J9">
        <v>0</v>
      </c>
      <c r="K9">
        <v>1</v>
      </c>
      <c r="L9">
        <v>0</v>
      </c>
      <c r="M9">
        <v>0</v>
      </c>
      <c r="N9">
        <v>1</v>
      </c>
      <c r="O9">
        <v>1</v>
      </c>
      <c r="P9">
        <v>0</v>
      </c>
      <c r="Q9">
        <v>1</v>
      </c>
      <c r="R9">
        <v>0</v>
      </c>
      <c r="S9">
        <v>0</v>
      </c>
      <c r="T9">
        <v>0</v>
      </c>
      <c r="U9">
        <v>1</v>
      </c>
      <c r="V9">
        <v>0</v>
      </c>
      <c r="W9">
        <v>1</v>
      </c>
      <c r="X9">
        <v>0</v>
      </c>
      <c r="Y9">
        <v>1</v>
      </c>
      <c r="Z9">
        <v>0</v>
      </c>
      <c r="AA9">
        <v>0</v>
      </c>
      <c r="AB9">
        <v>0</v>
      </c>
      <c r="AC9">
        <v>0</v>
      </c>
      <c r="AD9">
        <v>0</v>
      </c>
      <c r="AE9">
        <v>0</v>
      </c>
      <c r="AF9">
        <v>0</v>
      </c>
      <c r="AG9">
        <v>0</v>
      </c>
      <c r="AH9">
        <v>0</v>
      </c>
      <c r="AI9">
        <v>1</v>
      </c>
      <c r="AJ9">
        <v>1</v>
      </c>
      <c r="AK9">
        <v>0</v>
      </c>
      <c r="AL9">
        <v>0</v>
      </c>
      <c r="AM9">
        <v>0</v>
      </c>
      <c r="AN9">
        <v>0</v>
      </c>
      <c r="AO9">
        <v>0</v>
      </c>
      <c r="AP9">
        <v>0</v>
      </c>
      <c r="AQ9">
        <v>0</v>
      </c>
      <c r="AR9">
        <v>1</v>
      </c>
      <c r="AS9">
        <v>1</v>
      </c>
      <c r="AT9">
        <v>1</v>
      </c>
      <c r="AU9">
        <v>0</v>
      </c>
      <c r="AV9">
        <v>0</v>
      </c>
      <c r="AW9">
        <v>0</v>
      </c>
      <c r="AX9">
        <v>1</v>
      </c>
    </row>
    <row r="10" spans="1:50" x14ac:dyDescent="0.25">
      <c r="A10" t="s">
        <v>94</v>
      </c>
      <c r="B10" s="1">
        <v>43566</v>
      </c>
      <c r="C10" s="1">
        <v>43678</v>
      </c>
      <c r="D10">
        <v>1</v>
      </c>
      <c r="E10">
        <v>1</v>
      </c>
      <c r="F10">
        <v>0</v>
      </c>
      <c r="G10">
        <v>0</v>
      </c>
      <c r="H10">
        <v>0</v>
      </c>
      <c r="I10">
        <v>0</v>
      </c>
      <c r="J10">
        <v>0</v>
      </c>
      <c r="K10">
        <v>1</v>
      </c>
      <c r="L10">
        <v>0</v>
      </c>
      <c r="M10">
        <v>0</v>
      </c>
      <c r="N10">
        <v>0</v>
      </c>
      <c r="O10">
        <v>0</v>
      </c>
      <c r="P10">
        <v>1</v>
      </c>
      <c r="Q10">
        <v>0</v>
      </c>
      <c r="R10">
        <v>0</v>
      </c>
      <c r="S10">
        <v>0</v>
      </c>
      <c r="T10">
        <v>0</v>
      </c>
      <c r="U10">
        <v>1</v>
      </c>
      <c r="V10">
        <v>0</v>
      </c>
      <c r="W10">
        <v>0</v>
      </c>
      <c r="X10">
        <v>0</v>
      </c>
      <c r="Y10">
        <v>1</v>
      </c>
      <c r="Z10">
        <v>1</v>
      </c>
      <c r="AA10">
        <v>0</v>
      </c>
      <c r="AB10">
        <v>0</v>
      </c>
      <c r="AC10">
        <v>0</v>
      </c>
      <c r="AD10">
        <v>0</v>
      </c>
      <c r="AE10">
        <v>0</v>
      </c>
      <c r="AF10">
        <v>0</v>
      </c>
      <c r="AG10">
        <v>0</v>
      </c>
      <c r="AH10">
        <v>0</v>
      </c>
      <c r="AI10">
        <v>1</v>
      </c>
      <c r="AJ10">
        <v>1</v>
      </c>
      <c r="AK10">
        <v>0</v>
      </c>
      <c r="AL10">
        <v>0</v>
      </c>
      <c r="AM10">
        <v>0</v>
      </c>
      <c r="AN10">
        <v>0</v>
      </c>
      <c r="AO10">
        <v>0</v>
      </c>
      <c r="AP10">
        <v>0</v>
      </c>
      <c r="AQ10">
        <v>0</v>
      </c>
      <c r="AR10">
        <v>1</v>
      </c>
      <c r="AS10">
        <v>1</v>
      </c>
      <c r="AT10">
        <v>1</v>
      </c>
      <c r="AU10">
        <v>0</v>
      </c>
      <c r="AV10">
        <v>0</v>
      </c>
      <c r="AW10">
        <v>0</v>
      </c>
      <c r="AX10">
        <v>1</v>
      </c>
    </row>
    <row r="11" spans="1:50" x14ac:dyDescent="0.25">
      <c r="A11" t="s">
        <v>98</v>
      </c>
      <c r="B11" s="1">
        <v>43649</v>
      </c>
      <c r="C11" s="1">
        <v>43678</v>
      </c>
      <c r="D11">
        <v>1</v>
      </c>
      <c r="E11">
        <v>1</v>
      </c>
      <c r="F11">
        <v>0</v>
      </c>
      <c r="G11">
        <v>0</v>
      </c>
      <c r="H11">
        <v>0</v>
      </c>
      <c r="I11">
        <v>0</v>
      </c>
      <c r="J11">
        <v>0</v>
      </c>
      <c r="K11">
        <v>1</v>
      </c>
      <c r="L11">
        <v>1</v>
      </c>
      <c r="M11">
        <v>0</v>
      </c>
      <c r="N11">
        <v>1</v>
      </c>
      <c r="O11">
        <v>1</v>
      </c>
      <c r="P11">
        <v>0</v>
      </c>
      <c r="Q11">
        <v>0</v>
      </c>
      <c r="R11">
        <v>0</v>
      </c>
      <c r="S11">
        <v>0</v>
      </c>
      <c r="T11">
        <v>0</v>
      </c>
      <c r="U11">
        <v>1</v>
      </c>
      <c r="V11">
        <v>0</v>
      </c>
      <c r="W11">
        <v>1</v>
      </c>
      <c r="X11">
        <v>0</v>
      </c>
      <c r="Y11">
        <v>1</v>
      </c>
      <c r="Z11">
        <v>1</v>
      </c>
      <c r="AA11">
        <v>1</v>
      </c>
      <c r="AB11">
        <v>0</v>
      </c>
      <c r="AC11">
        <v>0</v>
      </c>
      <c r="AD11">
        <v>0</v>
      </c>
      <c r="AE11">
        <v>0</v>
      </c>
      <c r="AF11">
        <v>1</v>
      </c>
      <c r="AG11">
        <v>0</v>
      </c>
      <c r="AH11">
        <v>0</v>
      </c>
      <c r="AI11">
        <v>1</v>
      </c>
      <c r="AJ11">
        <v>1</v>
      </c>
      <c r="AK11">
        <v>0</v>
      </c>
      <c r="AL11">
        <v>0</v>
      </c>
      <c r="AM11">
        <v>0</v>
      </c>
      <c r="AN11">
        <v>0</v>
      </c>
      <c r="AO11">
        <v>0</v>
      </c>
      <c r="AP11">
        <v>0</v>
      </c>
      <c r="AQ11">
        <v>0</v>
      </c>
      <c r="AR11">
        <v>1</v>
      </c>
      <c r="AS11">
        <v>1</v>
      </c>
      <c r="AT11">
        <v>1</v>
      </c>
      <c r="AU11">
        <v>0</v>
      </c>
      <c r="AV11">
        <v>0</v>
      </c>
      <c r="AW11">
        <v>0</v>
      </c>
      <c r="AX11">
        <v>1</v>
      </c>
    </row>
    <row r="12" spans="1:50" x14ac:dyDescent="0.25">
      <c r="A12" t="s">
        <v>108</v>
      </c>
      <c r="B12" s="1">
        <v>43647</v>
      </c>
      <c r="C12" s="1">
        <v>43678</v>
      </c>
      <c r="D12">
        <v>1</v>
      </c>
      <c r="E12">
        <v>1</v>
      </c>
      <c r="F12">
        <v>0</v>
      </c>
      <c r="G12">
        <v>0</v>
      </c>
      <c r="H12">
        <v>0</v>
      </c>
      <c r="I12">
        <v>0</v>
      </c>
      <c r="J12">
        <v>0</v>
      </c>
      <c r="K12">
        <v>1</v>
      </c>
      <c r="L12">
        <v>0</v>
      </c>
      <c r="M12">
        <v>0</v>
      </c>
      <c r="N12">
        <v>0</v>
      </c>
      <c r="O12">
        <v>0</v>
      </c>
      <c r="P12">
        <v>1</v>
      </c>
      <c r="Q12">
        <v>1</v>
      </c>
      <c r="R12">
        <v>1</v>
      </c>
      <c r="S12">
        <v>1</v>
      </c>
      <c r="T12">
        <v>1</v>
      </c>
      <c r="U12">
        <v>1</v>
      </c>
      <c r="V12">
        <v>1</v>
      </c>
      <c r="W12">
        <v>0</v>
      </c>
      <c r="X12">
        <v>0</v>
      </c>
      <c r="Y12">
        <v>1</v>
      </c>
      <c r="Z12">
        <v>1</v>
      </c>
      <c r="AA12">
        <v>1</v>
      </c>
      <c r="AB12">
        <v>1</v>
      </c>
      <c r="AC12">
        <v>1</v>
      </c>
      <c r="AD12">
        <v>0</v>
      </c>
      <c r="AE12">
        <v>0</v>
      </c>
      <c r="AF12">
        <v>0</v>
      </c>
      <c r="AG12">
        <v>0</v>
      </c>
      <c r="AH12">
        <v>0</v>
      </c>
      <c r="AI12">
        <v>0</v>
      </c>
      <c r="AJ12" t="s">
        <v>363</v>
      </c>
      <c r="AK12" t="s">
        <v>363</v>
      </c>
      <c r="AL12" t="s">
        <v>363</v>
      </c>
      <c r="AM12" t="s">
        <v>363</v>
      </c>
      <c r="AN12" t="s">
        <v>363</v>
      </c>
      <c r="AO12" t="s">
        <v>363</v>
      </c>
      <c r="AP12" t="s">
        <v>363</v>
      </c>
      <c r="AQ12" t="s">
        <v>363</v>
      </c>
      <c r="AR12">
        <v>1</v>
      </c>
      <c r="AS12">
        <v>0</v>
      </c>
      <c r="AT12">
        <v>1</v>
      </c>
      <c r="AU12">
        <v>0</v>
      </c>
      <c r="AV12">
        <v>0</v>
      </c>
      <c r="AW12">
        <v>0</v>
      </c>
      <c r="AX12">
        <v>1</v>
      </c>
    </row>
    <row r="13" spans="1:50" x14ac:dyDescent="0.25">
      <c r="A13" t="s">
        <v>111</v>
      </c>
      <c r="B13" s="1">
        <v>42927</v>
      </c>
      <c r="C13" s="1">
        <v>43678</v>
      </c>
      <c r="D13">
        <v>1</v>
      </c>
      <c r="E13">
        <v>1</v>
      </c>
      <c r="F13">
        <v>0</v>
      </c>
      <c r="G13">
        <v>0</v>
      </c>
      <c r="H13">
        <v>0</v>
      </c>
      <c r="I13">
        <v>0</v>
      </c>
      <c r="J13">
        <v>0</v>
      </c>
      <c r="K13">
        <v>1</v>
      </c>
      <c r="L13">
        <v>0</v>
      </c>
      <c r="M13">
        <v>0</v>
      </c>
      <c r="N13">
        <v>1</v>
      </c>
      <c r="O13">
        <v>0</v>
      </c>
      <c r="P13">
        <v>0</v>
      </c>
      <c r="Q13">
        <v>0</v>
      </c>
      <c r="R13">
        <v>0</v>
      </c>
      <c r="S13">
        <v>0</v>
      </c>
      <c r="T13">
        <v>0</v>
      </c>
      <c r="U13">
        <v>1</v>
      </c>
      <c r="V13">
        <v>0</v>
      </c>
      <c r="W13">
        <v>0</v>
      </c>
      <c r="X13">
        <v>0</v>
      </c>
      <c r="Y13">
        <v>1</v>
      </c>
      <c r="Z13">
        <v>0</v>
      </c>
      <c r="AA13">
        <v>0</v>
      </c>
      <c r="AB13">
        <v>0</v>
      </c>
      <c r="AC13">
        <v>0</v>
      </c>
      <c r="AD13">
        <v>0</v>
      </c>
      <c r="AE13">
        <v>0</v>
      </c>
      <c r="AF13">
        <v>0</v>
      </c>
      <c r="AG13">
        <v>0</v>
      </c>
      <c r="AH13">
        <v>0</v>
      </c>
      <c r="AI13">
        <v>1</v>
      </c>
      <c r="AJ13">
        <v>1</v>
      </c>
      <c r="AK13">
        <v>0</v>
      </c>
      <c r="AL13">
        <v>0</v>
      </c>
      <c r="AM13">
        <v>0</v>
      </c>
      <c r="AN13">
        <v>0</v>
      </c>
      <c r="AO13">
        <v>0</v>
      </c>
      <c r="AP13">
        <v>0</v>
      </c>
      <c r="AQ13">
        <v>0</v>
      </c>
      <c r="AR13">
        <v>1</v>
      </c>
      <c r="AS13">
        <v>1</v>
      </c>
      <c r="AT13">
        <v>1</v>
      </c>
      <c r="AU13">
        <v>0</v>
      </c>
      <c r="AV13">
        <v>0</v>
      </c>
      <c r="AW13">
        <v>0</v>
      </c>
      <c r="AX13">
        <v>1</v>
      </c>
    </row>
    <row r="14" spans="1:50" x14ac:dyDescent="0.25">
      <c r="A14" t="s">
        <v>118</v>
      </c>
      <c r="B14" s="1">
        <v>43647</v>
      </c>
      <c r="C14" s="1">
        <v>43678</v>
      </c>
      <c r="D14">
        <v>1</v>
      </c>
      <c r="E14">
        <v>1</v>
      </c>
      <c r="F14">
        <v>0</v>
      </c>
      <c r="G14">
        <v>0</v>
      </c>
      <c r="H14">
        <v>0</v>
      </c>
      <c r="I14">
        <v>0</v>
      </c>
      <c r="J14">
        <v>0</v>
      </c>
      <c r="K14">
        <v>1</v>
      </c>
      <c r="L14">
        <v>0</v>
      </c>
      <c r="M14">
        <v>0</v>
      </c>
      <c r="N14">
        <v>0</v>
      </c>
      <c r="O14">
        <v>0</v>
      </c>
      <c r="P14">
        <v>0</v>
      </c>
      <c r="Q14">
        <v>0</v>
      </c>
      <c r="R14">
        <v>0</v>
      </c>
      <c r="S14">
        <v>0</v>
      </c>
      <c r="T14">
        <v>0</v>
      </c>
      <c r="U14">
        <v>1</v>
      </c>
      <c r="V14">
        <v>0</v>
      </c>
      <c r="W14">
        <v>0</v>
      </c>
      <c r="X14">
        <v>0</v>
      </c>
      <c r="Y14">
        <v>1</v>
      </c>
      <c r="Z14">
        <v>1</v>
      </c>
      <c r="AA14">
        <v>1</v>
      </c>
      <c r="AB14">
        <v>0</v>
      </c>
      <c r="AC14">
        <v>0</v>
      </c>
      <c r="AD14">
        <v>0</v>
      </c>
      <c r="AE14">
        <v>0</v>
      </c>
      <c r="AF14">
        <v>1</v>
      </c>
      <c r="AG14">
        <v>0</v>
      </c>
      <c r="AH14">
        <v>0</v>
      </c>
      <c r="AI14">
        <v>0</v>
      </c>
      <c r="AJ14" t="s">
        <v>363</v>
      </c>
      <c r="AK14" t="s">
        <v>363</v>
      </c>
      <c r="AL14" t="s">
        <v>363</v>
      </c>
      <c r="AM14" t="s">
        <v>363</v>
      </c>
      <c r="AN14" t="s">
        <v>363</v>
      </c>
      <c r="AO14" t="s">
        <v>363</v>
      </c>
      <c r="AP14" t="s">
        <v>363</v>
      </c>
      <c r="AQ14" t="s">
        <v>363</v>
      </c>
      <c r="AR14">
        <v>1</v>
      </c>
      <c r="AS14">
        <v>1</v>
      </c>
      <c r="AT14">
        <v>1</v>
      </c>
      <c r="AU14">
        <v>0</v>
      </c>
      <c r="AV14">
        <v>0</v>
      </c>
      <c r="AW14">
        <v>0</v>
      </c>
      <c r="AX14">
        <v>0</v>
      </c>
    </row>
    <row r="15" spans="1:50" x14ac:dyDescent="0.25">
      <c r="A15" t="s">
        <v>123</v>
      </c>
      <c r="B15" s="1">
        <v>43101</v>
      </c>
      <c r="C15" s="1">
        <v>43678</v>
      </c>
      <c r="D15">
        <v>1</v>
      </c>
      <c r="E15">
        <v>1</v>
      </c>
      <c r="F15">
        <v>0</v>
      </c>
      <c r="G15">
        <v>0</v>
      </c>
      <c r="H15">
        <v>0</v>
      </c>
      <c r="I15">
        <v>0</v>
      </c>
      <c r="J15">
        <v>0</v>
      </c>
      <c r="K15">
        <v>1</v>
      </c>
      <c r="L15">
        <v>0</v>
      </c>
      <c r="M15">
        <v>0</v>
      </c>
      <c r="N15">
        <v>0</v>
      </c>
      <c r="O15">
        <v>0</v>
      </c>
      <c r="P15">
        <v>0</v>
      </c>
      <c r="Q15">
        <v>0</v>
      </c>
      <c r="R15">
        <v>0</v>
      </c>
      <c r="S15">
        <v>0</v>
      </c>
      <c r="T15">
        <v>0</v>
      </c>
      <c r="U15">
        <v>0</v>
      </c>
      <c r="V15">
        <v>0</v>
      </c>
      <c r="W15">
        <v>0</v>
      </c>
      <c r="X15">
        <v>1</v>
      </c>
      <c r="Y15">
        <v>0</v>
      </c>
      <c r="Z15">
        <v>0</v>
      </c>
      <c r="AA15">
        <v>0</v>
      </c>
      <c r="AB15">
        <v>0</v>
      </c>
      <c r="AC15">
        <v>0</v>
      </c>
      <c r="AD15">
        <v>0</v>
      </c>
      <c r="AE15">
        <v>0</v>
      </c>
      <c r="AF15">
        <v>0</v>
      </c>
      <c r="AG15">
        <v>0</v>
      </c>
      <c r="AH15">
        <v>1</v>
      </c>
      <c r="AI15">
        <v>1</v>
      </c>
      <c r="AJ15">
        <v>1</v>
      </c>
      <c r="AK15">
        <v>0</v>
      </c>
      <c r="AL15">
        <v>0</v>
      </c>
      <c r="AM15">
        <v>0</v>
      </c>
      <c r="AN15">
        <v>0</v>
      </c>
      <c r="AO15">
        <v>0</v>
      </c>
      <c r="AP15">
        <v>0</v>
      </c>
      <c r="AQ15">
        <v>0</v>
      </c>
      <c r="AR15">
        <v>1</v>
      </c>
      <c r="AS15">
        <v>0</v>
      </c>
      <c r="AT15">
        <v>1</v>
      </c>
      <c r="AU15">
        <v>0</v>
      </c>
      <c r="AV15">
        <v>0</v>
      </c>
      <c r="AW15">
        <v>0</v>
      </c>
      <c r="AX15">
        <v>1</v>
      </c>
    </row>
    <row r="16" spans="1:50" x14ac:dyDescent="0.25">
      <c r="A16" t="s">
        <v>128</v>
      </c>
      <c r="B16" s="1">
        <v>43180</v>
      </c>
      <c r="C16" s="1">
        <v>43678</v>
      </c>
      <c r="D16">
        <v>1</v>
      </c>
      <c r="E16">
        <v>1</v>
      </c>
      <c r="F16">
        <v>0</v>
      </c>
      <c r="G16">
        <v>1</v>
      </c>
      <c r="H16">
        <v>0</v>
      </c>
      <c r="I16">
        <v>0</v>
      </c>
      <c r="J16">
        <v>0</v>
      </c>
      <c r="K16">
        <v>1</v>
      </c>
      <c r="L16">
        <v>1</v>
      </c>
      <c r="M16">
        <v>0</v>
      </c>
      <c r="N16">
        <v>0</v>
      </c>
      <c r="O16">
        <v>0</v>
      </c>
      <c r="P16">
        <v>0</v>
      </c>
      <c r="Q16">
        <v>0</v>
      </c>
      <c r="R16">
        <v>0</v>
      </c>
      <c r="S16">
        <v>0</v>
      </c>
      <c r="T16">
        <v>0</v>
      </c>
      <c r="U16">
        <v>1</v>
      </c>
      <c r="V16">
        <v>0</v>
      </c>
      <c r="W16">
        <v>1</v>
      </c>
      <c r="X16">
        <v>0</v>
      </c>
      <c r="Y16">
        <v>1</v>
      </c>
      <c r="Z16">
        <v>0</v>
      </c>
      <c r="AA16">
        <v>0</v>
      </c>
      <c r="AB16">
        <v>0</v>
      </c>
      <c r="AC16">
        <v>0</v>
      </c>
      <c r="AD16">
        <v>0</v>
      </c>
      <c r="AE16">
        <v>0</v>
      </c>
      <c r="AF16">
        <v>0</v>
      </c>
      <c r="AG16">
        <v>0</v>
      </c>
      <c r="AH16">
        <v>0</v>
      </c>
      <c r="AI16">
        <v>1</v>
      </c>
      <c r="AJ16">
        <v>0</v>
      </c>
      <c r="AK16">
        <v>0</v>
      </c>
      <c r="AL16">
        <v>0</v>
      </c>
      <c r="AM16">
        <v>0</v>
      </c>
      <c r="AN16">
        <v>0</v>
      </c>
      <c r="AO16">
        <v>1</v>
      </c>
      <c r="AP16">
        <v>0</v>
      </c>
      <c r="AQ16">
        <v>0</v>
      </c>
      <c r="AR16">
        <v>1</v>
      </c>
      <c r="AS16">
        <v>0</v>
      </c>
      <c r="AT16">
        <v>0</v>
      </c>
      <c r="AU16">
        <v>0</v>
      </c>
      <c r="AV16">
        <v>1</v>
      </c>
      <c r="AW16">
        <v>0</v>
      </c>
      <c r="AX16">
        <v>1</v>
      </c>
    </row>
    <row r="17" spans="1:50" x14ac:dyDescent="0.25">
      <c r="A17" t="s">
        <v>135</v>
      </c>
      <c r="B17" s="1">
        <v>43647</v>
      </c>
      <c r="C17" s="1">
        <v>43678</v>
      </c>
      <c r="D17">
        <v>0</v>
      </c>
      <c r="E17" t="s">
        <v>363</v>
      </c>
      <c r="F17" t="s">
        <v>363</v>
      </c>
      <c r="G17" t="s">
        <v>363</v>
      </c>
      <c r="H17" t="s">
        <v>363</v>
      </c>
      <c r="I17" t="s">
        <v>363</v>
      </c>
      <c r="J17" t="s">
        <v>363</v>
      </c>
      <c r="K17">
        <v>0</v>
      </c>
      <c r="L17" t="s">
        <v>363</v>
      </c>
      <c r="M17" t="s">
        <v>363</v>
      </c>
      <c r="N17" t="s">
        <v>363</v>
      </c>
      <c r="O17" t="s">
        <v>363</v>
      </c>
      <c r="P17" t="s">
        <v>363</v>
      </c>
      <c r="Q17" t="s">
        <v>363</v>
      </c>
      <c r="R17" t="s">
        <v>363</v>
      </c>
      <c r="S17" t="s">
        <v>363</v>
      </c>
      <c r="T17" t="s">
        <v>363</v>
      </c>
      <c r="U17" t="s">
        <v>363</v>
      </c>
      <c r="V17" t="s">
        <v>363</v>
      </c>
      <c r="W17" t="s">
        <v>363</v>
      </c>
      <c r="X17" t="s">
        <v>363</v>
      </c>
      <c r="Y17" t="s">
        <v>363</v>
      </c>
      <c r="Z17" t="s">
        <v>363</v>
      </c>
      <c r="AA17" t="s">
        <v>363</v>
      </c>
      <c r="AB17" t="s">
        <v>363</v>
      </c>
      <c r="AC17" t="s">
        <v>363</v>
      </c>
      <c r="AD17" t="s">
        <v>363</v>
      </c>
      <c r="AE17" t="s">
        <v>363</v>
      </c>
      <c r="AF17" t="s">
        <v>363</v>
      </c>
      <c r="AG17" t="s">
        <v>363</v>
      </c>
      <c r="AH17" t="s">
        <v>363</v>
      </c>
      <c r="AI17">
        <v>0</v>
      </c>
      <c r="AJ17" t="s">
        <v>363</v>
      </c>
      <c r="AK17" t="s">
        <v>363</v>
      </c>
      <c r="AL17" t="s">
        <v>363</v>
      </c>
      <c r="AM17" t="s">
        <v>363</v>
      </c>
      <c r="AN17" t="s">
        <v>363</v>
      </c>
      <c r="AO17" t="s">
        <v>363</v>
      </c>
      <c r="AP17" t="s">
        <v>363</v>
      </c>
      <c r="AQ17" t="s">
        <v>363</v>
      </c>
      <c r="AR17">
        <v>1</v>
      </c>
      <c r="AS17">
        <v>0</v>
      </c>
      <c r="AT17">
        <v>1</v>
      </c>
      <c r="AU17">
        <v>0</v>
      </c>
      <c r="AV17">
        <v>0</v>
      </c>
      <c r="AW17">
        <v>0</v>
      </c>
      <c r="AX17">
        <v>1</v>
      </c>
    </row>
    <row r="18" spans="1:50" x14ac:dyDescent="0.25">
      <c r="A18" t="s">
        <v>138</v>
      </c>
      <c r="B18" s="1">
        <v>43647</v>
      </c>
      <c r="C18" s="1">
        <v>43678</v>
      </c>
      <c r="D18">
        <v>0</v>
      </c>
      <c r="E18" t="s">
        <v>363</v>
      </c>
      <c r="F18" t="s">
        <v>363</v>
      </c>
      <c r="G18" t="s">
        <v>363</v>
      </c>
      <c r="H18" t="s">
        <v>363</v>
      </c>
      <c r="I18" t="s">
        <v>363</v>
      </c>
      <c r="J18" t="s">
        <v>363</v>
      </c>
      <c r="K18">
        <v>0</v>
      </c>
      <c r="L18" t="s">
        <v>363</v>
      </c>
      <c r="M18" t="s">
        <v>363</v>
      </c>
      <c r="N18" t="s">
        <v>363</v>
      </c>
      <c r="O18" t="s">
        <v>363</v>
      </c>
      <c r="P18" t="s">
        <v>363</v>
      </c>
      <c r="Q18" t="s">
        <v>363</v>
      </c>
      <c r="R18" t="s">
        <v>363</v>
      </c>
      <c r="S18" t="s">
        <v>363</v>
      </c>
      <c r="T18" t="s">
        <v>363</v>
      </c>
      <c r="U18" t="s">
        <v>363</v>
      </c>
      <c r="V18" t="s">
        <v>363</v>
      </c>
      <c r="W18" t="s">
        <v>363</v>
      </c>
      <c r="X18" t="s">
        <v>363</v>
      </c>
      <c r="Y18" t="s">
        <v>363</v>
      </c>
      <c r="Z18" t="s">
        <v>363</v>
      </c>
      <c r="AA18" t="s">
        <v>363</v>
      </c>
      <c r="AB18" t="s">
        <v>363</v>
      </c>
      <c r="AC18" t="s">
        <v>363</v>
      </c>
      <c r="AD18" t="s">
        <v>363</v>
      </c>
      <c r="AE18" t="s">
        <v>363</v>
      </c>
      <c r="AF18" t="s">
        <v>363</v>
      </c>
      <c r="AG18" t="s">
        <v>363</v>
      </c>
      <c r="AH18" t="s">
        <v>363</v>
      </c>
      <c r="AI18">
        <v>0</v>
      </c>
      <c r="AJ18" t="s">
        <v>363</v>
      </c>
      <c r="AK18" t="s">
        <v>363</v>
      </c>
      <c r="AL18" t="s">
        <v>363</v>
      </c>
      <c r="AM18" t="s">
        <v>363</v>
      </c>
      <c r="AN18" t="s">
        <v>363</v>
      </c>
      <c r="AO18" t="s">
        <v>363</v>
      </c>
      <c r="AP18" t="s">
        <v>363</v>
      </c>
      <c r="AQ18" t="s">
        <v>363</v>
      </c>
      <c r="AR18">
        <v>1</v>
      </c>
      <c r="AS18">
        <v>1</v>
      </c>
      <c r="AT18">
        <v>1</v>
      </c>
      <c r="AU18">
        <v>0</v>
      </c>
      <c r="AV18">
        <v>0</v>
      </c>
      <c r="AW18">
        <v>0</v>
      </c>
      <c r="AX18">
        <v>0</v>
      </c>
    </row>
    <row r="19" spans="1:50" x14ac:dyDescent="0.25">
      <c r="A19" t="s">
        <v>141</v>
      </c>
      <c r="B19" s="1">
        <v>42088</v>
      </c>
      <c r="C19" s="1">
        <v>43678</v>
      </c>
      <c r="D19">
        <v>1</v>
      </c>
      <c r="E19">
        <v>1</v>
      </c>
      <c r="F19">
        <v>0</v>
      </c>
      <c r="G19">
        <v>0</v>
      </c>
      <c r="H19">
        <v>0</v>
      </c>
      <c r="I19">
        <v>0</v>
      </c>
      <c r="J19">
        <v>1</v>
      </c>
      <c r="K19">
        <v>1</v>
      </c>
      <c r="L19">
        <v>1</v>
      </c>
      <c r="M19">
        <v>0</v>
      </c>
      <c r="N19">
        <v>0</v>
      </c>
      <c r="O19">
        <v>0</v>
      </c>
      <c r="P19">
        <v>0</v>
      </c>
      <c r="Q19">
        <v>0</v>
      </c>
      <c r="R19">
        <v>0</v>
      </c>
      <c r="S19">
        <v>0</v>
      </c>
      <c r="T19">
        <v>0</v>
      </c>
      <c r="U19">
        <v>0</v>
      </c>
      <c r="V19">
        <v>0</v>
      </c>
      <c r="W19">
        <v>0</v>
      </c>
      <c r="X19">
        <v>1</v>
      </c>
      <c r="Y19">
        <v>0</v>
      </c>
      <c r="Z19">
        <v>0</v>
      </c>
      <c r="AA19">
        <v>0</v>
      </c>
      <c r="AB19">
        <v>0</v>
      </c>
      <c r="AC19">
        <v>0</v>
      </c>
      <c r="AD19">
        <v>0</v>
      </c>
      <c r="AE19">
        <v>0</v>
      </c>
      <c r="AF19">
        <v>0</v>
      </c>
      <c r="AG19">
        <v>0</v>
      </c>
      <c r="AH19">
        <v>1</v>
      </c>
      <c r="AI19">
        <v>1</v>
      </c>
      <c r="AJ19">
        <v>0</v>
      </c>
      <c r="AK19">
        <v>0</v>
      </c>
      <c r="AL19">
        <v>0</v>
      </c>
      <c r="AM19">
        <v>0</v>
      </c>
      <c r="AN19">
        <v>1</v>
      </c>
      <c r="AO19">
        <v>0</v>
      </c>
      <c r="AP19">
        <v>0</v>
      </c>
      <c r="AQ19">
        <v>0</v>
      </c>
      <c r="AR19">
        <v>1</v>
      </c>
      <c r="AS19">
        <v>1</v>
      </c>
      <c r="AT19">
        <v>1</v>
      </c>
      <c r="AU19">
        <v>0</v>
      </c>
      <c r="AV19">
        <v>0</v>
      </c>
      <c r="AW19">
        <v>0</v>
      </c>
      <c r="AX19">
        <v>1</v>
      </c>
    </row>
    <row r="20" spans="1:50" x14ac:dyDescent="0.25">
      <c r="A20" t="s">
        <v>147</v>
      </c>
      <c r="B20" s="1">
        <v>43678</v>
      </c>
      <c r="C20" s="1">
        <v>43678</v>
      </c>
      <c r="D20">
        <v>1</v>
      </c>
      <c r="E20">
        <v>1</v>
      </c>
      <c r="F20">
        <v>0</v>
      </c>
      <c r="G20">
        <v>0</v>
      </c>
      <c r="H20">
        <v>0</v>
      </c>
      <c r="I20">
        <v>0</v>
      </c>
      <c r="J20">
        <v>0</v>
      </c>
      <c r="K20">
        <v>1</v>
      </c>
      <c r="L20">
        <v>1</v>
      </c>
      <c r="M20">
        <v>0</v>
      </c>
      <c r="N20">
        <v>0</v>
      </c>
      <c r="O20">
        <v>0</v>
      </c>
      <c r="P20">
        <v>0</v>
      </c>
      <c r="Q20">
        <v>0</v>
      </c>
      <c r="R20">
        <v>0</v>
      </c>
      <c r="S20">
        <v>0</v>
      </c>
      <c r="T20">
        <v>0</v>
      </c>
      <c r="U20">
        <v>0</v>
      </c>
      <c r="V20">
        <v>0</v>
      </c>
      <c r="W20">
        <v>0</v>
      </c>
      <c r="X20">
        <v>1</v>
      </c>
      <c r="Y20">
        <v>0</v>
      </c>
      <c r="Z20">
        <v>0</v>
      </c>
      <c r="AA20">
        <v>0</v>
      </c>
      <c r="AB20">
        <v>0</v>
      </c>
      <c r="AC20">
        <v>0</v>
      </c>
      <c r="AD20">
        <v>0</v>
      </c>
      <c r="AE20">
        <v>0</v>
      </c>
      <c r="AF20">
        <v>0</v>
      </c>
      <c r="AG20">
        <v>0</v>
      </c>
      <c r="AH20">
        <v>1</v>
      </c>
      <c r="AI20">
        <v>0</v>
      </c>
      <c r="AJ20" t="s">
        <v>363</v>
      </c>
      <c r="AK20" t="s">
        <v>363</v>
      </c>
      <c r="AL20" t="s">
        <v>363</v>
      </c>
      <c r="AM20" t="s">
        <v>363</v>
      </c>
      <c r="AN20" t="s">
        <v>363</v>
      </c>
      <c r="AO20" t="s">
        <v>363</v>
      </c>
      <c r="AP20" t="s">
        <v>363</v>
      </c>
      <c r="AQ20" t="s">
        <v>363</v>
      </c>
      <c r="AR20">
        <v>1</v>
      </c>
      <c r="AS20">
        <v>1</v>
      </c>
      <c r="AT20">
        <v>1</v>
      </c>
      <c r="AU20">
        <v>0</v>
      </c>
      <c r="AV20">
        <v>0</v>
      </c>
      <c r="AW20">
        <v>0</v>
      </c>
      <c r="AX20">
        <v>1</v>
      </c>
    </row>
    <row r="21" spans="1:50" x14ac:dyDescent="0.25">
      <c r="A21" t="s">
        <v>152</v>
      </c>
      <c r="B21" s="1">
        <v>43551</v>
      </c>
      <c r="C21" s="1">
        <v>43678</v>
      </c>
      <c r="D21">
        <v>1</v>
      </c>
      <c r="E21">
        <v>1</v>
      </c>
      <c r="F21">
        <v>0</v>
      </c>
      <c r="G21">
        <v>0</v>
      </c>
      <c r="H21">
        <v>0</v>
      </c>
      <c r="I21">
        <v>0</v>
      </c>
      <c r="J21">
        <v>1</v>
      </c>
      <c r="K21">
        <v>1</v>
      </c>
      <c r="L21">
        <v>0</v>
      </c>
      <c r="M21">
        <v>0</v>
      </c>
      <c r="N21">
        <v>1</v>
      </c>
      <c r="O21">
        <v>0</v>
      </c>
      <c r="P21">
        <v>1</v>
      </c>
      <c r="Q21">
        <v>0</v>
      </c>
      <c r="R21">
        <v>0</v>
      </c>
      <c r="S21">
        <v>0</v>
      </c>
      <c r="T21">
        <v>0</v>
      </c>
      <c r="U21">
        <v>1</v>
      </c>
      <c r="V21">
        <v>0</v>
      </c>
      <c r="W21">
        <v>1</v>
      </c>
      <c r="X21">
        <v>0</v>
      </c>
      <c r="Y21">
        <v>1</v>
      </c>
      <c r="Z21">
        <v>1</v>
      </c>
      <c r="AA21">
        <v>1</v>
      </c>
      <c r="AB21">
        <v>0</v>
      </c>
      <c r="AC21">
        <v>0</v>
      </c>
      <c r="AD21">
        <v>0</v>
      </c>
      <c r="AE21">
        <v>0</v>
      </c>
      <c r="AF21">
        <v>0</v>
      </c>
      <c r="AG21">
        <v>0</v>
      </c>
      <c r="AH21">
        <v>0</v>
      </c>
      <c r="AI21">
        <v>1</v>
      </c>
      <c r="AJ21">
        <v>0</v>
      </c>
      <c r="AK21">
        <v>1</v>
      </c>
      <c r="AL21">
        <v>0</v>
      </c>
      <c r="AM21">
        <v>0</v>
      </c>
      <c r="AN21">
        <v>0</v>
      </c>
      <c r="AO21">
        <v>0</v>
      </c>
      <c r="AP21">
        <v>0</v>
      </c>
      <c r="AQ21">
        <v>0</v>
      </c>
      <c r="AR21">
        <v>1</v>
      </c>
      <c r="AS21">
        <v>0</v>
      </c>
      <c r="AT21">
        <v>1</v>
      </c>
      <c r="AU21">
        <v>0</v>
      </c>
      <c r="AV21">
        <v>0</v>
      </c>
      <c r="AW21">
        <v>1</v>
      </c>
      <c r="AX21">
        <v>1</v>
      </c>
    </row>
    <row r="22" spans="1:50" x14ac:dyDescent="0.25">
      <c r="A22" t="s">
        <v>164</v>
      </c>
      <c r="B22" s="1">
        <v>43617</v>
      </c>
      <c r="C22" s="1">
        <v>43678</v>
      </c>
      <c r="D22">
        <v>1</v>
      </c>
      <c r="E22">
        <v>1</v>
      </c>
      <c r="F22">
        <v>0</v>
      </c>
      <c r="G22">
        <v>0</v>
      </c>
      <c r="H22">
        <v>0</v>
      </c>
      <c r="I22">
        <v>0</v>
      </c>
      <c r="J22">
        <v>1</v>
      </c>
      <c r="K22">
        <v>1</v>
      </c>
      <c r="L22">
        <v>1</v>
      </c>
      <c r="M22">
        <v>0</v>
      </c>
      <c r="N22">
        <v>0</v>
      </c>
      <c r="O22">
        <v>0</v>
      </c>
      <c r="P22">
        <v>0</v>
      </c>
      <c r="Q22">
        <v>0</v>
      </c>
      <c r="R22">
        <v>0</v>
      </c>
      <c r="S22">
        <v>0</v>
      </c>
      <c r="T22">
        <v>0</v>
      </c>
      <c r="U22">
        <v>1</v>
      </c>
      <c r="V22">
        <v>0</v>
      </c>
      <c r="W22">
        <v>0</v>
      </c>
      <c r="X22">
        <v>0</v>
      </c>
      <c r="Y22">
        <v>1</v>
      </c>
      <c r="Z22">
        <v>1</v>
      </c>
      <c r="AA22">
        <v>1</v>
      </c>
      <c r="AB22">
        <v>1</v>
      </c>
      <c r="AC22">
        <v>0</v>
      </c>
      <c r="AD22">
        <v>0</v>
      </c>
      <c r="AE22">
        <v>0</v>
      </c>
      <c r="AF22">
        <v>1</v>
      </c>
      <c r="AG22">
        <v>0</v>
      </c>
      <c r="AH22">
        <v>0</v>
      </c>
      <c r="AI22">
        <v>1</v>
      </c>
      <c r="AJ22">
        <v>1</v>
      </c>
      <c r="AK22">
        <v>0</v>
      </c>
      <c r="AL22">
        <v>0</v>
      </c>
      <c r="AM22">
        <v>0</v>
      </c>
      <c r="AN22">
        <v>0</v>
      </c>
      <c r="AO22">
        <v>0</v>
      </c>
      <c r="AP22">
        <v>0</v>
      </c>
      <c r="AQ22">
        <v>0</v>
      </c>
      <c r="AR22">
        <v>1</v>
      </c>
      <c r="AS22">
        <v>1</v>
      </c>
      <c r="AT22">
        <v>1</v>
      </c>
      <c r="AU22">
        <v>0</v>
      </c>
      <c r="AV22">
        <v>0</v>
      </c>
      <c r="AW22">
        <v>0</v>
      </c>
      <c r="AX22">
        <v>1</v>
      </c>
    </row>
    <row r="23" spans="1:50" x14ac:dyDescent="0.25">
      <c r="A23" t="s">
        <v>174</v>
      </c>
      <c r="B23" s="1">
        <v>43321</v>
      </c>
      <c r="C23" s="1">
        <v>43678</v>
      </c>
      <c r="D23">
        <v>1</v>
      </c>
      <c r="E23">
        <v>1</v>
      </c>
      <c r="F23">
        <v>1</v>
      </c>
      <c r="G23">
        <v>1</v>
      </c>
      <c r="H23">
        <v>0</v>
      </c>
      <c r="I23">
        <v>0</v>
      </c>
      <c r="J23">
        <v>0</v>
      </c>
      <c r="K23">
        <v>1</v>
      </c>
      <c r="L23">
        <v>1</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1</v>
      </c>
      <c r="AI23">
        <v>1</v>
      </c>
      <c r="AJ23">
        <v>1</v>
      </c>
      <c r="AK23">
        <v>0</v>
      </c>
      <c r="AL23">
        <v>0</v>
      </c>
      <c r="AM23">
        <v>0</v>
      </c>
      <c r="AN23">
        <v>0</v>
      </c>
      <c r="AO23">
        <v>1</v>
      </c>
      <c r="AP23">
        <v>0</v>
      </c>
      <c r="AQ23">
        <v>0</v>
      </c>
      <c r="AR23">
        <v>1</v>
      </c>
      <c r="AS23">
        <v>0</v>
      </c>
      <c r="AT23">
        <v>0</v>
      </c>
      <c r="AU23">
        <v>0</v>
      </c>
      <c r="AV23">
        <v>1</v>
      </c>
      <c r="AW23">
        <v>0</v>
      </c>
      <c r="AX23">
        <v>1</v>
      </c>
    </row>
    <row r="24" spans="1:50" x14ac:dyDescent="0.25">
      <c r="A24" t="s">
        <v>181</v>
      </c>
      <c r="B24" s="1">
        <v>42739</v>
      </c>
      <c r="C24" s="1">
        <v>43678</v>
      </c>
      <c r="D24">
        <v>1</v>
      </c>
      <c r="E24">
        <v>0</v>
      </c>
      <c r="F24">
        <v>1</v>
      </c>
      <c r="G24">
        <v>0</v>
      </c>
      <c r="H24">
        <v>0</v>
      </c>
      <c r="I24">
        <v>0</v>
      </c>
      <c r="J24">
        <v>0</v>
      </c>
      <c r="K24">
        <v>0</v>
      </c>
      <c r="L24" t="s">
        <v>363</v>
      </c>
      <c r="M24" t="s">
        <v>363</v>
      </c>
      <c r="N24" t="s">
        <v>363</v>
      </c>
      <c r="O24" t="s">
        <v>363</v>
      </c>
      <c r="P24" t="s">
        <v>363</v>
      </c>
      <c r="Q24" t="s">
        <v>363</v>
      </c>
      <c r="R24" t="s">
        <v>363</v>
      </c>
      <c r="S24" t="s">
        <v>363</v>
      </c>
      <c r="T24" t="s">
        <v>363</v>
      </c>
      <c r="U24" t="s">
        <v>363</v>
      </c>
      <c r="V24" t="s">
        <v>363</v>
      </c>
      <c r="W24" t="s">
        <v>363</v>
      </c>
      <c r="X24" t="s">
        <v>363</v>
      </c>
      <c r="Y24" t="s">
        <v>363</v>
      </c>
      <c r="Z24" t="s">
        <v>363</v>
      </c>
      <c r="AA24" t="s">
        <v>363</v>
      </c>
      <c r="AB24" t="s">
        <v>363</v>
      </c>
      <c r="AC24" t="s">
        <v>363</v>
      </c>
      <c r="AD24" t="s">
        <v>363</v>
      </c>
      <c r="AE24" t="s">
        <v>363</v>
      </c>
      <c r="AF24" t="s">
        <v>363</v>
      </c>
      <c r="AG24" t="s">
        <v>363</v>
      </c>
      <c r="AH24" t="s">
        <v>363</v>
      </c>
      <c r="AI24">
        <v>1</v>
      </c>
      <c r="AJ24">
        <v>0</v>
      </c>
      <c r="AK24">
        <v>0</v>
      </c>
      <c r="AL24">
        <v>1</v>
      </c>
      <c r="AM24">
        <v>0</v>
      </c>
      <c r="AN24">
        <v>0</v>
      </c>
      <c r="AO24">
        <v>0</v>
      </c>
      <c r="AP24">
        <v>0</v>
      </c>
      <c r="AQ24">
        <v>0</v>
      </c>
      <c r="AR24">
        <v>1</v>
      </c>
      <c r="AS24">
        <v>0</v>
      </c>
      <c r="AT24">
        <v>1</v>
      </c>
      <c r="AU24">
        <v>0</v>
      </c>
      <c r="AV24">
        <v>0</v>
      </c>
      <c r="AW24">
        <v>0</v>
      </c>
      <c r="AX24">
        <v>1</v>
      </c>
    </row>
    <row r="25" spans="1:50" x14ac:dyDescent="0.25">
      <c r="A25" t="s">
        <v>185</v>
      </c>
      <c r="B25" s="1">
        <v>43678</v>
      </c>
      <c r="C25" s="1">
        <v>43678</v>
      </c>
      <c r="D25">
        <v>1</v>
      </c>
      <c r="E25">
        <v>1</v>
      </c>
      <c r="F25">
        <v>0</v>
      </c>
      <c r="G25">
        <v>0</v>
      </c>
      <c r="H25">
        <v>0</v>
      </c>
      <c r="I25">
        <v>0</v>
      </c>
      <c r="J25">
        <v>0</v>
      </c>
      <c r="K25">
        <v>1</v>
      </c>
      <c r="L25">
        <v>0</v>
      </c>
      <c r="M25">
        <v>0</v>
      </c>
      <c r="N25">
        <v>0</v>
      </c>
      <c r="O25">
        <v>0</v>
      </c>
      <c r="P25">
        <v>0</v>
      </c>
      <c r="Q25">
        <v>0</v>
      </c>
      <c r="R25">
        <v>0</v>
      </c>
      <c r="S25">
        <v>0</v>
      </c>
      <c r="T25">
        <v>0</v>
      </c>
      <c r="U25">
        <v>0</v>
      </c>
      <c r="V25">
        <v>0</v>
      </c>
      <c r="W25">
        <v>1</v>
      </c>
      <c r="X25">
        <v>0</v>
      </c>
      <c r="Y25">
        <v>0</v>
      </c>
      <c r="Z25">
        <v>0</v>
      </c>
      <c r="AA25">
        <v>0</v>
      </c>
      <c r="AB25">
        <v>0</v>
      </c>
      <c r="AC25">
        <v>0</v>
      </c>
      <c r="AD25">
        <v>0</v>
      </c>
      <c r="AE25">
        <v>0</v>
      </c>
      <c r="AF25">
        <v>0</v>
      </c>
      <c r="AG25">
        <v>0</v>
      </c>
      <c r="AH25">
        <v>1</v>
      </c>
      <c r="AI25">
        <v>0</v>
      </c>
      <c r="AJ25" t="s">
        <v>363</v>
      </c>
      <c r="AK25" t="s">
        <v>363</v>
      </c>
      <c r="AL25" t="s">
        <v>363</v>
      </c>
      <c r="AM25" t="s">
        <v>363</v>
      </c>
      <c r="AN25" t="s">
        <v>363</v>
      </c>
      <c r="AO25" t="s">
        <v>363</v>
      </c>
      <c r="AP25" t="s">
        <v>363</v>
      </c>
      <c r="AQ25" t="s">
        <v>363</v>
      </c>
      <c r="AR25">
        <v>1</v>
      </c>
      <c r="AS25">
        <v>0</v>
      </c>
      <c r="AT25">
        <v>1</v>
      </c>
      <c r="AU25">
        <v>0</v>
      </c>
      <c r="AV25">
        <v>0</v>
      </c>
      <c r="AW25">
        <v>0</v>
      </c>
      <c r="AX25">
        <v>1</v>
      </c>
    </row>
    <row r="26" spans="1:50" x14ac:dyDescent="0.25">
      <c r="A26" t="s">
        <v>192</v>
      </c>
      <c r="B26" s="1">
        <v>42552</v>
      </c>
      <c r="C26" s="1">
        <v>43678</v>
      </c>
      <c r="D26">
        <v>0</v>
      </c>
      <c r="E26" t="s">
        <v>363</v>
      </c>
      <c r="F26" t="s">
        <v>363</v>
      </c>
      <c r="G26" t="s">
        <v>363</v>
      </c>
      <c r="H26" t="s">
        <v>363</v>
      </c>
      <c r="I26" t="s">
        <v>363</v>
      </c>
      <c r="J26" t="s">
        <v>363</v>
      </c>
      <c r="K26">
        <v>0</v>
      </c>
      <c r="L26" t="s">
        <v>363</v>
      </c>
      <c r="M26" t="s">
        <v>363</v>
      </c>
      <c r="N26" t="s">
        <v>363</v>
      </c>
      <c r="O26" t="s">
        <v>363</v>
      </c>
      <c r="P26" t="s">
        <v>363</v>
      </c>
      <c r="Q26" t="s">
        <v>363</v>
      </c>
      <c r="R26" t="s">
        <v>363</v>
      </c>
      <c r="S26" t="s">
        <v>363</v>
      </c>
      <c r="T26" t="s">
        <v>363</v>
      </c>
      <c r="U26" t="s">
        <v>363</v>
      </c>
      <c r="V26" t="s">
        <v>363</v>
      </c>
      <c r="W26" t="s">
        <v>363</v>
      </c>
      <c r="X26" t="s">
        <v>363</v>
      </c>
      <c r="Y26" t="s">
        <v>363</v>
      </c>
      <c r="Z26" t="s">
        <v>363</v>
      </c>
      <c r="AA26" t="s">
        <v>363</v>
      </c>
      <c r="AB26" t="s">
        <v>363</v>
      </c>
      <c r="AC26" t="s">
        <v>363</v>
      </c>
      <c r="AD26" t="s">
        <v>363</v>
      </c>
      <c r="AE26" t="s">
        <v>363</v>
      </c>
      <c r="AF26" t="s">
        <v>363</v>
      </c>
      <c r="AG26" t="s">
        <v>363</v>
      </c>
      <c r="AH26" t="s">
        <v>363</v>
      </c>
      <c r="AI26">
        <v>0</v>
      </c>
      <c r="AJ26" t="s">
        <v>363</v>
      </c>
      <c r="AK26" t="s">
        <v>363</v>
      </c>
      <c r="AL26" t="s">
        <v>363</v>
      </c>
      <c r="AM26" t="s">
        <v>363</v>
      </c>
      <c r="AN26" t="s">
        <v>363</v>
      </c>
      <c r="AO26" t="s">
        <v>363</v>
      </c>
      <c r="AP26" t="s">
        <v>363</v>
      </c>
      <c r="AQ26" t="s">
        <v>363</v>
      </c>
      <c r="AR26">
        <v>1</v>
      </c>
      <c r="AS26">
        <v>1</v>
      </c>
      <c r="AT26">
        <v>1</v>
      </c>
      <c r="AU26">
        <v>0</v>
      </c>
      <c r="AV26">
        <v>0</v>
      </c>
      <c r="AW26">
        <v>0</v>
      </c>
      <c r="AX26">
        <v>0</v>
      </c>
    </row>
    <row r="27" spans="1:50" x14ac:dyDescent="0.25">
      <c r="A27" t="s">
        <v>195</v>
      </c>
      <c r="B27" s="1">
        <v>43340</v>
      </c>
      <c r="C27" s="1">
        <v>43678</v>
      </c>
      <c r="D27">
        <v>0</v>
      </c>
      <c r="E27" t="s">
        <v>363</v>
      </c>
      <c r="F27" t="s">
        <v>363</v>
      </c>
      <c r="G27" t="s">
        <v>363</v>
      </c>
      <c r="H27" t="s">
        <v>363</v>
      </c>
      <c r="I27" t="s">
        <v>363</v>
      </c>
      <c r="J27" t="s">
        <v>363</v>
      </c>
      <c r="K27">
        <v>0</v>
      </c>
      <c r="L27" t="s">
        <v>363</v>
      </c>
      <c r="M27" t="s">
        <v>363</v>
      </c>
      <c r="N27" t="s">
        <v>363</v>
      </c>
      <c r="O27" t="s">
        <v>363</v>
      </c>
      <c r="P27" t="s">
        <v>363</v>
      </c>
      <c r="Q27" t="s">
        <v>363</v>
      </c>
      <c r="R27" t="s">
        <v>363</v>
      </c>
      <c r="S27" t="s">
        <v>363</v>
      </c>
      <c r="T27" t="s">
        <v>363</v>
      </c>
      <c r="U27" t="s">
        <v>363</v>
      </c>
      <c r="V27" t="s">
        <v>363</v>
      </c>
      <c r="W27" t="s">
        <v>363</v>
      </c>
      <c r="X27" t="s">
        <v>363</v>
      </c>
      <c r="Y27" t="s">
        <v>363</v>
      </c>
      <c r="Z27" t="s">
        <v>363</v>
      </c>
      <c r="AA27" t="s">
        <v>363</v>
      </c>
      <c r="AB27" t="s">
        <v>363</v>
      </c>
      <c r="AC27" t="s">
        <v>363</v>
      </c>
      <c r="AD27" t="s">
        <v>363</v>
      </c>
      <c r="AE27" t="s">
        <v>363</v>
      </c>
      <c r="AF27" t="s">
        <v>363</v>
      </c>
      <c r="AG27" t="s">
        <v>363</v>
      </c>
      <c r="AH27" t="s">
        <v>363</v>
      </c>
      <c r="AI27">
        <v>0</v>
      </c>
      <c r="AJ27" t="s">
        <v>363</v>
      </c>
      <c r="AK27" t="s">
        <v>363</v>
      </c>
      <c r="AL27" t="s">
        <v>363</v>
      </c>
      <c r="AM27" t="s">
        <v>363</v>
      </c>
      <c r="AN27" t="s">
        <v>363</v>
      </c>
      <c r="AO27" t="s">
        <v>363</v>
      </c>
      <c r="AP27" t="s">
        <v>363</v>
      </c>
      <c r="AQ27" t="s">
        <v>363</v>
      </c>
      <c r="AR27">
        <v>1</v>
      </c>
      <c r="AS27">
        <v>1</v>
      </c>
      <c r="AT27">
        <v>1</v>
      </c>
      <c r="AU27">
        <v>0</v>
      </c>
      <c r="AV27">
        <v>0</v>
      </c>
      <c r="AW27">
        <v>0</v>
      </c>
      <c r="AX27">
        <v>1</v>
      </c>
    </row>
    <row r="28" spans="1:50" x14ac:dyDescent="0.25">
      <c r="A28" t="s">
        <v>198</v>
      </c>
      <c r="B28" s="1">
        <v>42917</v>
      </c>
      <c r="C28" s="1">
        <v>43678</v>
      </c>
      <c r="D28">
        <v>1</v>
      </c>
      <c r="E28">
        <v>1</v>
      </c>
      <c r="F28">
        <v>0</v>
      </c>
      <c r="G28">
        <v>0</v>
      </c>
      <c r="H28">
        <v>0</v>
      </c>
      <c r="I28">
        <v>0</v>
      </c>
      <c r="J28">
        <v>0</v>
      </c>
      <c r="K28">
        <v>1</v>
      </c>
      <c r="L28">
        <v>0</v>
      </c>
      <c r="M28">
        <v>0</v>
      </c>
      <c r="N28">
        <v>0</v>
      </c>
      <c r="O28">
        <v>0</v>
      </c>
      <c r="P28">
        <v>0</v>
      </c>
      <c r="Q28">
        <v>0</v>
      </c>
      <c r="R28">
        <v>0</v>
      </c>
      <c r="S28">
        <v>0</v>
      </c>
      <c r="T28">
        <v>0</v>
      </c>
      <c r="U28">
        <v>0</v>
      </c>
      <c r="V28">
        <v>0</v>
      </c>
      <c r="W28">
        <v>0</v>
      </c>
      <c r="X28">
        <v>1</v>
      </c>
      <c r="Y28">
        <v>0</v>
      </c>
      <c r="Z28">
        <v>0</v>
      </c>
      <c r="AA28">
        <v>0</v>
      </c>
      <c r="AB28">
        <v>0</v>
      </c>
      <c r="AC28">
        <v>0</v>
      </c>
      <c r="AD28">
        <v>0</v>
      </c>
      <c r="AE28">
        <v>0</v>
      </c>
      <c r="AF28">
        <v>0</v>
      </c>
      <c r="AG28">
        <v>0</v>
      </c>
      <c r="AH28">
        <v>1</v>
      </c>
      <c r="AI28">
        <v>0</v>
      </c>
      <c r="AJ28" t="s">
        <v>363</v>
      </c>
      <c r="AK28" t="s">
        <v>363</v>
      </c>
      <c r="AL28" t="s">
        <v>363</v>
      </c>
      <c r="AM28" t="s">
        <v>363</v>
      </c>
      <c r="AN28" t="s">
        <v>363</v>
      </c>
      <c r="AO28" t="s">
        <v>363</v>
      </c>
      <c r="AP28" t="s">
        <v>363</v>
      </c>
      <c r="AQ28" t="s">
        <v>363</v>
      </c>
      <c r="AR28">
        <v>1</v>
      </c>
      <c r="AS28">
        <v>0</v>
      </c>
      <c r="AT28">
        <v>1</v>
      </c>
      <c r="AU28">
        <v>0</v>
      </c>
      <c r="AV28">
        <v>0</v>
      </c>
      <c r="AW28">
        <v>0</v>
      </c>
      <c r="AX28">
        <v>1</v>
      </c>
    </row>
    <row r="29" spans="1:50" x14ac:dyDescent="0.25">
      <c r="A29" t="s">
        <v>201</v>
      </c>
      <c r="B29" s="1">
        <v>42981</v>
      </c>
      <c r="C29" s="1">
        <v>43678</v>
      </c>
      <c r="D29">
        <v>0</v>
      </c>
      <c r="E29" t="s">
        <v>363</v>
      </c>
      <c r="F29" t="s">
        <v>363</v>
      </c>
      <c r="G29" t="s">
        <v>363</v>
      </c>
      <c r="H29" t="s">
        <v>363</v>
      </c>
      <c r="I29" t="s">
        <v>363</v>
      </c>
      <c r="J29" t="s">
        <v>363</v>
      </c>
      <c r="K29">
        <v>0</v>
      </c>
      <c r="L29" t="s">
        <v>363</v>
      </c>
      <c r="M29" t="s">
        <v>363</v>
      </c>
      <c r="N29" t="s">
        <v>363</v>
      </c>
      <c r="O29" t="s">
        <v>363</v>
      </c>
      <c r="P29" t="s">
        <v>363</v>
      </c>
      <c r="Q29" t="s">
        <v>363</v>
      </c>
      <c r="R29" t="s">
        <v>363</v>
      </c>
      <c r="S29" t="s">
        <v>363</v>
      </c>
      <c r="T29" t="s">
        <v>363</v>
      </c>
      <c r="U29" t="s">
        <v>363</v>
      </c>
      <c r="V29" t="s">
        <v>363</v>
      </c>
      <c r="W29" t="s">
        <v>363</v>
      </c>
      <c r="X29" t="s">
        <v>363</v>
      </c>
      <c r="Y29" t="s">
        <v>363</v>
      </c>
      <c r="Z29" t="s">
        <v>363</v>
      </c>
      <c r="AA29" t="s">
        <v>363</v>
      </c>
      <c r="AB29" t="s">
        <v>363</v>
      </c>
      <c r="AC29" t="s">
        <v>363</v>
      </c>
      <c r="AD29" t="s">
        <v>363</v>
      </c>
      <c r="AE29" t="s">
        <v>363</v>
      </c>
      <c r="AF29" t="s">
        <v>363</v>
      </c>
      <c r="AG29" t="s">
        <v>363</v>
      </c>
      <c r="AH29" t="s">
        <v>363</v>
      </c>
      <c r="AI29">
        <v>0</v>
      </c>
      <c r="AJ29" t="s">
        <v>363</v>
      </c>
      <c r="AK29" t="s">
        <v>363</v>
      </c>
      <c r="AL29" t="s">
        <v>363</v>
      </c>
      <c r="AM29" t="s">
        <v>363</v>
      </c>
      <c r="AN29" t="s">
        <v>363</v>
      </c>
      <c r="AO29" t="s">
        <v>363</v>
      </c>
      <c r="AP29" t="s">
        <v>363</v>
      </c>
      <c r="AQ29" t="s">
        <v>363</v>
      </c>
      <c r="AR29">
        <v>1</v>
      </c>
      <c r="AS29">
        <v>1</v>
      </c>
      <c r="AT29">
        <v>1</v>
      </c>
      <c r="AU29">
        <v>0</v>
      </c>
      <c r="AV29">
        <v>0</v>
      </c>
      <c r="AW29">
        <v>0</v>
      </c>
      <c r="AX29">
        <v>0</v>
      </c>
    </row>
    <row r="30" spans="1:50" x14ac:dyDescent="0.25">
      <c r="A30" t="s">
        <v>204</v>
      </c>
      <c r="B30" s="1">
        <v>42186</v>
      </c>
      <c r="C30" s="1">
        <v>43678</v>
      </c>
      <c r="D30">
        <v>1</v>
      </c>
      <c r="E30">
        <v>1</v>
      </c>
      <c r="F30">
        <v>0</v>
      </c>
      <c r="G30">
        <v>0</v>
      </c>
      <c r="H30">
        <v>1</v>
      </c>
      <c r="I30">
        <v>0</v>
      </c>
      <c r="J30">
        <v>1</v>
      </c>
      <c r="K30">
        <v>1</v>
      </c>
      <c r="L30">
        <v>0</v>
      </c>
      <c r="M30">
        <v>0</v>
      </c>
      <c r="N30">
        <v>0</v>
      </c>
      <c r="O30">
        <v>0</v>
      </c>
      <c r="P30">
        <v>0</v>
      </c>
      <c r="Q30">
        <v>0</v>
      </c>
      <c r="R30">
        <v>0</v>
      </c>
      <c r="S30">
        <v>0</v>
      </c>
      <c r="T30">
        <v>0</v>
      </c>
      <c r="U30">
        <v>1</v>
      </c>
      <c r="V30">
        <v>0</v>
      </c>
      <c r="W30">
        <v>1</v>
      </c>
      <c r="X30">
        <v>0</v>
      </c>
      <c r="Y30">
        <v>0</v>
      </c>
      <c r="Z30">
        <v>0</v>
      </c>
      <c r="AA30">
        <v>0</v>
      </c>
      <c r="AB30">
        <v>0</v>
      </c>
      <c r="AC30">
        <v>0</v>
      </c>
      <c r="AD30">
        <v>0</v>
      </c>
      <c r="AE30">
        <v>0</v>
      </c>
      <c r="AF30">
        <v>0</v>
      </c>
      <c r="AG30">
        <v>0</v>
      </c>
      <c r="AH30">
        <v>1</v>
      </c>
      <c r="AI30">
        <v>1</v>
      </c>
      <c r="AJ30">
        <v>0</v>
      </c>
      <c r="AK30">
        <v>0</v>
      </c>
      <c r="AL30">
        <v>0</v>
      </c>
      <c r="AM30">
        <v>1</v>
      </c>
      <c r="AN30">
        <v>0</v>
      </c>
      <c r="AO30">
        <v>0</v>
      </c>
      <c r="AP30">
        <v>0</v>
      </c>
      <c r="AQ30">
        <v>0</v>
      </c>
      <c r="AR30">
        <v>1</v>
      </c>
      <c r="AS30">
        <v>0</v>
      </c>
      <c r="AT30">
        <v>0</v>
      </c>
      <c r="AU30">
        <v>1</v>
      </c>
      <c r="AV30">
        <v>0</v>
      </c>
      <c r="AW30">
        <v>0</v>
      </c>
      <c r="AX30">
        <v>1</v>
      </c>
    </row>
    <row r="31" spans="1:50" x14ac:dyDescent="0.25">
      <c r="A31" t="s">
        <v>213</v>
      </c>
      <c r="B31" s="1">
        <v>43647</v>
      </c>
      <c r="C31" s="1">
        <v>43678</v>
      </c>
      <c r="D31">
        <v>1</v>
      </c>
      <c r="E31">
        <v>1</v>
      </c>
      <c r="F31">
        <v>0</v>
      </c>
      <c r="G31">
        <v>1</v>
      </c>
      <c r="H31">
        <v>0</v>
      </c>
      <c r="I31">
        <v>0</v>
      </c>
      <c r="J31">
        <v>1</v>
      </c>
      <c r="K31">
        <v>1</v>
      </c>
      <c r="L31">
        <v>0</v>
      </c>
      <c r="M31">
        <v>0</v>
      </c>
      <c r="N31">
        <v>0</v>
      </c>
      <c r="O31">
        <v>0</v>
      </c>
      <c r="P31">
        <v>0</v>
      </c>
      <c r="Q31">
        <v>0</v>
      </c>
      <c r="R31">
        <v>0</v>
      </c>
      <c r="S31">
        <v>0</v>
      </c>
      <c r="T31">
        <v>0</v>
      </c>
      <c r="U31">
        <v>0</v>
      </c>
      <c r="V31">
        <v>0</v>
      </c>
      <c r="W31">
        <v>0</v>
      </c>
      <c r="X31">
        <v>1</v>
      </c>
      <c r="Y31">
        <v>1</v>
      </c>
      <c r="Z31">
        <v>1</v>
      </c>
      <c r="AA31">
        <v>1</v>
      </c>
      <c r="AB31">
        <v>0</v>
      </c>
      <c r="AC31">
        <v>0</v>
      </c>
      <c r="AD31">
        <v>0</v>
      </c>
      <c r="AE31">
        <v>0</v>
      </c>
      <c r="AF31">
        <v>0</v>
      </c>
      <c r="AG31">
        <v>0</v>
      </c>
      <c r="AH31">
        <v>0</v>
      </c>
      <c r="AI31">
        <v>1</v>
      </c>
      <c r="AJ31">
        <v>0</v>
      </c>
      <c r="AK31">
        <v>1</v>
      </c>
      <c r="AL31">
        <v>1</v>
      </c>
      <c r="AM31">
        <v>0</v>
      </c>
      <c r="AN31">
        <v>0</v>
      </c>
      <c r="AO31">
        <v>1</v>
      </c>
      <c r="AP31">
        <v>0</v>
      </c>
      <c r="AQ31">
        <v>0</v>
      </c>
      <c r="AR31">
        <v>1</v>
      </c>
      <c r="AS31">
        <v>0</v>
      </c>
      <c r="AT31">
        <v>0</v>
      </c>
      <c r="AU31">
        <v>0</v>
      </c>
      <c r="AV31">
        <v>1</v>
      </c>
      <c r="AW31">
        <v>0</v>
      </c>
      <c r="AX31">
        <v>1</v>
      </c>
    </row>
    <row r="32" spans="1:50" x14ac:dyDescent="0.25">
      <c r="A32" t="s">
        <v>222</v>
      </c>
      <c r="B32" s="1">
        <v>42937</v>
      </c>
      <c r="C32" s="1">
        <v>43678</v>
      </c>
      <c r="D32">
        <v>1</v>
      </c>
      <c r="E32">
        <v>1</v>
      </c>
      <c r="F32">
        <v>0</v>
      </c>
      <c r="G32">
        <v>0</v>
      </c>
      <c r="H32">
        <v>0</v>
      </c>
      <c r="I32">
        <v>0</v>
      </c>
      <c r="J32">
        <v>1</v>
      </c>
      <c r="K32">
        <v>1</v>
      </c>
      <c r="L32">
        <v>1</v>
      </c>
      <c r="M32">
        <v>0</v>
      </c>
      <c r="N32">
        <v>0</v>
      </c>
      <c r="O32">
        <v>0</v>
      </c>
      <c r="P32">
        <v>1</v>
      </c>
      <c r="Q32">
        <v>0</v>
      </c>
      <c r="R32">
        <v>0</v>
      </c>
      <c r="S32">
        <v>0</v>
      </c>
      <c r="T32">
        <v>0</v>
      </c>
      <c r="U32">
        <v>1</v>
      </c>
      <c r="V32">
        <v>0</v>
      </c>
      <c r="W32">
        <v>1</v>
      </c>
      <c r="X32">
        <v>0</v>
      </c>
      <c r="Y32">
        <v>1</v>
      </c>
      <c r="Z32">
        <v>1</v>
      </c>
      <c r="AA32">
        <v>1</v>
      </c>
      <c r="AB32">
        <v>0</v>
      </c>
      <c r="AC32">
        <v>0</v>
      </c>
      <c r="AD32">
        <v>0</v>
      </c>
      <c r="AE32">
        <v>1</v>
      </c>
      <c r="AF32">
        <v>0</v>
      </c>
      <c r="AG32">
        <v>0</v>
      </c>
      <c r="AH32">
        <v>0</v>
      </c>
      <c r="AI32">
        <v>1</v>
      </c>
      <c r="AJ32">
        <v>1</v>
      </c>
      <c r="AK32">
        <v>0</v>
      </c>
      <c r="AL32">
        <v>0</v>
      </c>
      <c r="AM32">
        <v>0</v>
      </c>
      <c r="AN32">
        <v>0</v>
      </c>
      <c r="AO32">
        <v>0</v>
      </c>
      <c r="AP32">
        <v>0</v>
      </c>
      <c r="AQ32">
        <v>0</v>
      </c>
      <c r="AR32">
        <v>1</v>
      </c>
      <c r="AS32">
        <v>0</v>
      </c>
      <c r="AT32">
        <v>0</v>
      </c>
      <c r="AU32">
        <v>0</v>
      </c>
      <c r="AV32">
        <v>0</v>
      </c>
      <c r="AW32">
        <v>1</v>
      </c>
      <c r="AX32">
        <v>1</v>
      </c>
    </row>
    <row r="33" spans="1:50" x14ac:dyDescent="0.25">
      <c r="A33" t="s">
        <v>230</v>
      </c>
      <c r="B33" s="1">
        <v>43647</v>
      </c>
      <c r="C33" s="1">
        <v>43678</v>
      </c>
      <c r="D33">
        <v>1</v>
      </c>
      <c r="E33">
        <v>1</v>
      </c>
      <c r="F33">
        <v>0</v>
      </c>
      <c r="G33">
        <v>0</v>
      </c>
      <c r="H33">
        <v>0</v>
      </c>
      <c r="I33">
        <v>0</v>
      </c>
      <c r="J33">
        <v>0</v>
      </c>
      <c r="K33">
        <v>1</v>
      </c>
      <c r="L33">
        <v>0</v>
      </c>
      <c r="M33">
        <v>0</v>
      </c>
      <c r="N33">
        <v>0</v>
      </c>
      <c r="O33">
        <v>0</v>
      </c>
      <c r="P33">
        <v>0</v>
      </c>
      <c r="Q33">
        <v>0</v>
      </c>
      <c r="R33">
        <v>0</v>
      </c>
      <c r="S33">
        <v>0</v>
      </c>
      <c r="T33">
        <v>0</v>
      </c>
      <c r="U33">
        <v>1</v>
      </c>
      <c r="V33">
        <v>0</v>
      </c>
      <c r="W33">
        <v>0</v>
      </c>
      <c r="X33">
        <v>0</v>
      </c>
      <c r="Y33">
        <v>1</v>
      </c>
      <c r="Z33">
        <v>0</v>
      </c>
      <c r="AA33">
        <v>0</v>
      </c>
      <c r="AB33">
        <v>0</v>
      </c>
      <c r="AC33">
        <v>0</v>
      </c>
      <c r="AD33">
        <v>0</v>
      </c>
      <c r="AE33">
        <v>0</v>
      </c>
      <c r="AF33">
        <v>0</v>
      </c>
      <c r="AG33">
        <v>0</v>
      </c>
      <c r="AH33">
        <v>0</v>
      </c>
      <c r="AI33">
        <v>1</v>
      </c>
      <c r="AJ33">
        <v>1</v>
      </c>
      <c r="AK33">
        <v>0</v>
      </c>
      <c r="AL33">
        <v>0</v>
      </c>
      <c r="AM33">
        <v>0</v>
      </c>
      <c r="AN33">
        <v>0</v>
      </c>
      <c r="AO33">
        <v>0</v>
      </c>
      <c r="AP33">
        <v>0</v>
      </c>
      <c r="AQ33">
        <v>0</v>
      </c>
      <c r="AR33">
        <v>1</v>
      </c>
      <c r="AS33">
        <v>1</v>
      </c>
      <c r="AT33">
        <v>1</v>
      </c>
      <c r="AU33">
        <v>0</v>
      </c>
      <c r="AV33">
        <v>0</v>
      </c>
      <c r="AW33">
        <v>0</v>
      </c>
      <c r="AX33">
        <v>1</v>
      </c>
    </row>
    <row r="34" spans="1:50" x14ac:dyDescent="0.25">
      <c r="A34" t="s">
        <v>236</v>
      </c>
      <c r="B34" s="1">
        <v>42663</v>
      </c>
      <c r="C34" s="1">
        <v>43678</v>
      </c>
      <c r="D34">
        <v>1</v>
      </c>
      <c r="E34">
        <v>1</v>
      </c>
      <c r="F34">
        <v>0</v>
      </c>
      <c r="G34">
        <v>0</v>
      </c>
      <c r="H34">
        <v>0</v>
      </c>
      <c r="I34">
        <v>0</v>
      </c>
      <c r="J34">
        <v>1</v>
      </c>
      <c r="K34">
        <v>1</v>
      </c>
      <c r="L34">
        <v>0</v>
      </c>
      <c r="M34">
        <v>0</v>
      </c>
      <c r="N34">
        <v>0</v>
      </c>
      <c r="O34">
        <v>0</v>
      </c>
      <c r="P34">
        <v>0</v>
      </c>
      <c r="Q34">
        <v>0</v>
      </c>
      <c r="R34">
        <v>0</v>
      </c>
      <c r="S34">
        <v>0</v>
      </c>
      <c r="T34">
        <v>0</v>
      </c>
      <c r="U34">
        <v>1</v>
      </c>
      <c r="V34">
        <v>0</v>
      </c>
      <c r="W34">
        <v>1</v>
      </c>
      <c r="X34">
        <v>0</v>
      </c>
      <c r="Y34">
        <v>1</v>
      </c>
      <c r="Z34">
        <v>1</v>
      </c>
      <c r="AA34">
        <v>0</v>
      </c>
      <c r="AB34">
        <v>1</v>
      </c>
      <c r="AC34">
        <v>1</v>
      </c>
      <c r="AD34">
        <v>0</v>
      </c>
      <c r="AE34">
        <v>0</v>
      </c>
      <c r="AF34">
        <v>0</v>
      </c>
      <c r="AG34">
        <v>1</v>
      </c>
      <c r="AH34">
        <v>0</v>
      </c>
      <c r="AI34">
        <v>1</v>
      </c>
      <c r="AJ34">
        <v>1</v>
      </c>
      <c r="AK34">
        <v>0</v>
      </c>
      <c r="AL34">
        <v>0</v>
      </c>
      <c r="AM34">
        <v>0</v>
      </c>
      <c r="AN34">
        <v>0</v>
      </c>
      <c r="AO34">
        <v>0</v>
      </c>
      <c r="AP34">
        <v>0</v>
      </c>
      <c r="AQ34">
        <v>0</v>
      </c>
      <c r="AR34">
        <v>1</v>
      </c>
      <c r="AS34">
        <v>1</v>
      </c>
      <c r="AT34">
        <v>1</v>
      </c>
      <c r="AU34">
        <v>0</v>
      </c>
      <c r="AV34">
        <v>0</v>
      </c>
      <c r="AW34">
        <v>1</v>
      </c>
      <c r="AX34">
        <v>1</v>
      </c>
    </row>
    <row r="35" spans="1:50" x14ac:dyDescent="0.25">
      <c r="A35" t="s">
        <v>244</v>
      </c>
      <c r="B35" s="1">
        <v>43435</v>
      </c>
      <c r="C35" s="1">
        <v>43678</v>
      </c>
      <c r="D35">
        <v>1</v>
      </c>
      <c r="E35">
        <v>1</v>
      </c>
      <c r="F35">
        <v>0</v>
      </c>
      <c r="G35">
        <v>0</v>
      </c>
      <c r="H35">
        <v>0</v>
      </c>
      <c r="I35">
        <v>0</v>
      </c>
      <c r="J35">
        <v>1</v>
      </c>
      <c r="K35">
        <v>1</v>
      </c>
      <c r="L35">
        <v>0</v>
      </c>
      <c r="M35">
        <v>0</v>
      </c>
      <c r="N35">
        <v>0</v>
      </c>
      <c r="O35">
        <v>0</v>
      </c>
      <c r="P35">
        <v>0</v>
      </c>
      <c r="Q35">
        <v>0</v>
      </c>
      <c r="R35">
        <v>0</v>
      </c>
      <c r="S35">
        <v>0</v>
      </c>
      <c r="T35">
        <v>0</v>
      </c>
      <c r="U35">
        <v>1</v>
      </c>
      <c r="V35">
        <v>1</v>
      </c>
      <c r="W35">
        <v>1</v>
      </c>
      <c r="X35">
        <v>0</v>
      </c>
      <c r="Y35">
        <v>1</v>
      </c>
      <c r="Z35">
        <v>0</v>
      </c>
      <c r="AA35">
        <v>0</v>
      </c>
      <c r="AB35">
        <v>0</v>
      </c>
      <c r="AC35">
        <v>0</v>
      </c>
      <c r="AD35">
        <v>0</v>
      </c>
      <c r="AE35">
        <v>0</v>
      </c>
      <c r="AF35">
        <v>0</v>
      </c>
      <c r="AG35">
        <v>0</v>
      </c>
      <c r="AH35">
        <v>0</v>
      </c>
      <c r="AI35">
        <v>1</v>
      </c>
      <c r="AJ35">
        <v>1</v>
      </c>
      <c r="AK35">
        <v>0</v>
      </c>
      <c r="AL35">
        <v>0</v>
      </c>
      <c r="AM35">
        <v>0</v>
      </c>
      <c r="AN35">
        <v>1</v>
      </c>
      <c r="AO35">
        <v>0</v>
      </c>
      <c r="AP35">
        <v>0</v>
      </c>
      <c r="AQ35">
        <v>0</v>
      </c>
      <c r="AR35">
        <v>1</v>
      </c>
      <c r="AS35">
        <v>1</v>
      </c>
      <c r="AT35">
        <v>1</v>
      </c>
      <c r="AU35">
        <v>0</v>
      </c>
      <c r="AV35">
        <v>0</v>
      </c>
      <c r="AW35">
        <v>0</v>
      </c>
      <c r="AX35">
        <v>1</v>
      </c>
    </row>
    <row r="36" spans="1:50" x14ac:dyDescent="0.25">
      <c r="A36" t="s">
        <v>250</v>
      </c>
      <c r="B36" s="1">
        <v>43678</v>
      </c>
      <c r="C36" s="1">
        <v>43678</v>
      </c>
      <c r="D36">
        <v>1</v>
      </c>
      <c r="E36">
        <v>1</v>
      </c>
      <c r="F36">
        <v>0</v>
      </c>
      <c r="G36">
        <v>0</v>
      </c>
      <c r="H36">
        <v>0</v>
      </c>
      <c r="I36">
        <v>0</v>
      </c>
      <c r="J36">
        <v>0</v>
      </c>
      <c r="K36">
        <v>1</v>
      </c>
      <c r="L36">
        <v>0</v>
      </c>
      <c r="M36">
        <v>0</v>
      </c>
      <c r="N36">
        <v>0</v>
      </c>
      <c r="O36">
        <v>0</v>
      </c>
      <c r="P36">
        <v>0</v>
      </c>
      <c r="Q36">
        <v>0</v>
      </c>
      <c r="R36">
        <v>0</v>
      </c>
      <c r="S36">
        <v>0</v>
      </c>
      <c r="T36">
        <v>0</v>
      </c>
      <c r="U36">
        <v>1</v>
      </c>
      <c r="V36">
        <v>0</v>
      </c>
      <c r="W36">
        <v>1</v>
      </c>
      <c r="X36">
        <v>0</v>
      </c>
      <c r="Y36">
        <v>1</v>
      </c>
      <c r="Z36">
        <v>1</v>
      </c>
      <c r="AA36">
        <v>1</v>
      </c>
      <c r="AB36">
        <v>1</v>
      </c>
      <c r="AC36">
        <v>0</v>
      </c>
      <c r="AD36">
        <v>0</v>
      </c>
      <c r="AE36">
        <v>0</v>
      </c>
      <c r="AF36">
        <v>0</v>
      </c>
      <c r="AG36">
        <v>0</v>
      </c>
      <c r="AH36">
        <v>0</v>
      </c>
      <c r="AI36">
        <v>1</v>
      </c>
      <c r="AJ36">
        <v>1</v>
      </c>
      <c r="AK36">
        <v>0</v>
      </c>
      <c r="AL36">
        <v>0</v>
      </c>
      <c r="AM36">
        <v>0</v>
      </c>
      <c r="AN36">
        <v>0</v>
      </c>
      <c r="AO36">
        <v>0</v>
      </c>
      <c r="AP36">
        <v>0</v>
      </c>
      <c r="AQ36">
        <v>0</v>
      </c>
      <c r="AR36">
        <v>1</v>
      </c>
      <c r="AS36">
        <v>1</v>
      </c>
      <c r="AT36">
        <v>1</v>
      </c>
      <c r="AU36">
        <v>0</v>
      </c>
      <c r="AV36">
        <v>0</v>
      </c>
      <c r="AW36">
        <v>0</v>
      </c>
      <c r="AX36">
        <v>1</v>
      </c>
    </row>
    <row r="37" spans="1:50" x14ac:dyDescent="0.25">
      <c r="A37" t="s">
        <v>256</v>
      </c>
      <c r="B37" s="1">
        <v>43546</v>
      </c>
      <c r="C37" s="1">
        <v>43678</v>
      </c>
      <c r="D37">
        <v>1</v>
      </c>
      <c r="E37">
        <v>1</v>
      </c>
      <c r="F37">
        <v>0</v>
      </c>
      <c r="G37">
        <v>0</v>
      </c>
      <c r="H37">
        <v>0</v>
      </c>
      <c r="I37">
        <v>0</v>
      </c>
      <c r="J37">
        <v>0</v>
      </c>
      <c r="K37">
        <v>1</v>
      </c>
      <c r="L37">
        <v>0</v>
      </c>
      <c r="M37">
        <v>1</v>
      </c>
      <c r="N37">
        <v>0</v>
      </c>
      <c r="O37">
        <v>0</v>
      </c>
      <c r="P37">
        <v>0</v>
      </c>
      <c r="Q37">
        <v>1</v>
      </c>
      <c r="R37">
        <v>1</v>
      </c>
      <c r="S37">
        <v>0</v>
      </c>
      <c r="T37">
        <v>0</v>
      </c>
      <c r="U37">
        <v>1</v>
      </c>
      <c r="V37">
        <v>0</v>
      </c>
      <c r="W37">
        <v>0</v>
      </c>
      <c r="X37">
        <v>0</v>
      </c>
      <c r="Y37">
        <v>1</v>
      </c>
      <c r="Z37">
        <v>0</v>
      </c>
      <c r="AA37">
        <v>0</v>
      </c>
      <c r="AB37">
        <v>0</v>
      </c>
      <c r="AC37">
        <v>0</v>
      </c>
      <c r="AD37">
        <v>0</v>
      </c>
      <c r="AE37">
        <v>0</v>
      </c>
      <c r="AF37">
        <v>0</v>
      </c>
      <c r="AG37">
        <v>0</v>
      </c>
      <c r="AH37">
        <v>0</v>
      </c>
      <c r="AI37">
        <v>1</v>
      </c>
      <c r="AJ37">
        <v>1</v>
      </c>
      <c r="AK37">
        <v>0</v>
      </c>
      <c r="AL37">
        <v>0</v>
      </c>
      <c r="AM37">
        <v>0</v>
      </c>
      <c r="AN37">
        <v>0</v>
      </c>
      <c r="AO37">
        <v>0</v>
      </c>
      <c r="AP37">
        <v>0</v>
      </c>
      <c r="AQ37">
        <v>0</v>
      </c>
      <c r="AR37">
        <v>1</v>
      </c>
      <c r="AS37">
        <v>1</v>
      </c>
      <c r="AT37">
        <v>1</v>
      </c>
      <c r="AU37">
        <v>0</v>
      </c>
      <c r="AV37">
        <v>0</v>
      </c>
      <c r="AW37">
        <v>0</v>
      </c>
      <c r="AX37">
        <v>1</v>
      </c>
    </row>
    <row r="38" spans="1:50" x14ac:dyDescent="0.25">
      <c r="A38" t="s">
        <v>260</v>
      </c>
      <c r="B38" s="1">
        <v>43606</v>
      </c>
      <c r="C38" s="1">
        <v>43678</v>
      </c>
      <c r="D38">
        <v>0</v>
      </c>
      <c r="E38" t="s">
        <v>363</v>
      </c>
      <c r="F38" t="s">
        <v>363</v>
      </c>
      <c r="G38" t="s">
        <v>363</v>
      </c>
      <c r="H38" t="s">
        <v>363</v>
      </c>
      <c r="I38" t="s">
        <v>363</v>
      </c>
      <c r="J38" t="s">
        <v>363</v>
      </c>
      <c r="K38">
        <v>0</v>
      </c>
      <c r="L38" t="s">
        <v>363</v>
      </c>
      <c r="M38" t="s">
        <v>363</v>
      </c>
      <c r="N38" t="s">
        <v>363</v>
      </c>
      <c r="O38" t="s">
        <v>363</v>
      </c>
      <c r="P38" t="s">
        <v>363</v>
      </c>
      <c r="Q38" t="s">
        <v>363</v>
      </c>
      <c r="R38" t="s">
        <v>363</v>
      </c>
      <c r="S38" t="s">
        <v>363</v>
      </c>
      <c r="T38" t="s">
        <v>363</v>
      </c>
      <c r="U38" t="s">
        <v>363</v>
      </c>
      <c r="V38" t="s">
        <v>363</v>
      </c>
      <c r="W38" t="s">
        <v>363</v>
      </c>
      <c r="X38" t="s">
        <v>363</v>
      </c>
      <c r="Y38" t="s">
        <v>363</v>
      </c>
      <c r="Z38" t="s">
        <v>363</v>
      </c>
      <c r="AA38" t="s">
        <v>363</v>
      </c>
      <c r="AB38" t="s">
        <v>363</v>
      </c>
      <c r="AC38" t="s">
        <v>363</v>
      </c>
      <c r="AD38" t="s">
        <v>363</v>
      </c>
      <c r="AE38" t="s">
        <v>363</v>
      </c>
      <c r="AF38" t="s">
        <v>363</v>
      </c>
      <c r="AG38" t="s">
        <v>363</v>
      </c>
      <c r="AH38" t="s">
        <v>363</v>
      </c>
      <c r="AI38">
        <v>0</v>
      </c>
      <c r="AJ38" t="s">
        <v>363</v>
      </c>
      <c r="AK38" t="s">
        <v>363</v>
      </c>
      <c r="AL38" t="s">
        <v>363</v>
      </c>
      <c r="AM38" t="s">
        <v>363</v>
      </c>
      <c r="AN38" t="s">
        <v>363</v>
      </c>
      <c r="AO38" t="s">
        <v>363</v>
      </c>
      <c r="AP38" t="s">
        <v>363</v>
      </c>
      <c r="AQ38" t="s">
        <v>363</v>
      </c>
      <c r="AR38">
        <v>1</v>
      </c>
      <c r="AS38">
        <v>1</v>
      </c>
      <c r="AT38">
        <v>1</v>
      </c>
      <c r="AU38">
        <v>0</v>
      </c>
      <c r="AV38">
        <v>0</v>
      </c>
      <c r="AW38">
        <v>0</v>
      </c>
      <c r="AX38">
        <v>0</v>
      </c>
    </row>
    <row r="39" spans="1:50" x14ac:dyDescent="0.25">
      <c r="A39" t="s">
        <v>262</v>
      </c>
      <c r="B39" s="1">
        <v>43435</v>
      </c>
      <c r="C39" s="1">
        <v>43678</v>
      </c>
      <c r="D39">
        <v>1</v>
      </c>
      <c r="E39">
        <v>0</v>
      </c>
      <c r="F39">
        <v>0</v>
      </c>
      <c r="G39">
        <v>0</v>
      </c>
      <c r="H39">
        <v>1</v>
      </c>
      <c r="I39">
        <v>0</v>
      </c>
      <c r="J39">
        <v>0</v>
      </c>
      <c r="K39">
        <v>0</v>
      </c>
      <c r="L39" t="s">
        <v>363</v>
      </c>
      <c r="M39" t="s">
        <v>363</v>
      </c>
      <c r="N39" t="s">
        <v>363</v>
      </c>
      <c r="O39" t="s">
        <v>363</v>
      </c>
      <c r="P39" t="s">
        <v>363</v>
      </c>
      <c r="Q39" t="s">
        <v>363</v>
      </c>
      <c r="R39" t="s">
        <v>363</v>
      </c>
      <c r="S39" t="s">
        <v>363</v>
      </c>
      <c r="T39" t="s">
        <v>363</v>
      </c>
      <c r="U39" t="s">
        <v>363</v>
      </c>
      <c r="V39" t="s">
        <v>363</v>
      </c>
      <c r="W39" t="s">
        <v>363</v>
      </c>
      <c r="X39" t="s">
        <v>363</v>
      </c>
      <c r="Y39" t="s">
        <v>363</v>
      </c>
      <c r="Z39" t="s">
        <v>363</v>
      </c>
      <c r="AA39" t="s">
        <v>363</v>
      </c>
      <c r="AB39" t="s">
        <v>363</v>
      </c>
      <c r="AC39" t="s">
        <v>363</v>
      </c>
      <c r="AD39" t="s">
        <v>363</v>
      </c>
      <c r="AE39" t="s">
        <v>363</v>
      </c>
      <c r="AF39" t="s">
        <v>363</v>
      </c>
      <c r="AG39" t="s">
        <v>363</v>
      </c>
      <c r="AH39" t="s">
        <v>363</v>
      </c>
      <c r="AI39">
        <v>1</v>
      </c>
      <c r="AJ39">
        <v>0</v>
      </c>
      <c r="AK39">
        <v>0</v>
      </c>
      <c r="AL39">
        <v>1</v>
      </c>
      <c r="AM39">
        <v>1</v>
      </c>
      <c r="AN39">
        <v>0</v>
      </c>
      <c r="AO39">
        <v>0</v>
      </c>
      <c r="AP39">
        <v>0</v>
      </c>
      <c r="AQ39">
        <v>0</v>
      </c>
      <c r="AR39">
        <v>1</v>
      </c>
      <c r="AS39">
        <v>0</v>
      </c>
      <c r="AT39">
        <v>0</v>
      </c>
      <c r="AU39">
        <v>1</v>
      </c>
      <c r="AV39">
        <v>0</v>
      </c>
      <c r="AW39">
        <v>0</v>
      </c>
      <c r="AX39">
        <v>1</v>
      </c>
    </row>
    <row r="40" spans="1:50" x14ac:dyDescent="0.25">
      <c r="A40" t="s">
        <v>265</v>
      </c>
      <c r="B40" s="1">
        <v>41736</v>
      </c>
      <c r="C40" s="1">
        <v>43678</v>
      </c>
      <c r="D40">
        <v>0</v>
      </c>
      <c r="E40" t="s">
        <v>363</v>
      </c>
      <c r="F40" t="s">
        <v>363</v>
      </c>
      <c r="G40" t="s">
        <v>363</v>
      </c>
      <c r="H40" t="s">
        <v>363</v>
      </c>
      <c r="I40" t="s">
        <v>363</v>
      </c>
      <c r="J40" t="s">
        <v>363</v>
      </c>
      <c r="K40">
        <v>0</v>
      </c>
      <c r="L40" t="s">
        <v>363</v>
      </c>
      <c r="M40" t="s">
        <v>363</v>
      </c>
      <c r="N40" t="s">
        <v>363</v>
      </c>
      <c r="O40" t="s">
        <v>363</v>
      </c>
      <c r="P40" t="s">
        <v>363</v>
      </c>
      <c r="Q40" t="s">
        <v>363</v>
      </c>
      <c r="R40" t="s">
        <v>363</v>
      </c>
      <c r="S40" t="s">
        <v>363</v>
      </c>
      <c r="T40" t="s">
        <v>363</v>
      </c>
      <c r="U40" t="s">
        <v>363</v>
      </c>
      <c r="V40" t="s">
        <v>363</v>
      </c>
      <c r="W40" t="s">
        <v>363</v>
      </c>
      <c r="X40" t="s">
        <v>363</v>
      </c>
      <c r="Y40" t="s">
        <v>363</v>
      </c>
      <c r="Z40" t="s">
        <v>363</v>
      </c>
      <c r="AA40" t="s">
        <v>363</v>
      </c>
      <c r="AB40" t="s">
        <v>363</v>
      </c>
      <c r="AC40" t="s">
        <v>363</v>
      </c>
      <c r="AD40" t="s">
        <v>363</v>
      </c>
      <c r="AE40" t="s">
        <v>363</v>
      </c>
      <c r="AF40" t="s">
        <v>363</v>
      </c>
      <c r="AG40" t="s">
        <v>363</v>
      </c>
      <c r="AH40" t="s">
        <v>363</v>
      </c>
      <c r="AI40">
        <v>0</v>
      </c>
      <c r="AJ40" t="s">
        <v>363</v>
      </c>
      <c r="AK40" t="s">
        <v>363</v>
      </c>
      <c r="AL40" t="s">
        <v>363</v>
      </c>
      <c r="AM40" t="s">
        <v>363</v>
      </c>
      <c r="AN40" t="s">
        <v>363</v>
      </c>
      <c r="AO40" t="s">
        <v>363</v>
      </c>
      <c r="AP40" t="s">
        <v>363</v>
      </c>
      <c r="AQ40" t="s">
        <v>363</v>
      </c>
      <c r="AR40">
        <v>1</v>
      </c>
      <c r="AS40">
        <v>1</v>
      </c>
      <c r="AT40">
        <v>1</v>
      </c>
      <c r="AU40">
        <v>0</v>
      </c>
      <c r="AV40">
        <v>0</v>
      </c>
      <c r="AW40">
        <v>0</v>
      </c>
      <c r="AX40">
        <v>1</v>
      </c>
    </row>
    <row r="41" spans="1:50" x14ac:dyDescent="0.25">
      <c r="A41" t="s">
        <v>267</v>
      </c>
      <c r="B41" s="1">
        <v>42614</v>
      </c>
      <c r="C41" s="1">
        <v>43678</v>
      </c>
      <c r="D41">
        <v>1</v>
      </c>
      <c r="E41">
        <v>1</v>
      </c>
      <c r="F41">
        <v>0</v>
      </c>
      <c r="G41">
        <v>1</v>
      </c>
      <c r="H41">
        <v>0</v>
      </c>
      <c r="I41">
        <v>0</v>
      </c>
      <c r="J41">
        <v>0</v>
      </c>
      <c r="K41">
        <v>1</v>
      </c>
      <c r="L41">
        <v>0</v>
      </c>
      <c r="M41">
        <v>0</v>
      </c>
      <c r="N41">
        <v>0</v>
      </c>
      <c r="O41">
        <v>0</v>
      </c>
      <c r="P41">
        <v>0</v>
      </c>
      <c r="Q41">
        <v>1</v>
      </c>
      <c r="R41">
        <v>0</v>
      </c>
      <c r="S41">
        <v>0</v>
      </c>
      <c r="T41">
        <v>0</v>
      </c>
      <c r="U41">
        <v>1</v>
      </c>
      <c r="V41">
        <v>0</v>
      </c>
      <c r="W41">
        <v>0</v>
      </c>
      <c r="X41">
        <v>0</v>
      </c>
      <c r="Y41">
        <v>1</v>
      </c>
      <c r="Z41">
        <v>1</v>
      </c>
      <c r="AA41">
        <v>1</v>
      </c>
      <c r="AB41">
        <v>0</v>
      </c>
      <c r="AC41">
        <v>0</v>
      </c>
      <c r="AD41">
        <v>0</v>
      </c>
      <c r="AE41">
        <v>1</v>
      </c>
      <c r="AF41">
        <v>0</v>
      </c>
      <c r="AG41">
        <v>0</v>
      </c>
      <c r="AH41">
        <v>0</v>
      </c>
      <c r="AI41">
        <v>1</v>
      </c>
      <c r="AJ41">
        <v>0</v>
      </c>
      <c r="AK41">
        <v>0</v>
      </c>
      <c r="AL41">
        <v>1</v>
      </c>
      <c r="AM41">
        <v>0</v>
      </c>
      <c r="AN41">
        <v>0</v>
      </c>
      <c r="AO41">
        <v>1</v>
      </c>
      <c r="AP41">
        <v>0</v>
      </c>
      <c r="AQ41">
        <v>0</v>
      </c>
      <c r="AR41">
        <v>1</v>
      </c>
      <c r="AS41">
        <v>0</v>
      </c>
      <c r="AT41">
        <v>0</v>
      </c>
      <c r="AU41">
        <v>0</v>
      </c>
      <c r="AV41">
        <v>1</v>
      </c>
      <c r="AW41">
        <v>0</v>
      </c>
      <c r="AX41">
        <v>1</v>
      </c>
    </row>
    <row r="42" spans="1:50" x14ac:dyDescent="0.25">
      <c r="A42" t="s">
        <v>273</v>
      </c>
      <c r="B42" s="1">
        <v>42481</v>
      </c>
      <c r="C42" s="1">
        <v>43678</v>
      </c>
      <c r="D42">
        <v>1</v>
      </c>
      <c r="E42">
        <v>0</v>
      </c>
      <c r="F42">
        <v>0</v>
      </c>
      <c r="G42">
        <v>1</v>
      </c>
      <c r="H42">
        <v>0</v>
      </c>
      <c r="I42">
        <v>0</v>
      </c>
      <c r="J42">
        <v>0</v>
      </c>
      <c r="K42">
        <v>0</v>
      </c>
      <c r="L42" t="s">
        <v>363</v>
      </c>
      <c r="M42" t="s">
        <v>363</v>
      </c>
      <c r="N42" t="s">
        <v>363</v>
      </c>
      <c r="O42" t="s">
        <v>363</v>
      </c>
      <c r="P42" t="s">
        <v>363</v>
      </c>
      <c r="Q42" t="s">
        <v>363</v>
      </c>
      <c r="R42" t="s">
        <v>363</v>
      </c>
      <c r="S42" t="s">
        <v>363</v>
      </c>
      <c r="T42" t="s">
        <v>363</v>
      </c>
      <c r="U42" t="s">
        <v>363</v>
      </c>
      <c r="V42" t="s">
        <v>363</v>
      </c>
      <c r="W42" t="s">
        <v>363</v>
      </c>
      <c r="X42" t="s">
        <v>363</v>
      </c>
      <c r="Y42" t="s">
        <v>363</v>
      </c>
      <c r="Z42" t="s">
        <v>363</v>
      </c>
      <c r="AA42" t="s">
        <v>363</v>
      </c>
      <c r="AB42" t="s">
        <v>363</v>
      </c>
      <c r="AC42" t="s">
        <v>363</v>
      </c>
      <c r="AD42" t="s">
        <v>363</v>
      </c>
      <c r="AE42" t="s">
        <v>363</v>
      </c>
      <c r="AF42" t="s">
        <v>363</v>
      </c>
      <c r="AG42" t="s">
        <v>363</v>
      </c>
      <c r="AH42" t="s">
        <v>363</v>
      </c>
      <c r="AI42">
        <v>1</v>
      </c>
      <c r="AJ42">
        <v>0</v>
      </c>
      <c r="AK42">
        <v>0</v>
      </c>
      <c r="AL42">
        <v>0</v>
      </c>
      <c r="AM42">
        <v>0</v>
      </c>
      <c r="AN42">
        <v>0</v>
      </c>
      <c r="AO42">
        <v>1</v>
      </c>
      <c r="AP42">
        <v>0</v>
      </c>
      <c r="AQ42">
        <v>0</v>
      </c>
      <c r="AR42">
        <v>1</v>
      </c>
      <c r="AS42">
        <v>0</v>
      </c>
      <c r="AT42">
        <v>0</v>
      </c>
      <c r="AU42">
        <v>0</v>
      </c>
      <c r="AV42">
        <v>1</v>
      </c>
      <c r="AW42">
        <v>0</v>
      </c>
      <c r="AX42">
        <v>1</v>
      </c>
    </row>
    <row r="43" spans="1:50" x14ac:dyDescent="0.25">
      <c r="A43" t="s">
        <v>275</v>
      </c>
      <c r="B43" s="1">
        <v>41456</v>
      </c>
      <c r="C43" s="1">
        <v>43678</v>
      </c>
      <c r="D43">
        <v>0</v>
      </c>
      <c r="E43" t="s">
        <v>363</v>
      </c>
      <c r="F43" t="s">
        <v>363</v>
      </c>
      <c r="G43" t="s">
        <v>363</v>
      </c>
      <c r="H43" t="s">
        <v>363</v>
      </c>
      <c r="I43" t="s">
        <v>363</v>
      </c>
      <c r="J43" t="s">
        <v>363</v>
      </c>
      <c r="K43">
        <v>0</v>
      </c>
      <c r="L43" t="s">
        <v>363</v>
      </c>
      <c r="M43" t="s">
        <v>363</v>
      </c>
      <c r="N43" t="s">
        <v>363</v>
      </c>
      <c r="O43" t="s">
        <v>363</v>
      </c>
      <c r="P43" t="s">
        <v>363</v>
      </c>
      <c r="Q43" t="s">
        <v>363</v>
      </c>
      <c r="R43" t="s">
        <v>363</v>
      </c>
      <c r="S43" t="s">
        <v>363</v>
      </c>
      <c r="T43" t="s">
        <v>363</v>
      </c>
      <c r="U43" t="s">
        <v>363</v>
      </c>
      <c r="V43" t="s">
        <v>363</v>
      </c>
      <c r="W43" t="s">
        <v>363</v>
      </c>
      <c r="X43" t="s">
        <v>363</v>
      </c>
      <c r="Y43" t="s">
        <v>363</v>
      </c>
      <c r="Z43" t="s">
        <v>363</v>
      </c>
      <c r="AA43" t="s">
        <v>363</v>
      </c>
      <c r="AB43" t="s">
        <v>363</v>
      </c>
      <c r="AC43" t="s">
        <v>363</v>
      </c>
      <c r="AD43" t="s">
        <v>363</v>
      </c>
      <c r="AE43" t="s">
        <v>363</v>
      </c>
      <c r="AF43" t="s">
        <v>363</v>
      </c>
      <c r="AG43" t="s">
        <v>363</v>
      </c>
      <c r="AH43" t="s">
        <v>363</v>
      </c>
      <c r="AI43">
        <v>0</v>
      </c>
      <c r="AJ43" t="s">
        <v>363</v>
      </c>
      <c r="AK43" t="s">
        <v>363</v>
      </c>
      <c r="AL43" t="s">
        <v>363</v>
      </c>
      <c r="AM43" t="s">
        <v>363</v>
      </c>
      <c r="AN43" t="s">
        <v>363</v>
      </c>
      <c r="AO43" t="s">
        <v>363</v>
      </c>
      <c r="AP43" t="s">
        <v>363</v>
      </c>
      <c r="AQ43" t="s">
        <v>363</v>
      </c>
      <c r="AR43">
        <v>1</v>
      </c>
      <c r="AS43">
        <v>1</v>
      </c>
      <c r="AT43">
        <v>1</v>
      </c>
      <c r="AU43">
        <v>0</v>
      </c>
      <c r="AV43">
        <v>0</v>
      </c>
      <c r="AW43">
        <v>0</v>
      </c>
      <c r="AX43">
        <v>0</v>
      </c>
    </row>
    <row r="44" spans="1:50" x14ac:dyDescent="0.25">
      <c r="A44" t="s">
        <v>278</v>
      </c>
      <c r="B44" s="1">
        <v>43559</v>
      </c>
      <c r="C44" s="1">
        <v>43678</v>
      </c>
      <c r="D44">
        <v>1</v>
      </c>
      <c r="E44">
        <v>1</v>
      </c>
      <c r="F44">
        <v>0</v>
      </c>
      <c r="G44">
        <v>0</v>
      </c>
      <c r="H44">
        <v>0</v>
      </c>
      <c r="I44">
        <v>0</v>
      </c>
      <c r="J44">
        <v>1</v>
      </c>
      <c r="K44">
        <v>1</v>
      </c>
      <c r="L44">
        <v>0</v>
      </c>
      <c r="M44">
        <v>0</v>
      </c>
      <c r="N44">
        <v>0</v>
      </c>
      <c r="O44">
        <v>0</v>
      </c>
      <c r="P44">
        <v>1</v>
      </c>
      <c r="Q44">
        <v>0</v>
      </c>
      <c r="R44">
        <v>0</v>
      </c>
      <c r="S44">
        <v>0</v>
      </c>
      <c r="T44">
        <v>0</v>
      </c>
      <c r="U44">
        <v>1</v>
      </c>
      <c r="V44">
        <v>0</v>
      </c>
      <c r="W44">
        <v>1</v>
      </c>
      <c r="X44">
        <v>0</v>
      </c>
      <c r="Y44">
        <v>1</v>
      </c>
      <c r="Z44">
        <v>0</v>
      </c>
      <c r="AA44">
        <v>0</v>
      </c>
      <c r="AB44">
        <v>0</v>
      </c>
      <c r="AC44">
        <v>0</v>
      </c>
      <c r="AD44">
        <v>0</v>
      </c>
      <c r="AE44">
        <v>0</v>
      </c>
      <c r="AF44">
        <v>1</v>
      </c>
      <c r="AG44">
        <v>0</v>
      </c>
      <c r="AH44">
        <v>0</v>
      </c>
      <c r="AI44">
        <v>1</v>
      </c>
      <c r="AJ44">
        <v>1</v>
      </c>
      <c r="AK44">
        <v>0</v>
      </c>
      <c r="AL44">
        <v>0</v>
      </c>
      <c r="AM44">
        <v>0</v>
      </c>
      <c r="AN44">
        <v>1</v>
      </c>
      <c r="AO44">
        <v>0</v>
      </c>
      <c r="AP44">
        <v>0</v>
      </c>
      <c r="AQ44">
        <v>0</v>
      </c>
      <c r="AR44">
        <v>1</v>
      </c>
      <c r="AS44">
        <v>0</v>
      </c>
      <c r="AT44">
        <v>1</v>
      </c>
      <c r="AU44">
        <v>0</v>
      </c>
      <c r="AV44">
        <v>0</v>
      </c>
      <c r="AW44">
        <v>0</v>
      </c>
      <c r="AX44">
        <v>1</v>
      </c>
    </row>
    <row r="45" spans="1:50" x14ac:dyDescent="0.25">
      <c r="A45" t="s">
        <v>287</v>
      </c>
      <c r="B45" s="1">
        <v>43626</v>
      </c>
      <c r="C45" s="1">
        <v>43678</v>
      </c>
      <c r="D45">
        <v>0</v>
      </c>
      <c r="E45" t="s">
        <v>363</v>
      </c>
      <c r="F45" t="s">
        <v>363</v>
      </c>
      <c r="G45" t="s">
        <v>363</v>
      </c>
      <c r="H45" t="s">
        <v>363</v>
      </c>
      <c r="I45" t="s">
        <v>363</v>
      </c>
      <c r="J45" t="s">
        <v>363</v>
      </c>
      <c r="K45">
        <v>0</v>
      </c>
      <c r="L45" t="s">
        <v>363</v>
      </c>
      <c r="M45" t="s">
        <v>363</v>
      </c>
      <c r="N45" t="s">
        <v>363</v>
      </c>
      <c r="O45" t="s">
        <v>363</v>
      </c>
      <c r="P45" t="s">
        <v>363</v>
      </c>
      <c r="Q45" t="s">
        <v>363</v>
      </c>
      <c r="R45" t="s">
        <v>363</v>
      </c>
      <c r="S45" t="s">
        <v>363</v>
      </c>
      <c r="T45" t="s">
        <v>363</v>
      </c>
      <c r="U45" t="s">
        <v>363</v>
      </c>
      <c r="V45" t="s">
        <v>363</v>
      </c>
      <c r="W45" t="s">
        <v>363</v>
      </c>
      <c r="X45" t="s">
        <v>363</v>
      </c>
      <c r="Y45" t="s">
        <v>363</v>
      </c>
      <c r="Z45" t="s">
        <v>363</v>
      </c>
      <c r="AA45" t="s">
        <v>363</v>
      </c>
      <c r="AB45" t="s">
        <v>363</v>
      </c>
      <c r="AC45" t="s">
        <v>363</v>
      </c>
      <c r="AD45" t="s">
        <v>363</v>
      </c>
      <c r="AE45" t="s">
        <v>363</v>
      </c>
      <c r="AF45" t="s">
        <v>363</v>
      </c>
      <c r="AG45" t="s">
        <v>363</v>
      </c>
      <c r="AH45" t="s">
        <v>363</v>
      </c>
      <c r="AI45">
        <v>0</v>
      </c>
      <c r="AJ45" t="s">
        <v>363</v>
      </c>
      <c r="AK45" t="s">
        <v>363</v>
      </c>
      <c r="AL45" t="s">
        <v>363</v>
      </c>
      <c r="AM45" t="s">
        <v>363</v>
      </c>
      <c r="AN45" t="s">
        <v>363</v>
      </c>
      <c r="AO45" t="s">
        <v>363</v>
      </c>
      <c r="AP45" t="s">
        <v>363</v>
      </c>
      <c r="AQ45" t="s">
        <v>363</v>
      </c>
      <c r="AR45">
        <v>1</v>
      </c>
      <c r="AS45">
        <v>1</v>
      </c>
      <c r="AT45">
        <v>1</v>
      </c>
      <c r="AU45">
        <v>0</v>
      </c>
      <c r="AV45">
        <v>0</v>
      </c>
      <c r="AW45">
        <v>0</v>
      </c>
      <c r="AX45">
        <v>0</v>
      </c>
    </row>
    <row r="46" spans="1:50" x14ac:dyDescent="0.25">
      <c r="A46" t="s">
        <v>290</v>
      </c>
      <c r="B46" s="1">
        <v>43599</v>
      </c>
      <c r="C46" s="1">
        <v>43678</v>
      </c>
      <c r="D46">
        <v>1</v>
      </c>
      <c r="E46">
        <v>1</v>
      </c>
      <c r="F46">
        <v>0</v>
      </c>
      <c r="G46">
        <v>0</v>
      </c>
      <c r="H46">
        <v>0</v>
      </c>
      <c r="I46">
        <v>0</v>
      </c>
      <c r="J46">
        <v>0</v>
      </c>
      <c r="K46">
        <v>1</v>
      </c>
      <c r="L46">
        <v>0</v>
      </c>
      <c r="M46">
        <v>0</v>
      </c>
      <c r="N46">
        <v>0</v>
      </c>
      <c r="O46">
        <v>0</v>
      </c>
      <c r="P46">
        <v>0</v>
      </c>
      <c r="Q46">
        <v>0</v>
      </c>
      <c r="R46">
        <v>0</v>
      </c>
      <c r="S46">
        <v>0</v>
      </c>
      <c r="T46">
        <v>0</v>
      </c>
      <c r="U46">
        <v>1</v>
      </c>
      <c r="V46">
        <v>0</v>
      </c>
      <c r="W46">
        <v>0</v>
      </c>
      <c r="X46">
        <v>0</v>
      </c>
      <c r="Y46">
        <v>1</v>
      </c>
      <c r="Z46">
        <v>1</v>
      </c>
      <c r="AA46">
        <v>1</v>
      </c>
      <c r="AB46">
        <v>0</v>
      </c>
      <c r="AC46">
        <v>0</v>
      </c>
      <c r="AD46">
        <v>0</v>
      </c>
      <c r="AE46">
        <v>0</v>
      </c>
      <c r="AF46">
        <v>1</v>
      </c>
      <c r="AG46">
        <v>0</v>
      </c>
      <c r="AH46">
        <v>0</v>
      </c>
      <c r="AI46">
        <v>1</v>
      </c>
      <c r="AJ46">
        <v>0</v>
      </c>
      <c r="AK46">
        <v>0</v>
      </c>
      <c r="AL46">
        <v>0</v>
      </c>
      <c r="AM46">
        <v>0</v>
      </c>
      <c r="AN46">
        <v>0</v>
      </c>
      <c r="AO46">
        <v>0</v>
      </c>
      <c r="AP46">
        <v>1</v>
      </c>
      <c r="AQ46">
        <v>0</v>
      </c>
      <c r="AR46">
        <v>1</v>
      </c>
      <c r="AS46">
        <v>1</v>
      </c>
      <c r="AT46">
        <v>1</v>
      </c>
      <c r="AU46">
        <v>0</v>
      </c>
      <c r="AV46">
        <v>0</v>
      </c>
      <c r="AW46">
        <v>0</v>
      </c>
      <c r="AX46">
        <v>1</v>
      </c>
    </row>
    <row r="47" spans="1:50" x14ac:dyDescent="0.25">
      <c r="A47" t="s">
        <v>300</v>
      </c>
      <c r="B47" s="1">
        <v>43647</v>
      </c>
      <c r="C47" s="1">
        <v>43678</v>
      </c>
      <c r="D47">
        <v>1</v>
      </c>
      <c r="E47">
        <v>1</v>
      </c>
      <c r="F47">
        <v>1</v>
      </c>
      <c r="G47">
        <v>0</v>
      </c>
      <c r="H47">
        <v>0</v>
      </c>
      <c r="I47">
        <v>0</v>
      </c>
      <c r="J47">
        <v>0</v>
      </c>
      <c r="K47">
        <v>1</v>
      </c>
      <c r="L47">
        <v>0</v>
      </c>
      <c r="M47">
        <v>0</v>
      </c>
      <c r="N47">
        <v>0</v>
      </c>
      <c r="O47">
        <v>0</v>
      </c>
      <c r="P47">
        <v>0</v>
      </c>
      <c r="Q47">
        <v>0</v>
      </c>
      <c r="R47">
        <v>0</v>
      </c>
      <c r="S47">
        <v>0</v>
      </c>
      <c r="T47">
        <v>0</v>
      </c>
      <c r="U47">
        <v>0</v>
      </c>
      <c r="V47">
        <v>0</v>
      </c>
      <c r="W47">
        <v>0</v>
      </c>
      <c r="X47">
        <v>1</v>
      </c>
      <c r="Y47">
        <v>0</v>
      </c>
      <c r="Z47">
        <v>0</v>
      </c>
      <c r="AA47">
        <v>0</v>
      </c>
      <c r="AB47">
        <v>0</v>
      </c>
      <c r="AC47">
        <v>0</v>
      </c>
      <c r="AD47">
        <v>0</v>
      </c>
      <c r="AE47">
        <v>0</v>
      </c>
      <c r="AF47">
        <v>0</v>
      </c>
      <c r="AG47">
        <v>0</v>
      </c>
      <c r="AH47">
        <v>1</v>
      </c>
      <c r="AI47">
        <v>1</v>
      </c>
      <c r="AJ47">
        <v>0</v>
      </c>
      <c r="AK47">
        <v>0</v>
      </c>
      <c r="AL47">
        <v>1</v>
      </c>
      <c r="AM47">
        <v>0</v>
      </c>
      <c r="AN47">
        <v>0</v>
      </c>
      <c r="AO47">
        <v>0</v>
      </c>
      <c r="AP47">
        <v>0</v>
      </c>
      <c r="AQ47">
        <v>0</v>
      </c>
      <c r="AR47">
        <v>1</v>
      </c>
      <c r="AS47">
        <v>0</v>
      </c>
      <c r="AT47">
        <v>1</v>
      </c>
      <c r="AU47">
        <v>0</v>
      </c>
      <c r="AV47">
        <v>0</v>
      </c>
      <c r="AW47">
        <v>0</v>
      </c>
      <c r="AX47">
        <v>1</v>
      </c>
    </row>
    <row r="48" spans="1:50" x14ac:dyDescent="0.25">
      <c r="A48" t="s">
        <v>305</v>
      </c>
      <c r="B48" s="1">
        <v>43647</v>
      </c>
      <c r="C48" s="1">
        <v>43678</v>
      </c>
      <c r="D48">
        <v>1</v>
      </c>
      <c r="E48">
        <v>1</v>
      </c>
      <c r="F48">
        <v>0</v>
      </c>
      <c r="G48">
        <v>0</v>
      </c>
      <c r="H48">
        <v>0</v>
      </c>
      <c r="I48">
        <v>0</v>
      </c>
      <c r="J48">
        <v>0</v>
      </c>
      <c r="K48">
        <v>1</v>
      </c>
      <c r="L48">
        <v>0</v>
      </c>
      <c r="M48">
        <v>0</v>
      </c>
      <c r="N48">
        <v>0</v>
      </c>
      <c r="O48">
        <v>0</v>
      </c>
      <c r="P48">
        <v>1</v>
      </c>
      <c r="Q48">
        <v>0</v>
      </c>
      <c r="R48">
        <v>0</v>
      </c>
      <c r="S48">
        <v>0</v>
      </c>
      <c r="T48">
        <v>0</v>
      </c>
      <c r="U48">
        <v>1</v>
      </c>
      <c r="V48">
        <v>1</v>
      </c>
      <c r="W48">
        <v>1</v>
      </c>
      <c r="X48">
        <v>0</v>
      </c>
      <c r="Y48">
        <v>0</v>
      </c>
      <c r="Z48">
        <v>0</v>
      </c>
      <c r="AA48">
        <v>0</v>
      </c>
      <c r="AB48">
        <v>0</v>
      </c>
      <c r="AC48">
        <v>0</v>
      </c>
      <c r="AD48">
        <v>0</v>
      </c>
      <c r="AE48">
        <v>0</v>
      </c>
      <c r="AF48">
        <v>0</v>
      </c>
      <c r="AG48">
        <v>0</v>
      </c>
      <c r="AH48">
        <v>1</v>
      </c>
      <c r="AI48">
        <v>0</v>
      </c>
      <c r="AJ48" t="s">
        <v>363</v>
      </c>
      <c r="AK48" t="s">
        <v>363</v>
      </c>
      <c r="AL48" t="s">
        <v>363</v>
      </c>
      <c r="AM48" t="s">
        <v>363</v>
      </c>
      <c r="AN48" t="s">
        <v>363</v>
      </c>
      <c r="AO48" t="s">
        <v>363</v>
      </c>
      <c r="AP48" t="s">
        <v>363</v>
      </c>
      <c r="AQ48" t="s">
        <v>363</v>
      </c>
      <c r="AR48">
        <v>1</v>
      </c>
      <c r="AS48">
        <v>1</v>
      </c>
      <c r="AT48">
        <v>1</v>
      </c>
      <c r="AU48">
        <v>0</v>
      </c>
      <c r="AV48">
        <v>0</v>
      </c>
      <c r="AW48">
        <v>0</v>
      </c>
      <c r="AX48">
        <v>1</v>
      </c>
    </row>
    <row r="49" spans="1:50" x14ac:dyDescent="0.25">
      <c r="A49" t="s">
        <v>311</v>
      </c>
      <c r="B49" s="1">
        <v>43674</v>
      </c>
      <c r="C49" s="1">
        <v>43678</v>
      </c>
      <c r="D49">
        <v>1</v>
      </c>
      <c r="E49">
        <v>1</v>
      </c>
      <c r="F49">
        <v>0</v>
      </c>
      <c r="G49">
        <v>0</v>
      </c>
      <c r="H49">
        <v>0</v>
      </c>
      <c r="I49">
        <v>0</v>
      </c>
      <c r="J49">
        <v>0</v>
      </c>
      <c r="K49">
        <v>1</v>
      </c>
      <c r="L49">
        <v>0</v>
      </c>
      <c r="M49">
        <v>0</v>
      </c>
      <c r="N49">
        <v>0</v>
      </c>
      <c r="O49">
        <v>0</v>
      </c>
      <c r="P49">
        <v>0</v>
      </c>
      <c r="Q49">
        <v>0</v>
      </c>
      <c r="R49">
        <v>0</v>
      </c>
      <c r="S49">
        <v>0</v>
      </c>
      <c r="T49">
        <v>0</v>
      </c>
      <c r="U49">
        <v>0</v>
      </c>
      <c r="V49">
        <v>0</v>
      </c>
      <c r="W49">
        <v>0</v>
      </c>
      <c r="X49">
        <v>1</v>
      </c>
      <c r="Y49">
        <v>0</v>
      </c>
      <c r="Z49">
        <v>0</v>
      </c>
      <c r="AA49">
        <v>0</v>
      </c>
      <c r="AB49">
        <v>0</v>
      </c>
      <c r="AC49">
        <v>0</v>
      </c>
      <c r="AD49">
        <v>0</v>
      </c>
      <c r="AE49">
        <v>0</v>
      </c>
      <c r="AF49">
        <v>0</v>
      </c>
      <c r="AG49">
        <v>0</v>
      </c>
      <c r="AH49">
        <v>1</v>
      </c>
      <c r="AI49">
        <v>1</v>
      </c>
      <c r="AJ49">
        <v>1</v>
      </c>
      <c r="AK49">
        <v>0</v>
      </c>
      <c r="AL49">
        <v>0</v>
      </c>
      <c r="AM49">
        <v>0</v>
      </c>
      <c r="AN49">
        <v>0</v>
      </c>
      <c r="AO49">
        <v>0</v>
      </c>
      <c r="AP49">
        <v>0</v>
      </c>
      <c r="AQ49">
        <v>0</v>
      </c>
      <c r="AR49">
        <v>1</v>
      </c>
      <c r="AS49">
        <v>1</v>
      </c>
      <c r="AT49">
        <v>1</v>
      </c>
      <c r="AU49">
        <v>0</v>
      </c>
      <c r="AV49">
        <v>0</v>
      </c>
      <c r="AW49">
        <v>0</v>
      </c>
      <c r="AX49">
        <v>1</v>
      </c>
    </row>
    <row r="50" spans="1:50" x14ac:dyDescent="0.25">
      <c r="A50" t="s">
        <v>317</v>
      </c>
      <c r="B50" s="1">
        <v>40645</v>
      </c>
      <c r="C50" s="1">
        <v>43678</v>
      </c>
      <c r="D50">
        <v>1</v>
      </c>
      <c r="E50">
        <v>0</v>
      </c>
      <c r="F50">
        <v>1</v>
      </c>
      <c r="G50">
        <v>0</v>
      </c>
      <c r="H50">
        <v>0</v>
      </c>
      <c r="I50">
        <v>0</v>
      </c>
      <c r="J50">
        <v>0</v>
      </c>
      <c r="K50">
        <v>0</v>
      </c>
      <c r="L50" t="s">
        <v>363</v>
      </c>
      <c r="M50" t="s">
        <v>363</v>
      </c>
      <c r="N50" t="s">
        <v>363</v>
      </c>
      <c r="O50" t="s">
        <v>363</v>
      </c>
      <c r="P50" t="s">
        <v>363</v>
      </c>
      <c r="Q50" t="s">
        <v>363</v>
      </c>
      <c r="R50" t="s">
        <v>363</v>
      </c>
      <c r="S50" t="s">
        <v>363</v>
      </c>
      <c r="T50" t="s">
        <v>363</v>
      </c>
      <c r="U50" t="s">
        <v>363</v>
      </c>
      <c r="V50" t="s">
        <v>363</v>
      </c>
      <c r="W50" t="s">
        <v>363</v>
      </c>
      <c r="X50" t="s">
        <v>363</v>
      </c>
      <c r="Y50" t="s">
        <v>363</v>
      </c>
      <c r="Z50" t="s">
        <v>363</v>
      </c>
      <c r="AA50" t="s">
        <v>363</v>
      </c>
      <c r="AB50" t="s">
        <v>363</v>
      </c>
      <c r="AC50" t="s">
        <v>363</v>
      </c>
      <c r="AD50" t="s">
        <v>363</v>
      </c>
      <c r="AE50" t="s">
        <v>363</v>
      </c>
      <c r="AF50" t="s">
        <v>363</v>
      </c>
      <c r="AG50" t="s">
        <v>363</v>
      </c>
      <c r="AH50" t="s">
        <v>363</v>
      </c>
      <c r="AI50">
        <v>1</v>
      </c>
      <c r="AJ50">
        <v>0</v>
      </c>
      <c r="AK50">
        <v>0</v>
      </c>
      <c r="AL50">
        <v>1</v>
      </c>
      <c r="AM50">
        <v>0</v>
      </c>
      <c r="AN50">
        <v>0</v>
      </c>
      <c r="AO50">
        <v>0</v>
      </c>
      <c r="AP50">
        <v>0</v>
      </c>
      <c r="AQ50">
        <v>0</v>
      </c>
      <c r="AR50">
        <v>1</v>
      </c>
      <c r="AS50">
        <v>1</v>
      </c>
      <c r="AT50">
        <v>1</v>
      </c>
      <c r="AU50">
        <v>0</v>
      </c>
      <c r="AV50">
        <v>0</v>
      </c>
      <c r="AW50">
        <v>0</v>
      </c>
      <c r="AX50">
        <v>1</v>
      </c>
    </row>
    <row r="51" spans="1:50" x14ac:dyDescent="0.25">
      <c r="A51" t="s">
        <v>321</v>
      </c>
      <c r="B51" s="1">
        <v>41883</v>
      </c>
      <c r="C51" s="1">
        <v>43678</v>
      </c>
      <c r="D51">
        <v>1</v>
      </c>
      <c r="E51">
        <v>0</v>
      </c>
      <c r="F51">
        <v>0</v>
      </c>
      <c r="G51">
        <v>0</v>
      </c>
      <c r="H51">
        <v>1</v>
      </c>
      <c r="I51">
        <v>0</v>
      </c>
      <c r="J51">
        <v>0</v>
      </c>
      <c r="K51">
        <v>0</v>
      </c>
      <c r="L51" t="s">
        <v>363</v>
      </c>
      <c r="M51" t="s">
        <v>363</v>
      </c>
      <c r="N51" t="s">
        <v>363</v>
      </c>
      <c r="O51" t="s">
        <v>363</v>
      </c>
      <c r="P51" t="s">
        <v>363</v>
      </c>
      <c r="Q51" t="s">
        <v>363</v>
      </c>
      <c r="R51" t="s">
        <v>363</v>
      </c>
      <c r="S51" t="s">
        <v>363</v>
      </c>
      <c r="T51" t="s">
        <v>363</v>
      </c>
      <c r="U51" t="s">
        <v>363</v>
      </c>
      <c r="V51" t="s">
        <v>363</v>
      </c>
      <c r="W51" t="s">
        <v>363</v>
      </c>
      <c r="X51" t="s">
        <v>363</v>
      </c>
      <c r="Y51" t="s">
        <v>363</v>
      </c>
      <c r="Z51" t="s">
        <v>363</v>
      </c>
      <c r="AA51" t="s">
        <v>363</v>
      </c>
      <c r="AB51" t="s">
        <v>363</v>
      </c>
      <c r="AC51" t="s">
        <v>363</v>
      </c>
      <c r="AD51" t="s">
        <v>363</v>
      </c>
      <c r="AE51" t="s">
        <v>363</v>
      </c>
      <c r="AF51" t="s">
        <v>363</v>
      </c>
      <c r="AG51" t="s">
        <v>363</v>
      </c>
      <c r="AH51" t="s">
        <v>363</v>
      </c>
      <c r="AI51">
        <v>1</v>
      </c>
      <c r="AJ51">
        <v>0</v>
      </c>
      <c r="AK51">
        <v>0</v>
      </c>
      <c r="AL51">
        <v>0</v>
      </c>
      <c r="AM51">
        <v>1</v>
      </c>
      <c r="AN51">
        <v>0</v>
      </c>
      <c r="AO51">
        <v>0</v>
      </c>
      <c r="AP51">
        <v>0</v>
      </c>
      <c r="AQ51">
        <v>0</v>
      </c>
      <c r="AR51">
        <v>1</v>
      </c>
      <c r="AS51">
        <v>0</v>
      </c>
      <c r="AT51">
        <v>0</v>
      </c>
      <c r="AU51">
        <v>1</v>
      </c>
      <c r="AV51">
        <v>0</v>
      </c>
      <c r="AW51">
        <v>0</v>
      </c>
      <c r="AX51">
        <v>1</v>
      </c>
    </row>
    <row r="52" spans="1:50" x14ac:dyDescent="0.25">
      <c r="A52" t="s">
        <v>324</v>
      </c>
      <c r="B52" s="1">
        <v>43647</v>
      </c>
      <c r="C52" s="1">
        <v>43678</v>
      </c>
      <c r="D52">
        <v>0</v>
      </c>
      <c r="E52" t="s">
        <v>363</v>
      </c>
      <c r="F52" t="s">
        <v>363</v>
      </c>
      <c r="G52" t="s">
        <v>363</v>
      </c>
      <c r="H52" t="s">
        <v>363</v>
      </c>
      <c r="I52" t="s">
        <v>363</v>
      </c>
      <c r="J52" t="s">
        <v>363</v>
      </c>
      <c r="K52">
        <v>0</v>
      </c>
      <c r="L52" t="s">
        <v>363</v>
      </c>
      <c r="M52" t="s">
        <v>363</v>
      </c>
      <c r="N52" t="s">
        <v>363</v>
      </c>
      <c r="O52" t="s">
        <v>363</v>
      </c>
      <c r="P52" t="s">
        <v>363</v>
      </c>
      <c r="Q52" t="s">
        <v>363</v>
      </c>
      <c r="R52" t="s">
        <v>363</v>
      </c>
      <c r="S52" t="s">
        <v>363</v>
      </c>
      <c r="T52" t="s">
        <v>363</v>
      </c>
      <c r="U52" t="s">
        <v>363</v>
      </c>
      <c r="V52" t="s">
        <v>363</v>
      </c>
      <c r="W52" t="s">
        <v>363</v>
      </c>
      <c r="X52" t="s">
        <v>363</v>
      </c>
      <c r="Y52" t="s">
        <v>363</v>
      </c>
      <c r="Z52" t="s">
        <v>363</v>
      </c>
      <c r="AA52" t="s">
        <v>363</v>
      </c>
      <c r="AB52" t="s">
        <v>363</v>
      </c>
      <c r="AC52" t="s">
        <v>363</v>
      </c>
      <c r="AD52" t="s">
        <v>363</v>
      </c>
      <c r="AE52" t="s">
        <v>363</v>
      </c>
      <c r="AF52" t="s">
        <v>363</v>
      </c>
      <c r="AG52" t="s">
        <v>363</v>
      </c>
      <c r="AH52" t="s">
        <v>363</v>
      </c>
      <c r="AI52">
        <v>1</v>
      </c>
      <c r="AJ52">
        <v>0</v>
      </c>
      <c r="AK52">
        <v>0</v>
      </c>
      <c r="AL52">
        <v>1</v>
      </c>
      <c r="AM52">
        <v>0</v>
      </c>
      <c r="AN52">
        <v>0</v>
      </c>
      <c r="AO52">
        <v>0</v>
      </c>
      <c r="AP52">
        <v>0</v>
      </c>
      <c r="AQ52">
        <v>0</v>
      </c>
      <c r="AR52">
        <v>1</v>
      </c>
      <c r="AS52">
        <v>0</v>
      </c>
      <c r="AT52">
        <v>1</v>
      </c>
      <c r="AU52">
        <v>0</v>
      </c>
      <c r="AV52">
        <v>0</v>
      </c>
      <c r="AW52">
        <v>0</v>
      </c>
      <c r="AX5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2"/>
  <sheetViews>
    <sheetView tabSelected="1" workbookViewId="0">
      <selection activeCell="I16" sqref="I16"/>
    </sheetView>
  </sheetViews>
  <sheetFormatPr defaultRowHeight="15" x14ac:dyDescent="0.25"/>
  <cols>
    <col min="1" max="1" width="19.42578125" customWidth="1"/>
    <col min="2" max="3" width="18.42578125" customWidth="1"/>
  </cols>
  <sheetData>
    <row r="1" spans="1:48" s="2" customFormat="1" ht="90" x14ac:dyDescent="0.25">
      <c r="A1" s="2" t="s">
        <v>364</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row>
    <row r="2" spans="1:48" x14ac:dyDescent="0.25">
      <c r="A2" t="s">
        <v>47</v>
      </c>
      <c r="B2" s="1">
        <v>42399</v>
      </c>
      <c r="C2" s="1">
        <v>43678</v>
      </c>
      <c r="D2">
        <v>0</v>
      </c>
      <c r="M2">
        <v>0</v>
      </c>
      <c r="AH2">
        <v>0</v>
      </c>
      <c r="AN2">
        <v>1</v>
      </c>
      <c r="AO2" t="s">
        <v>48</v>
      </c>
      <c r="AQ2" t="str">
        <f>("Syringes, Injecting")</f>
        <v>Syringes, Injecting</v>
      </c>
      <c r="AR2" t="s">
        <v>49</v>
      </c>
      <c r="AT2">
        <v>0</v>
      </c>
      <c r="AU2" t="s">
        <v>50</v>
      </c>
    </row>
    <row r="3" spans="1:48" x14ac:dyDescent="0.25">
      <c r="A3" t="s">
        <v>51</v>
      </c>
      <c r="B3" s="1">
        <v>42563</v>
      </c>
      <c r="C3" s="1">
        <v>43678</v>
      </c>
      <c r="D3">
        <v>1</v>
      </c>
      <c r="E3" t="s">
        <v>52</v>
      </c>
      <c r="G3" t="str">
        <f>("State has no drug paraphernalia law")</f>
        <v>State has no drug paraphernalia law</v>
      </c>
      <c r="H3" t="s">
        <v>52</v>
      </c>
      <c r="J3">
        <v>0</v>
      </c>
      <c r="M3">
        <v>0</v>
      </c>
      <c r="AH3">
        <v>1</v>
      </c>
      <c r="AI3" t="s">
        <v>52</v>
      </c>
      <c r="AK3" t="str">
        <f>("State has no law regarding drug paraphernalia")</f>
        <v>State has no law regarding drug paraphernalia</v>
      </c>
      <c r="AL3" t="s">
        <v>52</v>
      </c>
      <c r="AN3">
        <v>0</v>
      </c>
      <c r="AT3">
        <v>1</v>
      </c>
      <c r="AU3" t="s">
        <v>50</v>
      </c>
    </row>
    <row r="4" spans="1:48" x14ac:dyDescent="0.25">
      <c r="A4" t="s">
        <v>53</v>
      </c>
      <c r="B4" s="1">
        <v>39814</v>
      </c>
      <c r="C4" s="1">
        <v>43678</v>
      </c>
      <c r="D4">
        <v>0</v>
      </c>
      <c r="M4">
        <v>0</v>
      </c>
      <c r="AH4">
        <v>0</v>
      </c>
      <c r="AN4">
        <v>1</v>
      </c>
      <c r="AO4" t="s">
        <v>54</v>
      </c>
      <c r="AQ4" t="str">
        <f>("Syringes, Injecting")</f>
        <v>Syringes, Injecting</v>
      </c>
      <c r="AR4" t="s">
        <v>55</v>
      </c>
      <c r="AT4">
        <v>1</v>
      </c>
      <c r="AU4" t="s">
        <v>50</v>
      </c>
    </row>
    <row r="5" spans="1:48" x14ac:dyDescent="0.25">
      <c r="A5" t="s">
        <v>56</v>
      </c>
      <c r="B5" s="1">
        <v>43670</v>
      </c>
      <c r="C5" s="1">
        <v>43678</v>
      </c>
      <c r="D5">
        <v>1</v>
      </c>
      <c r="E5" t="s">
        <v>57</v>
      </c>
      <c r="G5" t="str">
        <f>("State law does not prohibit the free distribution of drug paraphernalia")</f>
        <v>State law does not prohibit the free distribution of drug paraphernalia</v>
      </c>
      <c r="H5" t="s">
        <v>57</v>
      </c>
      <c r="J5">
        <v>0</v>
      </c>
      <c r="M5">
        <v>0</v>
      </c>
      <c r="AH5">
        <v>0</v>
      </c>
      <c r="AN5">
        <v>1</v>
      </c>
      <c r="AO5" t="s">
        <v>58</v>
      </c>
      <c r="AQ5" t="str">
        <f>("Syringes, Injecting")</f>
        <v>Syringes, Injecting</v>
      </c>
      <c r="AR5" t="s">
        <v>59</v>
      </c>
      <c r="AT5">
        <v>0</v>
      </c>
      <c r="AU5" t="s">
        <v>50</v>
      </c>
      <c r="AV5" t="s">
        <v>60</v>
      </c>
    </row>
    <row r="6" spans="1:48" x14ac:dyDescent="0.25">
      <c r="A6" t="s">
        <v>61</v>
      </c>
      <c r="B6" s="1">
        <v>43278</v>
      </c>
      <c r="C6" s="1">
        <v>43678</v>
      </c>
      <c r="D6">
        <v>1</v>
      </c>
      <c r="E6" t="s">
        <v>62</v>
      </c>
      <c r="G6" t="str">
        <f>("Syringe exchange is explicitly authorized by state law")</f>
        <v>Syringe exchange is explicitly authorized by state law</v>
      </c>
      <c r="H6" t="s">
        <v>62</v>
      </c>
      <c r="J6">
        <v>0</v>
      </c>
      <c r="M6">
        <v>1</v>
      </c>
      <c r="N6" t="s">
        <v>63</v>
      </c>
      <c r="P6">
        <v>1</v>
      </c>
      <c r="Q6" t="s">
        <v>64</v>
      </c>
      <c r="S6">
        <v>1</v>
      </c>
      <c r="T6" t="s">
        <v>64</v>
      </c>
      <c r="V6">
        <v>0</v>
      </c>
      <c r="Y6">
        <v>0</v>
      </c>
      <c r="AB6" t="str">
        <f>("None")</f>
        <v>None</v>
      </c>
      <c r="AE6" t="str">
        <f>("Drug abuse treatment services, HIV screening, Hepatitis screening, Sexually transmitted infections screening, Housing services, Educational services, Disposal services")</f>
        <v>Drug abuse treatment services, HIV screening, Hepatitis screening, Sexually transmitted infections screening, Housing services, Educational services, Disposal services</v>
      </c>
      <c r="AF6" t="s">
        <v>65</v>
      </c>
      <c r="AH6">
        <v>1</v>
      </c>
      <c r="AI6" t="s">
        <v>66</v>
      </c>
      <c r="AK6" t="str">
        <f>("Law exempts SSP participants")</f>
        <v>Law exempts SSP participants</v>
      </c>
      <c r="AL6" t="s">
        <v>66</v>
      </c>
      <c r="AN6">
        <v>1</v>
      </c>
      <c r="AO6" t="s">
        <v>67</v>
      </c>
      <c r="AQ6" t="str">
        <f>("Syringes, Injecting")</f>
        <v>Syringes, Injecting</v>
      </c>
      <c r="AR6" t="s">
        <v>68</v>
      </c>
      <c r="AT6">
        <v>1</v>
      </c>
      <c r="AU6" t="s">
        <v>50</v>
      </c>
    </row>
    <row r="7" spans="1:48" x14ac:dyDescent="0.25">
      <c r="A7" t="s">
        <v>69</v>
      </c>
      <c r="B7" s="1">
        <v>43608</v>
      </c>
      <c r="C7" s="1">
        <v>43678</v>
      </c>
      <c r="D7">
        <v>1</v>
      </c>
      <c r="E7" t="s">
        <v>70</v>
      </c>
      <c r="G7" t="str">
        <f>("Syringe exchange is explicitly authorized by state law")</f>
        <v>Syringe exchange is explicitly authorized by state law</v>
      </c>
      <c r="H7" t="s">
        <v>70</v>
      </c>
      <c r="J7">
        <v>1</v>
      </c>
      <c r="K7" t="s">
        <v>71</v>
      </c>
      <c r="M7">
        <v>1</v>
      </c>
      <c r="N7" t="s">
        <v>70</v>
      </c>
      <c r="P7">
        <v>1</v>
      </c>
      <c r="Q7" t="s">
        <v>70</v>
      </c>
      <c r="S7">
        <v>1</v>
      </c>
      <c r="T7" t="s">
        <v>70</v>
      </c>
      <c r="V7">
        <v>0</v>
      </c>
      <c r="Y7">
        <v>0</v>
      </c>
      <c r="AB7" t="str">
        <f>("HIV screening, Hepatitis screening, Educational services")</f>
        <v>HIV screening, Hepatitis screening, Educational services</v>
      </c>
      <c r="AC7" t="s">
        <v>72</v>
      </c>
      <c r="AE7" t="str">
        <f>("Drug abuse treatment services")</f>
        <v>Drug abuse treatment services</v>
      </c>
      <c r="AF7" t="s">
        <v>72</v>
      </c>
      <c r="AH7">
        <v>1</v>
      </c>
      <c r="AI7" t="s">
        <v>73</v>
      </c>
      <c r="AK7"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7" t="s">
        <v>74</v>
      </c>
      <c r="AN7">
        <v>1</v>
      </c>
      <c r="AO7" t="s">
        <v>75</v>
      </c>
      <c r="AQ7" t="str">
        <f>("Injecting")</f>
        <v>Injecting</v>
      </c>
      <c r="AR7" t="s">
        <v>76</v>
      </c>
      <c r="AT7">
        <v>1</v>
      </c>
      <c r="AU7" t="s">
        <v>50</v>
      </c>
    </row>
    <row r="8" spans="1:48" x14ac:dyDescent="0.25">
      <c r="A8" t="s">
        <v>77</v>
      </c>
      <c r="B8" s="1">
        <v>43594</v>
      </c>
      <c r="C8" s="1">
        <v>43678</v>
      </c>
      <c r="D8">
        <v>1</v>
      </c>
      <c r="E8" t="s">
        <v>78</v>
      </c>
      <c r="G8"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8" t="s">
        <v>79</v>
      </c>
      <c r="J8">
        <v>0</v>
      </c>
      <c r="M8">
        <v>1</v>
      </c>
      <c r="N8" t="s">
        <v>80</v>
      </c>
      <c r="P8">
        <v>0</v>
      </c>
      <c r="S8">
        <v>0</v>
      </c>
      <c r="V8">
        <v>0</v>
      </c>
      <c r="Y8">
        <v>0</v>
      </c>
      <c r="AB8" t="str">
        <f>("Educational services, Disposal services")</f>
        <v>Educational services, Disposal services</v>
      </c>
      <c r="AC8" t="s">
        <v>81</v>
      </c>
      <c r="AE8" t="str">
        <f>("Drug abuse treatment services")</f>
        <v>Drug abuse treatment services</v>
      </c>
      <c r="AF8" t="s">
        <v>81</v>
      </c>
      <c r="AH8">
        <v>1</v>
      </c>
      <c r="AI8" t="s">
        <v>82</v>
      </c>
      <c r="AJ8" t="s">
        <v>83</v>
      </c>
      <c r="AK8" t="str">
        <f>("Law exempts SSP participants, The definition of drug paraphernalia does not refer to objects used for injecting drugs")</f>
        <v>Law exempts SSP participants, The definition of drug paraphernalia does not refer to objects used for injecting drugs</v>
      </c>
      <c r="AL8" t="s">
        <v>84</v>
      </c>
      <c r="AM8" t="s">
        <v>83</v>
      </c>
      <c r="AN8">
        <v>1</v>
      </c>
      <c r="AO8" t="s">
        <v>85</v>
      </c>
      <c r="AQ8" t="str">
        <f>("Objects used for injecting drugs are not included in the definition of drug paraphernalia")</f>
        <v>Objects used for injecting drugs are not included in the definition of drug paraphernalia</v>
      </c>
      <c r="AR8" t="s">
        <v>85</v>
      </c>
      <c r="AT8">
        <v>1</v>
      </c>
      <c r="AU8" t="s">
        <v>50</v>
      </c>
    </row>
    <row r="9" spans="1:48" x14ac:dyDescent="0.25">
      <c r="A9" t="s">
        <v>86</v>
      </c>
      <c r="B9" s="1">
        <v>43347</v>
      </c>
      <c r="C9" s="1">
        <v>43678</v>
      </c>
      <c r="D9">
        <v>1</v>
      </c>
      <c r="E9" t="s">
        <v>87</v>
      </c>
      <c r="G9" t="str">
        <f t="shared" ref="G9:G15" si="0">("Syringe exchange is explicitly authorized by state law")</f>
        <v>Syringe exchange is explicitly authorized by state law</v>
      </c>
      <c r="H9" t="s">
        <v>87</v>
      </c>
      <c r="J9">
        <v>0</v>
      </c>
      <c r="M9">
        <v>1</v>
      </c>
      <c r="N9" t="s">
        <v>87</v>
      </c>
      <c r="P9">
        <v>0</v>
      </c>
      <c r="S9">
        <v>0</v>
      </c>
      <c r="V9">
        <v>1</v>
      </c>
      <c r="W9" t="s">
        <v>88</v>
      </c>
      <c r="Y9">
        <v>1</v>
      </c>
      <c r="Z9" t="s">
        <v>89</v>
      </c>
      <c r="AB9" t="str">
        <f>("HIV screening, Educational services, Disposal services")</f>
        <v>HIV screening, Educational services, Disposal services</v>
      </c>
      <c r="AC9" t="s">
        <v>90</v>
      </c>
      <c r="AE9" t="str">
        <f>("Drug abuse treatment services")</f>
        <v>Drug abuse treatment services</v>
      </c>
      <c r="AF9" t="s">
        <v>91</v>
      </c>
      <c r="AH9">
        <v>1</v>
      </c>
      <c r="AI9" t="s">
        <v>92</v>
      </c>
      <c r="AK9" t="str">
        <f>("Law exempts SSP participants")</f>
        <v>Law exempts SSP participants</v>
      </c>
      <c r="AL9" t="s">
        <v>92</v>
      </c>
      <c r="AN9">
        <v>1</v>
      </c>
      <c r="AO9" t="s">
        <v>93</v>
      </c>
      <c r="AQ9" t="str">
        <f>("Syringes, Injecting")</f>
        <v>Syringes, Injecting</v>
      </c>
      <c r="AR9" t="s">
        <v>93</v>
      </c>
      <c r="AT9">
        <v>1</v>
      </c>
      <c r="AU9" t="s">
        <v>50</v>
      </c>
    </row>
    <row r="10" spans="1:48" x14ac:dyDescent="0.25">
      <c r="A10" t="s">
        <v>94</v>
      </c>
      <c r="B10" s="1">
        <v>43566</v>
      </c>
      <c r="C10" s="1">
        <v>43678</v>
      </c>
      <c r="D10">
        <v>1</v>
      </c>
      <c r="E10" t="s">
        <v>95</v>
      </c>
      <c r="G10" t="str">
        <f t="shared" si="0"/>
        <v>Syringe exchange is explicitly authorized by state law</v>
      </c>
      <c r="H10" t="s">
        <v>95</v>
      </c>
      <c r="J10">
        <v>0</v>
      </c>
      <c r="M10">
        <v>1</v>
      </c>
      <c r="N10" t="s">
        <v>95</v>
      </c>
      <c r="P10">
        <v>0</v>
      </c>
      <c r="S10">
        <v>0</v>
      </c>
      <c r="V10">
        <v>0</v>
      </c>
      <c r="Y10">
        <v>0</v>
      </c>
      <c r="AB10" t="str">
        <f>("Drug abuse treatment services, Educational services")</f>
        <v>Drug abuse treatment services, Educational services</v>
      </c>
      <c r="AC10" t="s">
        <v>95</v>
      </c>
      <c r="AE10" t="str">
        <f>("Drug abuse treatment services, HIV screening")</f>
        <v>Drug abuse treatment services, HIV screening</v>
      </c>
      <c r="AF10" t="s">
        <v>95</v>
      </c>
      <c r="AH10">
        <v>1</v>
      </c>
      <c r="AI10" t="s">
        <v>96</v>
      </c>
      <c r="AK10" t="str">
        <f>("Law exempts SSP participants")</f>
        <v>Law exempts SSP participants</v>
      </c>
      <c r="AL10" t="s">
        <v>96</v>
      </c>
      <c r="AN10">
        <v>1</v>
      </c>
      <c r="AO10" t="s">
        <v>97</v>
      </c>
      <c r="AQ10" t="str">
        <f>("Syringes, Injecting")</f>
        <v>Syringes, Injecting</v>
      </c>
      <c r="AR10" t="s">
        <v>97</v>
      </c>
      <c r="AT10">
        <v>1</v>
      </c>
      <c r="AU10" t="s">
        <v>50</v>
      </c>
    </row>
    <row r="11" spans="1:48" x14ac:dyDescent="0.25">
      <c r="A11" t="s">
        <v>98</v>
      </c>
      <c r="B11" s="1">
        <v>43649</v>
      </c>
      <c r="C11" s="1">
        <v>43678</v>
      </c>
      <c r="D11">
        <v>1</v>
      </c>
      <c r="E11" t="s">
        <v>99</v>
      </c>
      <c r="G11" t="str">
        <f t="shared" si="0"/>
        <v>Syringe exchange is explicitly authorized by state law</v>
      </c>
      <c r="H11" t="s">
        <v>99</v>
      </c>
      <c r="J11">
        <v>0</v>
      </c>
      <c r="M11">
        <v>1</v>
      </c>
      <c r="N11" t="s">
        <v>99</v>
      </c>
      <c r="P11">
        <v>1</v>
      </c>
      <c r="Q11" t="s">
        <v>100</v>
      </c>
      <c r="S11">
        <v>0</v>
      </c>
      <c r="V11">
        <v>1</v>
      </c>
      <c r="W11" t="s">
        <v>101</v>
      </c>
      <c r="Y11">
        <v>1</v>
      </c>
      <c r="Z11" t="s">
        <v>102</v>
      </c>
      <c r="AB11" t="str">
        <f>("Educational services, Disposal services")</f>
        <v>Educational services, Disposal services</v>
      </c>
      <c r="AC11" t="s">
        <v>103</v>
      </c>
      <c r="AE11" t="str">
        <f>("Drug abuse treatment services, HIV screening, Hepatitis screening, Naloxone services")</f>
        <v>Drug abuse treatment services, HIV screening, Hepatitis screening, Naloxone services</v>
      </c>
      <c r="AF11" t="s">
        <v>104</v>
      </c>
      <c r="AH11">
        <v>1</v>
      </c>
      <c r="AI11" t="s">
        <v>105</v>
      </c>
      <c r="AK11" t="str">
        <f>("Law exempts SSP participants")</f>
        <v>Law exempts SSP participants</v>
      </c>
      <c r="AL11" t="s">
        <v>105</v>
      </c>
      <c r="AN11">
        <v>1</v>
      </c>
      <c r="AO11" t="s">
        <v>106</v>
      </c>
      <c r="AQ11" t="str">
        <f>("Syringes, Injecting")</f>
        <v>Syringes, Injecting</v>
      </c>
      <c r="AR11" t="s">
        <v>107</v>
      </c>
      <c r="AT11">
        <v>1</v>
      </c>
      <c r="AU11" t="s">
        <v>50</v>
      </c>
    </row>
    <row r="12" spans="1:48" x14ac:dyDescent="0.25">
      <c r="A12" t="s">
        <v>108</v>
      </c>
      <c r="B12" s="1">
        <v>43647</v>
      </c>
      <c r="C12" s="1">
        <v>43678</v>
      </c>
      <c r="D12">
        <v>1</v>
      </c>
      <c r="E12" t="s">
        <v>109</v>
      </c>
      <c r="G12" t="str">
        <f t="shared" si="0"/>
        <v>Syringe exchange is explicitly authorized by state law</v>
      </c>
      <c r="H12" t="s">
        <v>109</v>
      </c>
      <c r="J12">
        <v>0</v>
      </c>
      <c r="M12">
        <v>1</v>
      </c>
      <c r="N12" t="s">
        <v>109</v>
      </c>
      <c r="P12">
        <v>0</v>
      </c>
      <c r="S12">
        <v>0</v>
      </c>
      <c r="V12">
        <v>0</v>
      </c>
      <c r="Y12">
        <v>0</v>
      </c>
      <c r="AB12" t="str">
        <f>("Drug abuse treatment services, HIV screening, Hepatitis screening, Tuberculosis screening, Sexually transmitted infections screening, Educational services, Naloxone services")</f>
        <v>Drug abuse treatment services, HIV screening, Hepatitis screening, Tuberculosis screening, Sexually transmitted infections screening, Educational services, Naloxone services</v>
      </c>
      <c r="AC12" t="s">
        <v>109</v>
      </c>
      <c r="AE12" t="str">
        <f>("Drug abuse treatment services, HIV screening, Hepatitis screening, Sexually transmitted infections screening, Tuberculosis screening")</f>
        <v>Drug abuse treatment services, HIV screening, Hepatitis screening, Sexually transmitted infections screening, Tuberculosis screening</v>
      </c>
      <c r="AF12" t="s">
        <v>109</v>
      </c>
      <c r="AH12">
        <v>0</v>
      </c>
      <c r="AN12">
        <v>1</v>
      </c>
      <c r="AO12" t="s">
        <v>110</v>
      </c>
      <c r="AQ12" t="str">
        <f>("Injecting")</f>
        <v>Injecting</v>
      </c>
      <c r="AR12" t="s">
        <v>110</v>
      </c>
      <c r="AT12">
        <v>1</v>
      </c>
      <c r="AU12" t="s">
        <v>50</v>
      </c>
    </row>
    <row r="13" spans="1:48" x14ac:dyDescent="0.25">
      <c r="A13" t="s">
        <v>111</v>
      </c>
      <c r="B13" s="1">
        <v>42927</v>
      </c>
      <c r="C13" s="1">
        <v>43678</v>
      </c>
      <c r="D13">
        <v>1</v>
      </c>
      <c r="E13" t="s">
        <v>112</v>
      </c>
      <c r="G13" t="str">
        <f t="shared" si="0"/>
        <v>Syringe exchange is explicitly authorized by state law</v>
      </c>
      <c r="H13" t="s">
        <v>112</v>
      </c>
      <c r="J13">
        <v>0</v>
      </c>
      <c r="M13">
        <v>1</v>
      </c>
      <c r="N13" t="s">
        <v>112</v>
      </c>
      <c r="P13">
        <v>0</v>
      </c>
      <c r="S13">
        <v>0</v>
      </c>
      <c r="V13">
        <v>1</v>
      </c>
      <c r="W13" t="s">
        <v>113</v>
      </c>
      <c r="Y13">
        <v>0</v>
      </c>
      <c r="AB13" t="str">
        <f>("Educational services")</f>
        <v>Educational services</v>
      </c>
      <c r="AC13" t="s">
        <v>114</v>
      </c>
      <c r="AE13" t="str">
        <f>("Drug abuse treatment services")</f>
        <v>Drug abuse treatment services</v>
      </c>
      <c r="AF13" t="s">
        <v>114</v>
      </c>
      <c r="AH13">
        <v>1</v>
      </c>
      <c r="AI13" t="s">
        <v>115</v>
      </c>
      <c r="AK13" t="str">
        <f>("Law exempts SSP participants")</f>
        <v>Law exempts SSP participants</v>
      </c>
      <c r="AL13" t="s">
        <v>115</v>
      </c>
      <c r="AN13">
        <v>1</v>
      </c>
      <c r="AO13" t="s">
        <v>116</v>
      </c>
      <c r="AQ13" t="str">
        <f>("Syringes, Injecting")</f>
        <v>Syringes, Injecting</v>
      </c>
      <c r="AR13" t="s">
        <v>117</v>
      </c>
      <c r="AT13">
        <v>1</v>
      </c>
      <c r="AU13" t="s">
        <v>50</v>
      </c>
    </row>
    <row r="14" spans="1:48" x14ac:dyDescent="0.25">
      <c r="A14" t="s">
        <v>118</v>
      </c>
      <c r="B14" s="1">
        <v>43647</v>
      </c>
      <c r="C14" s="1">
        <v>43678</v>
      </c>
      <c r="D14">
        <v>1</v>
      </c>
      <c r="E14" t="s">
        <v>119</v>
      </c>
      <c r="G14" t="str">
        <f t="shared" si="0"/>
        <v>Syringe exchange is explicitly authorized by state law</v>
      </c>
      <c r="H14" t="s">
        <v>119</v>
      </c>
      <c r="J14">
        <v>0</v>
      </c>
      <c r="M14">
        <v>1</v>
      </c>
      <c r="N14" t="s">
        <v>119</v>
      </c>
      <c r="P14">
        <v>0</v>
      </c>
      <c r="S14">
        <v>0</v>
      </c>
      <c r="V14">
        <v>0</v>
      </c>
      <c r="Y14">
        <v>0</v>
      </c>
      <c r="AB14" t="str">
        <f>("Educational services")</f>
        <v>Educational services</v>
      </c>
      <c r="AC14" t="s">
        <v>120</v>
      </c>
      <c r="AE14" t="str">
        <f>("Drug abuse treatment services, HIV screening, Hepatitis screening, Naloxone services")</f>
        <v>Drug abuse treatment services, HIV screening, Hepatitis screening, Naloxone services</v>
      </c>
      <c r="AF14" t="s">
        <v>120</v>
      </c>
      <c r="AH14">
        <v>0</v>
      </c>
      <c r="AN14">
        <v>1</v>
      </c>
      <c r="AO14" t="s">
        <v>121</v>
      </c>
      <c r="AQ14" t="str">
        <f>("Syringes, Injecting")</f>
        <v>Syringes, Injecting</v>
      </c>
      <c r="AR14" t="s">
        <v>122</v>
      </c>
      <c r="AT14">
        <v>0</v>
      </c>
      <c r="AU14" t="s">
        <v>50</v>
      </c>
    </row>
    <row r="15" spans="1:48" x14ac:dyDescent="0.25">
      <c r="A15" t="s">
        <v>123</v>
      </c>
      <c r="B15" s="1">
        <v>43101</v>
      </c>
      <c r="C15" s="1">
        <v>43678</v>
      </c>
      <c r="D15">
        <v>1</v>
      </c>
      <c r="E15" t="s">
        <v>124</v>
      </c>
      <c r="G15" t="str">
        <f t="shared" si="0"/>
        <v>Syringe exchange is explicitly authorized by state law</v>
      </c>
      <c r="H15" t="s">
        <v>124</v>
      </c>
      <c r="J15">
        <v>0</v>
      </c>
      <c r="M15">
        <v>1</v>
      </c>
      <c r="N15" t="s">
        <v>124</v>
      </c>
      <c r="P15">
        <v>0</v>
      </c>
      <c r="S15">
        <v>0</v>
      </c>
      <c r="V15">
        <v>0</v>
      </c>
      <c r="Y15">
        <v>0</v>
      </c>
      <c r="AB15" t="str">
        <f>("None")</f>
        <v>None</v>
      </c>
      <c r="AE15" t="str">
        <f>("None")</f>
        <v>None</v>
      </c>
      <c r="AH15">
        <v>1</v>
      </c>
      <c r="AI15" t="s">
        <v>125</v>
      </c>
      <c r="AJ15" t="s">
        <v>126</v>
      </c>
      <c r="AK15" t="str">
        <f>("Law exempts SSP participants")</f>
        <v>Law exempts SSP participants</v>
      </c>
      <c r="AL15" t="s">
        <v>125</v>
      </c>
      <c r="AM15" t="s">
        <v>126</v>
      </c>
      <c r="AN15">
        <v>1</v>
      </c>
      <c r="AO15" t="s">
        <v>127</v>
      </c>
      <c r="AQ15" t="str">
        <f>("Injecting")</f>
        <v>Injecting</v>
      </c>
      <c r="AR15" t="s">
        <v>127</v>
      </c>
      <c r="AT15">
        <v>1</v>
      </c>
      <c r="AU15" t="s">
        <v>50</v>
      </c>
    </row>
    <row r="16" spans="1:48" x14ac:dyDescent="0.25">
      <c r="A16" t="s">
        <v>128</v>
      </c>
      <c r="B16" s="1">
        <v>43180</v>
      </c>
      <c r="C16" s="1">
        <v>43678</v>
      </c>
      <c r="D16">
        <v>1</v>
      </c>
      <c r="E16" t="s">
        <v>129</v>
      </c>
      <c r="G16"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16" t="s">
        <v>130</v>
      </c>
      <c r="I16" t="s">
        <v>370</v>
      </c>
      <c r="J16">
        <v>0</v>
      </c>
      <c r="M16">
        <v>1</v>
      </c>
      <c r="N16" t="s">
        <v>131</v>
      </c>
      <c r="P16">
        <v>1</v>
      </c>
      <c r="Q16" t="s">
        <v>132</v>
      </c>
      <c r="S16">
        <v>0</v>
      </c>
      <c r="V16">
        <v>0</v>
      </c>
      <c r="Y16">
        <v>0</v>
      </c>
      <c r="AB16" t="str">
        <f>("Educational services, Disposal services")</f>
        <v>Educational services, Disposal services</v>
      </c>
      <c r="AC16" t="s">
        <v>133</v>
      </c>
      <c r="AE16" t="str">
        <f>("Drug abuse treatment services")</f>
        <v>Drug abuse treatment services</v>
      </c>
      <c r="AF16" t="s">
        <v>133</v>
      </c>
      <c r="AH16">
        <v>1</v>
      </c>
      <c r="AI16" t="s">
        <v>134</v>
      </c>
      <c r="AK16" t="str">
        <f>("The definition of drug paraphernalia does not refer to objects used for injecting drugs")</f>
        <v>The definition of drug paraphernalia does not refer to objects used for injecting drugs</v>
      </c>
      <c r="AL16" t="s">
        <v>134</v>
      </c>
      <c r="AN16">
        <v>1</v>
      </c>
      <c r="AO16" t="s">
        <v>134</v>
      </c>
      <c r="AQ16" t="str">
        <f>("Objects used for injecting drugs are not included in the definition of drug paraphernalia")</f>
        <v>Objects used for injecting drugs are not included in the definition of drug paraphernalia</v>
      </c>
      <c r="AR16" t="s">
        <v>134</v>
      </c>
      <c r="AT16">
        <v>1</v>
      </c>
      <c r="AU16" t="s">
        <v>50</v>
      </c>
    </row>
    <row r="17" spans="1:47" x14ac:dyDescent="0.25">
      <c r="A17" t="s">
        <v>135</v>
      </c>
      <c r="B17" s="1">
        <v>43647</v>
      </c>
      <c r="C17" s="1">
        <v>43678</v>
      </c>
      <c r="D17">
        <v>0</v>
      </c>
      <c r="M17">
        <v>0</v>
      </c>
      <c r="AH17">
        <v>0</v>
      </c>
      <c r="AN17">
        <v>1</v>
      </c>
      <c r="AO17" t="s">
        <v>136</v>
      </c>
      <c r="AQ17" t="str">
        <f>("Injecting")</f>
        <v>Injecting</v>
      </c>
      <c r="AR17" t="s">
        <v>136</v>
      </c>
      <c r="AS17" t="s">
        <v>137</v>
      </c>
      <c r="AT17">
        <v>1</v>
      </c>
      <c r="AU17" t="s">
        <v>50</v>
      </c>
    </row>
    <row r="18" spans="1:47" x14ac:dyDescent="0.25">
      <c r="A18" t="s">
        <v>138</v>
      </c>
      <c r="B18" s="1">
        <v>43647</v>
      </c>
      <c r="C18" s="1">
        <v>43678</v>
      </c>
      <c r="D18">
        <v>0</v>
      </c>
      <c r="M18">
        <v>0</v>
      </c>
      <c r="AH18">
        <v>0</v>
      </c>
      <c r="AN18">
        <v>1</v>
      </c>
      <c r="AO18" t="s">
        <v>139</v>
      </c>
      <c r="AQ18" t="str">
        <f>("Syringes, Injecting")</f>
        <v>Syringes, Injecting</v>
      </c>
      <c r="AR18" t="s">
        <v>140</v>
      </c>
      <c r="AT18">
        <v>0</v>
      </c>
      <c r="AU18" t="s">
        <v>50</v>
      </c>
    </row>
    <row r="19" spans="1:47" x14ac:dyDescent="0.25">
      <c r="A19" t="s">
        <v>141</v>
      </c>
      <c r="B19" s="1">
        <v>42088</v>
      </c>
      <c r="C19" s="1">
        <v>43678</v>
      </c>
      <c r="D19">
        <v>1</v>
      </c>
      <c r="E19" t="s">
        <v>142</v>
      </c>
      <c r="G19" t="str">
        <f>("Syringe exchange is explicitly authorized by state law")</f>
        <v>Syringe exchange is explicitly authorized by state law</v>
      </c>
      <c r="H19" t="s">
        <v>142</v>
      </c>
      <c r="J19">
        <v>1</v>
      </c>
      <c r="K19" t="s">
        <v>143</v>
      </c>
      <c r="L19" t="s">
        <v>144</v>
      </c>
      <c r="M19">
        <v>1</v>
      </c>
      <c r="N19" t="s">
        <v>142</v>
      </c>
      <c r="P19">
        <v>1</v>
      </c>
      <c r="Q19" t="s">
        <v>142</v>
      </c>
      <c r="S19">
        <v>0</v>
      </c>
      <c r="V19">
        <v>0</v>
      </c>
      <c r="Y19">
        <v>0</v>
      </c>
      <c r="AB19" t="str">
        <f>("None")</f>
        <v>None</v>
      </c>
      <c r="AE19" t="str">
        <f>("None")</f>
        <v>None</v>
      </c>
      <c r="AH19">
        <v>1</v>
      </c>
      <c r="AI19" t="s">
        <v>143</v>
      </c>
      <c r="AK19" t="str">
        <f>("Law provides immunity for individuals who disclose possession of syringes to police officers prior to search")</f>
        <v>Law provides immunity for individuals who disclose possession of syringes to police officers prior to search</v>
      </c>
      <c r="AL19" t="s">
        <v>143</v>
      </c>
      <c r="AN19">
        <v>1</v>
      </c>
      <c r="AO19" t="s">
        <v>145</v>
      </c>
      <c r="AQ19" t="str">
        <f>("Syringes, Injecting")</f>
        <v>Syringes, Injecting</v>
      </c>
      <c r="AR19" t="s">
        <v>146</v>
      </c>
      <c r="AT19">
        <v>1</v>
      </c>
      <c r="AU19" t="s">
        <v>50</v>
      </c>
    </row>
    <row r="20" spans="1:47" x14ac:dyDescent="0.25">
      <c r="A20" t="s">
        <v>147</v>
      </c>
      <c r="B20" s="1">
        <v>43678</v>
      </c>
      <c r="C20" s="1">
        <v>43678</v>
      </c>
      <c r="D20">
        <v>1</v>
      </c>
      <c r="E20" t="s">
        <v>148</v>
      </c>
      <c r="G20" t="str">
        <f>("Syringe exchange is explicitly authorized by state law")</f>
        <v>Syringe exchange is explicitly authorized by state law</v>
      </c>
      <c r="H20" t="s">
        <v>148</v>
      </c>
      <c r="J20">
        <v>0</v>
      </c>
      <c r="M20">
        <v>1</v>
      </c>
      <c r="N20" t="s">
        <v>148</v>
      </c>
      <c r="P20">
        <v>1</v>
      </c>
      <c r="Q20" t="s">
        <v>148</v>
      </c>
      <c r="S20">
        <v>0</v>
      </c>
      <c r="V20">
        <v>0</v>
      </c>
      <c r="Y20">
        <v>0</v>
      </c>
      <c r="AB20" t="str">
        <f>("None")</f>
        <v>None</v>
      </c>
      <c r="AE20" t="str">
        <f>("None")</f>
        <v>None</v>
      </c>
      <c r="AH20">
        <v>0</v>
      </c>
      <c r="AN20">
        <v>1</v>
      </c>
      <c r="AO20" t="s">
        <v>149</v>
      </c>
      <c r="AQ20" t="str">
        <f>("Syringes, Injecting")</f>
        <v>Syringes, Injecting</v>
      </c>
      <c r="AR20" t="s">
        <v>150</v>
      </c>
      <c r="AT20">
        <v>1</v>
      </c>
      <c r="AU20" t="s">
        <v>151</v>
      </c>
    </row>
    <row r="21" spans="1:47" x14ac:dyDescent="0.25">
      <c r="A21" t="s">
        <v>152</v>
      </c>
      <c r="B21" s="1">
        <v>43551</v>
      </c>
      <c r="C21" s="1">
        <v>43678</v>
      </c>
      <c r="D21">
        <v>1</v>
      </c>
      <c r="E21" t="s">
        <v>153</v>
      </c>
      <c r="G21" t="str">
        <f>("Syringe exchange is explicitly authorized by state law")</f>
        <v>Syringe exchange is explicitly authorized by state law</v>
      </c>
      <c r="H21" t="s">
        <v>153</v>
      </c>
      <c r="J21">
        <v>1</v>
      </c>
      <c r="K21" t="s">
        <v>154</v>
      </c>
      <c r="M21">
        <v>1</v>
      </c>
      <c r="N21" t="s">
        <v>155</v>
      </c>
      <c r="P21">
        <v>0</v>
      </c>
      <c r="S21">
        <v>0</v>
      </c>
      <c r="V21">
        <v>1</v>
      </c>
      <c r="W21" t="s">
        <v>156</v>
      </c>
      <c r="X21" t="s">
        <v>157</v>
      </c>
      <c r="Y21">
        <v>0</v>
      </c>
      <c r="AB21" t="str">
        <f>("Drug abuse treatment services, Educational services, Disposal services")</f>
        <v>Drug abuse treatment services, Educational services, Disposal services</v>
      </c>
      <c r="AC21" t="s">
        <v>158</v>
      </c>
      <c r="AE21" t="str">
        <f>("Drug abuse treatment services, HIV screening, Hepatitis screening")</f>
        <v>Drug abuse treatment services, HIV screening, Hepatitis screening</v>
      </c>
      <c r="AF21" t="s">
        <v>159</v>
      </c>
      <c r="AH21">
        <v>1</v>
      </c>
      <c r="AI21" t="s">
        <v>160</v>
      </c>
      <c r="AK21" t="str">
        <f>("It is an affirmative defense that syringes were obtained from an SSP")</f>
        <v>It is an affirmative defense that syringes were obtained from an SSP</v>
      </c>
      <c r="AL21" t="s">
        <v>161</v>
      </c>
      <c r="AN21">
        <v>1</v>
      </c>
      <c r="AO21" t="s">
        <v>162</v>
      </c>
      <c r="AQ21" t="str">
        <f>("Injecting, State has separate law involving objects used for injecting drugs")</f>
        <v>Injecting, State has separate law involving objects used for injecting drugs</v>
      </c>
      <c r="AR21" t="s">
        <v>163</v>
      </c>
      <c r="AT21">
        <v>1</v>
      </c>
      <c r="AU21" t="s">
        <v>151</v>
      </c>
    </row>
    <row r="22" spans="1:47" x14ac:dyDescent="0.25">
      <c r="A22" t="s">
        <v>164</v>
      </c>
      <c r="B22" s="1">
        <v>43617</v>
      </c>
      <c r="C22" s="1">
        <v>43678</v>
      </c>
      <c r="D22">
        <v>1</v>
      </c>
      <c r="E22" t="s">
        <v>165</v>
      </c>
      <c r="G22" t="str">
        <f>("Syringe exchange is explicitly authorized by state law")</f>
        <v>Syringe exchange is explicitly authorized by state law</v>
      </c>
      <c r="H22" t="s">
        <v>165</v>
      </c>
      <c r="J22">
        <v>1</v>
      </c>
      <c r="K22" t="s">
        <v>166</v>
      </c>
      <c r="M22">
        <v>1</v>
      </c>
      <c r="N22" t="s">
        <v>167</v>
      </c>
      <c r="P22">
        <v>1</v>
      </c>
      <c r="Q22" t="s">
        <v>168</v>
      </c>
      <c r="S22">
        <v>0</v>
      </c>
      <c r="V22">
        <v>0</v>
      </c>
      <c r="Y22">
        <v>0</v>
      </c>
      <c r="AB22" t="str">
        <f>("Educational services")</f>
        <v>Educational services</v>
      </c>
      <c r="AC22" t="s">
        <v>169</v>
      </c>
      <c r="AE22" t="str">
        <f>("Drug abuse treatment services, HIV screening, Hepatitis screening, Sexually transmitted infections screening, Naloxone services")</f>
        <v>Drug abuse treatment services, HIV screening, Hepatitis screening, Sexually transmitted infections screening, Naloxone services</v>
      </c>
      <c r="AF22" t="s">
        <v>170</v>
      </c>
      <c r="AH22">
        <v>1</v>
      </c>
      <c r="AI22" t="s">
        <v>171</v>
      </c>
      <c r="AK22" t="str">
        <f>("Law exempts SSP participants")</f>
        <v>Law exempts SSP participants</v>
      </c>
      <c r="AL22" t="s">
        <v>171</v>
      </c>
      <c r="AN22">
        <v>1</v>
      </c>
      <c r="AO22" t="s">
        <v>172</v>
      </c>
      <c r="AQ22" t="str">
        <f>("Syringes, Injecting")</f>
        <v>Syringes, Injecting</v>
      </c>
      <c r="AR22" t="s">
        <v>173</v>
      </c>
      <c r="AT22">
        <v>1</v>
      </c>
      <c r="AU22" t="s">
        <v>151</v>
      </c>
    </row>
    <row r="23" spans="1:47" x14ac:dyDescent="0.25">
      <c r="A23" t="s">
        <v>174</v>
      </c>
      <c r="B23" s="1">
        <v>43321</v>
      </c>
      <c r="C23" s="1">
        <v>43678</v>
      </c>
      <c r="D23">
        <v>1</v>
      </c>
      <c r="E23" t="s">
        <v>175</v>
      </c>
      <c r="G23" t="s">
        <v>366</v>
      </c>
      <c r="H23" t="s">
        <v>176</v>
      </c>
      <c r="J23">
        <v>0</v>
      </c>
      <c r="M23">
        <v>1</v>
      </c>
      <c r="N23" t="s">
        <v>177</v>
      </c>
      <c r="P23">
        <v>1</v>
      </c>
      <c r="Q23" t="s">
        <v>177</v>
      </c>
      <c r="S23">
        <v>0</v>
      </c>
      <c r="V23">
        <v>0</v>
      </c>
      <c r="Y23">
        <v>0</v>
      </c>
      <c r="AB23" t="str">
        <f>("None")</f>
        <v>None</v>
      </c>
      <c r="AE23" t="str">
        <f>("None")</f>
        <v>None</v>
      </c>
      <c r="AH23">
        <v>1</v>
      </c>
      <c r="AI23" t="s">
        <v>178</v>
      </c>
      <c r="AJ23" t="s">
        <v>179</v>
      </c>
      <c r="AK23" t="str">
        <f>("Law exempts SSP participants, The definition of drug paraphernalia does not refer to objects used for injecting drugs")</f>
        <v>Law exempts SSP participants, The definition of drug paraphernalia does not refer to objects used for injecting drugs</v>
      </c>
      <c r="AL23" t="s">
        <v>178</v>
      </c>
      <c r="AM23" t="s">
        <v>179</v>
      </c>
      <c r="AN23">
        <v>1</v>
      </c>
      <c r="AO23" t="s">
        <v>180</v>
      </c>
      <c r="AQ23" t="str">
        <f>("Objects used for injecting drugs are not included in the definition of drug paraphernalia")</f>
        <v>Objects used for injecting drugs are not included in the definition of drug paraphernalia</v>
      </c>
      <c r="AR23" t="s">
        <v>180</v>
      </c>
      <c r="AT23">
        <v>1</v>
      </c>
      <c r="AU23" t="s">
        <v>151</v>
      </c>
    </row>
    <row r="24" spans="1:47" x14ac:dyDescent="0.25">
      <c r="A24" t="s">
        <v>181</v>
      </c>
      <c r="B24" s="1">
        <v>42739</v>
      </c>
      <c r="C24" s="1">
        <v>43678</v>
      </c>
      <c r="D24">
        <v>1</v>
      </c>
      <c r="E24" t="s">
        <v>182</v>
      </c>
      <c r="G24" t="str">
        <f>("State law does not prohibit the free distribution of drug paraphernalia")</f>
        <v>State law does not prohibit the free distribution of drug paraphernalia</v>
      </c>
      <c r="H24" t="s">
        <v>182</v>
      </c>
      <c r="J24">
        <v>0</v>
      </c>
      <c r="M24">
        <v>0</v>
      </c>
      <c r="AH24">
        <v>1</v>
      </c>
      <c r="AI24" t="s">
        <v>182</v>
      </c>
      <c r="AK24" t="str">
        <f>("State does not prohibit simple possession")</f>
        <v>State does not prohibit simple possession</v>
      </c>
      <c r="AL24" t="s">
        <v>182</v>
      </c>
      <c r="AN24">
        <v>1</v>
      </c>
      <c r="AO24" t="s">
        <v>183</v>
      </c>
      <c r="AQ24" t="str">
        <f>("Injecting")</f>
        <v>Injecting</v>
      </c>
      <c r="AR24" t="s">
        <v>183</v>
      </c>
      <c r="AT24">
        <v>1</v>
      </c>
      <c r="AU24" t="s">
        <v>184</v>
      </c>
    </row>
    <row r="25" spans="1:47" x14ac:dyDescent="0.25">
      <c r="A25" t="s">
        <v>185</v>
      </c>
      <c r="B25" s="1">
        <v>43678</v>
      </c>
      <c r="C25" s="1">
        <v>43678</v>
      </c>
      <c r="D25">
        <v>1</v>
      </c>
      <c r="E25" t="s">
        <v>186</v>
      </c>
      <c r="G25" t="str">
        <f>("Syringe exchange is explicitly authorized by state law")</f>
        <v>Syringe exchange is explicitly authorized by state law</v>
      </c>
      <c r="H25" t="s">
        <v>186</v>
      </c>
      <c r="J25">
        <v>0</v>
      </c>
      <c r="M25">
        <v>1</v>
      </c>
      <c r="N25" t="s">
        <v>187</v>
      </c>
      <c r="O25" t="s">
        <v>188</v>
      </c>
      <c r="P25">
        <v>0</v>
      </c>
      <c r="S25">
        <v>0</v>
      </c>
      <c r="V25">
        <v>0</v>
      </c>
      <c r="Y25">
        <v>0</v>
      </c>
      <c r="AB25" t="str">
        <f>("Disposal services")</f>
        <v>Disposal services</v>
      </c>
      <c r="AC25" t="s">
        <v>189</v>
      </c>
      <c r="AE25" t="str">
        <f>("None")</f>
        <v>None</v>
      </c>
      <c r="AH25">
        <v>0</v>
      </c>
      <c r="AN25">
        <v>1</v>
      </c>
      <c r="AO25" t="s">
        <v>190</v>
      </c>
      <c r="AQ25" t="str">
        <f>("Injecting")</f>
        <v>Injecting</v>
      </c>
      <c r="AR25" t="s">
        <v>190</v>
      </c>
      <c r="AS25" t="s">
        <v>191</v>
      </c>
      <c r="AT25">
        <v>1</v>
      </c>
      <c r="AU25" t="s">
        <v>184</v>
      </c>
    </row>
    <row r="26" spans="1:47" x14ac:dyDescent="0.25">
      <c r="A26" t="s">
        <v>192</v>
      </c>
      <c r="B26" s="1">
        <v>42552</v>
      </c>
      <c r="C26" s="1">
        <v>43678</v>
      </c>
      <c r="D26">
        <v>0</v>
      </c>
      <c r="M26">
        <v>0</v>
      </c>
      <c r="AH26">
        <v>0</v>
      </c>
      <c r="AN26">
        <v>1</v>
      </c>
      <c r="AO26" t="s">
        <v>193</v>
      </c>
      <c r="AQ26" t="str">
        <f>("Syringes, Injecting")</f>
        <v>Syringes, Injecting</v>
      </c>
      <c r="AR26" t="s">
        <v>194</v>
      </c>
      <c r="AT26">
        <v>0</v>
      </c>
      <c r="AU26" t="s">
        <v>184</v>
      </c>
    </row>
    <row r="27" spans="1:47" x14ac:dyDescent="0.25">
      <c r="A27" t="s">
        <v>195</v>
      </c>
      <c r="B27" s="1">
        <v>43340</v>
      </c>
      <c r="C27" s="1">
        <v>43678</v>
      </c>
      <c r="D27">
        <v>0</v>
      </c>
      <c r="M27">
        <v>0</v>
      </c>
      <c r="AH27">
        <v>0</v>
      </c>
      <c r="AN27">
        <v>1</v>
      </c>
      <c r="AO27" t="s">
        <v>196</v>
      </c>
      <c r="AQ27" t="str">
        <f>("Syringes, Injecting")</f>
        <v>Syringes, Injecting</v>
      </c>
      <c r="AR27" t="s">
        <v>197</v>
      </c>
      <c r="AT27">
        <v>1</v>
      </c>
      <c r="AU27" t="s">
        <v>184</v>
      </c>
    </row>
    <row r="28" spans="1:47" x14ac:dyDescent="0.25">
      <c r="A28" t="s">
        <v>198</v>
      </c>
      <c r="B28" s="1">
        <v>42917</v>
      </c>
      <c r="C28" s="1">
        <v>43678</v>
      </c>
      <c r="D28">
        <v>1</v>
      </c>
      <c r="E28" t="s">
        <v>199</v>
      </c>
      <c r="G28" t="str">
        <f>("Syringe exchange is explicitly authorized by state law")</f>
        <v>Syringe exchange is explicitly authorized by state law</v>
      </c>
      <c r="H28" t="s">
        <v>199</v>
      </c>
      <c r="J28">
        <v>0</v>
      </c>
      <c r="M28">
        <v>1</v>
      </c>
      <c r="N28" t="s">
        <v>199</v>
      </c>
      <c r="P28">
        <v>0</v>
      </c>
      <c r="S28">
        <v>0</v>
      </c>
      <c r="V28">
        <v>0</v>
      </c>
      <c r="Y28">
        <v>0</v>
      </c>
      <c r="AB28" t="str">
        <f>("None")</f>
        <v>None</v>
      </c>
      <c r="AE28" t="str">
        <f>("None")</f>
        <v>None</v>
      </c>
      <c r="AH28">
        <v>0</v>
      </c>
      <c r="AN28">
        <v>1</v>
      </c>
      <c r="AO28" t="s">
        <v>200</v>
      </c>
      <c r="AQ28" t="str">
        <f>("Injecting")</f>
        <v>Injecting</v>
      </c>
      <c r="AR28" t="s">
        <v>200</v>
      </c>
      <c r="AT28">
        <v>1</v>
      </c>
      <c r="AU28" t="s">
        <v>184</v>
      </c>
    </row>
    <row r="29" spans="1:47" x14ac:dyDescent="0.25">
      <c r="A29" t="s">
        <v>201</v>
      </c>
      <c r="B29" s="1">
        <v>42981</v>
      </c>
      <c r="C29" s="1">
        <v>43678</v>
      </c>
      <c r="D29">
        <v>0</v>
      </c>
      <c r="M29">
        <v>0</v>
      </c>
      <c r="AH29">
        <v>0</v>
      </c>
      <c r="AN29">
        <v>1</v>
      </c>
      <c r="AO29" t="s">
        <v>202</v>
      </c>
      <c r="AQ29" t="str">
        <f>("Syringes, Injecting")</f>
        <v>Syringes, Injecting</v>
      </c>
      <c r="AR29" t="s">
        <v>203</v>
      </c>
      <c r="AT29">
        <v>0</v>
      </c>
      <c r="AU29" t="s">
        <v>184</v>
      </c>
    </row>
    <row r="30" spans="1:47" x14ac:dyDescent="0.25">
      <c r="A30" t="s">
        <v>204</v>
      </c>
      <c r="B30" s="1">
        <v>42186</v>
      </c>
      <c r="C30" s="1">
        <v>43678</v>
      </c>
      <c r="D30">
        <v>1</v>
      </c>
      <c r="E30" t="s">
        <v>205</v>
      </c>
      <c r="G30" t="str">
        <f>("Syringe exchange is explicitly authorized by state law, The definition of drug paraphernalia explicitly excludes objects used for injecting drugs")</f>
        <v>Syringe exchange is explicitly authorized by state law, The definition of drug paraphernalia explicitly excludes objects used for injecting drugs</v>
      </c>
      <c r="H30" t="s">
        <v>206</v>
      </c>
      <c r="J30">
        <v>1</v>
      </c>
      <c r="K30" t="s">
        <v>207</v>
      </c>
      <c r="M30">
        <v>1</v>
      </c>
      <c r="N30" t="s">
        <v>208</v>
      </c>
      <c r="P30">
        <v>0</v>
      </c>
      <c r="S30">
        <v>0</v>
      </c>
      <c r="V30">
        <v>0</v>
      </c>
      <c r="Y30">
        <v>0</v>
      </c>
      <c r="AB30" t="str">
        <f>("Educational services, Disposal services")</f>
        <v>Educational services, Disposal services</v>
      </c>
      <c r="AC30" t="s">
        <v>209</v>
      </c>
      <c r="AE30" t="str">
        <f>("None")</f>
        <v>None</v>
      </c>
      <c r="AH30">
        <v>1</v>
      </c>
      <c r="AI30" t="s">
        <v>210</v>
      </c>
      <c r="AK30" t="str">
        <f>("Law explicitly excludes objects used for injecting drugs")</f>
        <v>Law explicitly excludes objects used for injecting drugs</v>
      </c>
      <c r="AL30" t="s">
        <v>211</v>
      </c>
      <c r="AN30">
        <v>1</v>
      </c>
      <c r="AO30" t="s">
        <v>212</v>
      </c>
      <c r="AQ30" t="str">
        <f>("Objects used for injecting drugs are explicitly excluded from the definition of drug paraphernalia  ")</f>
        <v xml:space="preserve">Objects used for injecting drugs are explicitly excluded from the definition of drug paraphernalia  </v>
      </c>
      <c r="AR30" t="s">
        <v>211</v>
      </c>
      <c r="AT30">
        <v>1</v>
      </c>
      <c r="AU30" t="s">
        <v>184</v>
      </c>
    </row>
    <row r="31" spans="1:47" x14ac:dyDescent="0.25">
      <c r="A31" t="s">
        <v>213</v>
      </c>
      <c r="B31" s="1">
        <v>43647</v>
      </c>
      <c r="C31" s="1">
        <v>43678</v>
      </c>
      <c r="D31">
        <v>1</v>
      </c>
      <c r="E31" t="s">
        <v>214</v>
      </c>
      <c r="G31"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31" t="s">
        <v>215</v>
      </c>
      <c r="J31">
        <v>1</v>
      </c>
      <c r="K31" t="s">
        <v>216</v>
      </c>
      <c r="M31">
        <v>1</v>
      </c>
      <c r="N31" t="s">
        <v>214</v>
      </c>
      <c r="P31">
        <v>0</v>
      </c>
      <c r="S31">
        <v>0</v>
      </c>
      <c r="V31">
        <v>0</v>
      </c>
      <c r="Y31">
        <v>0</v>
      </c>
      <c r="AB31" t="str">
        <f>("None")</f>
        <v>None</v>
      </c>
      <c r="AE31" t="str">
        <f>("Drug abuse treatment services, HIV screening, Hepatitis screening")</f>
        <v>Drug abuse treatment services, HIV screening, Hepatitis screening</v>
      </c>
      <c r="AF31" t="s">
        <v>217</v>
      </c>
      <c r="AH31">
        <v>1</v>
      </c>
      <c r="AI31" t="s">
        <v>218</v>
      </c>
      <c r="AK31" t="s">
        <v>219</v>
      </c>
      <c r="AL31" t="s">
        <v>220</v>
      </c>
      <c r="AN31">
        <v>1</v>
      </c>
      <c r="AO31" t="s">
        <v>221</v>
      </c>
      <c r="AQ31" t="str">
        <f>("Objects used for injecting drugs are not included in the definition of drug paraphernalia")</f>
        <v>Objects used for injecting drugs are not included in the definition of drug paraphernalia</v>
      </c>
      <c r="AR31" t="s">
        <v>221</v>
      </c>
      <c r="AT31">
        <v>1</v>
      </c>
      <c r="AU31" t="s">
        <v>184</v>
      </c>
    </row>
    <row r="32" spans="1:47" x14ac:dyDescent="0.25">
      <c r="A32" t="s">
        <v>222</v>
      </c>
      <c r="B32" s="1">
        <v>42937</v>
      </c>
      <c r="C32" s="1">
        <v>43678</v>
      </c>
      <c r="D32">
        <v>1</v>
      </c>
      <c r="E32" t="s">
        <v>223</v>
      </c>
      <c r="G32" t="str">
        <f t="shared" ref="G32:G37" si="1">("Syringe exchange is explicitly authorized by state law")</f>
        <v>Syringe exchange is explicitly authorized by state law</v>
      </c>
      <c r="H32" t="s">
        <v>224</v>
      </c>
      <c r="J32">
        <v>1</v>
      </c>
      <c r="K32" t="s">
        <v>225</v>
      </c>
      <c r="M32">
        <v>1</v>
      </c>
      <c r="N32" t="s">
        <v>224</v>
      </c>
      <c r="P32">
        <v>1</v>
      </c>
      <c r="Q32" t="s">
        <v>226</v>
      </c>
      <c r="S32">
        <v>0</v>
      </c>
      <c r="V32">
        <v>0</v>
      </c>
      <c r="Y32">
        <v>0</v>
      </c>
      <c r="AB32" t="str">
        <f>("Drug abuse treatment services, Educational services, Disposal services")</f>
        <v>Drug abuse treatment services, Educational services, Disposal services</v>
      </c>
      <c r="AC32" t="s">
        <v>227</v>
      </c>
      <c r="AE32" t="str">
        <f>("Drug abuse treatment services, HIV screening, Hepatitis screening, Educational services")</f>
        <v>Drug abuse treatment services, HIV screening, Hepatitis screening, Educational services</v>
      </c>
      <c r="AF32" t="s">
        <v>227</v>
      </c>
      <c r="AH32">
        <v>1</v>
      </c>
      <c r="AI32" t="s">
        <v>225</v>
      </c>
      <c r="AK32" t="str">
        <f>("Law exempts SSP participants")</f>
        <v>Law exempts SSP participants</v>
      </c>
      <c r="AL32" t="s">
        <v>225</v>
      </c>
      <c r="AN32">
        <v>1</v>
      </c>
      <c r="AO32" t="s">
        <v>228</v>
      </c>
      <c r="AQ32" t="str">
        <f>("State has separate law involving objects used for injecting drugs")</f>
        <v>State has separate law involving objects used for injecting drugs</v>
      </c>
      <c r="AR32" t="s">
        <v>229</v>
      </c>
      <c r="AS32" t="s">
        <v>367</v>
      </c>
      <c r="AT32">
        <v>1</v>
      </c>
      <c r="AU32" t="s">
        <v>184</v>
      </c>
    </row>
    <row r="33" spans="1:48" x14ac:dyDescent="0.25">
      <c r="A33" t="s">
        <v>230</v>
      </c>
      <c r="B33" s="1">
        <v>43647</v>
      </c>
      <c r="C33" s="1">
        <v>43678</v>
      </c>
      <c r="D33">
        <v>1</v>
      </c>
      <c r="E33" t="s">
        <v>231</v>
      </c>
      <c r="G33" t="str">
        <f t="shared" si="1"/>
        <v>Syringe exchange is explicitly authorized by state law</v>
      </c>
      <c r="H33" t="s">
        <v>231</v>
      </c>
      <c r="J33">
        <v>0</v>
      </c>
      <c r="M33">
        <v>1</v>
      </c>
      <c r="N33" t="s">
        <v>231</v>
      </c>
      <c r="P33">
        <v>0</v>
      </c>
      <c r="S33">
        <v>0</v>
      </c>
      <c r="V33">
        <v>0</v>
      </c>
      <c r="Y33">
        <v>0</v>
      </c>
      <c r="AB33" t="str">
        <f>("Educational services")</f>
        <v>Educational services</v>
      </c>
      <c r="AC33" t="s">
        <v>232</v>
      </c>
      <c r="AE33" t="str">
        <f>("Drug abuse treatment services")</f>
        <v>Drug abuse treatment services</v>
      </c>
      <c r="AF33" t="s">
        <v>233</v>
      </c>
      <c r="AH33">
        <v>1</v>
      </c>
      <c r="AI33" t="s">
        <v>234</v>
      </c>
      <c r="AK33" t="str">
        <f>("Law exempts SSP participants")</f>
        <v>Law exempts SSP participants</v>
      </c>
      <c r="AL33" t="s">
        <v>234</v>
      </c>
      <c r="AN33">
        <v>1</v>
      </c>
      <c r="AO33" t="s">
        <v>235</v>
      </c>
      <c r="AQ33" t="str">
        <f>("Syringes, Injecting")</f>
        <v>Syringes, Injecting</v>
      </c>
      <c r="AR33" t="s">
        <v>235</v>
      </c>
      <c r="AT33">
        <v>1</v>
      </c>
      <c r="AU33" t="s">
        <v>184</v>
      </c>
    </row>
    <row r="34" spans="1:48" x14ac:dyDescent="0.25">
      <c r="A34" t="s">
        <v>236</v>
      </c>
      <c r="B34" s="1">
        <v>42663</v>
      </c>
      <c r="C34" s="1">
        <v>43678</v>
      </c>
      <c r="D34">
        <v>1</v>
      </c>
      <c r="E34" t="s">
        <v>237</v>
      </c>
      <c r="G34" t="str">
        <f t="shared" si="1"/>
        <v>Syringe exchange is explicitly authorized by state law</v>
      </c>
      <c r="H34" t="s">
        <v>237</v>
      </c>
      <c r="J34">
        <v>1</v>
      </c>
      <c r="K34" t="s">
        <v>238</v>
      </c>
      <c r="M34">
        <v>1</v>
      </c>
      <c r="N34" t="s">
        <v>237</v>
      </c>
      <c r="P34">
        <v>0</v>
      </c>
      <c r="S34">
        <v>0</v>
      </c>
      <c r="V34">
        <v>0</v>
      </c>
      <c r="Y34">
        <v>0</v>
      </c>
      <c r="AB34" t="str">
        <f>("Educational services, Disposal services")</f>
        <v>Educational services, Disposal services</v>
      </c>
      <c r="AC34" t="s">
        <v>239</v>
      </c>
      <c r="AE34" t="str">
        <f>("Drug abuse treatment services, HIV screening, Sexually transmitted infections screening, Tuberculosis screening, Disposal services")</f>
        <v>Drug abuse treatment services, HIV screening, Sexually transmitted infections screening, Tuberculosis screening, Disposal services</v>
      </c>
      <c r="AF34" t="s">
        <v>240</v>
      </c>
      <c r="AH34">
        <v>1</v>
      </c>
      <c r="AI34" t="s">
        <v>241</v>
      </c>
      <c r="AK34" t="str">
        <f>("Law exempts SSP participants")</f>
        <v>Law exempts SSP participants</v>
      </c>
      <c r="AL34" t="s">
        <v>241</v>
      </c>
      <c r="AN34">
        <v>1</v>
      </c>
      <c r="AO34" t="s">
        <v>242</v>
      </c>
      <c r="AQ34" t="str">
        <f>("Syringes, Injecting, State has separate law involving objects used for injecting drugs")</f>
        <v>Syringes, Injecting, State has separate law involving objects used for injecting drugs</v>
      </c>
      <c r="AR34" t="s">
        <v>243</v>
      </c>
      <c r="AS34" t="s">
        <v>368</v>
      </c>
      <c r="AT34">
        <v>1</v>
      </c>
      <c r="AU34" t="s">
        <v>184</v>
      </c>
    </row>
    <row r="35" spans="1:48" x14ac:dyDescent="0.25">
      <c r="A35" t="s">
        <v>244</v>
      </c>
      <c r="B35" s="1">
        <v>43435</v>
      </c>
      <c r="C35" s="1">
        <v>43678</v>
      </c>
      <c r="D35">
        <v>1</v>
      </c>
      <c r="E35" t="s">
        <v>245</v>
      </c>
      <c r="G35" t="str">
        <f t="shared" si="1"/>
        <v>Syringe exchange is explicitly authorized by state law</v>
      </c>
      <c r="H35" t="s">
        <v>245</v>
      </c>
      <c r="J35">
        <v>1</v>
      </c>
      <c r="K35" t="s">
        <v>246</v>
      </c>
      <c r="M35">
        <v>1</v>
      </c>
      <c r="N35" t="s">
        <v>245</v>
      </c>
      <c r="P35">
        <v>0</v>
      </c>
      <c r="S35">
        <v>0</v>
      </c>
      <c r="V35">
        <v>0</v>
      </c>
      <c r="Y35">
        <v>0</v>
      </c>
      <c r="AB35" t="str">
        <f>("Educational services, Naloxone services, Disposal services")</f>
        <v>Educational services, Naloxone services, Disposal services</v>
      </c>
      <c r="AC35" t="s">
        <v>247</v>
      </c>
      <c r="AE35" t="str">
        <f>("Drug abuse treatment services")</f>
        <v>Drug abuse treatment services</v>
      </c>
      <c r="AF35" t="s">
        <v>247</v>
      </c>
      <c r="AH35">
        <v>1</v>
      </c>
      <c r="AI35" t="s">
        <v>246</v>
      </c>
      <c r="AK35"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35" t="s">
        <v>248</v>
      </c>
      <c r="AN35">
        <v>1</v>
      </c>
      <c r="AO35" t="s">
        <v>249</v>
      </c>
      <c r="AQ35" t="str">
        <f>("Syringes, Injecting")</f>
        <v>Syringes, Injecting</v>
      </c>
      <c r="AR35" t="s">
        <v>249</v>
      </c>
      <c r="AT35">
        <v>1</v>
      </c>
      <c r="AU35" t="s">
        <v>184</v>
      </c>
    </row>
    <row r="36" spans="1:48" x14ac:dyDescent="0.25">
      <c r="A36" t="s">
        <v>250</v>
      </c>
      <c r="B36" s="1">
        <v>43678</v>
      </c>
      <c r="C36" s="1">
        <v>43678</v>
      </c>
      <c r="D36">
        <v>1</v>
      </c>
      <c r="E36" t="s">
        <v>251</v>
      </c>
      <c r="G36" t="str">
        <f t="shared" si="1"/>
        <v>Syringe exchange is explicitly authorized by state law</v>
      </c>
      <c r="H36" t="s">
        <v>251</v>
      </c>
      <c r="J36">
        <v>0</v>
      </c>
      <c r="M36">
        <v>1</v>
      </c>
      <c r="N36" t="s">
        <v>251</v>
      </c>
      <c r="P36">
        <v>0</v>
      </c>
      <c r="S36">
        <v>0</v>
      </c>
      <c r="V36">
        <v>0</v>
      </c>
      <c r="Y36">
        <v>0</v>
      </c>
      <c r="AB36" t="str">
        <f>("Educational services, Disposal services")</f>
        <v>Educational services, Disposal services</v>
      </c>
      <c r="AC36" t="s">
        <v>252</v>
      </c>
      <c r="AE36" t="str">
        <f>("Drug abuse treatment services, HIV screening, Hepatitis screening, Sexually transmitted infections screening")</f>
        <v>Drug abuse treatment services, HIV screening, Hepatitis screening, Sexually transmitted infections screening</v>
      </c>
      <c r="AF36" t="s">
        <v>253</v>
      </c>
      <c r="AH36">
        <v>1</v>
      </c>
      <c r="AI36" t="s">
        <v>254</v>
      </c>
      <c r="AK36" t="str">
        <f>("Law exempts SSP participants")</f>
        <v>Law exempts SSP participants</v>
      </c>
      <c r="AL36" t="s">
        <v>254</v>
      </c>
      <c r="AN36">
        <v>1</v>
      </c>
      <c r="AO36" t="s">
        <v>255</v>
      </c>
      <c r="AQ36" t="str">
        <f>("Syringes, Injecting")</f>
        <v>Syringes, Injecting</v>
      </c>
      <c r="AR36" t="s">
        <v>255</v>
      </c>
      <c r="AT36">
        <v>1</v>
      </c>
      <c r="AU36" t="s">
        <v>184</v>
      </c>
    </row>
    <row r="37" spans="1:48" x14ac:dyDescent="0.25">
      <c r="A37" t="s">
        <v>256</v>
      </c>
      <c r="B37" s="1">
        <v>43546</v>
      </c>
      <c r="C37" s="1">
        <v>43678</v>
      </c>
      <c r="D37">
        <v>1</v>
      </c>
      <c r="E37" t="s">
        <v>257</v>
      </c>
      <c r="G37" t="str">
        <f t="shared" si="1"/>
        <v>Syringe exchange is explicitly authorized by state law</v>
      </c>
      <c r="H37" t="s">
        <v>257</v>
      </c>
      <c r="J37">
        <v>0</v>
      </c>
      <c r="M37">
        <v>1</v>
      </c>
      <c r="N37" t="s">
        <v>257</v>
      </c>
      <c r="P37">
        <v>0</v>
      </c>
      <c r="S37">
        <v>1</v>
      </c>
      <c r="T37" t="s">
        <v>257</v>
      </c>
      <c r="V37">
        <v>0</v>
      </c>
      <c r="Y37">
        <v>0</v>
      </c>
      <c r="AB37" t="str">
        <f>("HIV screening, Hepatitis screening, Educational services")</f>
        <v>HIV screening, Hepatitis screening, Educational services</v>
      </c>
      <c r="AC37" t="s">
        <v>257</v>
      </c>
      <c r="AE37" t="str">
        <f>("Drug abuse treatment services")</f>
        <v>Drug abuse treatment services</v>
      </c>
      <c r="AF37" t="s">
        <v>257</v>
      </c>
      <c r="AH37">
        <v>1</v>
      </c>
      <c r="AI37" t="s">
        <v>258</v>
      </c>
      <c r="AK37" t="str">
        <f>("Law exempts SSP participants")</f>
        <v>Law exempts SSP participants</v>
      </c>
      <c r="AL37" t="s">
        <v>258</v>
      </c>
      <c r="AN37">
        <v>1</v>
      </c>
      <c r="AO37" t="s">
        <v>259</v>
      </c>
      <c r="AQ37" t="str">
        <f>("Syringes, Injecting")</f>
        <v>Syringes, Injecting</v>
      </c>
      <c r="AR37" t="s">
        <v>259</v>
      </c>
      <c r="AT37">
        <v>1</v>
      </c>
      <c r="AU37" t="s">
        <v>50</v>
      </c>
    </row>
    <row r="38" spans="1:48" x14ac:dyDescent="0.25">
      <c r="A38" t="s">
        <v>260</v>
      </c>
      <c r="B38" s="1">
        <v>43606</v>
      </c>
      <c r="C38" s="1">
        <v>43678</v>
      </c>
      <c r="D38">
        <v>0</v>
      </c>
      <c r="M38">
        <v>0</v>
      </c>
      <c r="AH38">
        <v>0</v>
      </c>
      <c r="AN38">
        <v>1</v>
      </c>
      <c r="AO38" t="s">
        <v>261</v>
      </c>
      <c r="AQ38" t="str">
        <f>("Syringes, Injecting")</f>
        <v>Syringes, Injecting</v>
      </c>
      <c r="AR38" t="s">
        <v>261</v>
      </c>
      <c r="AT38">
        <v>0</v>
      </c>
      <c r="AU38" t="s">
        <v>50</v>
      </c>
      <c r="AV38" t="s">
        <v>60</v>
      </c>
    </row>
    <row r="39" spans="1:48" x14ac:dyDescent="0.25">
      <c r="A39" t="s">
        <v>262</v>
      </c>
      <c r="B39" s="1">
        <v>43435</v>
      </c>
      <c r="C39" s="1">
        <v>43678</v>
      </c>
      <c r="D39">
        <v>1</v>
      </c>
      <c r="E39" t="s">
        <v>263</v>
      </c>
      <c r="G39" t="str">
        <f>("The definition of drug paraphernalia explicitly excludes objects used for injecting drugs")</f>
        <v>The definition of drug paraphernalia explicitly excludes objects used for injecting drugs</v>
      </c>
      <c r="H39" t="s">
        <v>263</v>
      </c>
      <c r="J39">
        <v>0</v>
      </c>
      <c r="M39">
        <v>0</v>
      </c>
      <c r="AH39">
        <v>1</v>
      </c>
      <c r="AI39" t="s">
        <v>263</v>
      </c>
      <c r="AK39" t="str">
        <f>("State does not prohibit simple possession, Law explicitly excludes objects used for injecting drugs")</f>
        <v>State does not prohibit simple possession, Law explicitly excludes objects used for injecting drugs</v>
      </c>
      <c r="AL39" t="s">
        <v>264</v>
      </c>
      <c r="AN39">
        <v>1</v>
      </c>
      <c r="AO39" t="s">
        <v>263</v>
      </c>
      <c r="AQ39" t="str">
        <f>("Objects used for injecting drugs are explicitly excluded from the definition of drug paraphernalia  ")</f>
        <v xml:space="preserve">Objects used for injecting drugs are explicitly excluded from the definition of drug paraphernalia  </v>
      </c>
      <c r="AR39" t="s">
        <v>263</v>
      </c>
      <c r="AT39">
        <v>1</v>
      </c>
      <c r="AU39" t="s">
        <v>50</v>
      </c>
    </row>
    <row r="40" spans="1:48" x14ac:dyDescent="0.25">
      <c r="A40" t="s">
        <v>265</v>
      </c>
      <c r="B40" s="1">
        <v>41736</v>
      </c>
      <c r="C40" s="1">
        <v>43678</v>
      </c>
      <c r="D40">
        <v>0</v>
      </c>
      <c r="M40">
        <v>0</v>
      </c>
      <c r="AH40">
        <v>0</v>
      </c>
      <c r="AN40">
        <v>1</v>
      </c>
      <c r="AO40" t="s">
        <v>266</v>
      </c>
      <c r="AQ40" t="str">
        <f>("Syringes, Injecting")</f>
        <v>Syringes, Injecting</v>
      </c>
      <c r="AR40" t="s">
        <v>266</v>
      </c>
      <c r="AT40">
        <v>1</v>
      </c>
      <c r="AU40" t="s">
        <v>50</v>
      </c>
    </row>
    <row r="41" spans="1:48" x14ac:dyDescent="0.25">
      <c r="A41" t="s">
        <v>267</v>
      </c>
      <c r="B41" s="1">
        <v>42614</v>
      </c>
      <c r="C41" s="1">
        <v>43678</v>
      </c>
      <c r="D41">
        <v>1</v>
      </c>
      <c r="E41" t="s">
        <v>268</v>
      </c>
      <c r="G41"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41" t="s">
        <v>269</v>
      </c>
      <c r="J41">
        <v>0</v>
      </c>
      <c r="M41">
        <v>1</v>
      </c>
      <c r="N41" t="s">
        <v>268</v>
      </c>
      <c r="P41">
        <v>0</v>
      </c>
      <c r="S41">
        <v>0</v>
      </c>
      <c r="V41">
        <v>0</v>
      </c>
      <c r="Y41">
        <v>0</v>
      </c>
      <c r="AB41" t="str">
        <f>("HIV screening, Educational services")</f>
        <v>HIV screening, Educational services</v>
      </c>
      <c r="AC41" t="s">
        <v>268</v>
      </c>
      <c r="AE41" t="str">
        <f>("Drug abuse treatment services, HIV screening, Hepatitis screening, Educational services")</f>
        <v>Drug abuse treatment services, HIV screening, Hepatitis screening, Educational services</v>
      </c>
      <c r="AF41" t="s">
        <v>268</v>
      </c>
      <c r="AH41">
        <v>1</v>
      </c>
      <c r="AI41" t="s">
        <v>270</v>
      </c>
      <c r="AK41" t="str">
        <f>("State does not prohibit simple possession, The definition of drug paraphernalia does not refer to objects used for injecting drugs")</f>
        <v>State does not prohibit simple possession, The definition of drug paraphernalia does not refer to objects used for injecting drugs</v>
      </c>
      <c r="AL41" t="s">
        <v>271</v>
      </c>
      <c r="AN41">
        <v>1</v>
      </c>
      <c r="AO41" t="s">
        <v>272</v>
      </c>
      <c r="AQ41" t="str">
        <f>("Objects used for injecting drugs are not included in the definition of drug paraphernalia")</f>
        <v>Objects used for injecting drugs are not included in the definition of drug paraphernalia</v>
      </c>
      <c r="AR41" t="s">
        <v>272</v>
      </c>
      <c r="AT41">
        <v>1</v>
      </c>
      <c r="AU41" t="s">
        <v>50</v>
      </c>
    </row>
    <row r="42" spans="1:48" x14ac:dyDescent="0.25">
      <c r="A42" t="s">
        <v>273</v>
      </c>
      <c r="B42" s="1">
        <v>42481</v>
      </c>
      <c r="C42" s="1">
        <v>43678</v>
      </c>
      <c r="D42">
        <v>1</v>
      </c>
      <c r="E42" t="s">
        <v>274</v>
      </c>
      <c r="G42" t="str">
        <f>("The definition of drug paraphernalia does not refer to objects used for injecting drugs")</f>
        <v>The definition of drug paraphernalia does not refer to objects used for injecting drugs</v>
      </c>
      <c r="H42" t="s">
        <v>274</v>
      </c>
      <c r="J42">
        <v>0</v>
      </c>
      <c r="M42">
        <v>0</v>
      </c>
      <c r="AH42">
        <v>1</v>
      </c>
      <c r="AI42" t="s">
        <v>274</v>
      </c>
      <c r="AK42" t="str">
        <f>("The definition of drug paraphernalia does not refer to objects used for injecting drugs")</f>
        <v>The definition of drug paraphernalia does not refer to objects used for injecting drugs</v>
      </c>
      <c r="AL42" t="s">
        <v>274</v>
      </c>
      <c r="AN42">
        <v>1</v>
      </c>
      <c r="AO42" t="s">
        <v>274</v>
      </c>
      <c r="AQ42" t="str">
        <f>("Objects used for injecting drugs are not included in the definition of drug paraphernalia")</f>
        <v>Objects used for injecting drugs are not included in the definition of drug paraphernalia</v>
      </c>
      <c r="AR42" t="s">
        <v>274</v>
      </c>
      <c r="AT42">
        <v>1</v>
      </c>
      <c r="AU42" t="s">
        <v>50</v>
      </c>
    </row>
    <row r="43" spans="1:48" x14ac:dyDescent="0.25">
      <c r="A43" t="s">
        <v>275</v>
      </c>
      <c r="B43" s="1">
        <v>41456</v>
      </c>
      <c r="C43" s="1">
        <v>43678</v>
      </c>
      <c r="D43">
        <v>0</v>
      </c>
      <c r="M43">
        <v>0</v>
      </c>
      <c r="AH43">
        <v>0</v>
      </c>
      <c r="AN43">
        <v>1</v>
      </c>
      <c r="AO43" t="s">
        <v>276</v>
      </c>
      <c r="AQ43" t="str">
        <f>("Syringes, Injecting")</f>
        <v>Syringes, Injecting</v>
      </c>
      <c r="AR43" t="s">
        <v>277</v>
      </c>
      <c r="AT43">
        <v>0</v>
      </c>
      <c r="AU43" t="s">
        <v>50</v>
      </c>
    </row>
    <row r="44" spans="1:48" x14ac:dyDescent="0.25">
      <c r="A44" t="s">
        <v>278</v>
      </c>
      <c r="B44" s="1">
        <v>43559</v>
      </c>
      <c r="C44" s="1">
        <v>43678</v>
      </c>
      <c r="D44">
        <v>1</v>
      </c>
      <c r="E44" t="s">
        <v>279</v>
      </c>
      <c r="G44" t="str">
        <f>("Syringe exchange is explicitly authorized by state law")</f>
        <v>Syringe exchange is explicitly authorized by state law</v>
      </c>
      <c r="H44" t="s">
        <v>279</v>
      </c>
      <c r="J44">
        <v>1</v>
      </c>
      <c r="K44" t="s">
        <v>280</v>
      </c>
      <c r="L44" t="s">
        <v>281</v>
      </c>
      <c r="M44">
        <v>1</v>
      </c>
      <c r="N44" t="s">
        <v>279</v>
      </c>
      <c r="P44">
        <v>0</v>
      </c>
      <c r="S44">
        <v>0</v>
      </c>
      <c r="V44">
        <v>0</v>
      </c>
      <c r="Y44">
        <v>0</v>
      </c>
      <c r="AB44" t="str">
        <f>("Drug abuse treatment services, Educational services, Disposal services")</f>
        <v>Drug abuse treatment services, Educational services, Disposal services</v>
      </c>
      <c r="AC44" t="s">
        <v>282</v>
      </c>
      <c r="AE44" t="str">
        <f>("Drug abuse treatment services, Naloxone services")</f>
        <v>Drug abuse treatment services, Naloxone services</v>
      </c>
      <c r="AF44" t="s">
        <v>282</v>
      </c>
      <c r="AH44">
        <v>1</v>
      </c>
      <c r="AI44" t="s">
        <v>283</v>
      </c>
      <c r="AK44"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44" t="s">
        <v>284</v>
      </c>
      <c r="AN44">
        <v>1</v>
      </c>
      <c r="AO44" t="s">
        <v>285</v>
      </c>
      <c r="AQ44" t="str">
        <f>("Injecting")</f>
        <v>Injecting</v>
      </c>
      <c r="AR44" t="s">
        <v>286</v>
      </c>
      <c r="AT44">
        <v>1</v>
      </c>
      <c r="AU44" t="s">
        <v>50</v>
      </c>
    </row>
    <row r="45" spans="1:48" x14ac:dyDescent="0.25">
      <c r="A45" t="s">
        <v>287</v>
      </c>
      <c r="B45" s="1">
        <v>43626</v>
      </c>
      <c r="C45" s="1">
        <v>43678</v>
      </c>
      <c r="D45">
        <v>0</v>
      </c>
      <c r="M45">
        <v>0</v>
      </c>
      <c r="AH45">
        <v>0</v>
      </c>
      <c r="AN45">
        <v>1</v>
      </c>
      <c r="AO45" t="s">
        <v>288</v>
      </c>
      <c r="AQ45" t="str">
        <f>("Syringes, Injecting")</f>
        <v>Syringes, Injecting</v>
      </c>
      <c r="AR45" t="s">
        <v>289</v>
      </c>
      <c r="AT45">
        <v>0</v>
      </c>
      <c r="AU45" t="s">
        <v>50</v>
      </c>
      <c r="AV45" t="s">
        <v>60</v>
      </c>
    </row>
    <row r="46" spans="1:48" x14ac:dyDescent="0.25">
      <c r="A46" t="s">
        <v>290</v>
      </c>
      <c r="B46" s="1">
        <v>43599</v>
      </c>
      <c r="C46" s="1">
        <v>43678</v>
      </c>
      <c r="D46">
        <v>1</v>
      </c>
      <c r="E46" t="s">
        <v>291</v>
      </c>
      <c r="G46" t="str">
        <f>("Syringe exchange is explicitly authorized by state law")</f>
        <v>Syringe exchange is explicitly authorized by state law</v>
      </c>
      <c r="H46" t="s">
        <v>292</v>
      </c>
      <c r="I46" t="s">
        <v>369</v>
      </c>
      <c r="J46">
        <v>0</v>
      </c>
      <c r="M46">
        <v>1</v>
      </c>
      <c r="N46" t="s">
        <v>293</v>
      </c>
      <c r="P46">
        <v>0</v>
      </c>
      <c r="S46">
        <v>0</v>
      </c>
      <c r="V46">
        <v>0</v>
      </c>
      <c r="Y46">
        <v>0</v>
      </c>
      <c r="AB46" t="str">
        <f>("Educational services")</f>
        <v>Educational services</v>
      </c>
      <c r="AC46" t="s">
        <v>294</v>
      </c>
      <c r="AE46" t="str">
        <f>("Drug abuse treatment services, HIV screening, Hepatitis screening, Naloxone services")</f>
        <v>Drug abuse treatment services, HIV screening, Hepatitis screening, Naloxone services</v>
      </c>
      <c r="AF46" t="s">
        <v>294</v>
      </c>
      <c r="AH46">
        <v>1</v>
      </c>
      <c r="AI46" t="s">
        <v>295</v>
      </c>
      <c r="AK46" t="str">
        <f>("Law provides exception if the syringe is unused and is in a sealed, sterile package")</f>
        <v>Law provides exception if the syringe is unused and is in a sealed, sterile package</v>
      </c>
      <c r="AL46" t="s">
        <v>296</v>
      </c>
      <c r="AM46" t="s">
        <v>297</v>
      </c>
      <c r="AN46">
        <v>1</v>
      </c>
      <c r="AO46" t="s">
        <v>298</v>
      </c>
      <c r="AQ46" t="str">
        <f>("Syringes, Injecting")</f>
        <v>Syringes, Injecting</v>
      </c>
      <c r="AR46" t="s">
        <v>299</v>
      </c>
      <c r="AT46">
        <v>1</v>
      </c>
      <c r="AU46" t="s">
        <v>50</v>
      </c>
    </row>
    <row r="47" spans="1:48" x14ac:dyDescent="0.25">
      <c r="A47" t="s">
        <v>300</v>
      </c>
      <c r="B47" s="1">
        <v>43647</v>
      </c>
      <c r="C47" s="1">
        <v>43678</v>
      </c>
      <c r="D47">
        <v>1</v>
      </c>
      <c r="E47" t="s">
        <v>301</v>
      </c>
      <c r="G47" t="str">
        <f>("Syringe exchange is explicitly authorized by state law, State law does not prohibit the free distribution of drug paraphernalia")</f>
        <v>Syringe exchange is explicitly authorized by state law, State law does not prohibit the free distribution of drug paraphernalia</v>
      </c>
      <c r="H47" t="s">
        <v>301</v>
      </c>
      <c r="J47">
        <v>0</v>
      </c>
      <c r="M47">
        <v>1</v>
      </c>
      <c r="N47" t="s">
        <v>302</v>
      </c>
      <c r="P47">
        <v>0</v>
      </c>
      <c r="S47">
        <v>0</v>
      </c>
      <c r="V47">
        <v>0</v>
      </c>
      <c r="Y47">
        <v>0</v>
      </c>
      <c r="AB47" t="str">
        <f>("None")</f>
        <v>None</v>
      </c>
      <c r="AE47" t="str">
        <f>("None")</f>
        <v>None</v>
      </c>
      <c r="AH47">
        <v>1</v>
      </c>
      <c r="AI47" t="s">
        <v>303</v>
      </c>
      <c r="AK47" t="str">
        <f>("State does not prohibit simple possession")</f>
        <v>State does not prohibit simple possession</v>
      </c>
      <c r="AL47" t="s">
        <v>303</v>
      </c>
      <c r="AN47">
        <v>1</v>
      </c>
      <c r="AO47" t="s">
        <v>304</v>
      </c>
      <c r="AQ47" t="str">
        <f>("Injecting")</f>
        <v>Injecting</v>
      </c>
      <c r="AR47" t="s">
        <v>304</v>
      </c>
      <c r="AT47">
        <v>1</v>
      </c>
      <c r="AU47" t="s">
        <v>50</v>
      </c>
    </row>
    <row r="48" spans="1:48" x14ac:dyDescent="0.25">
      <c r="A48" t="s">
        <v>305</v>
      </c>
      <c r="B48" s="1">
        <v>43647</v>
      </c>
      <c r="C48" s="1">
        <v>43678</v>
      </c>
      <c r="D48">
        <v>1</v>
      </c>
      <c r="E48" t="s">
        <v>306</v>
      </c>
      <c r="G48" t="str">
        <f>("Syringe exchange is explicitly authorized by state law")</f>
        <v>Syringe exchange is explicitly authorized by state law</v>
      </c>
      <c r="H48" t="s">
        <v>306</v>
      </c>
      <c r="I48" t="s">
        <v>307</v>
      </c>
      <c r="J48">
        <v>0</v>
      </c>
      <c r="M48">
        <v>1</v>
      </c>
      <c r="N48" t="s">
        <v>306</v>
      </c>
      <c r="P48">
        <v>0</v>
      </c>
      <c r="S48">
        <v>0</v>
      </c>
      <c r="V48">
        <v>0</v>
      </c>
      <c r="Y48">
        <v>0</v>
      </c>
      <c r="AB48" t="str">
        <f>("Drug abuse treatment services, Educational services, Naloxone services, Disposal services")</f>
        <v>Drug abuse treatment services, Educational services, Naloxone services, Disposal services</v>
      </c>
      <c r="AC48" t="s">
        <v>308</v>
      </c>
      <c r="AE48" t="str">
        <f>("None")</f>
        <v>None</v>
      </c>
      <c r="AH48">
        <v>0</v>
      </c>
      <c r="AN48">
        <v>1</v>
      </c>
      <c r="AO48" t="s">
        <v>309</v>
      </c>
      <c r="AQ48" t="str">
        <f>("Syringes, Injecting")</f>
        <v>Syringes, Injecting</v>
      </c>
      <c r="AR48" t="s">
        <v>310</v>
      </c>
      <c r="AT48">
        <v>1</v>
      </c>
      <c r="AU48" t="s">
        <v>50</v>
      </c>
    </row>
    <row r="49" spans="1:47" x14ac:dyDescent="0.25">
      <c r="A49" t="s">
        <v>311</v>
      </c>
      <c r="B49" s="1">
        <v>43674</v>
      </c>
      <c r="C49" s="1">
        <v>43678</v>
      </c>
      <c r="D49">
        <v>1</v>
      </c>
      <c r="E49" t="s">
        <v>312</v>
      </c>
      <c r="G49" t="str">
        <f>("Syringe exchange is explicitly authorized by state law")</f>
        <v>Syringe exchange is explicitly authorized by state law</v>
      </c>
      <c r="H49" t="s">
        <v>312</v>
      </c>
      <c r="J49">
        <v>0</v>
      </c>
      <c r="M49">
        <v>1</v>
      </c>
      <c r="N49" t="s">
        <v>312</v>
      </c>
      <c r="P49">
        <v>0</v>
      </c>
      <c r="S49">
        <v>0</v>
      </c>
      <c r="V49">
        <v>0</v>
      </c>
      <c r="Y49">
        <v>0</v>
      </c>
      <c r="AB49" t="str">
        <f>("None")</f>
        <v>None</v>
      </c>
      <c r="AE49" t="str">
        <f>("None")</f>
        <v>None</v>
      </c>
      <c r="AH49">
        <v>1</v>
      </c>
      <c r="AI49" t="s">
        <v>313</v>
      </c>
      <c r="AK49" t="str">
        <f>("Law exempts SSP participants")</f>
        <v>Law exempts SSP participants</v>
      </c>
      <c r="AL49" t="s">
        <v>313</v>
      </c>
      <c r="AM49" t="s">
        <v>314</v>
      </c>
      <c r="AN49">
        <v>1</v>
      </c>
      <c r="AO49" t="s">
        <v>315</v>
      </c>
      <c r="AQ49" t="str">
        <f>("Syringes, Injecting")</f>
        <v>Syringes, Injecting</v>
      </c>
      <c r="AR49" t="s">
        <v>316</v>
      </c>
      <c r="AT49">
        <v>1</v>
      </c>
      <c r="AU49" t="s">
        <v>50</v>
      </c>
    </row>
    <row r="50" spans="1:47" x14ac:dyDescent="0.25">
      <c r="A50" t="s">
        <v>317</v>
      </c>
      <c r="B50" s="1">
        <v>40645</v>
      </c>
      <c r="C50" s="1">
        <v>43678</v>
      </c>
      <c r="D50">
        <v>1</v>
      </c>
      <c r="E50" t="s">
        <v>318</v>
      </c>
      <c r="G50" t="str">
        <f>("State law does not prohibit the free distribution of drug paraphernalia")</f>
        <v>State law does not prohibit the free distribution of drug paraphernalia</v>
      </c>
      <c r="H50" t="s">
        <v>319</v>
      </c>
      <c r="J50">
        <v>0</v>
      </c>
      <c r="M50">
        <v>0</v>
      </c>
      <c r="AH50">
        <v>1</v>
      </c>
      <c r="AI50" t="s">
        <v>319</v>
      </c>
      <c r="AK50" t="str">
        <f>("State does not prohibit simple possession")</f>
        <v>State does not prohibit simple possession</v>
      </c>
      <c r="AL50" t="s">
        <v>319</v>
      </c>
      <c r="AN50">
        <v>1</v>
      </c>
      <c r="AO50" t="s">
        <v>319</v>
      </c>
      <c r="AQ50" t="str">
        <f>("Syringes, Injecting")</f>
        <v>Syringes, Injecting</v>
      </c>
      <c r="AR50" t="s">
        <v>320</v>
      </c>
      <c r="AT50">
        <v>1</v>
      </c>
      <c r="AU50" t="s">
        <v>50</v>
      </c>
    </row>
    <row r="51" spans="1:47" x14ac:dyDescent="0.25">
      <c r="A51" t="s">
        <v>321</v>
      </c>
      <c r="B51" s="1">
        <v>41883</v>
      </c>
      <c r="C51" s="1">
        <v>43678</v>
      </c>
      <c r="D51">
        <v>1</v>
      </c>
      <c r="E51" t="s">
        <v>322</v>
      </c>
      <c r="G51" t="str">
        <f>("The definition of drug paraphernalia explicitly excludes objects used for injecting drugs")</f>
        <v>The definition of drug paraphernalia explicitly excludes objects used for injecting drugs</v>
      </c>
      <c r="H51" t="s">
        <v>322</v>
      </c>
      <c r="J51">
        <v>0</v>
      </c>
      <c r="M51">
        <v>0</v>
      </c>
      <c r="AH51">
        <v>1</v>
      </c>
      <c r="AI51" t="s">
        <v>322</v>
      </c>
      <c r="AK51" t="str">
        <f>("Law explicitly excludes objects used for injecting drugs")</f>
        <v>Law explicitly excludes objects used for injecting drugs</v>
      </c>
      <c r="AL51" t="s">
        <v>322</v>
      </c>
      <c r="AN51">
        <v>1</v>
      </c>
      <c r="AO51" t="s">
        <v>323</v>
      </c>
      <c r="AQ51" t="str">
        <f>("Objects used for injecting drugs are explicitly excluded from the definition of drug paraphernalia  ")</f>
        <v xml:space="preserve">Objects used for injecting drugs are explicitly excluded from the definition of drug paraphernalia  </v>
      </c>
      <c r="AR51" t="s">
        <v>322</v>
      </c>
      <c r="AT51">
        <v>1</v>
      </c>
      <c r="AU51" t="s">
        <v>50</v>
      </c>
    </row>
    <row r="52" spans="1:47" x14ac:dyDescent="0.25">
      <c r="A52" t="s">
        <v>324</v>
      </c>
      <c r="B52" s="1">
        <v>43647</v>
      </c>
      <c r="C52" s="1">
        <v>43678</v>
      </c>
      <c r="D52">
        <v>0</v>
      </c>
      <c r="M52">
        <v>0</v>
      </c>
      <c r="AH52">
        <v>1</v>
      </c>
      <c r="AI52" t="s">
        <v>325</v>
      </c>
      <c r="AK52" t="str">
        <f>("State does not prohibit simple possession")</f>
        <v>State does not prohibit simple possession</v>
      </c>
      <c r="AL52" t="s">
        <v>325</v>
      </c>
      <c r="AN52">
        <v>1</v>
      </c>
      <c r="AO52" t="s">
        <v>325</v>
      </c>
      <c r="AQ52" t="str">
        <f>("Injecting")</f>
        <v>Injecting</v>
      </c>
      <c r="AR52" t="s">
        <v>326</v>
      </c>
      <c r="AT52">
        <v>0</v>
      </c>
      <c r="AU52" t="s">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Joshua Waimberg</cp:lastModifiedBy>
  <dcterms:created xsi:type="dcterms:W3CDTF">2019-11-19T17:02:00Z</dcterms:created>
  <dcterms:modified xsi:type="dcterms:W3CDTF">2020-03-03T18:57:46Z</dcterms:modified>
</cp:coreProperties>
</file>