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xia\iCloudDrive\Documents\CDA数据分析师\毕业答辩\毕业答辩数据\BI类\酒类销售数据\"/>
    </mc:Choice>
  </mc:AlternateContent>
  <xr:revisionPtr revIDLastSave="0" documentId="13_ncr:1_{6547B6A2-8B67-48FC-A140-9718E2144F2C}" xr6:coauthVersionLast="46" xr6:coauthVersionMax="46" xr10:uidLastSave="{00000000-0000-0000-0000-000000000000}"/>
  <bookViews>
    <workbookView minimized="1" xWindow="3870" yWindow="5385" windowWidth="28800" windowHeight="158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8" i="1" l="1"/>
  <c r="L37" i="1"/>
  <c r="O38" i="1" s="1"/>
  <c r="K37" i="1"/>
  <c r="N20" i="1"/>
  <c r="P20" i="1" s="1"/>
  <c r="O20" i="1"/>
  <c r="Q20" i="1" s="1"/>
  <c r="L19" i="1"/>
  <c r="M19" i="1"/>
  <c r="N19" i="1"/>
  <c r="O19" i="1"/>
  <c r="P19" i="1"/>
  <c r="Q19" i="1"/>
  <c r="M37" i="1" l="1"/>
  <c r="N37" i="1" l="1"/>
  <c r="P38" i="1"/>
  <c r="O37" i="1" l="1"/>
  <c r="P37" i="1" s="1"/>
  <c r="Q37" i="1" s="1"/>
  <c r="Q38" i="1"/>
</calcChain>
</file>

<file path=xl/sharedStrings.xml><?xml version="1.0" encoding="utf-8"?>
<sst xmlns="http://schemas.openxmlformats.org/spreadsheetml/2006/main" count="15" uniqueCount="14">
  <si>
    <t>年份</t>
  </si>
  <si>
    <t>月份</t>
  </si>
  <si>
    <t>近30天销量（件）</t>
  </si>
  <si>
    <t>销售额</t>
  </si>
  <si>
    <t>总销售额</t>
  </si>
  <si>
    <t>品牌</t>
  </si>
  <si>
    <t>五粮液</t>
  </si>
  <si>
    <t>洋河</t>
  </si>
  <si>
    <t>茅台</t>
  </si>
  <si>
    <t>牛栏山</t>
  </si>
  <si>
    <t>泸州老窖</t>
  </si>
  <si>
    <t>移动平均</t>
    <phoneticPr fontId="2" type="noConversion"/>
  </si>
  <si>
    <t>指数平滑</t>
    <phoneticPr fontId="2" type="noConversion"/>
  </si>
  <si>
    <t>五粮液销售额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</si>
</sst>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Sheet1!$J$5:$Q$5</c:f>
              <c:numCache>
                <c:formatCode>General</c:formatCode>
                <c:ptCount val="8"/>
                <c:pt idx="0">
                  <c:v>2270832.7314440329</c:v>
                </c:pt>
                <c:pt idx="1">
                  <c:v>2305707.0101353</c:v>
                </c:pt>
                <c:pt idx="2">
                  <c:v>3362963.3056186959</c:v>
                </c:pt>
                <c:pt idx="3">
                  <c:v>8098767.9978597742</c:v>
                </c:pt>
                <c:pt idx="4">
                  <c:v>4325954.2438917561</c:v>
                </c:pt>
                <c:pt idx="5">
                  <c:v>12445816.180905281</c:v>
                </c:pt>
                <c:pt idx="6">
                  <c:v>17535858.610804431</c:v>
                </c:pt>
                <c:pt idx="7">
                  <c:v>14411117.613645749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1-488D-A05C-9FD602A8683F}"/>
            </c:ext>
          </c:extLst>
        </c:ser>
        <c:ser>
          <c:idx val="1"/>
          <c:order val="1"/>
          <c:tx>
            <c:v>预测值</c:v>
          </c:tx>
          <c:val>
            <c:numRef>
              <c:f>Sheet1!$J$19:$Q$19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2646501.0157326763</c:v>
                </c:pt>
                <c:pt idx="3">
                  <c:v>4589146.1045379238</c:v>
                </c:pt>
                <c:pt idx="4">
                  <c:v>5262561.8491234081</c:v>
                </c:pt>
                <c:pt idx="5">
                  <c:v>8290179.4742189376</c:v>
                </c:pt>
                <c:pt idx="6">
                  <c:v>11435876.345200488</c:v>
                </c:pt>
                <c:pt idx="7">
                  <c:v>14797597.46845182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1-488D-A05C-9FD602A8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295872"/>
        <c:axId val="1054299200"/>
      </c:lineChart>
      <c:catAx>
        <c:axId val="10542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299200"/>
        <c:crosses val="autoZero"/>
        <c:auto val="1"/>
        <c:lblAlgn val="ctr"/>
        <c:lblOffset val="100"/>
        <c:noMultiLvlLbl val="0"/>
      </c:catAx>
      <c:valAx>
        <c:axId val="105429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4295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Sheet1!$J$6:$Q$6</c:f>
              <c:numCache>
                <c:formatCode>General</c:formatCode>
                <c:ptCount val="8"/>
                <c:pt idx="0">
                  <c:v>2187787.9243985219</c:v>
                </c:pt>
                <c:pt idx="1">
                  <c:v>3784684.834420661</c:v>
                </c:pt>
                <c:pt idx="2">
                  <c:v>2032718.9707650649</c:v>
                </c:pt>
                <c:pt idx="3">
                  <c:v>4910506.8339384925</c:v>
                </c:pt>
                <c:pt idx="4">
                  <c:v>3156794.5222533792</c:v>
                </c:pt>
                <c:pt idx="5">
                  <c:v>12882466.09446493</c:v>
                </c:pt>
                <c:pt idx="6">
                  <c:v>13848914.235119291</c:v>
                </c:pt>
                <c:pt idx="7">
                  <c:v>18511022.946578071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4AF-A5A3-3E28BE2985A6}"/>
            </c:ext>
          </c:extLst>
        </c:ser>
        <c:ser>
          <c:idx val="1"/>
          <c:order val="1"/>
          <c:tx>
            <c:v>预测值</c:v>
          </c:tx>
          <c:val>
            <c:numRef>
              <c:f>Sheet1!$J$37:$Q$37</c:f>
              <c:numCache>
                <c:formatCode>General</c:formatCode>
                <c:ptCount val="8"/>
                <c:pt idx="0">
                  <c:v>#N/A</c:v>
                </c:pt>
                <c:pt idx="1">
                  <c:v>2187787.9243985219</c:v>
                </c:pt>
                <c:pt idx="2">
                  <c:v>3305615.7614140194</c:v>
                </c:pt>
                <c:pt idx="3">
                  <c:v>2414588.0079597509</c:v>
                </c:pt>
                <c:pt idx="4">
                  <c:v>4161731.1861448698</c:v>
                </c:pt>
                <c:pt idx="5">
                  <c:v>3458275.5214208262</c:v>
                </c:pt>
                <c:pt idx="6">
                  <c:v>10055208.922551697</c:v>
                </c:pt>
                <c:pt idx="7">
                  <c:v>12710802.641349012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44AF-A5A3-3E28BE29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94432"/>
        <c:axId val="1049596096"/>
      </c:lineChart>
      <c:catAx>
        <c:axId val="10495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596096"/>
        <c:crosses val="autoZero"/>
        <c:auto val="1"/>
        <c:lblAlgn val="ctr"/>
        <c:lblOffset val="100"/>
        <c:noMultiLvlLbl val="0"/>
      </c:catAx>
      <c:valAx>
        <c:axId val="104959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594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21</xdr:row>
      <xdr:rowOff>161925</xdr:rowOff>
    </xdr:from>
    <xdr:to>
      <xdr:col>15</xdr:col>
      <xdr:colOff>266700</xdr:colOff>
      <xdr:row>31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D9A5A9-ADFA-4851-8403-816EC16E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39</xdr:row>
      <xdr:rowOff>161925</xdr:rowOff>
    </xdr:from>
    <xdr:to>
      <xdr:col>15</xdr:col>
      <xdr:colOff>266700</xdr:colOff>
      <xdr:row>49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C94E563-CCAD-40FE-A1F6-7C7F4507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L35" sqref="L35"/>
    </sheetView>
  </sheetViews>
  <sheetFormatPr defaultRowHeight="13.5" x14ac:dyDescent="0.15"/>
  <sheetData>
    <row r="1" spans="1:18" x14ac:dyDescent="0.15">
      <c r="A1" s="1"/>
      <c r="B1" s="2" t="s">
        <v>2</v>
      </c>
      <c r="C1" s="2"/>
      <c r="D1" s="2"/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2"/>
      <c r="Q1" s="2"/>
      <c r="R1" s="1" t="s">
        <v>4</v>
      </c>
    </row>
    <row r="2" spans="1:18" x14ac:dyDescent="0.15">
      <c r="A2" s="1" t="s">
        <v>0</v>
      </c>
      <c r="B2" s="2">
        <v>2017</v>
      </c>
      <c r="C2" s="2"/>
      <c r="D2" s="2"/>
      <c r="E2" s="2"/>
      <c r="F2" s="2"/>
      <c r="G2" s="2"/>
      <c r="H2" s="2">
        <v>2018</v>
      </c>
      <c r="I2" s="2"/>
      <c r="J2" s="2">
        <v>2017</v>
      </c>
      <c r="K2" s="2"/>
      <c r="L2" s="2"/>
      <c r="M2" s="2"/>
      <c r="N2" s="2"/>
      <c r="O2" s="2"/>
      <c r="P2" s="2">
        <v>2018</v>
      </c>
      <c r="Q2" s="2"/>
      <c r="R2" s="1"/>
    </row>
    <row r="3" spans="1:18" x14ac:dyDescent="0.15">
      <c r="A3" s="1" t="s">
        <v>1</v>
      </c>
      <c r="B3" s="1">
        <v>5</v>
      </c>
      <c r="C3" s="1">
        <v>7</v>
      </c>
      <c r="D3" s="1">
        <v>8</v>
      </c>
      <c r="E3" s="1">
        <v>9</v>
      </c>
      <c r="F3" s="1">
        <v>11</v>
      </c>
      <c r="G3" s="1">
        <v>12</v>
      </c>
      <c r="H3" s="1">
        <v>1</v>
      </c>
      <c r="I3" s="1">
        <v>2</v>
      </c>
      <c r="J3" s="1">
        <v>5</v>
      </c>
      <c r="K3" s="1">
        <v>7</v>
      </c>
      <c r="L3" s="1">
        <v>8</v>
      </c>
      <c r="M3" s="1">
        <v>9</v>
      </c>
      <c r="N3" s="1">
        <v>11</v>
      </c>
      <c r="O3" s="1">
        <v>12</v>
      </c>
      <c r="P3" s="1">
        <v>1</v>
      </c>
      <c r="Q3" s="1">
        <v>2</v>
      </c>
      <c r="R3" s="1"/>
    </row>
    <row r="4" spans="1:18" x14ac:dyDescent="0.15">
      <c r="A4" s="1" t="s">
        <v>5</v>
      </c>
    </row>
    <row r="5" spans="1:18" x14ac:dyDescent="0.15">
      <c r="A5" s="1" t="s">
        <v>6</v>
      </c>
      <c r="B5">
        <v>19860</v>
      </c>
      <c r="C5">
        <v>16767</v>
      </c>
      <c r="D5">
        <v>27701</v>
      </c>
      <c r="E5">
        <v>59453</v>
      </c>
      <c r="F5">
        <v>33421</v>
      </c>
      <c r="G5">
        <v>98784</v>
      </c>
      <c r="H5">
        <v>129861</v>
      </c>
      <c r="I5">
        <v>104034</v>
      </c>
      <c r="J5">
        <v>2270832.7314440329</v>
      </c>
      <c r="K5">
        <v>2305707.0101353</v>
      </c>
      <c r="L5">
        <v>3362963.3056186959</v>
      </c>
      <c r="M5">
        <v>8098767.9978597742</v>
      </c>
      <c r="N5">
        <v>4325954.2438917561</v>
      </c>
      <c r="O5">
        <v>12445816.180905281</v>
      </c>
      <c r="P5">
        <v>17535858.610804431</v>
      </c>
      <c r="Q5">
        <v>14411117.613645749</v>
      </c>
      <c r="R5">
        <v>65246898.694305018</v>
      </c>
    </row>
    <row r="6" spans="1:18" x14ac:dyDescent="0.15">
      <c r="A6" s="1" t="s">
        <v>7</v>
      </c>
      <c r="B6">
        <v>15037</v>
      </c>
      <c r="C6">
        <v>24197</v>
      </c>
      <c r="D6">
        <v>12843</v>
      </c>
      <c r="E6">
        <v>25895</v>
      </c>
      <c r="F6">
        <v>20149</v>
      </c>
      <c r="G6">
        <v>60408</v>
      </c>
      <c r="H6">
        <v>55292</v>
      </c>
      <c r="I6">
        <v>69234</v>
      </c>
      <c r="J6">
        <v>2187787.9243985219</v>
      </c>
      <c r="K6">
        <v>3784684.834420661</v>
      </c>
      <c r="L6">
        <v>2032718.9707650649</v>
      </c>
      <c r="M6">
        <v>4910506.8339384925</v>
      </c>
      <c r="N6">
        <v>3156794.5222533792</v>
      </c>
      <c r="O6">
        <v>12882466.09446493</v>
      </c>
      <c r="P6">
        <v>13848914.235119291</v>
      </c>
      <c r="Q6">
        <v>18511022.946578071</v>
      </c>
      <c r="R6">
        <v>61597951.36193841</v>
      </c>
    </row>
    <row r="7" spans="1:18" x14ac:dyDescent="0.15">
      <c r="A7" s="1" t="s">
        <v>8</v>
      </c>
      <c r="B7">
        <v>6202</v>
      </c>
      <c r="C7">
        <v>8932</v>
      </c>
      <c r="D7">
        <v>8344</v>
      </c>
      <c r="E7">
        <v>18938</v>
      </c>
      <c r="F7">
        <v>17248</v>
      </c>
      <c r="G7">
        <v>47618</v>
      </c>
      <c r="H7">
        <v>50515</v>
      </c>
      <c r="I7">
        <v>69413</v>
      </c>
      <c r="J7">
        <v>1148375.1725805639</v>
      </c>
      <c r="K7">
        <v>1618177.982769985</v>
      </c>
      <c r="L7">
        <v>1505081.326105779</v>
      </c>
      <c r="M7">
        <v>3933549.6991340648</v>
      </c>
      <c r="N7">
        <v>3170167.0486888019</v>
      </c>
      <c r="O7">
        <v>8279378.7949077338</v>
      </c>
      <c r="P7">
        <v>11666180.552034421</v>
      </c>
      <c r="Q7">
        <v>16486048.97303809</v>
      </c>
      <c r="R7">
        <v>48034169.549259439</v>
      </c>
    </row>
    <row r="8" spans="1:18" x14ac:dyDescent="0.15">
      <c r="A8" s="1" t="s">
        <v>9</v>
      </c>
      <c r="B8">
        <v>16873</v>
      </c>
      <c r="C8">
        <v>23801</v>
      </c>
      <c r="D8">
        <v>20921</v>
      </c>
      <c r="E8">
        <v>41326</v>
      </c>
      <c r="F8">
        <v>39557</v>
      </c>
      <c r="G8">
        <v>106241</v>
      </c>
      <c r="H8">
        <v>72014</v>
      </c>
      <c r="I8">
        <v>65541</v>
      </c>
      <c r="J8">
        <v>1281819.9002214021</v>
      </c>
      <c r="K8">
        <v>1899067.9649790891</v>
      </c>
      <c r="L8">
        <v>1735356.014263222</v>
      </c>
      <c r="M8">
        <v>3975667.5843640822</v>
      </c>
      <c r="N8">
        <v>3313437.315970479</v>
      </c>
      <c r="O8">
        <v>9405141.826656824</v>
      </c>
      <c r="P8">
        <v>6884137.3794637108</v>
      </c>
      <c r="Q8">
        <v>7679679.0824452573</v>
      </c>
      <c r="R8">
        <v>36560581.068364069</v>
      </c>
    </row>
    <row r="9" spans="1:18" x14ac:dyDescent="0.15">
      <c r="A9" s="1" t="s">
        <v>10</v>
      </c>
      <c r="B9">
        <v>8884</v>
      </c>
      <c r="C9">
        <v>12188</v>
      </c>
      <c r="D9">
        <v>9883</v>
      </c>
      <c r="E9">
        <v>18412</v>
      </c>
      <c r="F9">
        <v>14867</v>
      </c>
      <c r="G9">
        <v>37695</v>
      </c>
      <c r="H9">
        <v>38441</v>
      </c>
      <c r="I9">
        <v>25423</v>
      </c>
      <c r="J9">
        <v>1043054.308811808</v>
      </c>
      <c r="K9">
        <v>1293497.9072718311</v>
      </c>
      <c r="L9">
        <v>979508.50589421799</v>
      </c>
      <c r="M9">
        <v>2349424.2322164811</v>
      </c>
      <c r="N9">
        <v>1629182.907931118</v>
      </c>
      <c r="O9">
        <v>5191288.3975301292</v>
      </c>
      <c r="P9">
        <v>5931027.2907601437</v>
      </c>
      <c r="Q9">
        <v>4889070.2113603866</v>
      </c>
      <c r="R9">
        <v>23471846.761776119</v>
      </c>
    </row>
    <row r="17" spans="10:17" x14ac:dyDescent="0.15">
      <c r="J17" t="s">
        <v>11</v>
      </c>
      <c r="K17" t="s">
        <v>13</v>
      </c>
    </row>
    <row r="19" spans="10:17" x14ac:dyDescent="0.15">
      <c r="J19" t="e">
        <v>#N/A</v>
      </c>
      <c r="K19" t="e">
        <v>#N/A</v>
      </c>
      <c r="L19">
        <f t="shared" ref="L19:Q19" si="0">AVERAGE(J5:L5)</f>
        <v>2646501.0157326763</v>
      </c>
      <c r="M19">
        <f t="shared" si="0"/>
        <v>4589146.1045379238</v>
      </c>
      <c r="N19">
        <f t="shared" si="0"/>
        <v>5262561.8491234081</v>
      </c>
      <c r="O19">
        <f t="shared" si="0"/>
        <v>8290179.4742189376</v>
      </c>
      <c r="P19">
        <f t="shared" si="0"/>
        <v>11435876.345200488</v>
      </c>
      <c r="Q19">
        <f t="shared" si="0"/>
        <v>14797597.46845182</v>
      </c>
    </row>
    <row r="20" spans="10:17" x14ac:dyDescent="0.15">
      <c r="J20" t="e">
        <v>#N/A</v>
      </c>
      <c r="K20" t="e">
        <v>#N/A</v>
      </c>
      <c r="L20" t="e">
        <v>#N/A</v>
      </c>
      <c r="M20" t="e">
        <v>#N/A</v>
      </c>
      <c r="N20" t="e">
        <f t="shared" ref="N20:Q20" si="1">SQRT(SUMXMY2(J7:J9,L19:L21)/3)</f>
        <v>#N/A</v>
      </c>
      <c r="O20" t="e">
        <f t="shared" si="1"/>
        <v>#N/A</v>
      </c>
      <c r="P20" t="e">
        <f t="shared" si="1"/>
        <v>#N/A</v>
      </c>
      <c r="Q20" t="e">
        <f t="shared" si="1"/>
        <v>#N/A</v>
      </c>
    </row>
    <row r="35" spans="10:17" x14ac:dyDescent="0.15">
      <c r="J35" t="s">
        <v>12</v>
      </c>
      <c r="K35" t="s">
        <v>13</v>
      </c>
    </row>
    <row r="37" spans="10:17" x14ac:dyDescent="0.15">
      <c r="J37" t="e">
        <v>#N/A</v>
      </c>
      <c r="K37">
        <f>J6</f>
        <v>2187787.9243985219</v>
      </c>
      <c r="L37">
        <f>0.7*K6+0.3*K37</f>
        <v>3305615.7614140194</v>
      </c>
      <c r="M37">
        <f>0.7*L6+0.3*L37</f>
        <v>2414588.0079597509</v>
      </c>
      <c r="N37">
        <f>0.7*M6+0.3*M37</f>
        <v>4161731.1861448698</v>
      </c>
      <c r="O37">
        <f>0.7*N6+0.3*N37</f>
        <v>3458275.5214208262</v>
      </c>
      <c r="P37">
        <f>0.7*O6+0.3*O37</f>
        <v>10055208.922551697</v>
      </c>
      <c r="Q37">
        <f>0.7*P6+0.3*P37</f>
        <v>12710802.641349012</v>
      </c>
    </row>
    <row r="38" spans="10:17" x14ac:dyDescent="0.15">
      <c r="J38" t="e">
        <v>#N/A</v>
      </c>
      <c r="K38" t="e">
        <v>#N/A</v>
      </c>
      <c r="L38" t="e">
        <v>#N/A</v>
      </c>
      <c r="M38" t="e">
        <v>#N/A</v>
      </c>
      <c r="N38" t="e">
        <f>SQRT(SUMXMY2(J7:J9,K37:K39)/3)</f>
        <v>#N/A</v>
      </c>
      <c r="O38" t="e">
        <f>SQRT(SUMXMY2(K7:K9,L37:L39)/3)</f>
        <v>#N/A</v>
      </c>
      <c r="P38" t="e">
        <f>SQRT(SUMXMY2(L7:L9,M37:M39)/3)</f>
        <v>#N/A</v>
      </c>
      <c r="Q38" t="e">
        <f>SQRT(SUMXMY2(M7:M9,N37:N39)/3)</f>
        <v>#N/A</v>
      </c>
    </row>
  </sheetData>
  <mergeCells count="6">
    <mergeCell ref="B1:I1"/>
    <mergeCell ref="J1:Q1"/>
    <mergeCell ref="B2:G2"/>
    <mergeCell ref="H2:I2"/>
    <mergeCell ref="J2:O2"/>
    <mergeCell ref="P2:Q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Xiaoming Li</cp:lastModifiedBy>
  <dcterms:created xsi:type="dcterms:W3CDTF">2021-03-21T15:05:42Z</dcterms:created>
  <dcterms:modified xsi:type="dcterms:W3CDTF">2021-04-08T16:12:50Z</dcterms:modified>
</cp:coreProperties>
</file>