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05" yWindow="120" windowWidth="13665" windowHeight="11175"/>
  </bookViews>
  <sheets>
    <sheet name="Schedule" sheetId="1" r:id="rId1"/>
    <sheet name="Player Stats" sheetId="2" r:id="rId2"/>
    <sheet name="Team Stats" sheetId="3" r:id="rId3"/>
    <sheet name="Sim" sheetId="4" r:id="rId4"/>
  </sheets>
  <definedNames>
    <definedName name="solver_adj" localSheetId="0" hidden="1">Schedule!$B$2:$B$31,Schedule!$B$33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Schedule!$R$3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Schedule!$P$1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Schedule!$P$3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3" i="2"/>
  <c r="CK7" i="4"/>
  <c r="CH6" i="4"/>
  <c r="CB4" i="4"/>
  <c r="BF18" i="4"/>
  <c r="BL17" i="4"/>
  <c r="BU7" i="4"/>
  <c r="BR5" i="4"/>
  <c r="BI5" i="4"/>
  <c r="AP19" i="4"/>
  <c r="AS19" i="4"/>
  <c r="AG17" i="4"/>
  <c r="AP5" i="4"/>
  <c r="AJ4" i="4"/>
  <c r="AC17" i="4"/>
  <c r="Z17" i="4"/>
  <c r="W17" i="4"/>
  <c r="T17" i="4"/>
  <c r="C17" i="4"/>
  <c r="C18" i="4"/>
  <c r="C19" i="4"/>
  <c r="I19" i="4" s="1"/>
  <c r="K19" i="4" s="1"/>
  <c r="C20" i="4"/>
  <c r="I18" i="4" s="1"/>
  <c r="K18" i="4" s="1"/>
  <c r="C21" i="4"/>
  <c r="I20" i="4" s="1"/>
  <c r="AY20" i="4" s="1"/>
  <c r="C22" i="4"/>
  <c r="I23" i="4" s="1"/>
  <c r="AM23" i="4" s="1"/>
  <c r="C23" i="4"/>
  <c r="I17" i="4" s="1"/>
  <c r="K17" i="4" s="1"/>
  <c r="C16" i="4"/>
  <c r="I16" i="4" s="1"/>
  <c r="K16" i="4" s="1"/>
  <c r="C5" i="4"/>
  <c r="I10" i="4" s="1"/>
  <c r="AV10" i="4" s="1"/>
  <c r="C6" i="4"/>
  <c r="I9" i="4" s="1"/>
  <c r="BF9" i="4" s="1"/>
  <c r="C7" i="4"/>
  <c r="I7" i="4" s="1"/>
  <c r="K7" i="4" s="1"/>
  <c r="C8" i="4"/>
  <c r="I6" i="4" s="1"/>
  <c r="K6" i="4" s="1"/>
  <c r="C9" i="4"/>
  <c r="I8" i="4" s="1"/>
  <c r="CB8" i="4" s="1"/>
  <c r="C10" i="4"/>
  <c r="I11" i="4" s="1"/>
  <c r="CK11" i="4" s="1"/>
  <c r="C11" i="4"/>
  <c r="I5" i="4" s="1"/>
  <c r="K5" i="4" s="1"/>
  <c r="C4" i="4"/>
  <c r="I4" i="4" s="1"/>
  <c r="K4" i="4" s="1"/>
  <c r="I22" i="4"/>
  <c r="BF22" i="4" s="1"/>
  <c r="I21" i="4"/>
  <c r="AP21" i="4" s="1"/>
  <c r="E17" i="4"/>
  <c r="E18" i="4"/>
  <c r="E19" i="4"/>
  <c r="E20" i="4"/>
  <c r="E21" i="4"/>
  <c r="E22" i="4"/>
  <c r="E23" i="4"/>
  <c r="E16" i="4"/>
  <c r="E5" i="4"/>
  <c r="E6" i="4"/>
  <c r="E7" i="4"/>
  <c r="E8" i="4"/>
  <c r="E9" i="4"/>
  <c r="E10" i="4"/>
  <c r="E11" i="4"/>
  <c r="E4" i="4"/>
  <c r="D17" i="4"/>
  <c r="J22" i="4" s="1"/>
  <c r="D18" i="4"/>
  <c r="J21" i="4" s="1"/>
  <c r="D19" i="4"/>
  <c r="J19" i="4" s="1"/>
  <c r="D20" i="4"/>
  <c r="J18" i="4" s="1"/>
  <c r="D21" i="4"/>
  <c r="J20" i="4" s="1"/>
  <c r="D22" i="4"/>
  <c r="J23" i="4" s="1"/>
  <c r="D23" i="4"/>
  <c r="J17" i="4" s="1"/>
  <c r="D16" i="4"/>
  <c r="J16" i="4" s="1"/>
  <c r="D5" i="4"/>
  <c r="J10" i="4" s="1"/>
  <c r="D6" i="4"/>
  <c r="J9" i="4" s="1"/>
  <c r="D7" i="4"/>
  <c r="J7" i="4" s="1"/>
  <c r="D8" i="4"/>
  <c r="D9" i="4"/>
  <c r="D10" i="4"/>
  <c r="J11" i="4" s="1"/>
  <c r="D11" i="4"/>
  <c r="J5" i="4" s="1"/>
  <c r="D4" i="4"/>
  <c r="BF11" i="4" l="1"/>
  <c r="N23" i="4"/>
  <c r="Z18" i="4"/>
  <c r="AS5" i="4"/>
  <c r="AM16" i="4"/>
  <c r="AS21" i="4"/>
  <c r="BO6" i="4"/>
  <c r="BC4" i="4"/>
  <c r="BI19" i="4"/>
  <c r="CE5" i="4"/>
  <c r="CN7" i="4"/>
  <c r="AS9" i="4"/>
  <c r="BO23" i="4"/>
  <c r="AV6" i="4"/>
  <c r="AY18" i="4"/>
  <c r="AJ23" i="4"/>
  <c r="BF7" i="4"/>
  <c r="BC17" i="4"/>
  <c r="BR19" i="4"/>
  <c r="CH5" i="4"/>
  <c r="CQ9" i="4"/>
  <c r="AM20" i="4"/>
  <c r="BL10" i="4"/>
  <c r="BU20" i="4"/>
  <c r="AM8" i="4"/>
  <c r="AG6" i="4"/>
  <c r="AJ16" i="4"/>
  <c r="BL8" i="4"/>
  <c r="Q22" i="4"/>
  <c r="AC22" i="4"/>
  <c r="AY4" i="4"/>
  <c r="AM6" i="4"/>
  <c r="AS7" i="4"/>
  <c r="AP9" i="4"/>
  <c r="AY10" i="4"/>
  <c r="AG16" i="4"/>
  <c r="AV16" i="4"/>
  <c r="AP17" i="4"/>
  <c r="AJ18" i="4"/>
  <c r="AV20" i="4"/>
  <c r="BF5" i="4"/>
  <c r="BL6" i="4"/>
  <c r="BR7" i="4"/>
  <c r="BI9" i="4"/>
  <c r="BC11" i="4"/>
  <c r="BU16" i="4"/>
  <c r="BC18" i="4"/>
  <c r="BF19" i="4"/>
  <c r="BI20" i="4"/>
  <c r="BR22" i="4"/>
  <c r="CQ4" i="4"/>
  <c r="CT5" i="4"/>
  <c r="CB7" i="4"/>
  <c r="CE9" i="4"/>
  <c r="AJ8" i="4"/>
  <c r="AG10" i="4"/>
  <c r="Z22" i="4"/>
  <c r="AM4" i="4"/>
  <c r="AY6" i="4"/>
  <c r="AJ10" i="4"/>
  <c r="AG20" i="4"/>
  <c r="AV18" i="4"/>
  <c r="BL4" i="4"/>
  <c r="BI16" i="4"/>
  <c r="BO18" i="4"/>
  <c r="CE4" i="4"/>
  <c r="CK6" i="4"/>
  <c r="CH10" i="4"/>
  <c r="N22" i="4"/>
  <c r="W18" i="4"/>
  <c r="AV4" i="4"/>
  <c r="AJ6" i="4"/>
  <c r="AP7" i="4"/>
  <c r="AV8" i="4"/>
  <c r="AG5" i="4"/>
  <c r="AY16" i="4"/>
  <c r="AS17" i="4"/>
  <c r="AM18" i="4"/>
  <c r="BO4" i="4"/>
  <c r="BU5" i="4"/>
  <c r="BI7" i="4"/>
  <c r="BC7" i="4"/>
  <c r="BL16" i="4"/>
  <c r="BO17" i="4"/>
  <c r="BR18" i="4"/>
  <c r="BU19" i="4"/>
  <c r="CN4" i="4"/>
  <c r="CQ5" i="4"/>
  <c r="CT6" i="4"/>
  <c r="K21" i="4"/>
  <c r="BU21" i="4"/>
  <c r="BI21" i="4"/>
  <c r="AJ21" i="4"/>
  <c r="AV21" i="4"/>
  <c r="BC21" i="4"/>
  <c r="BR21" i="4"/>
  <c r="BF21" i="4"/>
  <c r="AM21" i="4"/>
  <c r="AY21" i="4"/>
  <c r="BO21" i="4"/>
  <c r="K11" i="4"/>
  <c r="CT11" i="4"/>
  <c r="CH11" i="4"/>
  <c r="BO11" i="4"/>
  <c r="AY11" i="4"/>
  <c r="AM11" i="4"/>
  <c r="AG11" i="4"/>
  <c r="CB11" i="4"/>
  <c r="BI11" i="4"/>
  <c r="CQ11" i="4"/>
  <c r="CE11" i="4"/>
  <c r="BL11" i="4"/>
  <c r="AV11" i="4"/>
  <c r="AJ11" i="4"/>
  <c r="CN11" i="4"/>
  <c r="BU11" i="4"/>
  <c r="K9" i="4"/>
  <c r="CN9" i="4"/>
  <c r="CB9" i="4"/>
  <c r="BO9" i="4"/>
  <c r="AY9" i="4"/>
  <c r="AM9" i="4"/>
  <c r="Z9" i="4"/>
  <c r="CH9" i="4"/>
  <c r="CK9" i="4"/>
  <c r="BC9" i="4"/>
  <c r="BL9" i="4"/>
  <c r="AV9" i="4"/>
  <c r="AJ9" i="4"/>
  <c r="T9" i="4"/>
  <c r="CT9" i="4"/>
  <c r="K23" i="4"/>
  <c r="BL23" i="4"/>
  <c r="AP23" i="4"/>
  <c r="AG23" i="4"/>
  <c r="BR23" i="4"/>
  <c r="BF23" i="4"/>
  <c r="BU23" i="4"/>
  <c r="BI23" i="4"/>
  <c r="AS23" i="4"/>
  <c r="AP11" i="4"/>
  <c r="AY23" i="4"/>
  <c r="BR9" i="4"/>
  <c r="BR11" i="4"/>
  <c r="BL21" i="4"/>
  <c r="K22" i="4"/>
  <c r="AY22" i="4"/>
  <c r="AM22" i="4"/>
  <c r="BO22" i="4"/>
  <c r="BC22" i="4"/>
  <c r="T22" i="4"/>
  <c r="AS22" i="4"/>
  <c r="BU22" i="4"/>
  <c r="AV22" i="4"/>
  <c r="AJ22" i="4"/>
  <c r="BL22" i="4"/>
  <c r="AG22" i="4"/>
  <c r="W22" i="4"/>
  <c r="BI22" i="4"/>
  <c r="K8" i="4"/>
  <c r="CK8" i="4"/>
  <c r="BU8" i="4"/>
  <c r="BI8" i="4"/>
  <c r="AS8" i="4"/>
  <c r="CE8" i="4"/>
  <c r="CT8" i="4"/>
  <c r="CH8" i="4"/>
  <c r="BR8" i="4"/>
  <c r="BF8" i="4"/>
  <c r="AG8" i="4"/>
  <c r="AP8" i="4"/>
  <c r="CQ8" i="4"/>
  <c r="BC8" i="4"/>
  <c r="K10" i="4"/>
  <c r="CQ10" i="4"/>
  <c r="CE10" i="4"/>
  <c r="BC10" i="4"/>
  <c r="BU10" i="4"/>
  <c r="BI10" i="4"/>
  <c r="AS10" i="4"/>
  <c r="CK10" i="4"/>
  <c r="CN10" i="4"/>
  <c r="CB10" i="4"/>
  <c r="BR10" i="4"/>
  <c r="BF10" i="4"/>
  <c r="AP10" i="4"/>
  <c r="BO10" i="4"/>
  <c r="K20" i="4"/>
  <c r="BR20" i="4"/>
  <c r="BF20" i="4"/>
  <c r="AP20" i="4"/>
  <c r="BO20" i="4"/>
  <c r="BC20" i="4"/>
  <c r="AS20" i="4"/>
  <c r="BL20" i="4"/>
  <c r="W11" i="4"/>
  <c r="AY8" i="4"/>
  <c r="AM10" i="4"/>
  <c r="AG9" i="4"/>
  <c r="AS11" i="4"/>
  <c r="AG21" i="4"/>
  <c r="AJ20" i="4"/>
  <c r="AV23" i="4"/>
  <c r="BO8" i="4"/>
  <c r="BU9" i="4"/>
  <c r="BC23" i="4"/>
  <c r="AP22" i="4"/>
  <c r="CN8" i="4"/>
  <c r="CT10" i="4"/>
  <c r="N18" i="4"/>
  <c r="T18" i="4"/>
  <c r="AP4" i="4"/>
  <c r="AJ5" i="4"/>
  <c r="AV5" i="4"/>
  <c r="AP6" i="4"/>
  <c r="AJ7" i="4"/>
  <c r="AV7" i="4"/>
  <c r="AG4" i="4"/>
  <c r="AG18" i="4"/>
  <c r="AS16" i="4"/>
  <c r="AY17" i="4"/>
  <c r="AM17" i="4"/>
  <c r="AS18" i="4"/>
  <c r="AY19" i="4"/>
  <c r="AM19" i="4"/>
  <c r="BF4" i="4"/>
  <c r="BR4" i="4"/>
  <c r="BL5" i="4"/>
  <c r="BF6" i="4"/>
  <c r="BR6" i="4"/>
  <c r="BL7" i="4"/>
  <c r="BC5" i="4"/>
  <c r="BC16" i="4"/>
  <c r="BO16" i="4"/>
  <c r="BF17" i="4"/>
  <c r="BR17" i="4"/>
  <c r="BI18" i="4"/>
  <c r="BU18" i="4"/>
  <c r="BL19" i="4"/>
  <c r="CH4" i="4"/>
  <c r="CT4" i="4"/>
  <c r="CK5" i="4"/>
  <c r="CB6" i="4"/>
  <c r="CN6" i="4"/>
  <c r="CE7" i="4"/>
  <c r="CQ7" i="4"/>
  <c r="Q18" i="4"/>
  <c r="AC18" i="4"/>
  <c r="AS4" i="4"/>
  <c r="AM5" i="4"/>
  <c r="AY5" i="4"/>
  <c r="AS6" i="4"/>
  <c r="AM7" i="4"/>
  <c r="AY7" i="4"/>
  <c r="AG7" i="4"/>
  <c r="AG19" i="4"/>
  <c r="AP16" i="4"/>
  <c r="AV17" i="4"/>
  <c r="AJ17" i="4"/>
  <c r="AP18" i="4"/>
  <c r="AV19" i="4"/>
  <c r="AJ19" i="4"/>
  <c r="BI4" i="4"/>
  <c r="BU4" i="4"/>
  <c r="BO5" i="4"/>
  <c r="BI6" i="4"/>
  <c r="BU6" i="4"/>
  <c r="BO7" i="4"/>
  <c r="BC6" i="4"/>
  <c r="BF16" i="4"/>
  <c r="BR16" i="4"/>
  <c r="BI17" i="4"/>
  <c r="BU17" i="4"/>
  <c r="BL18" i="4"/>
  <c r="BC19" i="4"/>
  <c r="BO19" i="4"/>
  <c r="CK4" i="4"/>
  <c r="CB5" i="4"/>
  <c r="CN5" i="4"/>
  <c r="CE6" i="4"/>
  <c r="CQ6" i="4"/>
  <c r="CH7" i="4"/>
  <c r="CT7" i="4"/>
  <c r="AC5" i="4"/>
  <c r="Q23" i="4"/>
  <c r="T23" i="4"/>
  <c r="W23" i="4"/>
  <c r="Z19" i="4"/>
  <c r="AC19" i="4"/>
  <c r="AC23" i="4"/>
  <c r="Z11" i="4"/>
  <c r="T5" i="4"/>
  <c r="Z5" i="4"/>
  <c r="N16" i="4"/>
  <c r="N20" i="4"/>
  <c r="Q17" i="4"/>
  <c r="Q21" i="4"/>
  <c r="T21" i="4"/>
  <c r="W21" i="4"/>
  <c r="Z21" i="4"/>
  <c r="AC21" i="4"/>
  <c r="T11" i="4"/>
  <c r="N19" i="4"/>
  <c r="W5" i="4"/>
  <c r="Q19" i="4"/>
  <c r="T19" i="4"/>
  <c r="W19" i="4"/>
  <c r="Z23" i="4"/>
  <c r="W9" i="4"/>
  <c r="AC9" i="4"/>
  <c r="N21" i="4"/>
  <c r="Q16" i="4"/>
  <c r="Q20" i="4"/>
  <c r="T16" i="4"/>
  <c r="T20" i="4"/>
  <c r="W16" i="4"/>
  <c r="W20" i="4"/>
  <c r="Z16" i="4"/>
  <c r="Z20" i="4"/>
  <c r="AC16" i="4"/>
  <c r="AC20" i="4"/>
  <c r="Q11" i="4"/>
  <c r="AC11" i="4"/>
  <c r="T6" i="4"/>
  <c r="T10" i="4"/>
  <c r="W6" i="4"/>
  <c r="Z6" i="4"/>
  <c r="Z10" i="4"/>
  <c r="AC6" i="4"/>
  <c r="AC10" i="4"/>
  <c r="T7" i="4"/>
  <c r="W7" i="4"/>
  <c r="Z7" i="4"/>
  <c r="AC7" i="4"/>
  <c r="W10" i="4"/>
  <c r="T4" i="4"/>
  <c r="T8" i="4"/>
  <c r="W4" i="4"/>
  <c r="W8" i="4"/>
  <c r="Z4" i="4"/>
  <c r="Z8" i="4"/>
  <c r="AC4" i="4"/>
  <c r="AC8" i="4"/>
  <c r="N17" i="4"/>
  <c r="N8" i="4"/>
  <c r="N9" i="4"/>
  <c r="Q8" i="4"/>
  <c r="Q9" i="4"/>
  <c r="N4" i="4"/>
  <c r="Q4" i="4"/>
  <c r="Q5" i="4"/>
  <c r="N6" i="4"/>
  <c r="N10" i="4"/>
  <c r="Q6" i="4"/>
  <c r="Q10" i="4"/>
  <c r="N5" i="4"/>
  <c r="N7" i="4"/>
  <c r="N11" i="4"/>
  <c r="Q7" i="4"/>
  <c r="J4" i="4"/>
  <c r="J6" i="4"/>
  <c r="J8" i="4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" i="3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R3" i="1" l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2" i="1"/>
  <c r="K2" i="1" s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117" i="1"/>
  <c r="I1118" i="1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I1115" i="1"/>
  <c r="I1116" i="1"/>
  <c r="I304" i="1" l="1"/>
  <c r="I303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" i="1"/>
  <c r="I2" i="1"/>
  <c r="P1" i="1" l="1"/>
</calcChain>
</file>

<file path=xl/sharedStrings.xml><?xml version="1.0" encoding="utf-8"?>
<sst xmlns="http://schemas.openxmlformats.org/spreadsheetml/2006/main" count="5474" uniqueCount="503">
  <si>
    <t>TORONTO</t>
  </si>
  <si>
    <t>PHILADELPHIA</t>
  </si>
  <si>
    <t>BOSTON</t>
  </si>
  <si>
    <t>VANCOUVER</t>
  </si>
  <si>
    <t>CALGARY</t>
  </si>
  <si>
    <t>SAN JOSE</t>
  </si>
  <si>
    <t>LOS ANGELES</t>
  </si>
  <si>
    <t>COLUMBUS</t>
  </si>
  <si>
    <t>BUFFALO</t>
  </si>
  <si>
    <t>NEW JERSEY</t>
  </si>
  <si>
    <t>ANAHEIM</t>
  </si>
  <si>
    <t>PITTSBURGH</t>
  </si>
  <si>
    <t>WASHINGTON</t>
  </si>
  <si>
    <t>DETROIT</t>
  </si>
  <si>
    <t>FLORIDA</t>
  </si>
  <si>
    <t>TAMPA BAY</t>
  </si>
  <si>
    <t>NY RANGERS</t>
  </si>
  <si>
    <t>ST. LOUIS</t>
  </si>
  <si>
    <t>OTTAWA</t>
  </si>
  <si>
    <t>NASHVILLE</t>
  </si>
  <si>
    <t>CHICAGO</t>
  </si>
  <si>
    <t>DALLAS</t>
  </si>
  <si>
    <t>COLORADO</t>
  </si>
  <si>
    <t>MINNESOTA</t>
  </si>
  <si>
    <t>EDMONTON</t>
  </si>
  <si>
    <t>WINNIPEG</t>
  </si>
  <si>
    <t>ARIZONA</t>
  </si>
  <si>
    <t>NY ISLANDERS</t>
  </si>
  <si>
    <t>CAROLINA</t>
  </si>
  <si>
    <t>Visiting</t>
  </si>
  <si>
    <t>Home</t>
  </si>
  <si>
    <t>ActualMargin</t>
  </si>
  <si>
    <t>WEDOCT8,2014</t>
  </si>
  <si>
    <t>SANJOSE</t>
  </si>
  <si>
    <t>LOSANGELES</t>
  </si>
  <si>
    <t>THUOCT9,2014</t>
  </si>
  <si>
    <t>NEWJERSEY</t>
  </si>
  <si>
    <t>TAMPABAY</t>
  </si>
  <si>
    <t>NYRANGERS</t>
  </si>
  <si>
    <t>ST.LOUIS</t>
  </si>
  <si>
    <t>FRIOCT10,2014</t>
  </si>
  <si>
    <t>NYISLANDERS</t>
  </si>
  <si>
    <t>SATOCT11,2014</t>
  </si>
  <si>
    <t>SUNOCT12,2014</t>
  </si>
  <si>
    <t>MONOCT13,2014</t>
  </si>
  <si>
    <t>TUEOCT14,2014</t>
  </si>
  <si>
    <t>WEDOCT15,2014</t>
  </si>
  <si>
    <t>THUOCT16,2014</t>
  </si>
  <si>
    <t>FRIOCT17,2014</t>
  </si>
  <si>
    <t>SATOCT18,2014</t>
  </si>
  <si>
    <t>SUNOCT19,2014</t>
  </si>
  <si>
    <t>MONOCT20,2014</t>
  </si>
  <si>
    <t>TUEOCT21,2014</t>
  </si>
  <si>
    <t>WEDOCT22,2014</t>
  </si>
  <si>
    <t>THUOCT23,2014</t>
  </si>
  <si>
    <t>FRIOCT24,2014</t>
  </si>
  <si>
    <t>SATOCT25,2014</t>
  </si>
  <si>
    <t>SUNOCT26,2014</t>
  </si>
  <si>
    <t>MONOCT27,2014</t>
  </si>
  <si>
    <t>TUEOCT28,2014</t>
  </si>
  <si>
    <t>WEDOCT29,2014</t>
  </si>
  <si>
    <t>THUOCT30,2014</t>
  </si>
  <si>
    <t>FRIOCT31,2014</t>
  </si>
  <si>
    <t>SATNOV1,2014</t>
  </si>
  <si>
    <t>SUNNOV2,2014</t>
  </si>
  <si>
    <t>MONNOV3,2014</t>
  </si>
  <si>
    <t>TUENOV4,2014</t>
  </si>
  <si>
    <t>WEDNOV5,2014</t>
  </si>
  <si>
    <t>THUNOV6,2014</t>
  </si>
  <si>
    <t>FRINOV7,2014</t>
  </si>
  <si>
    <t>SATNOV8,2014</t>
  </si>
  <si>
    <t>SUNNOV9,2014</t>
  </si>
  <si>
    <t>MONNOV10,2014</t>
  </si>
  <si>
    <t>TUENOV11,2014</t>
  </si>
  <si>
    <t>WEDNOV12,2014</t>
  </si>
  <si>
    <t>THUNOV13,2014</t>
  </si>
  <si>
    <t>FRINOV14,2014</t>
  </si>
  <si>
    <t>SATNOV15,2014</t>
  </si>
  <si>
    <t>SUNNOV16,2014</t>
  </si>
  <si>
    <t>MONNOV17,2014</t>
  </si>
  <si>
    <t>TUENOV18,2014</t>
  </si>
  <si>
    <t>WEDNOV19,2014</t>
  </si>
  <si>
    <t>THUNOV20,2014</t>
  </si>
  <si>
    <t>FRINOV21,2014</t>
  </si>
  <si>
    <t>SATNOV22,2014</t>
  </si>
  <si>
    <t>SUNNOV23,2014</t>
  </si>
  <si>
    <t>MONNOV24,2014</t>
  </si>
  <si>
    <t>TUENOV25,2014</t>
  </si>
  <si>
    <t>WEDNOV26,2014</t>
  </si>
  <si>
    <t>THUNOV27,2014</t>
  </si>
  <si>
    <t>FRINOV28,2014</t>
  </si>
  <si>
    <t>SATNOV29,2014</t>
  </si>
  <si>
    <t>SUNNOV30,2014</t>
  </si>
  <si>
    <t>MONDEC1,2014</t>
  </si>
  <si>
    <t>TUEDEC2,2014</t>
  </si>
  <si>
    <t>WEDDEC3,2014</t>
  </si>
  <si>
    <t>THUDEC4,2014</t>
  </si>
  <si>
    <t>FRIDEC5,2014</t>
  </si>
  <si>
    <t>SATDEC6,2014</t>
  </si>
  <si>
    <t>SUNDEC7,2014</t>
  </si>
  <si>
    <t>MONDEC8,2014</t>
  </si>
  <si>
    <t>TUEDEC9,2014</t>
  </si>
  <si>
    <t>WEDDEC10,2014</t>
  </si>
  <si>
    <t>THUDEC11,2014</t>
  </si>
  <si>
    <t>FRIDEC12,2014</t>
  </si>
  <si>
    <t>SATDEC13,2014</t>
  </si>
  <si>
    <t>SUNDEC14,2014</t>
  </si>
  <si>
    <t>MONDEC15,2014</t>
  </si>
  <si>
    <t>TUEDEC16,2014</t>
  </si>
  <si>
    <t>WEDDEC17,2014</t>
  </si>
  <si>
    <t>THUDEC18,2014</t>
  </si>
  <si>
    <t>FRIDEC19,2014</t>
  </si>
  <si>
    <t>SATDEC20,2014</t>
  </si>
  <si>
    <t>SUNDEC21,2014</t>
  </si>
  <si>
    <t>MONDEC22,2014</t>
  </si>
  <si>
    <t>TUEDEC23,2014</t>
  </si>
  <si>
    <t>SATDEC27,2014</t>
  </si>
  <si>
    <t>SUNDEC28,2014</t>
  </si>
  <si>
    <t>MONDEC29,2014</t>
  </si>
  <si>
    <t>TUEDEC30,2014</t>
  </si>
  <si>
    <t>WEDDEC31,2014</t>
  </si>
  <si>
    <t>THUJAN1,2015</t>
  </si>
  <si>
    <t>FRIJAN2,2015</t>
  </si>
  <si>
    <t>SATJAN3,2015</t>
  </si>
  <si>
    <t>SUNJAN4,2015</t>
  </si>
  <si>
    <t>MONJAN5,2015</t>
  </si>
  <si>
    <t>TUEJAN6,2015</t>
  </si>
  <si>
    <t>WEDJAN7,2015</t>
  </si>
  <si>
    <t>THUJAN8,2015</t>
  </si>
  <si>
    <t>FRIJAN9,2015</t>
  </si>
  <si>
    <t>SATJAN10,2015</t>
  </si>
  <si>
    <t>SUNJAN11,2015</t>
  </si>
  <si>
    <t>MONJAN12,2015</t>
  </si>
  <si>
    <t>TUEJAN13,2015</t>
  </si>
  <si>
    <t>WEDJAN14,2015</t>
  </si>
  <si>
    <t>THUJAN15,2015</t>
  </si>
  <si>
    <t>FRIJAN16,2015</t>
  </si>
  <si>
    <t>SATJAN17,2015</t>
  </si>
  <si>
    <t>SUNJAN18,2015</t>
  </si>
  <si>
    <t>MONJAN19,2015</t>
  </si>
  <si>
    <t>TUEJAN20,2015</t>
  </si>
  <si>
    <t>WEDJAN21,2015</t>
  </si>
  <si>
    <t>TUEJAN27,2015</t>
  </si>
  <si>
    <t>WEDJAN28,2015</t>
  </si>
  <si>
    <t>THUJAN29,2015</t>
  </si>
  <si>
    <t>FRIJAN30,2015</t>
  </si>
  <si>
    <t>SATJAN31,2015</t>
  </si>
  <si>
    <t>SUNFEB1,2015</t>
  </si>
  <si>
    <t>MONFEB2,2015</t>
  </si>
  <si>
    <t>TUEFEB3,2015</t>
  </si>
  <si>
    <t>WEDFEB4,2015</t>
  </si>
  <si>
    <t>THUFEB5,2015</t>
  </si>
  <si>
    <t>FRIFEB6,2015</t>
  </si>
  <si>
    <t>SATFEB7,2015</t>
  </si>
  <si>
    <t>SUNFEB8,2015</t>
  </si>
  <si>
    <t>MONFEB9,2015</t>
  </si>
  <si>
    <t>TUEFEB10,2015</t>
  </si>
  <si>
    <t>WEDFEB11,2015</t>
  </si>
  <si>
    <t>THUFEB12,2015</t>
  </si>
  <si>
    <t>FRIFEB13,2015</t>
  </si>
  <si>
    <t>SATFEB14,2015</t>
  </si>
  <si>
    <t>SUNFEB15,2015</t>
  </si>
  <si>
    <t>MONFEB16,2015</t>
  </si>
  <si>
    <t>TUEFEB17,2015</t>
  </si>
  <si>
    <t>WEDFEB18,2015</t>
  </si>
  <si>
    <t>THUFEB19,2015</t>
  </si>
  <si>
    <t>FRIFEB20,2015</t>
  </si>
  <si>
    <t>SATFEB21,2015</t>
  </si>
  <si>
    <t>SUNFEB22,2015</t>
  </si>
  <si>
    <t>MONFEB23,2015</t>
  </si>
  <si>
    <t>TUEFEB24,2015</t>
  </si>
  <si>
    <t>WEDFEB25,2015</t>
  </si>
  <si>
    <t>THUFEB26,2015</t>
  </si>
  <si>
    <t>FRIFEB27,2015</t>
  </si>
  <si>
    <t>SATFEB28,2015</t>
  </si>
  <si>
    <t>Team</t>
  </si>
  <si>
    <t>Rating</t>
  </si>
  <si>
    <t>PHOENIX</t>
  </si>
  <si>
    <t/>
  </si>
  <si>
    <t>0</t>
  </si>
  <si>
    <t>2</t>
  </si>
  <si>
    <t>1</t>
  </si>
  <si>
    <t>3</t>
  </si>
  <si>
    <t>6</t>
  </si>
  <si>
    <t>4</t>
  </si>
  <si>
    <t>5</t>
  </si>
  <si>
    <t>7</t>
  </si>
  <si>
    <t>9</t>
  </si>
  <si>
    <t>Predicted</t>
  </si>
  <si>
    <t>Home ice adv</t>
  </si>
  <si>
    <t>Squared Error</t>
  </si>
  <si>
    <t>Obj</t>
  </si>
  <si>
    <t>Min</t>
  </si>
  <si>
    <t>Avg</t>
  </si>
  <si>
    <t>PPG</t>
  </si>
  <si>
    <t>PPP</t>
  </si>
  <si>
    <t>SHG</t>
  </si>
  <si>
    <t>SHP</t>
  </si>
  <si>
    <t>GW</t>
  </si>
  <si>
    <t>OT</t>
  </si>
  <si>
    <t>S</t>
  </si>
  <si>
    <t>S%</t>
  </si>
  <si>
    <t>TOI/GP</t>
  </si>
  <si>
    <t>SHIFTS/GP</t>
  </si>
  <si>
    <t>FO%</t>
  </si>
  <si>
    <t>OE</t>
  </si>
  <si>
    <t>Name</t>
  </si>
  <si>
    <t>Pos.</t>
  </si>
  <si>
    <t>GP</t>
  </si>
  <si>
    <t>Goals</t>
  </si>
  <si>
    <t>Assists</t>
  </si>
  <si>
    <t>Points</t>
  </si>
  <si>
    <t>+/-</t>
  </si>
  <si>
    <t>PIM</t>
  </si>
  <si>
    <t>John Tavares</t>
  </si>
  <si>
    <t>NYI</t>
  </si>
  <si>
    <t>C</t>
  </si>
  <si>
    <t>Alex Ovechkin</t>
  </si>
  <si>
    <t>WSH</t>
  </si>
  <si>
    <t>L</t>
  </si>
  <si>
    <t>Nicklas Backstrom</t>
  </si>
  <si>
    <t>Evgeni Malkin</t>
  </si>
  <si>
    <t>PIT</t>
  </si>
  <si>
    <t>Sidney Crosby</t>
  </si>
  <si>
    <t>Jakub Voracek</t>
  </si>
  <si>
    <t>PHI</t>
  </si>
  <si>
    <t>R</t>
  </si>
  <si>
    <t>Vladimir Tarasenko</t>
  </si>
  <si>
    <t>STL</t>
  </si>
  <si>
    <t>Tyler Johnson</t>
  </si>
  <si>
    <t>TBL</t>
  </si>
  <si>
    <t>Patrick Kane</t>
  </si>
  <si>
    <t>CHI</t>
  </si>
  <si>
    <t>Rick Nash</t>
  </si>
  <si>
    <t>NYR</t>
  </si>
  <si>
    <t>Jamie Benn</t>
  </si>
  <si>
    <t>DAL</t>
  </si>
  <si>
    <t>Steven Stamkos</t>
  </si>
  <si>
    <t>Joe Pavelski</t>
  </si>
  <si>
    <t>SJS</t>
  </si>
  <si>
    <t>Tyler Seguin</t>
  </si>
  <si>
    <t>Ryan Getzlaf</t>
  </si>
  <si>
    <t>ANA</t>
  </si>
  <si>
    <t>Claude Giroux</t>
  </si>
  <si>
    <t>Henrik Sedin</t>
  </si>
  <si>
    <t>VAN</t>
  </si>
  <si>
    <t>Nick Foligno</t>
  </si>
  <si>
    <t>CBJ</t>
  </si>
  <si>
    <t>Daniel Sedin</t>
  </si>
  <si>
    <t>Max Pacioretty</t>
  </si>
  <si>
    <t>MTL</t>
  </si>
  <si>
    <t>Ryan Johansen</t>
  </si>
  <si>
    <t>Joe Thornton</t>
  </si>
  <si>
    <t>Nikita Kucherov</t>
  </si>
  <si>
    <t>Jiri Hudler</t>
  </si>
  <si>
    <t>CGY</t>
  </si>
  <si>
    <t>Pavel Datsyuk</t>
  </si>
  <si>
    <t>DET</t>
  </si>
  <si>
    <t>Henrik Zetterberg</t>
  </si>
  <si>
    <t>Andrew Ladd</t>
  </si>
  <si>
    <t>WPG</t>
  </si>
  <si>
    <t>Logan Couture</t>
  </si>
  <si>
    <t>Jonathan Toews</t>
  </si>
  <si>
    <t>Alexander Steen</t>
  </si>
  <si>
    <t>Mike Ribeiro</t>
  </si>
  <si>
    <t>NSH</t>
  </si>
  <si>
    <t>Filip Forsberg</t>
  </si>
  <si>
    <t>Jason Spezza</t>
  </si>
  <si>
    <t>Zach Parise</t>
  </si>
  <si>
    <t>MIN</t>
  </si>
  <si>
    <t>Jaden Schwartz</t>
  </si>
  <si>
    <t>Ondrej Palat</t>
  </si>
  <si>
    <t>Derick Brassard</t>
  </si>
  <si>
    <t>Bryan Little</t>
  </si>
  <si>
    <t>Phil Kessel</t>
  </si>
  <si>
    <t>TOR</t>
  </si>
  <si>
    <t>Jeff Carter</t>
  </si>
  <si>
    <t>LAK</t>
  </si>
  <si>
    <t>Kris Letang</t>
  </si>
  <si>
    <t>D</t>
  </si>
  <si>
    <t>Blake Wheeler</t>
  </si>
  <si>
    <t>Erik Karlsson</t>
  </si>
  <si>
    <t>OTT</t>
  </si>
  <si>
    <t>Anze Kopitar</t>
  </si>
  <si>
    <t>Bobby Ryan</t>
  </si>
  <si>
    <t>Brent Burns</t>
  </si>
  <si>
    <t>P.K. Subban</t>
  </si>
  <si>
    <t>Radim Vrbata</t>
  </si>
  <si>
    <t>Tomas Tatar</t>
  </si>
  <si>
    <t>James van Riemsdyk</t>
  </si>
  <si>
    <t>Marian Hossa</t>
  </si>
  <si>
    <t>Jordan Eberle</t>
  </si>
  <si>
    <t>EDM</t>
  </si>
  <si>
    <t>Johnny Gaudreau</t>
  </si>
  <si>
    <t>Patrick Marleau</t>
  </si>
  <si>
    <t>Mark Giordano</t>
  </si>
  <si>
    <t>Sean Monahan</t>
  </si>
  <si>
    <t>Ryan Callahan</t>
  </si>
  <si>
    <t>Gabriel Landeskog</t>
  </si>
  <si>
    <t>COL</t>
  </si>
  <si>
    <t>Patrice Bergeron</t>
  </si>
  <si>
    <t>BOS</t>
  </si>
  <si>
    <t>Jason Pominville</t>
  </si>
  <si>
    <t>Roman Josi</t>
  </si>
  <si>
    <t>Corey Perry</t>
  </si>
  <si>
    <t>David Backes</t>
  </si>
  <si>
    <t>Gustav Nyquist</t>
  </si>
  <si>
    <t>Jarome Iginla</t>
  </si>
  <si>
    <t>T.J. Oshie</t>
  </si>
  <si>
    <t>John Carlson</t>
  </si>
  <si>
    <t>Tomas Plekanec</t>
  </si>
  <si>
    <t>Scott Hartnell</t>
  </si>
  <si>
    <t>Kyle Turris</t>
  </si>
  <si>
    <t>Valtteri Filppula</t>
  </si>
  <si>
    <t>Wayne Simmonds</t>
  </si>
  <si>
    <t>Martin St. Louis</t>
  </si>
  <si>
    <t>Kyle Okposo</t>
  </si>
  <si>
    <t>Justin Faulk</t>
  </si>
  <si>
    <t>CAR</t>
  </si>
  <si>
    <t>Tyson Barrie</t>
  </si>
  <si>
    <t>Brandon Saad</t>
  </si>
  <si>
    <t>Ryan Nugent-Hopkins</t>
  </si>
  <si>
    <t>Eric Staal</t>
  </si>
  <si>
    <t>Alex Tanguay</t>
  </si>
  <si>
    <t>Mark Stone</t>
  </si>
  <si>
    <t>Shea Weber</t>
  </si>
  <si>
    <t>Ryan Strome</t>
  </si>
  <si>
    <t>Derek Stepan</t>
  </si>
  <si>
    <t>Mark Streit</t>
  </si>
  <si>
    <t>Mike Hoffman</t>
  </si>
  <si>
    <t>Patric Hornqvist</t>
  </si>
  <si>
    <t>Matt Duchene</t>
  </si>
  <si>
    <t>Thomas Vanek</t>
  </si>
  <si>
    <t>Dustin Byfuglien</t>
  </si>
  <si>
    <t>Ryan Kesler</t>
  </si>
  <si>
    <t>Dennis Wideman</t>
  </si>
  <si>
    <t>David Desharnais</t>
  </si>
  <si>
    <t>Keith Yandle</t>
  </si>
  <si>
    <t>ARI, NYR</t>
  </si>
  <si>
    <t>Nick Bjugstad</t>
  </si>
  <si>
    <t>FLA</t>
  </si>
  <si>
    <t>Colin Wilson</t>
  </si>
  <si>
    <t>Brendan Gallagher</t>
  </si>
  <si>
    <t>Alex Galchenyuk</t>
  </si>
  <si>
    <t>Tyler Toffoli</t>
  </si>
  <si>
    <t>Tyler Bozak</t>
  </si>
  <si>
    <t>Mats Zuccarello</t>
  </si>
  <si>
    <t>Ryan O'Reilly</t>
  </si>
  <si>
    <t>Andrei Markov</t>
  </si>
  <si>
    <t>Kevin Shattenkirk</t>
  </si>
  <si>
    <t>Craig Smith</t>
  </si>
  <si>
    <t>Brock Nelson</t>
  </si>
  <si>
    <t>Loui Eriksson</t>
  </si>
  <si>
    <t>Chris Kunitz</t>
  </si>
  <si>
    <t>Frans Nielsen</t>
  </si>
  <si>
    <t>Jonathan Huberdeau</t>
  </si>
  <si>
    <t>Dougie Hamilton</t>
  </si>
  <si>
    <t>Mikko Koivu</t>
  </si>
  <si>
    <t>Anders Lee</t>
  </si>
  <si>
    <t>Brad Marchand</t>
  </si>
  <si>
    <t>Marcus Johansson</t>
  </si>
  <si>
    <t>Nathan MacKinnon</t>
  </si>
  <si>
    <t>Paul Stastny</t>
  </si>
  <si>
    <t>Mark Scheifele</t>
  </si>
  <si>
    <t>Jori Lehtera</t>
  </si>
  <si>
    <t>Niklas Kronwall</t>
  </si>
  <si>
    <t>Drew Doughty</t>
  </si>
  <si>
    <t>Mike Green</t>
  </si>
  <si>
    <t>Marian Gaborik</t>
  </si>
  <si>
    <t>Mika Zibanejad</t>
  </si>
  <si>
    <t>David Perron</t>
  </si>
  <si>
    <t>EDM, PIT</t>
  </si>
  <si>
    <t>Milan Lucic</t>
  </si>
  <si>
    <t>Duncan Keith</t>
  </si>
  <si>
    <t>Mathieu Perreault</t>
  </si>
  <si>
    <t>Erik Cole</t>
  </si>
  <si>
    <t>DAL, DET</t>
  </si>
  <si>
    <t>Michael Frolik</t>
  </si>
  <si>
    <t>Nazem Kadri</t>
  </si>
  <si>
    <t>Josh Bailey</t>
  </si>
  <si>
    <t>Brayden Schenn</t>
  </si>
  <si>
    <t>Reilly Smith</t>
  </si>
  <si>
    <t>TJ Brodie</t>
  </si>
  <si>
    <t>John Klingberg</t>
  </si>
  <si>
    <t>Alex Pietrangelo</t>
  </si>
  <si>
    <t>Jussi Jokinen</t>
  </si>
  <si>
    <t>James Neal</t>
  </si>
  <si>
    <t>Justin Abdelkader</t>
  </si>
  <si>
    <t>Mike Fisher</t>
  </si>
  <si>
    <t>Adam Henrique</t>
  </si>
  <si>
    <t>NJD</t>
  </si>
  <si>
    <t>Alex Killorn</t>
  </si>
  <si>
    <t>Antoine Vermette</t>
  </si>
  <si>
    <t>ARI, CHI</t>
  </si>
  <si>
    <t>Carl Soderberg</t>
  </si>
  <si>
    <t>Cody Franson</t>
  </si>
  <si>
    <t>TOR, NSH</t>
  </si>
  <si>
    <t>Mike Cammalleri</t>
  </si>
  <si>
    <t>Troy Brouwer</t>
  </si>
  <si>
    <t>Chris Kreider</t>
  </si>
  <si>
    <t>Tyler Ennis</t>
  </si>
  <si>
    <t>BUF</t>
  </si>
  <si>
    <t>Sami Vatanen</t>
  </si>
  <si>
    <t>Aaron Ekblad</t>
  </si>
  <si>
    <t>Anton Stralman</t>
  </si>
  <si>
    <t>Nino Niederreiter</t>
  </si>
  <si>
    <t>Oliver Ekman-Larsson</t>
  </si>
  <si>
    <t>ARI</t>
  </si>
  <si>
    <t>Trevor Daley</t>
  </si>
  <si>
    <t>Justin Williams</t>
  </si>
  <si>
    <t>Elias Lindholm</t>
  </si>
  <si>
    <t>Victor Hedman</t>
  </si>
  <si>
    <t>Sam Gagner</t>
  </si>
  <si>
    <t>Jaromir Jagr</t>
  </si>
  <si>
    <t>NJD, FLA</t>
  </si>
  <si>
    <t>Torey Krug</t>
  </si>
  <si>
    <t>Brad Boyes</t>
  </si>
  <si>
    <t>Curtis Glencross</t>
  </si>
  <si>
    <t>CGY, WSH</t>
  </si>
  <si>
    <t>Patrick Sharp</t>
  </si>
  <si>
    <t>Brad Richards</t>
  </si>
  <si>
    <t>Jake Muzzin</t>
  </si>
  <si>
    <t>Johnny Boychuk</t>
  </si>
  <si>
    <t>Ryan Suter</t>
  </si>
  <si>
    <t>Kris Versteeg</t>
  </si>
  <si>
    <t>Riley Sheahan</t>
  </si>
  <si>
    <t>Jakob Silfverberg</t>
  </si>
  <si>
    <t>Matt Beleskey</t>
  </si>
  <si>
    <t>Zemgus Girgensons</t>
  </si>
  <si>
    <t>Cody Eakin</t>
  </si>
  <si>
    <t>Kevin Hayes</t>
  </si>
  <si>
    <t>Shane Doan</t>
  </si>
  <si>
    <t>Drew Stafford</t>
  </si>
  <si>
    <t>BUF, WPG</t>
  </si>
  <si>
    <t>Michael Santorelli</t>
  </si>
  <si>
    <t>Taylor Hall</t>
  </si>
  <si>
    <t>http://www.nhl.com/stats/player?navid=nav-sts-indiv</t>
  </si>
  <si>
    <t>http://www.nhl.com/ice/schedulebymonth.htm?month=201503</t>
  </si>
  <si>
    <t>http://www.nhl.com/stats/team?navid=nav-sts-teams</t>
  </si>
  <si>
    <t>MONTREAL</t>
  </si>
  <si>
    <t>W</t>
  </si>
  <si>
    <t>G/GP</t>
  </si>
  <si>
    <t>GA/GP</t>
  </si>
  <si>
    <t>5-5 F/A</t>
  </si>
  <si>
    <t>PP%</t>
  </si>
  <si>
    <t>PK%</t>
  </si>
  <si>
    <t>S/GP</t>
  </si>
  <si>
    <t>SA/GP</t>
  </si>
  <si>
    <t>FO %</t>
  </si>
  <si>
    <t>Reg+OT W</t>
  </si>
  <si>
    <t>Home ROW</t>
  </si>
  <si>
    <t>Road ROW</t>
  </si>
  <si>
    <t>Point %</t>
  </si>
  <si>
    <t>Win %</t>
  </si>
  <si>
    <t>Points Accounted for</t>
  </si>
  <si>
    <t>Abbreivation</t>
  </si>
  <si>
    <t xml:space="preserve"> NYR</t>
  </si>
  <si>
    <t xml:space="preserve"> PIT</t>
  </si>
  <si>
    <t xml:space="preserve"> DET</t>
  </si>
  <si>
    <t xml:space="preserve"> CHI</t>
  </si>
  <si>
    <t xml:space="preserve"> NSH</t>
  </si>
  <si>
    <t xml:space="preserve"> FLA</t>
  </si>
  <si>
    <t xml:space="preserve"> WSH</t>
  </si>
  <si>
    <t xml:space="preserve"> WPG</t>
  </si>
  <si>
    <t>East</t>
  </si>
  <si>
    <t>West</t>
  </si>
  <si>
    <t>Montreal</t>
  </si>
  <si>
    <t>Tampa Bay</t>
  </si>
  <si>
    <t>Pittsburgh</t>
  </si>
  <si>
    <t>Washington</t>
  </si>
  <si>
    <t>Boston</t>
  </si>
  <si>
    <t>Nashville</t>
  </si>
  <si>
    <t>Anaheim</t>
  </si>
  <si>
    <t>St. Louis</t>
  </si>
  <si>
    <t>Detroit</t>
  </si>
  <si>
    <t>Vancouver</t>
  </si>
  <si>
    <t>Calgary</t>
  </si>
  <si>
    <t>Chicago</t>
  </si>
  <si>
    <t>Winnipeg</t>
  </si>
  <si>
    <t>Minnesota</t>
  </si>
  <si>
    <t>NY Rangers</t>
  </si>
  <si>
    <t>NY Islanders</t>
  </si>
  <si>
    <t>Game</t>
  </si>
  <si>
    <t>Rd 1</t>
  </si>
  <si>
    <t>Rk Rating</t>
  </si>
  <si>
    <t>Random Ranking</t>
  </si>
  <si>
    <t>Rand Goals</t>
  </si>
  <si>
    <t>Avg G/GP</t>
  </si>
  <si>
    <t>StDev</t>
  </si>
  <si>
    <t>Winner</t>
  </si>
  <si>
    <t>Game 1</t>
  </si>
  <si>
    <t>Game 2</t>
  </si>
  <si>
    <t>Game 3</t>
  </si>
  <si>
    <t>Game 4</t>
  </si>
  <si>
    <t>Game 5</t>
  </si>
  <si>
    <t>Game 6</t>
  </si>
  <si>
    <t>Game 7</t>
  </si>
  <si>
    <t>Round 1</t>
  </si>
  <si>
    <t>Round 2</t>
  </si>
  <si>
    <t>Round 3</t>
  </si>
  <si>
    <t>Championship</t>
  </si>
  <si>
    <t>Champ</t>
  </si>
  <si>
    <t>http://www.nhl.com/stats/team?fetchKey=20152ALLSAAAll&amp;ord=desc&amp;sort=points&amp;viewName=summary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</si>
</sst>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Inherit"/>
    </font>
    <font>
      <b/>
      <sz val="11"/>
      <name val="Calibri"/>
      <family val="2"/>
      <scheme val="minor"/>
    </font>
    <font>
      <b/>
      <sz val="8"/>
      <color rgb="FF000000"/>
      <name val="Inherit"/>
    </font>
    <font>
      <sz val="8"/>
      <name val="Inherit"/>
    </font>
    <font>
      <sz val="8"/>
      <color rgb="FF272727"/>
      <name val="Inherit"/>
    </font>
    <font>
      <b/>
      <sz val="8"/>
      <color rgb="FF272727"/>
      <name val="Inherit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A1A1A1"/>
      </right>
      <top/>
      <bottom style="medium">
        <color rgb="FFA1A1A1"/>
      </bottom>
      <diagonal/>
    </border>
    <border>
      <left/>
      <right style="medium">
        <color rgb="FFA1A1A1"/>
      </right>
      <top/>
      <bottom/>
      <diagonal/>
    </border>
    <border>
      <left/>
      <right style="medium">
        <color rgb="FFA1A1A1"/>
      </right>
      <top style="medium">
        <color rgb="FFA1A1A1"/>
      </top>
      <bottom/>
      <diagonal/>
    </border>
    <border>
      <left/>
      <right style="medium">
        <color rgb="FFA1A1A1"/>
      </right>
      <top style="medium">
        <color rgb="FF666666"/>
      </top>
      <bottom/>
      <diagonal/>
    </border>
    <border>
      <left/>
      <right style="medium">
        <color rgb="FFA1A1A1"/>
      </right>
      <top/>
      <bottom style="medium">
        <color rgb="FF666666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A1A1A1"/>
      </right>
      <top/>
      <bottom style="thin">
        <color indexed="64"/>
      </bottom>
      <diagonal/>
    </border>
    <border>
      <left style="medium">
        <color rgb="FFA1A1A1"/>
      </left>
      <right style="medium">
        <color rgb="FFA1A1A1"/>
      </right>
      <top/>
      <bottom style="thin">
        <color indexed="64"/>
      </bottom>
      <diagonal/>
    </border>
    <border>
      <left/>
      <right style="medium">
        <color rgb="FFA1A1A1"/>
      </right>
      <top style="medium">
        <color rgb="FFA1A1A1"/>
      </top>
      <bottom style="medium">
        <color rgb="FFA1A1A1"/>
      </bottom>
      <diagonal/>
    </border>
    <border>
      <left/>
      <right/>
      <top style="medium">
        <color rgb="FFA1A1A1"/>
      </top>
      <bottom style="medium">
        <color rgb="FFA1A1A1"/>
      </bottom>
      <diagonal/>
    </border>
    <border>
      <left/>
      <right/>
      <top/>
      <bottom style="medium">
        <color rgb="FFA1A1A1"/>
      </bottom>
      <diagonal/>
    </border>
    <border>
      <left/>
      <right/>
      <top style="medium">
        <color rgb="FFA1A1A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 applyFill="1"/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3" fillId="0" borderId="0" xfId="0" applyFont="1" applyFill="1" applyBorder="1"/>
    <xf numFmtId="0" fontId="3" fillId="0" borderId="7" xfId="0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6" xfId="0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right"/>
    </xf>
    <xf numFmtId="0" fontId="3" fillId="2" borderId="0" xfId="0" applyFont="1" applyFill="1"/>
    <xf numFmtId="0" fontId="4" fillId="0" borderId="0" xfId="0" applyFont="1"/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right" vertical="center" wrapText="1"/>
    </xf>
    <xf numFmtId="20" fontId="5" fillId="3" borderId="9" xfId="0" applyNumberFormat="1" applyFont="1" applyFill="1" applyBorder="1" applyAlignment="1">
      <alignment horizontal="right" vertical="center" wrapText="1"/>
    </xf>
    <xf numFmtId="0" fontId="5" fillId="3" borderId="10" xfId="0" applyFont="1" applyFill="1" applyBorder="1" applyAlignment="1">
      <alignment horizontal="right" vertical="center" wrapText="1"/>
    </xf>
    <xf numFmtId="0" fontId="0" fillId="0" borderId="0" xfId="0" applyNumberFormat="1"/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 wrapText="1"/>
    </xf>
    <xf numFmtId="20" fontId="5" fillId="4" borderId="1" xfId="0" applyNumberFormat="1" applyFont="1" applyFill="1" applyBorder="1" applyAlignment="1">
      <alignment horizontal="right" vertical="center" wrapText="1"/>
    </xf>
    <xf numFmtId="0" fontId="5" fillId="4" borderId="1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  <xf numFmtId="20" fontId="5" fillId="3" borderId="1" xfId="0" applyNumberFormat="1" applyFont="1" applyFill="1" applyBorder="1" applyAlignment="1">
      <alignment horizontal="right" vertical="center" wrapText="1"/>
    </xf>
    <xf numFmtId="0" fontId="5" fillId="3" borderId="11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right" vertical="center" wrapText="1"/>
    </xf>
    <xf numFmtId="20" fontId="5" fillId="4" borderId="3" xfId="0" applyNumberFormat="1" applyFont="1" applyFill="1" applyBorder="1" applyAlignment="1">
      <alignment horizontal="right" vertical="center" wrapText="1"/>
    </xf>
    <xf numFmtId="0" fontId="5" fillId="4" borderId="12" xfId="0" applyFont="1" applyFill="1" applyBorder="1" applyAlignment="1">
      <alignment horizontal="right" vertical="center" wrapText="1"/>
    </xf>
    <xf numFmtId="46" fontId="5" fillId="3" borderId="1" xfId="0" applyNumberFormat="1" applyFont="1" applyFill="1" applyBorder="1" applyAlignment="1">
      <alignment horizontal="right" vertical="center" wrapText="1"/>
    </xf>
    <xf numFmtId="46" fontId="5" fillId="4" borderId="1" xfId="0" applyNumberFormat="1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right" vertical="center" wrapText="1"/>
    </xf>
    <xf numFmtId="20" fontId="5" fillId="4" borderId="2" xfId="0" applyNumberFormat="1" applyFont="1" applyFill="1" applyBorder="1" applyAlignment="1">
      <alignment horizontal="right" vertical="center" wrapText="1"/>
    </xf>
    <xf numFmtId="0" fontId="5" fillId="4" borderId="0" xfId="0" applyFont="1" applyFill="1" applyBorder="1" applyAlignment="1">
      <alignment horizontal="right" vertical="center" wrapText="1"/>
    </xf>
    <xf numFmtId="46" fontId="5" fillId="3" borderId="9" xfId="0" applyNumberFormat="1" applyFont="1" applyFill="1" applyBorder="1" applyAlignment="1">
      <alignment horizontal="right" vertical="center" wrapText="1"/>
    </xf>
    <xf numFmtId="0" fontId="6" fillId="0" borderId="0" xfId="0" applyFont="1"/>
    <xf numFmtId="0" fontId="4" fillId="0" borderId="0" xfId="0" quotePrefix="1" applyFont="1"/>
    <xf numFmtId="0" fontId="3" fillId="3" borderId="9" xfId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4" borderId="2" xfId="1" applyFont="1" applyFill="1" applyBorder="1" applyAlignment="1">
      <alignment horizontal="left" vertical="center" wrapText="1"/>
    </xf>
    <xf numFmtId="0" fontId="3" fillId="4" borderId="3" xfId="1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 indent="1"/>
    </xf>
    <xf numFmtId="0" fontId="9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 indent="1"/>
    </xf>
    <xf numFmtId="0" fontId="9" fillId="6" borderId="0" xfId="0" applyFont="1" applyFill="1" applyAlignment="1">
      <alignment horizontal="left" vertical="center" wrapText="1" indent="1"/>
    </xf>
    <xf numFmtId="0" fontId="9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right" vertical="center" wrapText="1"/>
    </xf>
    <xf numFmtId="0" fontId="9" fillId="6" borderId="0" xfId="0" applyFont="1" applyFill="1" applyAlignment="1">
      <alignment horizontal="right" vertical="center" wrapText="1" indent="1"/>
    </xf>
    <xf numFmtId="0" fontId="3" fillId="0" borderId="0" xfId="0" applyFont="1" applyAlignment="1"/>
    <xf numFmtId="0" fontId="3" fillId="3" borderId="0" xfId="1" applyFont="1" applyFill="1" applyAlignment="1">
      <alignment horizontal="left" vertical="center"/>
    </xf>
    <xf numFmtId="0" fontId="3" fillId="6" borderId="0" xfId="1" applyFont="1" applyFill="1" applyAlignment="1">
      <alignment horizontal="left" vertical="center"/>
    </xf>
    <xf numFmtId="0" fontId="1" fillId="0" borderId="0" xfId="1"/>
    <xf numFmtId="0" fontId="3" fillId="4" borderId="9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0" fillId="7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7" borderId="13" xfId="0" applyFill="1" applyBorder="1"/>
    <xf numFmtId="0" fontId="0" fillId="7" borderId="19" xfId="0" applyFill="1" applyBorder="1"/>
    <xf numFmtId="0" fontId="0" fillId="8" borderId="19" xfId="0" applyFill="1" applyBorder="1"/>
    <xf numFmtId="0" fontId="0" fillId="0" borderId="0" xfId="0" applyBorder="1"/>
    <xf numFmtId="0" fontId="0" fillId="8" borderId="0" xfId="0" applyFill="1" applyBorder="1"/>
    <xf numFmtId="0" fontId="0" fillId="0" borderId="18" xfId="0" applyBorder="1"/>
    <xf numFmtId="0" fontId="0" fillId="0" borderId="20" xfId="0" applyBorder="1"/>
    <xf numFmtId="0" fontId="0" fillId="8" borderId="20" xfId="0" applyFill="1" applyBorder="1"/>
    <xf numFmtId="0" fontId="0" fillId="0" borderId="16" xfId="0" applyBorder="1"/>
    <xf numFmtId="0" fontId="0" fillId="7" borderId="17" xfId="0" applyFill="1" applyBorder="1"/>
    <xf numFmtId="0" fontId="0" fillId="7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8" xfId="2" applyFon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1025" name="AutoShape 1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1027" name="AutoShape 3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1028" name="AutoShape 4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114300</xdr:rowOff>
    </xdr:to>
    <xdr:sp macro="" textlink="">
      <xdr:nvSpPr>
        <xdr:cNvPr id="1029" name="AutoShape 5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1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1030" name="AutoShape 6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1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1031" name="AutoShape 7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1032" name="AutoShape 8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1033" name="AutoShape 9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34" name="AutoShape 10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035" name="AutoShape 11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90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036" name="AutoShape 12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90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37" name="AutoShape 13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038" name="AutoShape 14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1039" name="AutoShape 15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06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040" name="AutoShape 16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06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76200</xdr:rowOff>
    </xdr:to>
    <xdr:sp macro="" textlink="">
      <xdr:nvSpPr>
        <xdr:cNvPr id="1041" name="AutoShape 17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76200</xdr:rowOff>
    </xdr:to>
    <xdr:sp macro="" textlink="">
      <xdr:nvSpPr>
        <xdr:cNvPr id="1042" name="AutoShape 18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1043" name="AutoShape 19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07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1044" name="AutoShape 20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07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114300</xdr:rowOff>
    </xdr:to>
    <xdr:sp macro="" textlink="">
      <xdr:nvSpPr>
        <xdr:cNvPr id="1045" name="AutoShape 21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6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1046" name="AutoShape 22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65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47" name="AutoShape 23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42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304800</xdr:colOff>
      <xdr:row>24</xdr:row>
      <xdr:rowOff>114300</xdr:rowOff>
    </xdr:to>
    <xdr:sp macro="" textlink="">
      <xdr:nvSpPr>
        <xdr:cNvPr id="1048" name="AutoShape 24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42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304800</xdr:colOff>
      <xdr:row>26</xdr:row>
      <xdr:rowOff>76200</xdr:rowOff>
    </xdr:to>
    <xdr:sp macro="" textlink="">
      <xdr:nvSpPr>
        <xdr:cNvPr id="1049" name="AutoShape 25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0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76200</xdr:rowOff>
    </xdr:to>
    <xdr:sp macro="" textlink="">
      <xdr:nvSpPr>
        <xdr:cNvPr id="1050" name="AutoShape 26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0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114300</xdr:rowOff>
    </xdr:to>
    <xdr:sp macro="" textlink="">
      <xdr:nvSpPr>
        <xdr:cNvPr id="1051" name="AutoShape 27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114300</xdr:rowOff>
    </xdr:to>
    <xdr:sp macro="" textlink="">
      <xdr:nvSpPr>
        <xdr:cNvPr id="1052" name="AutoShape 28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30</xdr:row>
      <xdr:rowOff>114300</xdr:rowOff>
    </xdr:to>
    <xdr:sp macro="" textlink="">
      <xdr:nvSpPr>
        <xdr:cNvPr id="1053" name="AutoShape 29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0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114300</xdr:rowOff>
    </xdr:to>
    <xdr:sp macro="" textlink="">
      <xdr:nvSpPr>
        <xdr:cNvPr id="1054" name="AutoShape 30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0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304800</xdr:colOff>
      <xdr:row>32</xdr:row>
      <xdr:rowOff>114300</xdr:rowOff>
    </xdr:to>
    <xdr:sp macro="" textlink="">
      <xdr:nvSpPr>
        <xdr:cNvPr id="1055" name="AutoShape 31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60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304800</xdr:colOff>
      <xdr:row>32</xdr:row>
      <xdr:rowOff>114300</xdr:rowOff>
    </xdr:to>
    <xdr:sp macro="" textlink="">
      <xdr:nvSpPr>
        <xdr:cNvPr id="1056" name="AutoShape 32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60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304800</xdr:colOff>
      <xdr:row>34</xdr:row>
      <xdr:rowOff>114300</xdr:rowOff>
    </xdr:to>
    <xdr:sp macro="" textlink="">
      <xdr:nvSpPr>
        <xdr:cNvPr id="1057" name="AutoShape 33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304800</xdr:colOff>
      <xdr:row>34</xdr:row>
      <xdr:rowOff>114300</xdr:rowOff>
    </xdr:to>
    <xdr:sp macro="" textlink="">
      <xdr:nvSpPr>
        <xdr:cNvPr id="1058" name="AutoShape 34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304800</xdr:colOff>
      <xdr:row>36</xdr:row>
      <xdr:rowOff>114300</xdr:rowOff>
    </xdr:to>
    <xdr:sp macro="" textlink="">
      <xdr:nvSpPr>
        <xdr:cNvPr id="1059" name="AutoShape 35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995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114300</xdr:rowOff>
    </xdr:to>
    <xdr:sp macro="" textlink="">
      <xdr:nvSpPr>
        <xdr:cNvPr id="1060" name="AutoShape 36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995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304800</xdr:colOff>
      <xdr:row>38</xdr:row>
      <xdr:rowOff>114300</xdr:rowOff>
    </xdr:to>
    <xdr:sp macro="" textlink="">
      <xdr:nvSpPr>
        <xdr:cNvPr id="1061" name="AutoShape 37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053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304800</xdr:colOff>
      <xdr:row>38</xdr:row>
      <xdr:rowOff>114300</xdr:rowOff>
    </xdr:to>
    <xdr:sp macro="" textlink="">
      <xdr:nvSpPr>
        <xdr:cNvPr id="1062" name="AutoShape 38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053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304800</xdr:colOff>
      <xdr:row>40</xdr:row>
      <xdr:rowOff>114300</xdr:rowOff>
    </xdr:to>
    <xdr:sp macro="" textlink="">
      <xdr:nvSpPr>
        <xdr:cNvPr id="1063" name="AutoShape 39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111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304800</xdr:colOff>
      <xdr:row>40</xdr:row>
      <xdr:rowOff>114300</xdr:rowOff>
    </xdr:to>
    <xdr:sp macro="" textlink="">
      <xdr:nvSpPr>
        <xdr:cNvPr id="1064" name="AutoShape 40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111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304800</xdr:colOff>
      <xdr:row>42</xdr:row>
      <xdr:rowOff>114300</xdr:rowOff>
    </xdr:to>
    <xdr:sp macro="" textlink="">
      <xdr:nvSpPr>
        <xdr:cNvPr id="1065" name="AutoShape 41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16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304800</xdr:colOff>
      <xdr:row>42</xdr:row>
      <xdr:rowOff>114300</xdr:rowOff>
    </xdr:to>
    <xdr:sp macro="" textlink="">
      <xdr:nvSpPr>
        <xdr:cNvPr id="1066" name="AutoShape 42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16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304800</xdr:colOff>
      <xdr:row>44</xdr:row>
      <xdr:rowOff>114300</xdr:rowOff>
    </xdr:to>
    <xdr:sp macro="" textlink="">
      <xdr:nvSpPr>
        <xdr:cNvPr id="1067" name="AutoShape 43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22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304800</xdr:colOff>
      <xdr:row>44</xdr:row>
      <xdr:rowOff>114300</xdr:rowOff>
    </xdr:to>
    <xdr:sp macro="" textlink="">
      <xdr:nvSpPr>
        <xdr:cNvPr id="1068" name="AutoShape 44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22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304800</xdr:colOff>
      <xdr:row>46</xdr:row>
      <xdr:rowOff>114300</xdr:rowOff>
    </xdr:to>
    <xdr:sp macro="" textlink="">
      <xdr:nvSpPr>
        <xdr:cNvPr id="1069" name="AutoShape 45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304800</xdr:colOff>
      <xdr:row>46</xdr:row>
      <xdr:rowOff>114300</xdr:rowOff>
    </xdr:to>
    <xdr:sp macro="" textlink="">
      <xdr:nvSpPr>
        <xdr:cNvPr id="1070" name="AutoShape 46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285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304800</xdr:colOff>
      <xdr:row>48</xdr:row>
      <xdr:rowOff>114300</xdr:rowOff>
    </xdr:to>
    <xdr:sp macro="" textlink="">
      <xdr:nvSpPr>
        <xdr:cNvPr id="1071" name="AutoShape 47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363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304800</xdr:colOff>
      <xdr:row>48</xdr:row>
      <xdr:rowOff>114300</xdr:rowOff>
    </xdr:to>
    <xdr:sp macro="" textlink="">
      <xdr:nvSpPr>
        <xdr:cNvPr id="1072" name="AutoShape 48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363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304800</xdr:colOff>
      <xdr:row>50</xdr:row>
      <xdr:rowOff>114300</xdr:rowOff>
    </xdr:to>
    <xdr:sp macro="" textlink="">
      <xdr:nvSpPr>
        <xdr:cNvPr id="1073" name="AutoShape 49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421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50</xdr:row>
      <xdr:rowOff>114300</xdr:rowOff>
    </xdr:to>
    <xdr:sp macro="" textlink="">
      <xdr:nvSpPr>
        <xdr:cNvPr id="1074" name="AutoShape 50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421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304800</xdr:colOff>
      <xdr:row>52</xdr:row>
      <xdr:rowOff>76200</xdr:rowOff>
    </xdr:to>
    <xdr:sp macro="" textlink="">
      <xdr:nvSpPr>
        <xdr:cNvPr id="1075" name="AutoShape 51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498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304800</xdr:colOff>
      <xdr:row>52</xdr:row>
      <xdr:rowOff>76200</xdr:rowOff>
    </xdr:to>
    <xdr:sp macro="" textlink="">
      <xdr:nvSpPr>
        <xdr:cNvPr id="1076" name="AutoShape 52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498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304800</xdr:colOff>
      <xdr:row>54</xdr:row>
      <xdr:rowOff>114300</xdr:rowOff>
    </xdr:to>
    <xdr:sp macro="" textlink="">
      <xdr:nvSpPr>
        <xdr:cNvPr id="1077" name="AutoShape 53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541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304800</xdr:colOff>
      <xdr:row>54</xdr:row>
      <xdr:rowOff>114300</xdr:rowOff>
    </xdr:to>
    <xdr:sp macro="" textlink="">
      <xdr:nvSpPr>
        <xdr:cNvPr id="1078" name="AutoShape 54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541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304800</xdr:colOff>
      <xdr:row>56</xdr:row>
      <xdr:rowOff>114300</xdr:rowOff>
    </xdr:to>
    <xdr:sp macro="" textlink="">
      <xdr:nvSpPr>
        <xdr:cNvPr id="1079" name="AutoShape 55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59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304800</xdr:colOff>
      <xdr:row>56</xdr:row>
      <xdr:rowOff>114300</xdr:rowOff>
    </xdr:to>
    <xdr:sp macro="" textlink="">
      <xdr:nvSpPr>
        <xdr:cNvPr id="1080" name="AutoShape 56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59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304800</xdr:colOff>
      <xdr:row>58</xdr:row>
      <xdr:rowOff>114300</xdr:rowOff>
    </xdr:to>
    <xdr:sp macro="" textlink="">
      <xdr:nvSpPr>
        <xdr:cNvPr id="1081" name="AutoShape 57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63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304800</xdr:colOff>
      <xdr:row>58</xdr:row>
      <xdr:rowOff>114300</xdr:rowOff>
    </xdr:to>
    <xdr:sp macro="" textlink="">
      <xdr:nvSpPr>
        <xdr:cNvPr id="1082" name="AutoShape 58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63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304800</xdr:colOff>
      <xdr:row>60</xdr:row>
      <xdr:rowOff>114300</xdr:rowOff>
    </xdr:to>
    <xdr:sp macro="" textlink="">
      <xdr:nvSpPr>
        <xdr:cNvPr id="1083" name="AutoShape 59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696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084" name="AutoShape 60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696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304800</xdr:colOff>
      <xdr:row>62</xdr:row>
      <xdr:rowOff>114300</xdr:rowOff>
    </xdr:to>
    <xdr:sp macro="" textlink="">
      <xdr:nvSpPr>
        <xdr:cNvPr id="1085" name="AutoShape 61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304800</xdr:colOff>
      <xdr:row>62</xdr:row>
      <xdr:rowOff>114300</xdr:rowOff>
    </xdr:to>
    <xdr:sp macro="" textlink="">
      <xdr:nvSpPr>
        <xdr:cNvPr id="1086" name="AutoShape 62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304800</xdr:colOff>
      <xdr:row>64</xdr:row>
      <xdr:rowOff>114300</xdr:rowOff>
    </xdr:to>
    <xdr:sp macro="" textlink="">
      <xdr:nvSpPr>
        <xdr:cNvPr id="1087" name="AutoShape 63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812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304800</xdr:colOff>
      <xdr:row>64</xdr:row>
      <xdr:rowOff>114300</xdr:rowOff>
    </xdr:to>
    <xdr:sp macro="" textlink="">
      <xdr:nvSpPr>
        <xdr:cNvPr id="1088" name="AutoShape 64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812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66</xdr:row>
      <xdr:rowOff>114300</xdr:rowOff>
    </xdr:to>
    <xdr:sp macro="" textlink="">
      <xdr:nvSpPr>
        <xdr:cNvPr id="1089" name="AutoShape 65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87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66</xdr:row>
      <xdr:rowOff>114300</xdr:rowOff>
    </xdr:to>
    <xdr:sp macro="" textlink="">
      <xdr:nvSpPr>
        <xdr:cNvPr id="1090" name="AutoShape 66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87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114300</xdr:rowOff>
    </xdr:to>
    <xdr:sp macro="" textlink="">
      <xdr:nvSpPr>
        <xdr:cNvPr id="1091" name="AutoShape 67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1947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114300</xdr:rowOff>
    </xdr:to>
    <xdr:sp macro="" textlink="">
      <xdr:nvSpPr>
        <xdr:cNvPr id="1092" name="AutoShape 68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1947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114300</xdr:rowOff>
    </xdr:to>
    <xdr:sp macro="" textlink="">
      <xdr:nvSpPr>
        <xdr:cNvPr id="1093" name="AutoShape 69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00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70</xdr:row>
      <xdr:rowOff>114300</xdr:rowOff>
    </xdr:to>
    <xdr:sp macro="" textlink="">
      <xdr:nvSpPr>
        <xdr:cNvPr id="1094" name="AutoShape 70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00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114300</xdr:rowOff>
    </xdr:to>
    <xdr:sp macro="" textlink="">
      <xdr:nvSpPr>
        <xdr:cNvPr id="1095" name="AutoShape 71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06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72</xdr:row>
      <xdr:rowOff>114300</xdr:rowOff>
    </xdr:to>
    <xdr:sp macro="" textlink="">
      <xdr:nvSpPr>
        <xdr:cNvPr id="1096" name="AutoShape 72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06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304800</xdr:colOff>
      <xdr:row>74</xdr:row>
      <xdr:rowOff>76200</xdr:rowOff>
    </xdr:to>
    <xdr:sp macro="" textlink="">
      <xdr:nvSpPr>
        <xdr:cNvPr id="1097" name="AutoShape 73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12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304800</xdr:colOff>
      <xdr:row>74</xdr:row>
      <xdr:rowOff>76200</xdr:rowOff>
    </xdr:to>
    <xdr:sp macro="" textlink="">
      <xdr:nvSpPr>
        <xdr:cNvPr id="1098" name="AutoShape 74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12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304800</xdr:colOff>
      <xdr:row>76</xdr:row>
      <xdr:rowOff>114300</xdr:rowOff>
    </xdr:to>
    <xdr:sp macro="" textlink="">
      <xdr:nvSpPr>
        <xdr:cNvPr id="1099" name="AutoShape 75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165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304800</xdr:colOff>
      <xdr:row>76</xdr:row>
      <xdr:rowOff>114300</xdr:rowOff>
    </xdr:to>
    <xdr:sp macro="" textlink="">
      <xdr:nvSpPr>
        <xdr:cNvPr id="1100" name="AutoShape 76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165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304800</xdr:colOff>
      <xdr:row>78</xdr:row>
      <xdr:rowOff>114300</xdr:rowOff>
    </xdr:to>
    <xdr:sp macro="" textlink="">
      <xdr:nvSpPr>
        <xdr:cNvPr id="1101" name="AutoShape 77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22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304800</xdr:colOff>
      <xdr:row>78</xdr:row>
      <xdr:rowOff>114300</xdr:rowOff>
    </xdr:to>
    <xdr:sp macro="" textlink="">
      <xdr:nvSpPr>
        <xdr:cNvPr id="1102" name="AutoShape 78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22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304800</xdr:colOff>
      <xdr:row>80</xdr:row>
      <xdr:rowOff>114300</xdr:rowOff>
    </xdr:to>
    <xdr:sp macro="" textlink="">
      <xdr:nvSpPr>
        <xdr:cNvPr id="1103" name="AutoShape 79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300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304800</xdr:colOff>
      <xdr:row>80</xdr:row>
      <xdr:rowOff>114300</xdr:rowOff>
    </xdr:to>
    <xdr:sp macro="" textlink="">
      <xdr:nvSpPr>
        <xdr:cNvPr id="1104" name="AutoShape 80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300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304800</xdr:colOff>
      <xdr:row>82</xdr:row>
      <xdr:rowOff>114300</xdr:rowOff>
    </xdr:to>
    <xdr:sp macro="" textlink="">
      <xdr:nvSpPr>
        <xdr:cNvPr id="1105" name="AutoShape 81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304800</xdr:colOff>
      <xdr:row>82</xdr:row>
      <xdr:rowOff>114300</xdr:rowOff>
    </xdr:to>
    <xdr:sp macro="" textlink="">
      <xdr:nvSpPr>
        <xdr:cNvPr id="1106" name="AutoShape 82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304800</xdr:colOff>
      <xdr:row>84</xdr:row>
      <xdr:rowOff>114300</xdr:rowOff>
    </xdr:to>
    <xdr:sp macro="" textlink="">
      <xdr:nvSpPr>
        <xdr:cNvPr id="1107" name="AutoShape 83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416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304800</xdr:colOff>
      <xdr:row>84</xdr:row>
      <xdr:rowOff>114300</xdr:rowOff>
    </xdr:to>
    <xdr:sp macro="" textlink="">
      <xdr:nvSpPr>
        <xdr:cNvPr id="1108" name="AutoShape 84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416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304800</xdr:colOff>
      <xdr:row>86</xdr:row>
      <xdr:rowOff>114300</xdr:rowOff>
    </xdr:to>
    <xdr:sp macro="" textlink="">
      <xdr:nvSpPr>
        <xdr:cNvPr id="1109" name="AutoShape 85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474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304800</xdr:colOff>
      <xdr:row>86</xdr:row>
      <xdr:rowOff>114300</xdr:rowOff>
    </xdr:to>
    <xdr:sp macro="" textlink="">
      <xdr:nvSpPr>
        <xdr:cNvPr id="1110" name="AutoShape 86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474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304800</xdr:colOff>
      <xdr:row>88</xdr:row>
      <xdr:rowOff>114300</xdr:rowOff>
    </xdr:to>
    <xdr:sp macro="" textlink="">
      <xdr:nvSpPr>
        <xdr:cNvPr id="1111" name="AutoShape 87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532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304800</xdr:colOff>
      <xdr:row>88</xdr:row>
      <xdr:rowOff>114300</xdr:rowOff>
    </xdr:to>
    <xdr:sp macro="" textlink="">
      <xdr:nvSpPr>
        <xdr:cNvPr id="1112" name="AutoShape 88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532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304800</xdr:colOff>
      <xdr:row>90</xdr:row>
      <xdr:rowOff>114300</xdr:rowOff>
    </xdr:to>
    <xdr:sp macro="" textlink="">
      <xdr:nvSpPr>
        <xdr:cNvPr id="1113" name="AutoShape 89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304800</xdr:colOff>
      <xdr:row>90</xdr:row>
      <xdr:rowOff>114300</xdr:rowOff>
    </xdr:to>
    <xdr:sp macro="" textlink="">
      <xdr:nvSpPr>
        <xdr:cNvPr id="1114" name="AutoShape 90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304800</xdr:colOff>
      <xdr:row>92</xdr:row>
      <xdr:rowOff>114300</xdr:rowOff>
    </xdr:to>
    <xdr:sp macro="" textlink="">
      <xdr:nvSpPr>
        <xdr:cNvPr id="1115" name="AutoShape 91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64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304800</xdr:colOff>
      <xdr:row>92</xdr:row>
      <xdr:rowOff>114300</xdr:rowOff>
    </xdr:to>
    <xdr:sp macro="" textlink="">
      <xdr:nvSpPr>
        <xdr:cNvPr id="1116" name="AutoShape 92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64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304800</xdr:colOff>
      <xdr:row>94</xdr:row>
      <xdr:rowOff>114300</xdr:rowOff>
    </xdr:to>
    <xdr:sp macro="" textlink="">
      <xdr:nvSpPr>
        <xdr:cNvPr id="1117" name="AutoShape 93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70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304800</xdr:colOff>
      <xdr:row>94</xdr:row>
      <xdr:rowOff>114300</xdr:rowOff>
    </xdr:to>
    <xdr:sp macro="" textlink="">
      <xdr:nvSpPr>
        <xdr:cNvPr id="1118" name="AutoShape 94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70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304800</xdr:colOff>
      <xdr:row>96</xdr:row>
      <xdr:rowOff>76200</xdr:rowOff>
    </xdr:to>
    <xdr:sp macro="" textlink="">
      <xdr:nvSpPr>
        <xdr:cNvPr id="1119" name="AutoShape 95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765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95</xdr:row>
      <xdr:rowOff>0</xdr:rowOff>
    </xdr:from>
    <xdr:to>
      <xdr:col>5</xdr:col>
      <xdr:colOff>304800</xdr:colOff>
      <xdr:row>96</xdr:row>
      <xdr:rowOff>76200</xdr:rowOff>
    </xdr:to>
    <xdr:sp macro="" textlink="">
      <xdr:nvSpPr>
        <xdr:cNvPr id="1120" name="AutoShape 96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765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304800</xdr:colOff>
      <xdr:row>98</xdr:row>
      <xdr:rowOff>76200</xdr:rowOff>
    </xdr:to>
    <xdr:sp macro="" textlink="">
      <xdr:nvSpPr>
        <xdr:cNvPr id="1121" name="AutoShape 97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80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</xdr:row>
      <xdr:rowOff>0</xdr:rowOff>
    </xdr:from>
    <xdr:to>
      <xdr:col>5</xdr:col>
      <xdr:colOff>304800</xdr:colOff>
      <xdr:row>98</xdr:row>
      <xdr:rowOff>76200</xdr:rowOff>
    </xdr:to>
    <xdr:sp macro="" textlink="">
      <xdr:nvSpPr>
        <xdr:cNvPr id="1122" name="AutoShape 98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80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304800</xdr:colOff>
      <xdr:row>100</xdr:row>
      <xdr:rowOff>114300</xdr:rowOff>
    </xdr:to>
    <xdr:sp macro="" textlink="">
      <xdr:nvSpPr>
        <xdr:cNvPr id="1123" name="AutoShape 99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850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304800</xdr:colOff>
      <xdr:row>100</xdr:row>
      <xdr:rowOff>114300</xdr:rowOff>
    </xdr:to>
    <xdr:sp macro="" textlink="">
      <xdr:nvSpPr>
        <xdr:cNvPr id="1124" name="AutoShape 100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850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304800</xdr:colOff>
      <xdr:row>102</xdr:row>
      <xdr:rowOff>114300</xdr:rowOff>
    </xdr:to>
    <xdr:sp macro="" textlink="">
      <xdr:nvSpPr>
        <xdr:cNvPr id="1125" name="AutoShape 101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90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101</xdr:row>
      <xdr:rowOff>0</xdr:rowOff>
    </xdr:from>
    <xdr:to>
      <xdr:col>5</xdr:col>
      <xdr:colOff>304800</xdr:colOff>
      <xdr:row>102</xdr:row>
      <xdr:rowOff>114300</xdr:rowOff>
    </xdr:to>
    <xdr:sp macro="" textlink="">
      <xdr:nvSpPr>
        <xdr:cNvPr id="1126" name="AutoShape 102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90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304800</xdr:colOff>
      <xdr:row>104</xdr:row>
      <xdr:rowOff>114300</xdr:rowOff>
    </xdr:to>
    <xdr:sp macro="" textlink="">
      <xdr:nvSpPr>
        <xdr:cNvPr id="1127" name="AutoShape 103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2986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304800</xdr:colOff>
      <xdr:row>104</xdr:row>
      <xdr:rowOff>114300</xdr:rowOff>
    </xdr:to>
    <xdr:sp macro="" textlink="">
      <xdr:nvSpPr>
        <xdr:cNvPr id="1128" name="AutoShape 104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2986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304800</xdr:colOff>
      <xdr:row>106</xdr:row>
      <xdr:rowOff>114300</xdr:rowOff>
    </xdr:to>
    <xdr:sp macro="" textlink="">
      <xdr:nvSpPr>
        <xdr:cNvPr id="1129" name="AutoShape 105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044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304800</xdr:colOff>
      <xdr:row>106</xdr:row>
      <xdr:rowOff>114300</xdr:rowOff>
    </xdr:to>
    <xdr:sp macro="" textlink="">
      <xdr:nvSpPr>
        <xdr:cNvPr id="1130" name="AutoShape 106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044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304800</xdr:colOff>
      <xdr:row>108</xdr:row>
      <xdr:rowOff>114300</xdr:rowOff>
    </xdr:to>
    <xdr:sp macro="" textlink="">
      <xdr:nvSpPr>
        <xdr:cNvPr id="1131" name="AutoShape 107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102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304800</xdr:colOff>
      <xdr:row>108</xdr:row>
      <xdr:rowOff>114300</xdr:rowOff>
    </xdr:to>
    <xdr:sp macro="" textlink="">
      <xdr:nvSpPr>
        <xdr:cNvPr id="1132" name="AutoShape 108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102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304800</xdr:colOff>
      <xdr:row>110</xdr:row>
      <xdr:rowOff>114300</xdr:rowOff>
    </xdr:to>
    <xdr:sp macro="" textlink="">
      <xdr:nvSpPr>
        <xdr:cNvPr id="1133" name="AutoShape 109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179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304800</xdr:colOff>
      <xdr:row>110</xdr:row>
      <xdr:rowOff>114300</xdr:rowOff>
    </xdr:to>
    <xdr:sp macro="" textlink="">
      <xdr:nvSpPr>
        <xdr:cNvPr id="1134" name="AutoShape 110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179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304800</xdr:colOff>
      <xdr:row>112</xdr:row>
      <xdr:rowOff>114300</xdr:rowOff>
    </xdr:to>
    <xdr:sp macro="" textlink="">
      <xdr:nvSpPr>
        <xdr:cNvPr id="1135" name="AutoShape 111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237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304800</xdr:colOff>
      <xdr:row>112</xdr:row>
      <xdr:rowOff>114300</xdr:rowOff>
    </xdr:to>
    <xdr:sp macro="" textlink="">
      <xdr:nvSpPr>
        <xdr:cNvPr id="1136" name="AutoShape 112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237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304800</xdr:colOff>
      <xdr:row>114</xdr:row>
      <xdr:rowOff>114300</xdr:rowOff>
    </xdr:to>
    <xdr:sp macro="" textlink="">
      <xdr:nvSpPr>
        <xdr:cNvPr id="1137" name="AutoShape 113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304800</xdr:colOff>
      <xdr:row>114</xdr:row>
      <xdr:rowOff>114300</xdr:rowOff>
    </xdr:to>
    <xdr:sp macro="" textlink="">
      <xdr:nvSpPr>
        <xdr:cNvPr id="1138" name="AutoShape 114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304800</xdr:colOff>
      <xdr:row>116</xdr:row>
      <xdr:rowOff>76200</xdr:rowOff>
    </xdr:to>
    <xdr:sp macro="" textlink="">
      <xdr:nvSpPr>
        <xdr:cNvPr id="1139" name="AutoShape 11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353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304800</xdr:colOff>
      <xdr:row>116</xdr:row>
      <xdr:rowOff>76200</xdr:rowOff>
    </xdr:to>
    <xdr:sp macro="" textlink="">
      <xdr:nvSpPr>
        <xdr:cNvPr id="1140" name="AutoShape 116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353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304800</xdr:colOff>
      <xdr:row>118</xdr:row>
      <xdr:rowOff>114300</xdr:rowOff>
    </xdr:to>
    <xdr:sp macro="" textlink="">
      <xdr:nvSpPr>
        <xdr:cNvPr id="1141" name="AutoShape 117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39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304800</xdr:colOff>
      <xdr:row>118</xdr:row>
      <xdr:rowOff>114300</xdr:rowOff>
    </xdr:to>
    <xdr:sp macro="" textlink="">
      <xdr:nvSpPr>
        <xdr:cNvPr id="1142" name="AutoShape 118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396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304800</xdr:colOff>
      <xdr:row>120</xdr:row>
      <xdr:rowOff>114300</xdr:rowOff>
    </xdr:to>
    <xdr:sp macro="" textlink="">
      <xdr:nvSpPr>
        <xdr:cNvPr id="1143" name="AutoShape 119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454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304800</xdr:colOff>
      <xdr:row>120</xdr:row>
      <xdr:rowOff>114300</xdr:rowOff>
    </xdr:to>
    <xdr:sp macro="" textlink="">
      <xdr:nvSpPr>
        <xdr:cNvPr id="1144" name="AutoShape 120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454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304800</xdr:colOff>
      <xdr:row>122</xdr:row>
      <xdr:rowOff>114300</xdr:rowOff>
    </xdr:to>
    <xdr:sp macro="" textlink="">
      <xdr:nvSpPr>
        <xdr:cNvPr id="1145" name="AutoShape 121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51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304800</xdr:colOff>
      <xdr:row>122</xdr:row>
      <xdr:rowOff>114300</xdr:rowOff>
    </xdr:to>
    <xdr:sp macro="" textlink="">
      <xdr:nvSpPr>
        <xdr:cNvPr id="1146" name="AutoShape 122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512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304800</xdr:colOff>
      <xdr:row>124</xdr:row>
      <xdr:rowOff>114300</xdr:rowOff>
    </xdr:to>
    <xdr:sp macro="" textlink="">
      <xdr:nvSpPr>
        <xdr:cNvPr id="1147" name="AutoShape 123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57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304800</xdr:colOff>
      <xdr:row>124</xdr:row>
      <xdr:rowOff>114300</xdr:rowOff>
    </xdr:to>
    <xdr:sp macro="" textlink="">
      <xdr:nvSpPr>
        <xdr:cNvPr id="1148" name="AutoShape 124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570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304800</xdr:colOff>
      <xdr:row>126</xdr:row>
      <xdr:rowOff>114300</xdr:rowOff>
    </xdr:to>
    <xdr:sp macro="" textlink="">
      <xdr:nvSpPr>
        <xdr:cNvPr id="1149" name="AutoShape 125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629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304800</xdr:colOff>
      <xdr:row>126</xdr:row>
      <xdr:rowOff>114300</xdr:rowOff>
    </xdr:to>
    <xdr:sp macro="" textlink="">
      <xdr:nvSpPr>
        <xdr:cNvPr id="1150" name="AutoShape 126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629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304800</xdr:colOff>
      <xdr:row>128</xdr:row>
      <xdr:rowOff>76200</xdr:rowOff>
    </xdr:to>
    <xdr:sp macro="" textlink="">
      <xdr:nvSpPr>
        <xdr:cNvPr id="1151" name="AutoShape 127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687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304800</xdr:colOff>
      <xdr:row>128</xdr:row>
      <xdr:rowOff>76200</xdr:rowOff>
    </xdr:to>
    <xdr:sp macro="" textlink="">
      <xdr:nvSpPr>
        <xdr:cNvPr id="1152" name="AutoShape 128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687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304800</xdr:colOff>
      <xdr:row>130</xdr:row>
      <xdr:rowOff>114300</xdr:rowOff>
    </xdr:to>
    <xdr:sp macro="" textlink="">
      <xdr:nvSpPr>
        <xdr:cNvPr id="1153" name="AutoShape 129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729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304800</xdr:colOff>
      <xdr:row>130</xdr:row>
      <xdr:rowOff>114300</xdr:rowOff>
    </xdr:to>
    <xdr:sp macro="" textlink="">
      <xdr:nvSpPr>
        <xdr:cNvPr id="1154" name="AutoShape 130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729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304800</xdr:colOff>
      <xdr:row>132</xdr:row>
      <xdr:rowOff>114300</xdr:rowOff>
    </xdr:to>
    <xdr:sp macro="" textlink="">
      <xdr:nvSpPr>
        <xdr:cNvPr id="1155" name="AutoShape 131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788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131</xdr:row>
      <xdr:rowOff>0</xdr:rowOff>
    </xdr:from>
    <xdr:to>
      <xdr:col>5</xdr:col>
      <xdr:colOff>304800</xdr:colOff>
      <xdr:row>132</xdr:row>
      <xdr:rowOff>114300</xdr:rowOff>
    </xdr:to>
    <xdr:sp macro="" textlink="">
      <xdr:nvSpPr>
        <xdr:cNvPr id="1156" name="AutoShape 132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788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304800</xdr:colOff>
      <xdr:row>134</xdr:row>
      <xdr:rowOff>114300</xdr:rowOff>
    </xdr:to>
    <xdr:sp macro="" textlink="">
      <xdr:nvSpPr>
        <xdr:cNvPr id="1157" name="AutoShape 133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846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304800</xdr:colOff>
      <xdr:row>134</xdr:row>
      <xdr:rowOff>114300</xdr:rowOff>
    </xdr:to>
    <xdr:sp macro="" textlink="">
      <xdr:nvSpPr>
        <xdr:cNvPr id="1158" name="AutoShape 134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846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304800</xdr:colOff>
      <xdr:row>136</xdr:row>
      <xdr:rowOff>114300</xdr:rowOff>
    </xdr:to>
    <xdr:sp macro="" textlink="">
      <xdr:nvSpPr>
        <xdr:cNvPr id="1159" name="AutoShape 135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904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304800</xdr:colOff>
      <xdr:row>136</xdr:row>
      <xdr:rowOff>114300</xdr:rowOff>
    </xdr:to>
    <xdr:sp macro="" textlink="">
      <xdr:nvSpPr>
        <xdr:cNvPr id="1160" name="AutoShape 136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904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304800</xdr:colOff>
      <xdr:row>138</xdr:row>
      <xdr:rowOff>114300</xdr:rowOff>
    </xdr:to>
    <xdr:sp macro="" textlink="">
      <xdr:nvSpPr>
        <xdr:cNvPr id="1161" name="AutoShape 137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396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304800</xdr:colOff>
      <xdr:row>138</xdr:row>
      <xdr:rowOff>114300</xdr:rowOff>
    </xdr:to>
    <xdr:sp macro="" textlink="">
      <xdr:nvSpPr>
        <xdr:cNvPr id="1162" name="AutoShape 138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396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304800</xdr:colOff>
      <xdr:row>140</xdr:row>
      <xdr:rowOff>114300</xdr:rowOff>
    </xdr:to>
    <xdr:sp macro="" textlink="">
      <xdr:nvSpPr>
        <xdr:cNvPr id="1163" name="AutoShape 139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03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304800</xdr:colOff>
      <xdr:row>140</xdr:row>
      <xdr:rowOff>114300</xdr:rowOff>
    </xdr:to>
    <xdr:sp macro="" textlink="">
      <xdr:nvSpPr>
        <xdr:cNvPr id="1164" name="AutoShape 140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03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304800</xdr:colOff>
      <xdr:row>142</xdr:row>
      <xdr:rowOff>114300</xdr:rowOff>
    </xdr:to>
    <xdr:sp macro="" textlink="">
      <xdr:nvSpPr>
        <xdr:cNvPr id="1165" name="AutoShape 141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09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304800</xdr:colOff>
      <xdr:row>142</xdr:row>
      <xdr:rowOff>114300</xdr:rowOff>
    </xdr:to>
    <xdr:sp macro="" textlink="">
      <xdr:nvSpPr>
        <xdr:cNvPr id="1166" name="AutoShape 142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09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304800</xdr:colOff>
      <xdr:row>144</xdr:row>
      <xdr:rowOff>114300</xdr:rowOff>
    </xdr:to>
    <xdr:sp macro="" textlink="">
      <xdr:nvSpPr>
        <xdr:cNvPr id="1167" name="AutoShape 143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15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304800</xdr:colOff>
      <xdr:row>144</xdr:row>
      <xdr:rowOff>114300</xdr:rowOff>
    </xdr:to>
    <xdr:sp macro="" textlink="">
      <xdr:nvSpPr>
        <xdr:cNvPr id="1168" name="AutoShape 144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15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304800</xdr:colOff>
      <xdr:row>146</xdr:row>
      <xdr:rowOff>114300</xdr:rowOff>
    </xdr:to>
    <xdr:sp macro="" textlink="">
      <xdr:nvSpPr>
        <xdr:cNvPr id="1169" name="AutoShape 145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21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304800</xdr:colOff>
      <xdr:row>146</xdr:row>
      <xdr:rowOff>114300</xdr:rowOff>
    </xdr:to>
    <xdr:sp macro="" textlink="">
      <xdr:nvSpPr>
        <xdr:cNvPr id="1170" name="AutoShape 146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21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304800</xdr:colOff>
      <xdr:row>148</xdr:row>
      <xdr:rowOff>114300</xdr:rowOff>
    </xdr:to>
    <xdr:sp macro="" textlink="">
      <xdr:nvSpPr>
        <xdr:cNvPr id="1171" name="AutoShape 147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252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304800</xdr:colOff>
      <xdr:row>148</xdr:row>
      <xdr:rowOff>114300</xdr:rowOff>
    </xdr:to>
    <xdr:sp macro="" textlink="">
      <xdr:nvSpPr>
        <xdr:cNvPr id="1172" name="AutoShape 148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252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304800</xdr:colOff>
      <xdr:row>150</xdr:row>
      <xdr:rowOff>114300</xdr:rowOff>
    </xdr:to>
    <xdr:sp macro="" textlink="">
      <xdr:nvSpPr>
        <xdr:cNvPr id="1173" name="AutoShape 149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311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149</xdr:row>
      <xdr:rowOff>0</xdr:rowOff>
    </xdr:from>
    <xdr:to>
      <xdr:col>5</xdr:col>
      <xdr:colOff>304800</xdr:colOff>
      <xdr:row>150</xdr:row>
      <xdr:rowOff>114300</xdr:rowOff>
    </xdr:to>
    <xdr:sp macro="" textlink="">
      <xdr:nvSpPr>
        <xdr:cNvPr id="1174" name="AutoShape 150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311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304800</xdr:colOff>
      <xdr:row>152</xdr:row>
      <xdr:rowOff>114300</xdr:rowOff>
    </xdr:to>
    <xdr:sp macro="" textlink="">
      <xdr:nvSpPr>
        <xdr:cNvPr id="1175" name="AutoShape 151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36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304800</xdr:colOff>
      <xdr:row>152</xdr:row>
      <xdr:rowOff>114300</xdr:rowOff>
    </xdr:to>
    <xdr:sp macro="" textlink="">
      <xdr:nvSpPr>
        <xdr:cNvPr id="1176" name="AutoShape 152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36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304800</xdr:colOff>
      <xdr:row>154</xdr:row>
      <xdr:rowOff>114300</xdr:rowOff>
    </xdr:to>
    <xdr:sp macro="" textlink="">
      <xdr:nvSpPr>
        <xdr:cNvPr id="1177" name="AutoShape 153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44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304800</xdr:colOff>
      <xdr:row>154</xdr:row>
      <xdr:rowOff>114300</xdr:rowOff>
    </xdr:to>
    <xdr:sp macro="" textlink="">
      <xdr:nvSpPr>
        <xdr:cNvPr id="1178" name="AutoShape 154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44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304800</xdr:colOff>
      <xdr:row>156</xdr:row>
      <xdr:rowOff>114300</xdr:rowOff>
    </xdr:to>
    <xdr:sp macro="" textlink="">
      <xdr:nvSpPr>
        <xdr:cNvPr id="1179" name="AutoShape 155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304800</xdr:colOff>
      <xdr:row>156</xdr:row>
      <xdr:rowOff>114300</xdr:rowOff>
    </xdr:to>
    <xdr:sp macro="" textlink="">
      <xdr:nvSpPr>
        <xdr:cNvPr id="1180" name="AutoShape 156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304800</xdr:colOff>
      <xdr:row>158</xdr:row>
      <xdr:rowOff>114300</xdr:rowOff>
    </xdr:to>
    <xdr:sp macro="" textlink="">
      <xdr:nvSpPr>
        <xdr:cNvPr id="1181" name="AutoShape 157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56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157</xdr:row>
      <xdr:rowOff>0</xdr:rowOff>
    </xdr:from>
    <xdr:to>
      <xdr:col>5</xdr:col>
      <xdr:colOff>304800</xdr:colOff>
      <xdr:row>158</xdr:row>
      <xdr:rowOff>114300</xdr:rowOff>
    </xdr:to>
    <xdr:sp macro="" textlink="">
      <xdr:nvSpPr>
        <xdr:cNvPr id="1182" name="AutoShape 158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56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304800</xdr:colOff>
      <xdr:row>160</xdr:row>
      <xdr:rowOff>114300</xdr:rowOff>
    </xdr:to>
    <xdr:sp macro="" textlink="">
      <xdr:nvSpPr>
        <xdr:cNvPr id="1183" name="AutoShape 159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620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304800</xdr:colOff>
      <xdr:row>160</xdr:row>
      <xdr:rowOff>114300</xdr:rowOff>
    </xdr:to>
    <xdr:sp macro="" textlink="">
      <xdr:nvSpPr>
        <xdr:cNvPr id="1184" name="AutoShape 160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620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304800</xdr:colOff>
      <xdr:row>162</xdr:row>
      <xdr:rowOff>114300</xdr:rowOff>
    </xdr:to>
    <xdr:sp macro="" textlink="">
      <xdr:nvSpPr>
        <xdr:cNvPr id="1185" name="AutoShape 161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67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304800</xdr:colOff>
      <xdr:row>162</xdr:row>
      <xdr:rowOff>114300</xdr:rowOff>
    </xdr:to>
    <xdr:sp macro="" textlink="">
      <xdr:nvSpPr>
        <xdr:cNvPr id="1186" name="AutoShape 162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67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304800</xdr:colOff>
      <xdr:row>164</xdr:row>
      <xdr:rowOff>114300</xdr:rowOff>
    </xdr:to>
    <xdr:sp macro="" textlink="">
      <xdr:nvSpPr>
        <xdr:cNvPr id="1187" name="AutoShape 163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75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304800</xdr:colOff>
      <xdr:row>164</xdr:row>
      <xdr:rowOff>114300</xdr:rowOff>
    </xdr:to>
    <xdr:sp macro="" textlink="">
      <xdr:nvSpPr>
        <xdr:cNvPr id="1188" name="AutoShape 164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75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304800</xdr:colOff>
      <xdr:row>166</xdr:row>
      <xdr:rowOff>114300</xdr:rowOff>
    </xdr:to>
    <xdr:sp macro="" textlink="">
      <xdr:nvSpPr>
        <xdr:cNvPr id="1189" name="AutoShape 16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83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304800</xdr:colOff>
      <xdr:row>166</xdr:row>
      <xdr:rowOff>114300</xdr:rowOff>
    </xdr:to>
    <xdr:sp macro="" textlink="">
      <xdr:nvSpPr>
        <xdr:cNvPr id="1190" name="AutoShape 166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832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304800</xdr:colOff>
      <xdr:row>168</xdr:row>
      <xdr:rowOff>114300</xdr:rowOff>
    </xdr:to>
    <xdr:sp macro="" textlink="">
      <xdr:nvSpPr>
        <xdr:cNvPr id="1191" name="AutoShape 167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89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167</xdr:row>
      <xdr:rowOff>0</xdr:rowOff>
    </xdr:from>
    <xdr:to>
      <xdr:col>5</xdr:col>
      <xdr:colOff>304800</xdr:colOff>
      <xdr:row>168</xdr:row>
      <xdr:rowOff>114300</xdr:rowOff>
    </xdr:to>
    <xdr:sp macro="" textlink="">
      <xdr:nvSpPr>
        <xdr:cNvPr id="1192" name="AutoShape 168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891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304800</xdr:colOff>
      <xdr:row>170</xdr:row>
      <xdr:rowOff>114300</xdr:rowOff>
    </xdr:to>
    <xdr:sp macro="" textlink="">
      <xdr:nvSpPr>
        <xdr:cNvPr id="1193" name="AutoShape 169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4949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169</xdr:row>
      <xdr:rowOff>0</xdr:rowOff>
    </xdr:from>
    <xdr:to>
      <xdr:col>5</xdr:col>
      <xdr:colOff>304800</xdr:colOff>
      <xdr:row>170</xdr:row>
      <xdr:rowOff>114300</xdr:rowOff>
    </xdr:to>
    <xdr:sp macro="" textlink="">
      <xdr:nvSpPr>
        <xdr:cNvPr id="1194" name="AutoShape 170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4949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304800</xdr:colOff>
      <xdr:row>172</xdr:row>
      <xdr:rowOff>114300</xdr:rowOff>
    </xdr:to>
    <xdr:sp macro="" textlink="">
      <xdr:nvSpPr>
        <xdr:cNvPr id="1195" name="AutoShape 171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00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304800</xdr:colOff>
      <xdr:row>172</xdr:row>
      <xdr:rowOff>114300</xdr:rowOff>
    </xdr:to>
    <xdr:sp macro="" textlink="">
      <xdr:nvSpPr>
        <xdr:cNvPr id="1196" name="AutoShape 172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007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304800</xdr:colOff>
      <xdr:row>174</xdr:row>
      <xdr:rowOff>114300</xdr:rowOff>
    </xdr:to>
    <xdr:sp macro="" textlink="">
      <xdr:nvSpPr>
        <xdr:cNvPr id="1197" name="AutoShape 173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065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304800</xdr:colOff>
      <xdr:row>174</xdr:row>
      <xdr:rowOff>114300</xdr:rowOff>
    </xdr:to>
    <xdr:sp macro="" textlink="">
      <xdr:nvSpPr>
        <xdr:cNvPr id="1198" name="AutoShape 174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065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304800</xdr:colOff>
      <xdr:row>176</xdr:row>
      <xdr:rowOff>114300</xdr:rowOff>
    </xdr:to>
    <xdr:sp macro="" textlink="">
      <xdr:nvSpPr>
        <xdr:cNvPr id="1199" name="AutoShape 17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123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304800</xdr:colOff>
      <xdr:row>176</xdr:row>
      <xdr:rowOff>114300</xdr:rowOff>
    </xdr:to>
    <xdr:sp macro="" textlink="">
      <xdr:nvSpPr>
        <xdr:cNvPr id="1200" name="AutoShape 176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123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304800</xdr:colOff>
      <xdr:row>178</xdr:row>
      <xdr:rowOff>114300</xdr:rowOff>
    </xdr:to>
    <xdr:sp macro="" textlink="">
      <xdr:nvSpPr>
        <xdr:cNvPr id="1201" name="AutoShape 177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18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304800</xdr:colOff>
      <xdr:row>178</xdr:row>
      <xdr:rowOff>114300</xdr:rowOff>
    </xdr:to>
    <xdr:sp macro="" textlink="">
      <xdr:nvSpPr>
        <xdr:cNvPr id="1202" name="AutoShape 178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18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304800</xdr:colOff>
      <xdr:row>180</xdr:row>
      <xdr:rowOff>114300</xdr:rowOff>
    </xdr:to>
    <xdr:sp macro="" textlink="">
      <xdr:nvSpPr>
        <xdr:cNvPr id="1203" name="AutoShape 179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239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304800</xdr:colOff>
      <xdr:row>180</xdr:row>
      <xdr:rowOff>114300</xdr:rowOff>
    </xdr:to>
    <xdr:sp macro="" textlink="">
      <xdr:nvSpPr>
        <xdr:cNvPr id="1204" name="AutoShape 180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239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304800</xdr:colOff>
      <xdr:row>182</xdr:row>
      <xdr:rowOff>114300</xdr:rowOff>
    </xdr:to>
    <xdr:sp macro="" textlink="">
      <xdr:nvSpPr>
        <xdr:cNvPr id="1205" name="AutoShape 181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297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304800</xdr:colOff>
      <xdr:row>182</xdr:row>
      <xdr:rowOff>114300</xdr:rowOff>
    </xdr:to>
    <xdr:sp macro="" textlink="">
      <xdr:nvSpPr>
        <xdr:cNvPr id="1206" name="AutoShape 182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297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304800</xdr:colOff>
      <xdr:row>184</xdr:row>
      <xdr:rowOff>114300</xdr:rowOff>
    </xdr:to>
    <xdr:sp macro="" textlink="">
      <xdr:nvSpPr>
        <xdr:cNvPr id="1207" name="AutoShape 183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35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183</xdr:row>
      <xdr:rowOff>0</xdr:rowOff>
    </xdr:from>
    <xdr:to>
      <xdr:col>5</xdr:col>
      <xdr:colOff>304800</xdr:colOff>
      <xdr:row>184</xdr:row>
      <xdr:rowOff>114300</xdr:rowOff>
    </xdr:to>
    <xdr:sp macro="" textlink="">
      <xdr:nvSpPr>
        <xdr:cNvPr id="1208" name="AutoShape 184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35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304800</xdr:colOff>
      <xdr:row>186</xdr:row>
      <xdr:rowOff>114300</xdr:rowOff>
    </xdr:to>
    <xdr:sp macro="" textlink="">
      <xdr:nvSpPr>
        <xdr:cNvPr id="1209" name="AutoShape 185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414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185</xdr:row>
      <xdr:rowOff>0</xdr:rowOff>
    </xdr:from>
    <xdr:to>
      <xdr:col>5</xdr:col>
      <xdr:colOff>304800</xdr:colOff>
      <xdr:row>186</xdr:row>
      <xdr:rowOff>114300</xdr:rowOff>
    </xdr:to>
    <xdr:sp macro="" textlink="">
      <xdr:nvSpPr>
        <xdr:cNvPr id="1210" name="AutoShape 186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414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304800</xdr:colOff>
      <xdr:row>188</xdr:row>
      <xdr:rowOff>114300</xdr:rowOff>
    </xdr:to>
    <xdr:sp macro="" textlink="">
      <xdr:nvSpPr>
        <xdr:cNvPr id="1211" name="AutoShape 187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491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304800</xdr:colOff>
      <xdr:row>188</xdr:row>
      <xdr:rowOff>114300</xdr:rowOff>
    </xdr:to>
    <xdr:sp macro="" textlink="">
      <xdr:nvSpPr>
        <xdr:cNvPr id="1212" name="AutoShape 188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491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304800</xdr:colOff>
      <xdr:row>190</xdr:row>
      <xdr:rowOff>114300</xdr:rowOff>
    </xdr:to>
    <xdr:sp macro="" textlink="">
      <xdr:nvSpPr>
        <xdr:cNvPr id="1213" name="AutoShape 189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54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304800</xdr:colOff>
      <xdr:row>190</xdr:row>
      <xdr:rowOff>114300</xdr:rowOff>
    </xdr:to>
    <xdr:sp macro="" textlink="">
      <xdr:nvSpPr>
        <xdr:cNvPr id="1214" name="AutoShape 190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549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304800</xdr:colOff>
      <xdr:row>192</xdr:row>
      <xdr:rowOff>114300</xdr:rowOff>
    </xdr:to>
    <xdr:sp macro="" textlink="">
      <xdr:nvSpPr>
        <xdr:cNvPr id="1215" name="AutoShape 191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607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304800</xdr:colOff>
      <xdr:row>192</xdr:row>
      <xdr:rowOff>114300</xdr:rowOff>
    </xdr:to>
    <xdr:sp macro="" textlink="">
      <xdr:nvSpPr>
        <xdr:cNvPr id="1216" name="AutoShape 192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607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304800</xdr:colOff>
      <xdr:row>194</xdr:row>
      <xdr:rowOff>114300</xdr:rowOff>
    </xdr:to>
    <xdr:sp macro="" textlink="">
      <xdr:nvSpPr>
        <xdr:cNvPr id="1217" name="AutoShape 193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665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304800</xdr:colOff>
      <xdr:row>194</xdr:row>
      <xdr:rowOff>114300</xdr:rowOff>
    </xdr:to>
    <xdr:sp macro="" textlink="">
      <xdr:nvSpPr>
        <xdr:cNvPr id="1218" name="AutoShape 194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665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304800</xdr:colOff>
      <xdr:row>196</xdr:row>
      <xdr:rowOff>114300</xdr:rowOff>
    </xdr:to>
    <xdr:sp macro="" textlink="">
      <xdr:nvSpPr>
        <xdr:cNvPr id="1219" name="AutoShape 195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723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195</xdr:row>
      <xdr:rowOff>0</xdr:rowOff>
    </xdr:from>
    <xdr:to>
      <xdr:col>5</xdr:col>
      <xdr:colOff>304800</xdr:colOff>
      <xdr:row>196</xdr:row>
      <xdr:rowOff>114300</xdr:rowOff>
    </xdr:to>
    <xdr:sp macro="" textlink="">
      <xdr:nvSpPr>
        <xdr:cNvPr id="1220" name="AutoShape 196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723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304800</xdr:colOff>
      <xdr:row>198</xdr:row>
      <xdr:rowOff>114300</xdr:rowOff>
    </xdr:to>
    <xdr:sp macro="" textlink="">
      <xdr:nvSpPr>
        <xdr:cNvPr id="1221" name="AutoShape 197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781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197</xdr:row>
      <xdr:rowOff>0</xdr:rowOff>
    </xdr:from>
    <xdr:to>
      <xdr:col>5</xdr:col>
      <xdr:colOff>304800</xdr:colOff>
      <xdr:row>198</xdr:row>
      <xdr:rowOff>114300</xdr:rowOff>
    </xdr:to>
    <xdr:sp macro="" textlink="">
      <xdr:nvSpPr>
        <xdr:cNvPr id="1222" name="AutoShape 198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781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304800</xdr:colOff>
      <xdr:row>200</xdr:row>
      <xdr:rowOff>114300</xdr:rowOff>
    </xdr:to>
    <xdr:sp macro="" textlink="">
      <xdr:nvSpPr>
        <xdr:cNvPr id="1223" name="AutoShape 199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83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199</xdr:row>
      <xdr:rowOff>0</xdr:rowOff>
    </xdr:from>
    <xdr:to>
      <xdr:col>5</xdr:col>
      <xdr:colOff>304800</xdr:colOff>
      <xdr:row>200</xdr:row>
      <xdr:rowOff>114300</xdr:rowOff>
    </xdr:to>
    <xdr:sp macro="" textlink="">
      <xdr:nvSpPr>
        <xdr:cNvPr id="1224" name="AutoShape 200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839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304800</xdr:colOff>
      <xdr:row>202</xdr:row>
      <xdr:rowOff>114300</xdr:rowOff>
    </xdr:to>
    <xdr:sp macro="" textlink="">
      <xdr:nvSpPr>
        <xdr:cNvPr id="1225" name="AutoShape 201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89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304800</xdr:colOff>
      <xdr:row>202</xdr:row>
      <xdr:rowOff>114300</xdr:rowOff>
    </xdr:to>
    <xdr:sp macro="" textlink="">
      <xdr:nvSpPr>
        <xdr:cNvPr id="1226" name="AutoShape 202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89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304800</xdr:colOff>
      <xdr:row>204</xdr:row>
      <xdr:rowOff>114300</xdr:rowOff>
    </xdr:to>
    <xdr:sp macro="" textlink="">
      <xdr:nvSpPr>
        <xdr:cNvPr id="1227" name="AutoShape 203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5955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304800</xdr:colOff>
      <xdr:row>204</xdr:row>
      <xdr:rowOff>114300</xdr:rowOff>
    </xdr:to>
    <xdr:sp macro="" textlink="">
      <xdr:nvSpPr>
        <xdr:cNvPr id="1228" name="AutoShape 204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5955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304800</xdr:colOff>
      <xdr:row>206</xdr:row>
      <xdr:rowOff>114300</xdr:rowOff>
    </xdr:to>
    <xdr:sp macro="" textlink="">
      <xdr:nvSpPr>
        <xdr:cNvPr id="1229" name="AutoShape 205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01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304800</xdr:colOff>
      <xdr:row>206</xdr:row>
      <xdr:rowOff>114300</xdr:rowOff>
    </xdr:to>
    <xdr:sp macro="" textlink="">
      <xdr:nvSpPr>
        <xdr:cNvPr id="1230" name="AutoShape 206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01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304800</xdr:colOff>
      <xdr:row>208</xdr:row>
      <xdr:rowOff>114300</xdr:rowOff>
    </xdr:to>
    <xdr:sp macro="" textlink="">
      <xdr:nvSpPr>
        <xdr:cNvPr id="1231" name="AutoShape 207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07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207</xdr:row>
      <xdr:rowOff>0</xdr:rowOff>
    </xdr:from>
    <xdr:to>
      <xdr:col>5</xdr:col>
      <xdr:colOff>304800</xdr:colOff>
      <xdr:row>208</xdr:row>
      <xdr:rowOff>114300</xdr:rowOff>
    </xdr:to>
    <xdr:sp macro="" textlink="">
      <xdr:nvSpPr>
        <xdr:cNvPr id="1232" name="AutoShape 208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07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304800</xdr:colOff>
      <xdr:row>210</xdr:row>
      <xdr:rowOff>114300</xdr:rowOff>
    </xdr:to>
    <xdr:sp macro="" textlink="">
      <xdr:nvSpPr>
        <xdr:cNvPr id="1233" name="AutoShape 209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13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209</xdr:row>
      <xdr:rowOff>0</xdr:rowOff>
    </xdr:from>
    <xdr:to>
      <xdr:col>5</xdr:col>
      <xdr:colOff>304800</xdr:colOff>
      <xdr:row>210</xdr:row>
      <xdr:rowOff>114300</xdr:rowOff>
    </xdr:to>
    <xdr:sp macro="" textlink="">
      <xdr:nvSpPr>
        <xdr:cNvPr id="1234" name="AutoShape 210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13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304800</xdr:colOff>
      <xdr:row>212</xdr:row>
      <xdr:rowOff>114300</xdr:rowOff>
    </xdr:to>
    <xdr:sp macro="" textlink="">
      <xdr:nvSpPr>
        <xdr:cNvPr id="1235" name="AutoShape 211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18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304800</xdr:colOff>
      <xdr:row>212</xdr:row>
      <xdr:rowOff>114300</xdr:rowOff>
    </xdr:to>
    <xdr:sp macro="" textlink="">
      <xdr:nvSpPr>
        <xdr:cNvPr id="1236" name="AutoShape 212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18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304800</xdr:colOff>
      <xdr:row>214</xdr:row>
      <xdr:rowOff>114300</xdr:rowOff>
    </xdr:to>
    <xdr:sp macro="" textlink="">
      <xdr:nvSpPr>
        <xdr:cNvPr id="1237" name="AutoShape 213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246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304800</xdr:colOff>
      <xdr:row>214</xdr:row>
      <xdr:rowOff>114300</xdr:rowOff>
    </xdr:to>
    <xdr:sp macro="" textlink="">
      <xdr:nvSpPr>
        <xdr:cNvPr id="1238" name="AutoShape 214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246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304800</xdr:colOff>
      <xdr:row>216</xdr:row>
      <xdr:rowOff>114300</xdr:rowOff>
    </xdr:to>
    <xdr:sp macro="" textlink="">
      <xdr:nvSpPr>
        <xdr:cNvPr id="1239" name="AutoShape 215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30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215</xdr:row>
      <xdr:rowOff>0</xdr:rowOff>
    </xdr:from>
    <xdr:to>
      <xdr:col>5</xdr:col>
      <xdr:colOff>304800</xdr:colOff>
      <xdr:row>216</xdr:row>
      <xdr:rowOff>114300</xdr:rowOff>
    </xdr:to>
    <xdr:sp macro="" textlink="">
      <xdr:nvSpPr>
        <xdr:cNvPr id="1240" name="AutoShape 216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30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304800</xdr:colOff>
      <xdr:row>218</xdr:row>
      <xdr:rowOff>114300</xdr:rowOff>
    </xdr:to>
    <xdr:sp macro="" textlink="">
      <xdr:nvSpPr>
        <xdr:cNvPr id="1241" name="AutoShape 217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38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304800</xdr:colOff>
      <xdr:row>218</xdr:row>
      <xdr:rowOff>114300</xdr:rowOff>
    </xdr:to>
    <xdr:sp macro="" textlink="">
      <xdr:nvSpPr>
        <xdr:cNvPr id="1242" name="AutoShape 218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38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304800</xdr:colOff>
      <xdr:row>220</xdr:row>
      <xdr:rowOff>114300</xdr:rowOff>
    </xdr:to>
    <xdr:sp macro="" textlink="">
      <xdr:nvSpPr>
        <xdr:cNvPr id="1243" name="AutoShape 219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439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219</xdr:row>
      <xdr:rowOff>0</xdr:rowOff>
    </xdr:from>
    <xdr:to>
      <xdr:col>5</xdr:col>
      <xdr:colOff>304800</xdr:colOff>
      <xdr:row>220</xdr:row>
      <xdr:rowOff>114300</xdr:rowOff>
    </xdr:to>
    <xdr:sp macro="" textlink="">
      <xdr:nvSpPr>
        <xdr:cNvPr id="1244" name="AutoShape 220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439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304800</xdr:colOff>
      <xdr:row>222</xdr:row>
      <xdr:rowOff>114300</xdr:rowOff>
    </xdr:to>
    <xdr:sp macro="" textlink="">
      <xdr:nvSpPr>
        <xdr:cNvPr id="1245" name="AutoShape 221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51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221</xdr:row>
      <xdr:rowOff>0</xdr:rowOff>
    </xdr:from>
    <xdr:to>
      <xdr:col>5</xdr:col>
      <xdr:colOff>304800</xdr:colOff>
      <xdr:row>222</xdr:row>
      <xdr:rowOff>114300</xdr:rowOff>
    </xdr:to>
    <xdr:sp macro="" textlink="">
      <xdr:nvSpPr>
        <xdr:cNvPr id="1246" name="AutoShape 222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51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304800</xdr:colOff>
      <xdr:row>224</xdr:row>
      <xdr:rowOff>76200</xdr:rowOff>
    </xdr:to>
    <xdr:sp macro="" textlink="">
      <xdr:nvSpPr>
        <xdr:cNvPr id="1247" name="AutoShape 223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575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304800</xdr:colOff>
      <xdr:row>224</xdr:row>
      <xdr:rowOff>76200</xdr:rowOff>
    </xdr:to>
    <xdr:sp macro="" textlink="">
      <xdr:nvSpPr>
        <xdr:cNvPr id="1248" name="AutoShape 224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575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304800</xdr:colOff>
      <xdr:row>226</xdr:row>
      <xdr:rowOff>114300</xdr:rowOff>
    </xdr:to>
    <xdr:sp macro="" textlink="">
      <xdr:nvSpPr>
        <xdr:cNvPr id="1249" name="AutoShape 225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61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304800</xdr:colOff>
      <xdr:row>226</xdr:row>
      <xdr:rowOff>114300</xdr:rowOff>
    </xdr:to>
    <xdr:sp macro="" textlink="">
      <xdr:nvSpPr>
        <xdr:cNvPr id="1250" name="AutoShape 22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61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304800</xdr:colOff>
      <xdr:row>228</xdr:row>
      <xdr:rowOff>114300</xdr:rowOff>
    </xdr:to>
    <xdr:sp macro="" textlink="">
      <xdr:nvSpPr>
        <xdr:cNvPr id="1251" name="AutoShape 227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6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304800</xdr:colOff>
      <xdr:row>228</xdr:row>
      <xdr:rowOff>114300</xdr:rowOff>
    </xdr:to>
    <xdr:sp macro="" textlink="">
      <xdr:nvSpPr>
        <xdr:cNvPr id="1252" name="AutoShape 228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6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304800</xdr:colOff>
      <xdr:row>230</xdr:row>
      <xdr:rowOff>76200</xdr:rowOff>
    </xdr:to>
    <xdr:sp macro="" textlink="">
      <xdr:nvSpPr>
        <xdr:cNvPr id="1253" name="AutoShape 229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734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229</xdr:row>
      <xdr:rowOff>0</xdr:rowOff>
    </xdr:from>
    <xdr:to>
      <xdr:col>5</xdr:col>
      <xdr:colOff>304800</xdr:colOff>
      <xdr:row>230</xdr:row>
      <xdr:rowOff>76200</xdr:rowOff>
    </xdr:to>
    <xdr:sp macro="" textlink="">
      <xdr:nvSpPr>
        <xdr:cNvPr id="1254" name="AutoShape 230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734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304800</xdr:colOff>
      <xdr:row>232</xdr:row>
      <xdr:rowOff>114300</xdr:rowOff>
    </xdr:to>
    <xdr:sp macro="" textlink="">
      <xdr:nvSpPr>
        <xdr:cNvPr id="1255" name="AutoShape 231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77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231</xdr:row>
      <xdr:rowOff>0</xdr:rowOff>
    </xdr:from>
    <xdr:to>
      <xdr:col>5</xdr:col>
      <xdr:colOff>304800</xdr:colOff>
      <xdr:row>232</xdr:row>
      <xdr:rowOff>114300</xdr:rowOff>
    </xdr:to>
    <xdr:sp macro="" textlink="">
      <xdr:nvSpPr>
        <xdr:cNvPr id="1256" name="AutoShape 232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77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304800</xdr:colOff>
      <xdr:row>234</xdr:row>
      <xdr:rowOff>114300</xdr:rowOff>
    </xdr:to>
    <xdr:sp macro="" textlink="">
      <xdr:nvSpPr>
        <xdr:cNvPr id="1257" name="AutoShape 233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83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304800</xdr:colOff>
      <xdr:row>234</xdr:row>
      <xdr:rowOff>114300</xdr:rowOff>
    </xdr:to>
    <xdr:sp macro="" textlink="">
      <xdr:nvSpPr>
        <xdr:cNvPr id="1258" name="AutoShape 234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83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304800</xdr:colOff>
      <xdr:row>236</xdr:row>
      <xdr:rowOff>114300</xdr:rowOff>
    </xdr:to>
    <xdr:sp macro="" textlink="">
      <xdr:nvSpPr>
        <xdr:cNvPr id="1259" name="AutoShape 235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893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304800</xdr:colOff>
      <xdr:row>236</xdr:row>
      <xdr:rowOff>114300</xdr:rowOff>
    </xdr:to>
    <xdr:sp macro="" textlink="">
      <xdr:nvSpPr>
        <xdr:cNvPr id="1260" name="AutoShape 236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893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304800</xdr:colOff>
      <xdr:row>238</xdr:row>
      <xdr:rowOff>114300</xdr:rowOff>
    </xdr:to>
    <xdr:sp macro="" textlink="">
      <xdr:nvSpPr>
        <xdr:cNvPr id="1261" name="AutoShape 237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951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304800</xdr:colOff>
      <xdr:row>238</xdr:row>
      <xdr:rowOff>114300</xdr:rowOff>
    </xdr:to>
    <xdr:sp macro="" textlink="">
      <xdr:nvSpPr>
        <xdr:cNvPr id="1262" name="AutoShape 238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951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304800</xdr:colOff>
      <xdr:row>240</xdr:row>
      <xdr:rowOff>114300</xdr:rowOff>
    </xdr:to>
    <xdr:sp macro="" textlink="">
      <xdr:nvSpPr>
        <xdr:cNvPr id="1263" name="AutoShape 239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699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304800</xdr:colOff>
      <xdr:row>240</xdr:row>
      <xdr:rowOff>114300</xdr:rowOff>
    </xdr:to>
    <xdr:sp macro="" textlink="">
      <xdr:nvSpPr>
        <xdr:cNvPr id="1264" name="AutoShape 240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699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304800</xdr:colOff>
      <xdr:row>242</xdr:row>
      <xdr:rowOff>114300</xdr:rowOff>
    </xdr:to>
    <xdr:sp macro="" textlink="">
      <xdr:nvSpPr>
        <xdr:cNvPr id="1265" name="AutoShape 241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04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241</xdr:row>
      <xdr:rowOff>0</xdr:rowOff>
    </xdr:from>
    <xdr:to>
      <xdr:col>5</xdr:col>
      <xdr:colOff>304800</xdr:colOff>
      <xdr:row>242</xdr:row>
      <xdr:rowOff>114300</xdr:rowOff>
    </xdr:to>
    <xdr:sp macro="" textlink="">
      <xdr:nvSpPr>
        <xdr:cNvPr id="1266" name="AutoShape 242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04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304800</xdr:colOff>
      <xdr:row>244</xdr:row>
      <xdr:rowOff>114300</xdr:rowOff>
    </xdr:to>
    <xdr:sp macro="" textlink="">
      <xdr:nvSpPr>
        <xdr:cNvPr id="1267" name="AutoShape 243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106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243</xdr:row>
      <xdr:rowOff>0</xdr:rowOff>
    </xdr:from>
    <xdr:to>
      <xdr:col>5</xdr:col>
      <xdr:colOff>304800</xdr:colOff>
      <xdr:row>244</xdr:row>
      <xdr:rowOff>114300</xdr:rowOff>
    </xdr:to>
    <xdr:sp macro="" textlink="">
      <xdr:nvSpPr>
        <xdr:cNvPr id="1268" name="AutoShape 244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106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304800</xdr:colOff>
      <xdr:row>246</xdr:row>
      <xdr:rowOff>114300</xdr:rowOff>
    </xdr:to>
    <xdr:sp macro="" textlink="">
      <xdr:nvSpPr>
        <xdr:cNvPr id="1269" name="AutoShape 245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18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245</xdr:row>
      <xdr:rowOff>0</xdr:rowOff>
    </xdr:from>
    <xdr:to>
      <xdr:col>5</xdr:col>
      <xdr:colOff>304800</xdr:colOff>
      <xdr:row>246</xdr:row>
      <xdr:rowOff>114300</xdr:rowOff>
    </xdr:to>
    <xdr:sp macro="" textlink="">
      <xdr:nvSpPr>
        <xdr:cNvPr id="1270" name="AutoShape 246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18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304800</xdr:colOff>
      <xdr:row>248</xdr:row>
      <xdr:rowOff>114300</xdr:rowOff>
    </xdr:to>
    <xdr:sp macro="" textlink="">
      <xdr:nvSpPr>
        <xdr:cNvPr id="1271" name="AutoShape 247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24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247</xdr:row>
      <xdr:rowOff>0</xdr:rowOff>
    </xdr:from>
    <xdr:to>
      <xdr:col>5</xdr:col>
      <xdr:colOff>304800</xdr:colOff>
      <xdr:row>248</xdr:row>
      <xdr:rowOff>114300</xdr:rowOff>
    </xdr:to>
    <xdr:sp macro="" textlink="">
      <xdr:nvSpPr>
        <xdr:cNvPr id="1272" name="AutoShape 248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24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304800</xdr:colOff>
      <xdr:row>250</xdr:row>
      <xdr:rowOff>114300</xdr:rowOff>
    </xdr:to>
    <xdr:sp macro="" textlink="">
      <xdr:nvSpPr>
        <xdr:cNvPr id="1273" name="AutoShape 249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29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304800</xdr:colOff>
      <xdr:row>250</xdr:row>
      <xdr:rowOff>114300</xdr:rowOff>
    </xdr:to>
    <xdr:sp macro="" textlink="">
      <xdr:nvSpPr>
        <xdr:cNvPr id="1274" name="AutoShape 250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29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304800</xdr:colOff>
      <xdr:row>252</xdr:row>
      <xdr:rowOff>114300</xdr:rowOff>
    </xdr:to>
    <xdr:sp macro="" textlink="">
      <xdr:nvSpPr>
        <xdr:cNvPr id="1275" name="AutoShape 251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377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251</xdr:row>
      <xdr:rowOff>0</xdr:rowOff>
    </xdr:from>
    <xdr:to>
      <xdr:col>5</xdr:col>
      <xdr:colOff>304800</xdr:colOff>
      <xdr:row>252</xdr:row>
      <xdr:rowOff>114300</xdr:rowOff>
    </xdr:to>
    <xdr:sp macro="" textlink="">
      <xdr:nvSpPr>
        <xdr:cNvPr id="1276" name="AutoShape 252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377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253</xdr:row>
      <xdr:rowOff>0</xdr:rowOff>
    </xdr:from>
    <xdr:to>
      <xdr:col>4</xdr:col>
      <xdr:colOff>304800</xdr:colOff>
      <xdr:row>254</xdr:row>
      <xdr:rowOff>114300</xdr:rowOff>
    </xdr:to>
    <xdr:sp macro="" textlink="">
      <xdr:nvSpPr>
        <xdr:cNvPr id="1277" name="AutoShape 253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435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304800</xdr:colOff>
      <xdr:row>254</xdr:row>
      <xdr:rowOff>114300</xdr:rowOff>
    </xdr:to>
    <xdr:sp macro="" textlink="">
      <xdr:nvSpPr>
        <xdr:cNvPr id="1278" name="AutoShape 254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435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304800</xdr:colOff>
      <xdr:row>256</xdr:row>
      <xdr:rowOff>114300</xdr:rowOff>
    </xdr:to>
    <xdr:sp macro="" textlink="">
      <xdr:nvSpPr>
        <xdr:cNvPr id="1279" name="AutoShape 255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493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304800</xdr:colOff>
      <xdr:row>256</xdr:row>
      <xdr:rowOff>114300</xdr:rowOff>
    </xdr:to>
    <xdr:sp macro="" textlink="">
      <xdr:nvSpPr>
        <xdr:cNvPr id="1280" name="AutoShape 256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493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257</xdr:row>
      <xdr:rowOff>0</xdr:rowOff>
    </xdr:from>
    <xdr:to>
      <xdr:col>4</xdr:col>
      <xdr:colOff>304800</xdr:colOff>
      <xdr:row>258</xdr:row>
      <xdr:rowOff>114300</xdr:rowOff>
    </xdr:to>
    <xdr:sp macro="" textlink="">
      <xdr:nvSpPr>
        <xdr:cNvPr id="1281" name="AutoShape 257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55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304800</xdr:colOff>
      <xdr:row>258</xdr:row>
      <xdr:rowOff>114300</xdr:rowOff>
    </xdr:to>
    <xdr:sp macro="" textlink="">
      <xdr:nvSpPr>
        <xdr:cNvPr id="1282" name="AutoShape 258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551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259</xdr:row>
      <xdr:rowOff>0</xdr:rowOff>
    </xdr:from>
    <xdr:to>
      <xdr:col>4</xdr:col>
      <xdr:colOff>304800</xdr:colOff>
      <xdr:row>260</xdr:row>
      <xdr:rowOff>114300</xdr:rowOff>
    </xdr:to>
    <xdr:sp macro="" textlink="">
      <xdr:nvSpPr>
        <xdr:cNvPr id="1283" name="AutoShape 25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609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304800</xdr:colOff>
      <xdr:row>260</xdr:row>
      <xdr:rowOff>114300</xdr:rowOff>
    </xdr:to>
    <xdr:sp macro="" textlink="">
      <xdr:nvSpPr>
        <xdr:cNvPr id="1284" name="AutoShape 260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609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261</xdr:row>
      <xdr:rowOff>0</xdr:rowOff>
    </xdr:from>
    <xdr:to>
      <xdr:col>4</xdr:col>
      <xdr:colOff>304800</xdr:colOff>
      <xdr:row>262</xdr:row>
      <xdr:rowOff>114300</xdr:rowOff>
    </xdr:to>
    <xdr:sp macro="" textlink="">
      <xdr:nvSpPr>
        <xdr:cNvPr id="1285" name="AutoShape 261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66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261</xdr:row>
      <xdr:rowOff>0</xdr:rowOff>
    </xdr:from>
    <xdr:to>
      <xdr:col>5</xdr:col>
      <xdr:colOff>304800</xdr:colOff>
      <xdr:row>262</xdr:row>
      <xdr:rowOff>114300</xdr:rowOff>
    </xdr:to>
    <xdr:sp macro="" textlink="">
      <xdr:nvSpPr>
        <xdr:cNvPr id="1286" name="AutoShape 262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66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304800</xdr:colOff>
      <xdr:row>264</xdr:row>
      <xdr:rowOff>76200</xdr:rowOff>
    </xdr:to>
    <xdr:sp macro="" textlink="">
      <xdr:nvSpPr>
        <xdr:cNvPr id="1287" name="AutoShape 263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725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263</xdr:row>
      <xdr:rowOff>0</xdr:rowOff>
    </xdr:from>
    <xdr:to>
      <xdr:col>5</xdr:col>
      <xdr:colOff>304800</xdr:colOff>
      <xdr:row>264</xdr:row>
      <xdr:rowOff>76200</xdr:rowOff>
    </xdr:to>
    <xdr:sp macro="" textlink="">
      <xdr:nvSpPr>
        <xdr:cNvPr id="1288" name="AutoShape 264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725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304800</xdr:colOff>
      <xdr:row>266</xdr:row>
      <xdr:rowOff>114300</xdr:rowOff>
    </xdr:to>
    <xdr:sp macro="" textlink="">
      <xdr:nvSpPr>
        <xdr:cNvPr id="1289" name="AutoShape 265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76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265</xdr:row>
      <xdr:rowOff>0</xdr:rowOff>
    </xdr:from>
    <xdr:to>
      <xdr:col>5</xdr:col>
      <xdr:colOff>304800</xdr:colOff>
      <xdr:row>266</xdr:row>
      <xdr:rowOff>114300</xdr:rowOff>
    </xdr:to>
    <xdr:sp macro="" textlink="">
      <xdr:nvSpPr>
        <xdr:cNvPr id="1290" name="AutoShape 266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76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267</xdr:row>
      <xdr:rowOff>0</xdr:rowOff>
    </xdr:from>
    <xdr:to>
      <xdr:col>4</xdr:col>
      <xdr:colOff>304800</xdr:colOff>
      <xdr:row>268</xdr:row>
      <xdr:rowOff>114300</xdr:rowOff>
    </xdr:to>
    <xdr:sp macro="" textlink="">
      <xdr:nvSpPr>
        <xdr:cNvPr id="1291" name="AutoShape 267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826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267</xdr:row>
      <xdr:rowOff>0</xdr:rowOff>
    </xdr:from>
    <xdr:to>
      <xdr:col>5</xdr:col>
      <xdr:colOff>304800</xdr:colOff>
      <xdr:row>268</xdr:row>
      <xdr:rowOff>114300</xdr:rowOff>
    </xdr:to>
    <xdr:sp macro="" textlink="">
      <xdr:nvSpPr>
        <xdr:cNvPr id="1292" name="AutoShape 268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826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269</xdr:row>
      <xdr:rowOff>0</xdr:rowOff>
    </xdr:from>
    <xdr:to>
      <xdr:col>4</xdr:col>
      <xdr:colOff>304800</xdr:colOff>
      <xdr:row>270</xdr:row>
      <xdr:rowOff>114300</xdr:rowOff>
    </xdr:to>
    <xdr:sp macro="" textlink="">
      <xdr:nvSpPr>
        <xdr:cNvPr id="1293" name="AutoShape 269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884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269</xdr:row>
      <xdr:rowOff>0</xdr:rowOff>
    </xdr:from>
    <xdr:to>
      <xdr:col>5</xdr:col>
      <xdr:colOff>304800</xdr:colOff>
      <xdr:row>270</xdr:row>
      <xdr:rowOff>114300</xdr:rowOff>
    </xdr:to>
    <xdr:sp macro="" textlink="">
      <xdr:nvSpPr>
        <xdr:cNvPr id="1294" name="AutoShape 270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884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271</xdr:row>
      <xdr:rowOff>0</xdr:rowOff>
    </xdr:from>
    <xdr:to>
      <xdr:col>4</xdr:col>
      <xdr:colOff>304800</xdr:colOff>
      <xdr:row>272</xdr:row>
      <xdr:rowOff>114300</xdr:rowOff>
    </xdr:to>
    <xdr:sp macro="" textlink="">
      <xdr:nvSpPr>
        <xdr:cNvPr id="1295" name="AutoShape 271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794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271</xdr:row>
      <xdr:rowOff>0</xdr:rowOff>
    </xdr:from>
    <xdr:to>
      <xdr:col>5</xdr:col>
      <xdr:colOff>304800</xdr:colOff>
      <xdr:row>272</xdr:row>
      <xdr:rowOff>114300</xdr:rowOff>
    </xdr:to>
    <xdr:sp macro="" textlink="">
      <xdr:nvSpPr>
        <xdr:cNvPr id="1296" name="AutoShape 272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794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273</xdr:row>
      <xdr:rowOff>0</xdr:rowOff>
    </xdr:from>
    <xdr:to>
      <xdr:col>4</xdr:col>
      <xdr:colOff>304800</xdr:colOff>
      <xdr:row>274</xdr:row>
      <xdr:rowOff>114300</xdr:rowOff>
    </xdr:to>
    <xdr:sp macro="" textlink="">
      <xdr:nvSpPr>
        <xdr:cNvPr id="1297" name="AutoShape 273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00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273</xdr:row>
      <xdr:rowOff>0</xdr:rowOff>
    </xdr:from>
    <xdr:to>
      <xdr:col>5</xdr:col>
      <xdr:colOff>304800</xdr:colOff>
      <xdr:row>274</xdr:row>
      <xdr:rowOff>114300</xdr:rowOff>
    </xdr:to>
    <xdr:sp macro="" textlink="">
      <xdr:nvSpPr>
        <xdr:cNvPr id="1298" name="AutoShape 274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00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275</xdr:row>
      <xdr:rowOff>0</xdr:rowOff>
    </xdr:from>
    <xdr:to>
      <xdr:col>4</xdr:col>
      <xdr:colOff>304800</xdr:colOff>
      <xdr:row>276</xdr:row>
      <xdr:rowOff>76200</xdr:rowOff>
    </xdr:to>
    <xdr:sp macro="" textlink="">
      <xdr:nvSpPr>
        <xdr:cNvPr id="1299" name="AutoShape 275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059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304800</xdr:colOff>
      <xdr:row>276</xdr:row>
      <xdr:rowOff>76200</xdr:rowOff>
    </xdr:to>
    <xdr:sp macro="" textlink="">
      <xdr:nvSpPr>
        <xdr:cNvPr id="1300" name="AutoShape 276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059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277</xdr:row>
      <xdr:rowOff>0</xdr:rowOff>
    </xdr:from>
    <xdr:to>
      <xdr:col>4</xdr:col>
      <xdr:colOff>304800</xdr:colOff>
      <xdr:row>278</xdr:row>
      <xdr:rowOff>114300</xdr:rowOff>
    </xdr:to>
    <xdr:sp macro="" textlink="">
      <xdr:nvSpPr>
        <xdr:cNvPr id="1301" name="AutoShape 277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10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304800</xdr:colOff>
      <xdr:row>278</xdr:row>
      <xdr:rowOff>114300</xdr:rowOff>
    </xdr:to>
    <xdr:sp macro="" textlink="">
      <xdr:nvSpPr>
        <xdr:cNvPr id="1302" name="AutoShape 278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10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279</xdr:row>
      <xdr:rowOff>0</xdr:rowOff>
    </xdr:from>
    <xdr:to>
      <xdr:col>4</xdr:col>
      <xdr:colOff>304800</xdr:colOff>
      <xdr:row>280</xdr:row>
      <xdr:rowOff>114300</xdr:rowOff>
    </xdr:to>
    <xdr:sp macro="" textlink="">
      <xdr:nvSpPr>
        <xdr:cNvPr id="1303" name="AutoShape 279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16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279</xdr:row>
      <xdr:rowOff>0</xdr:rowOff>
    </xdr:from>
    <xdr:to>
      <xdr:col>5</xdr:col>
      <xdr:colOff>304800</xdr:colOff>
      <xdr:row>280</xdr:row>
      <xdr:rowOff>114300</xdr:rowOff>
    </xdr:to>
    <xdr:sp macro="" textlink="">
      <xdr:nvSpPr>
        <xdr:cNvPr id="1304" name="AutoShape 280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16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281</xdr:row>
      <xdr:rowOff>0</xdr:rowOff>
    </xdr:from>
    <xdr:to>
      <xdr:col>4</xdr:col>
      <xdr:colOff>304800</xdr:colOff>
      <xdr:row>282</xdr:row>
      <xdr:rowOff>76200</xdr:rowOff>
    </xdr:to>
    <xdr:sp macro="" textlink="">
      <xdr:nvSpPr>
        <xdr:cNvPr id="1305" name="AutoShape 281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21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281</xdr:row>
      <xdr:rowOff>0</xdr:rowOff>
    </xdr:from>
    <xdr:to>
      <xdr:col>5</xdr:col>
      <xdr:colOff>304800</xdr:colOff>
      <xdr:row>282</xdr:row>
      <xdr:rowOff>76200</xdr:rowOff>
    </xdr:to>
    <xdr:sp macro="" textlink="">
      <xdr:nvSpPr>
        <xdr:cNvPr id="1306" name="AutoShape 282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21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283</xdr:row>
      <xdr:rowOff>0</xdr:rowOff>
    </xdr:from>
    <xdr:to>
      <xdr:col>4</xdr:col>
      <xdr:colOff>304800</xdr:colOff>
      <xdr:row>284</xdr:row>
      <xdr:rowOff>114300</xdr:rowOff>
    </xdr:to>
    <xdr:sp macro="" textlink="">
      <xdr:nvSpPr>
        <xdr:cNvPr id="1307" name="AutoShape 283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261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304800</xdr:colOff>
      <xdr:row>284</xdr:row>
      <xdr:rowOff>114300</xdr:rowOff>
    </xdr:to>
    <xdr:sp macro="" textlink="">
      <xdr:nvSpPr>
        <xdr:cNvPr id="1308" name="AutoShape 284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261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285</xdr:row>
      <xdr:rowOff>0</xdr:rowOff>
    </xdr:from>
    <xdr:to>
      <xdr:col>4</xdr:col>
      <xdr:colOff>304800</xdr:colOff>
      <xdr:row>286</xdr:row>
      <xdr:rowOff>76200</xdr:rowOff>
    </xdr:to>
    <xdr:sp macro="" textlink="">
      <xdr:nvSpPr>
        <xdr:cNvPr id="1309" name="AutoShape 285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31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304800</xdr:colOff>
      <xdr:row>286</xdr:row>
      <xdr:rowOff>76200</xdr:rowOff>
    </xdr:to>
    <xdr:sp macro="" textlink="">
      <xdr:nvSpPr>
        <xdr:cNvPr id="1310" name="AutoShape 286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319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287</xdr:row>
      <xdr:rowOff>0</xdr:rowOff>
    </xdr:from>
    <xdr:to>
      <xdr:col>4</xdr:col>
      <xdr:colOff>304800</xdr:colOff>
      <xdr:row>288</xdr:row>
      <xdr:rowOff>114300</xdr:rowOff>
    </xdr:to>
    <xdr:sp macro="" textlink="">
      <xdr:nvSpPr>
        <xdr:cNvPr id="1311" name="AutoShape 287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361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304800</xdr:colOff>
      <xdr:row>288</xdr:row>
      <xdr:rowOff>114300</xdr:rowOff>
    </xdr:to>
    <xdr:sp macro="" textlink="">
      <xdr:nvSpPr>
        <xdr:cNvPr id="1312" name="AutoShape 288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361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304800</xdr:colOff>
      <xdr:row>290</xdr:row>
      <xdr:rowOff>114300</xdr:rowOff>
    </xdr:to>
    <xdr:sp macro="" textlink="">
      <xdr:nvSpPr>
        <xdr:cNvPr id="1313" name="AutoShape 289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42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289</xdr:row>
      <xdr:rowOff>0</xdr:rowOff>
    </xdr:from>
    <xdr:to>
      <xdr:col>5</xdr:col>
      <xdr:colOff>304800</xdr:colOff>
      <xdr:row>290</xdr:row>
      <xdr:rowOff>114300</xdr:rowOff>
    </xdr:to>
    <xdr:sp macro="" textlink="">
      <xdr:nvSpPr>
        <xdr:cNvPr id="1314" name="AutoShape 290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42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291</xdr:row>
      <xdr:rowOff>0</xdr:rowOff>
    </xdr:from>
    <xdr:to>
      <xdr:col>4</xdr:col>
      <xdr:colOff>304800</xdr:colOff>
      <xdr:row>292</xdr:row>
      <xdr:rowOff>114300</xdr:rowOff>
    </xdr:to>
    <xdr:sp macro="" textlink="">
      <xdr:nvSpPr>
        <xdr:cNvPr id="1315" name="AutoShape 291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47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304800</xdr:colOff>
      <xdr:row>292</xdr:row>
      <xdr:rowOff>114300</xdr:rowOff>
    </xdr:to>
    <xdr:sp macro="" textlink="">
      <xdr:nvSpPr>
        <xdr:cNvPr id="1316" name="AutoShape 292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47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293</xdr:row>
      <xdr:rowOff>0</xdr:rowOff>
    </xdr:from>
    <xdr:to>
      <xdr:col>4</xdr:col>
      <xdr:colOff>304800</xdr:colOff>
      <xdr:row>294</xdr:row>
      <xdr:rowOff>114300</xdr:rowOff>
    </xdr:to>
    <xdr:sp macro="" textlink="">
      <xdr:nvSpPr>
        <xdr:cNvPr id="1317" name="AutoShape 293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55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293</xdr:row>
      <xdr:rowOff>0</xdr:rowOff>
    </xdr:from>
    <xdr:to>
      <xdr:col>5</xdr:col>
      <xdr:colOff>304800</xdr:colOff>
      <xdr:row>294</xdr:row>
      <xdr:rowOff>114300</xdr:rowOff>
    </xdr:to>
    <xdr:sp macro="" textlink="">
      <xdr:nvSpPr>
        <xdr:cNvPr id="1318" name="AutoShape 294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55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295</xdr:row>
      <xdr:rowOff>0</xdr:rowOff>
    </xdr:from>
    <xdr:to>
      <xdr:col>4</xdr:col>
      <xdr:colOff>304800</xdr:colOff>
      <xdr:row>296</xdr:row>
      <xdr:rowOff>114300</xdr:rowOff>
    </xdr:to>
    <xdr:sp macro="" textlink="">
      <xdr:nvSpPr>
        <xdr:cNvPr id="1319" name="AutoShape 295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61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304800</xdr:colOff>
      <xdr:row>296</xdr:row>
      <xdr:rowOff>114300</xdr:rowOff>
    </xdr:to>
    <xdr:sp macro="" textlink="">
      <xdr:nvSpPr>
        <xdr:cNvPr id="1320" name="AutoShape 296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61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304800</xdr:colOff>
      <xdr:row>298</xdr:row>
      <xdr:rowOff>114300</xdr:rowOff>
    </xdr:to>
    <xdr:sp macro="" textlink="">
      <xdr:nvSpPr>
        <xdr:cNvPr id="1321" name="AutoShape 297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67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297</xdr:row>
      <xdr:rowOff>0</xdr:rowOff>
    </xdr:from>
    <xdr:to>
      <xdr:col>5</xdr:col>
      <xdr:colOff>304800</xdr:colOff>
      <xdr:row>298</xdr:row>
      <xdr:rowOff>114300</xdr:rowOff>
    </xdr:to>
    <xdr:sp macro="" textlink="">
      <xdr:nvSpPr>
        <xdr:cNvPr id="1322" name="AutoShape 298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67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299</xdr:row>
      <xdr:rowOff>0</xdr:rowOff>
    </xdr:from>
    <xdr:to>
      <xdr:col>4</xdr:col>
      <xdr:colOff>304800</xdr:colOff>
      <xdr:row>300</xdr:row>
      <xdr:rowOff>114300</xdr:rowOff>
    </xdr:to>
    <xdr:sp macro="" textlink="">
      <xdr:nvSpPr>
        <xdr:cNvPr id="1323" name="AutoShape 299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72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299</xdr:row>
      <xdr:rowOff>0</xdr:rowOff>
    </xdr:from>
    <xdr:to>
      <xdr:col>5</xdr:col>
      <xdr:colOff>304800</xdr:colOff>
      <xdr:row>300</xdr:row>
      <xdr:rowOff>114300</xdr:rowOff>
    </xdr:to>
    <xdr:sp macro="" textlink="">
      <xdr:nvSpPr>
        <xdr:cNvPr id="1324" name="AutoShape 300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72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301</xdr:row>
      <xdr:rowOff>0</xdr:rowOff>
    </xdr:from>
    <xdr:to>
      <xdr:col>4</xdr:col>
      <xdr:colOff>304800</xdr:colOff>
      <xdr:row>302</xdr:row>
      <xdr:rowOff>114300</xdr:rowOff>
    </xdr:to>
    <xdr:sp macro="" textlink="">
      <xdr:nvSpPr>
        <xdr:cNvPr id="1325" name="AutoShape 301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8787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301</xdr:row>
      <xdr:rowOff>0</xdr:rowOff>
    </xdr:from>
    <xdr:to>
      <xdr:col>5</xdr:col>
      <xdr:colOff>304800</xdr:colOff>
      <xdr:row>302</xdr:row>
      <xdr:rowOff>114300</xdr:rowOff>
    </xdr:to>
    <xdr:sp macro="" textlink="">
      <xdr:nvSpPr>
        <xdr:cNvPr id="1326" name="AutoShape 302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8787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303</xdr:row>
      <xdr:rowOff>0</xdr:rowOff>
    </xdr:from>
    <xdr:to>
      <xdr:col>4</xdr:col>
      <xdr:colOff>304800</xdr:colOff>
      <xdr:row>304</xdr:row>
      <xdr:rowOff>76200</xdr:rowOff>
    </xdr:to>
    <xdr:sp macro="" textlink="">
      <xdr:nvSpPr>
        <xdr:cNvPr id="1327" name="AutoShape 303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11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303</xdr:row>
      <xdr:rowOff>0</xdr:rowOff>
    </xdr:from>
    <xdr:to>
      <xdr:col>5</xdr:col>
      <xdr:colOff>304800</xdr:colOff>
      <xdr:row>304</xdr:row>
      <xdr:rowOff>76200</xdr:rowOff>
    </xdr:to>
    <xdr:sp macro="" textlink="">
      <xdr:nvSpPr>
        <xdr:cNvPr id="1328" name="AutoShape 304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113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305</xdr:row>
      <xdr:rowOff>0</xdr:rowOff>
    </xdr:from>
    <xdr:to>
      <xdr:col>4</xdr:col>
      <xdr:colOff>304800</xdr:colOff>
      <xdr:row>306</xdr:row>
      <xdr:rowOff>76200</xdr:rowOff>
    </xdr:to>
    <xdr:sp macro="" textlink="">
      <xdr:nvSpPr>
        <xdr:cNvPr id="1329" name="AutoShape 305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156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305</xdr:row>
      <xdr:rowOff>0</xdr:rowOff>
    </xdr:from>
    <xdr:to>
      <xdr:col>5</xdr:col>
      <xdr:colOff>304800</xdr:colOff>
      <xdr:row>306</xdr:row>
      <xdr:rowOff>76200</xdr:rowOff>
    </xdr:to>
    <xdr:sp macro="" textlink="">
      <xdr:nvSpPr>
        <xdr:cNvPr id="1330" name="AutoShape 306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156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307</xdr:row>
      <xdr:rowOff>0</xdr:rowOff>
    </xdr:from>
    <xdr:to>
      <xdr:col>4</xdr:col>
      <xdr:colOff>304800</xdr:colOff>
      <xdr:row>308</xdr:row>
      <xdr:rowOff>114300</xdr:rowOff>
    </xdr:to>
    <xdr:sp macro="" textlink="">
      <xdr:nvSpPr>
        <xdr:cNvPr id="1331" name="AutoShape 307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198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304800</xdr:colOff>
      <xdr:row>308</xdr:row>
      <xdr:rowOff>114300</xdr:rowOff>
    </xdr:to>
    <xdr:sp macro="" textlink="">
      <xdr:nvSpPr>
        <xdr:cNvPr id="1332" name="AutoShape 308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198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309</xdr:row>
      <xdr:rowOff>0</xdr:rowOff>
    </xdr:from>
    <xdr:to>
      <xdr:col>4</xdr:col>
      <xdr:colOff>304800</xdr:colOff>
      <xdr:row>310</xdr:row>
      <xdr:rowOff>114300</xdr:rowOff>
    </xdr:to>
    <xdr:sp macro="" textlink="">
      <xdr:nvSpPr>
        <xdr:cNvPr id="1333" name="AutoShape 309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256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304800</xdr:colOff>
      <xdr:row>310</xdr:row>
      <xdr:rowOff>114300</xdr:rowOff>
    </xdr:to>
    <xdr:sp macro="" textlink="">
      <xdr:nvSpPr>
        <xdr:cNvPr id="1334" name="AutoShape 310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256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311</xdr:row>
      <xdr:rowOff>0</xdr:rowOff>
    </xdr:from>
    <xdr:to>
      <xdr:col>4</xdr:col>
      <xdr:colOff>304800</xdr:colOff>
      <xdr:row>312</xdr:row>
      <xdr:rowOff>114300</xdr:rowOff>
    </xdr:to>
    <xdr:sp macro="" textlink="">
      <xdr:nvSpPr>
        <xdr:cNvPr id="1335" name="AutoShape 311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31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304800</xdr:colOff>
      <xdr:row>312</xdr:row>
      <xdr:rowOff>114300</xdr:rowOff>
    </xdr:to>
    <xdr:sp macro="" textlink="">
      <xdr:nvSpPr>
        <xdr:cNvPr id="1336" name="AutoShape 312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31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304800</xdr:colOff>
      <xdr:row>314</xdr:row>
      <xdr:rowOff>114300</xdr:rowOff>
    </xdr:to>
    <xdr:sp macro="" textlink="">
      <xdr:nvSpPr>
        <xdr:cNvPr id="1337" name="AutoShape 313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373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304800</xdr:colOff>
      <xdr:row>314</xdr:row>
      <xdr:rowOff>114300</xdr:rowOff>
    </xdr:to>
    <xdr:sp macro="" textlink="">
      <xdr:nvSpPr>
        <xdr:cNvPr id="1338" name="AutoShape 314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373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315</xdr:row>
      <xdr:rowOff>0</xdr:rowOff>
    </xdr:from>
    <xdr:to>
      <xdr:col>4</xdr:col>
      <xdr:colOff>304800</xdr:colOff>
      <xdr:row>316</xdr:row>
      <xdr:rowOff>114300</xdr:rowOff>
    </xdr:to>
    <xdr:sp macro="" textlink="">
      <xdr:nvSpPr>
        <xdr:cNvPr id="1339" name="AutoShape 315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43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304800</xdr:colOff>
      <xdr:row>316</xdr:row>
      <xdr:rowOff>114300</xdr:rowOff>
    </xdr:to>
    <xdr:sp macro="" textlink="">
      <xdr:nvSpPr>
        <xdr:cNvPr id="1340" name="AutoShape 316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43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317</xdr:row>
      <xdr:rowOff>0</xdr:rowOff>
    </xdr:from>
    <xdr:to>
      <xdr:col>4</xdr:col>
      <xdr:colOff>304800</xdr:colOff>
      <xdr:row>318</xdr:row>
      <xdr:rowOff>114300</xdr:rowOff>
    </xdr:to>
    <xdr:sp macro="" textlink="">
      <xdr:nvSpPr>
        <xdr:cNvPr id="1341" name="AutoShape 317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489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304800</xdr:colOff>
      <xdr:row>318</xdr:row>
      <xdr:rowOff>114300</xdr:rowOff>
    </xdr:to>
    <xdr:sp macro="" textlink="">
      <xdr:nvSpPr>
        <xdr:cNvPr id="1342" name="AutoShape 318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489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319</xdr:row>
      <xdr:rowOff>0</xdr:rowOff>
    </xdr:from>
    <xdr:to>
      <xdr:col>4</xdr:col>
      <xdr:colOff>304800</xdr:colOff>
      <xdr:row>320</xdr:row>
      <xdr:rowOff>114300</xdr:rowOff>
    </xdr:to>
    <xdr:sp macro="" textlink="">
      <xdr:nvSpPr>
        <xdr:cNvPr id="1343" name="AutoShape 319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547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319</xdr:row>
      <xdr:rowOff>0</xdr:rowOff>
    </xdr:from>
    <xdr:to>
      <xdr:col>5</xdr:col>
      <xdr:colOff>304800</xdr:colOff>
      <xdr:row>320</xdr:row>
      <xdr:rowOff>114300</xdr:rowOff>
    </xdr:to>
    <xdr:sp macro="" textlink="">
      <xdr:nvSpPr>
        <xdr:cNvPr id="1344" name="AutoShape 320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547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321</xdr:row>
      <xdr:rowOff>0</xdr:rowOff>
    </xdr:from>
    <xdr:to>
      <xdr:col>4</xdr:col>
      <xdr:colOff>304800</xdr:colOff>
      <xdr:row>322</xdr:row>
      <xdr:rowOff>114300</xdr:rowOff>
    </xdr:to>
    <xdr:sp macro="" textlink="">
      <xdr:nvSpPr>
        <xdr:cNvPr id="1345" name="AutoShape 321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605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321</xdr:row>
      <xdr:rowOff>0</xdr:rowOff>
    </xdr:from>
    <xdr:to>
      <xdr:col>5</xdr:col>
      <xdr:colOff>304800</xdr:colOff>
      <xdr:row>322</xdr:row>
      <xdr:rowOff>114300</xdr:rowOff>
    </xdr:to>
    <xdr:sp macro="" textlink="">
      <xdr:nvSpPr>
        <xdr:cNvPr id="1346" name="AutoShape 322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605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304800</xdr:colOff>
      <xdr:row>324</xdr:row>
      <xdr:rowOff>114300</xdr:rowOff>
    </xdr:to>
    <xdr:sp macro="" textlink="">
      <xdr:nvSpPr>
        <xdr:cNvPr id="1347" name="AutoShape 323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66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304800</xdr:colOff>
      <xdr:row>324</xdr:row>
      <xdr:rowOff>114300</xdr:rowOff>
    </xdr:to>
    <xdr:sp macro="" textlink="">
      <xdr:nvSpPr>
        <xdr:cNvPr id="1348" name="AutoShape 324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66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325</xdr:row>
      <xdr:rowOff>0</xdr:rowOff>
    </xdr:from>
    <xdr:to>
      <xdr:col>4</xdr:col>
      <xdr:colOff>304800</xdr:colOff>
      <xdr:row>326</xdr:row>
      <xdr:rowOff>114300</xdr:rowOff>
    </xdr:to>
    <xdr:sp macro="" textlink="">
      <xdr:nvSpPr>
        <xdr:cNvPr id="1349" name="AutoShape 325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72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325</xdr:row>
      <xdr:rowOff>0</xdr:rowOff>
    </xdr:from>
    <xdr:to>
      <xdr:col>5</xdr:col>
      <xdr:colOff>304800</xdr:colOff>
      <xdr:row>326</xdr:row>
      <xdr:rowOff>114300</xdr:rowOff>
    </xdr:to>
    <xdr:sp macro="" textlink="">
      <xdr:nvSpPr>
        <xdr:cNvPr id="1350" name="AutoShape 326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72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327</xdr:row>
      <xdr:rowOff>0</xdr:rowOff>
    </xdr:from>
    <xdr:to>
      <xdr:col>4</xdr:col>
      <xdr:colOff>304800</xdr:colOff>
      <xdr:row>328</xdr:row>
      <xdr:rowOff>76200</xdr:rowOff>
    </xdr:to>
    <xdr:sp macro="" textlink="">
      <xdr:nvSpPr>
        <xdr:cNvPr id="1351" name="AutoShape 327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779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327</xdr:row>
      <xdr:rowOff>0</xdr:rowOff>
    </xdr:from>
    <xdr:to>
      <xdr:col>5</xdr:col>
      <xdr:colOff>304800</xdr:colOff>
      <xdr:row>328</xdr:row>
      <xdr:rowOff>76200</xdr:rowOff>
    </xdr:to>
    <xdr:sp macro="" textlink="">
      <xdr:nvSpPr>
        <xdr:cNvPr id="1352" name="AutoShape 328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779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329</xdr:row>
      <xdr:rowOff>0</xdr:rowOff>
    </xdr:from>
    <xdr:to>
      <xdr:col>4</xdr:col>
      <xdr:colOff>304800</xdr:colOff>
      <xdr:row>330</xdr:row>
      <xdr:rowOff>114300</xdr:rowOff>
    </xdr:to>
    <xdr:sp macro="" textlink="">
      <xdr:nvSpPr>
        <xdr:cNvPr id="1353" name="AutoShape 329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822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329</xdr:row>
      <xdr:rowOff>0</xdr:rowOff>
    </xdr:from>
    <xdr:to>
      <xdr:col>5</xdr:col>
      <xdr:colOff>304800</xdr:colOff>
      <xdr:row>330</xdr:row>
      <xdr:rowOff>114300</xdr:rowOff>
    </xdr:to>
    <xdr:sp macro="" textlink="">
      <xdr:nvSpPr>
        <xdr:cNvPr id="1354" name="AutoShape 330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822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331</xdr:row>
      <xdr:rowOff>0</xdr:rowOff>
    </xdr:from>
    <xdr:to>
      <xdr:col>4</xdr:col>
      <xdr:colOff>304800</xdr:colOff>
      <xdr:row>332</xdr:row>
      <xdr:rowOff>114300</xdr:rowOff>
    </xdr:to>
    <xdr:sp macro="" textlink="">
      <xdr:nvSpPr>
        <xdr:cNvPr id="1355" name="AutoShape 331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88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331</xdr:row>
      <xdr:rowOff>0</xdr:rowOff>
    </xdr:from>
    <xdr:to>
      <xdr:col>5</xdr:col>
      <xdr:colOff>304800</xdr:colOff>
      <xdr:row>332</xdr:row>
      <xdr:rowOff>114300</xdr:rowOff>
    </xdr:to>
    <xdr:sp macro="" textlink="">
      <xdr:nvSpPr>
        <xdr:cNvPr id="1356" name="AutoShape 332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88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333</xdr:row>
      <xdr:rowOff>0</xdr:rowOff>
    </xdr:from>
    <xdr:to>
      <xdr:col>4</xdr:col>
      <xdr:colOff>304800</xdr:colOff>
      <xdr:row>334</xdr:row>
      <xdr:rowOff>114300</xdr:rowOff>
    </xdr:to>
    <xdr:sp macro="" textlink="">
      <xdr:nvSpPr>
        <xdr:cNvPr id="1357" name="AutoShape 333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93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333</xdr:row>
      <xdr:rowOff>0</xdr:rowOff>
    </xdr:from>
    <xdr:to>
      <xdr:col>5</xdr:col>
      <xdr:colOff>304800</xdr:colOff>
      <xdr:row>334</xdr:row>
      <xdr:rowOff>114300</xdr:rowOff>
    </xdr:to>
    <xdr:sp macro="" textlink="">
      <xdr:nvSpPr>
        <xdr:cNvPr id="1358" name="AutoShape 334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93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304800</xdr:colOff>
      <xdr:row>336</xdr:row>
      <xdr:rowOff>114300</xdr:rowOff>
    </xdr:to>
    <xdr:sp macro="" textlink="">
      <xdr:nvSpPr>
        <xdr:cNvPr id="1359" name="AutoShape 335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6997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335</xdr:row>
      <xdr:rowOff>0</xdr:rowOff>
    </xdr:from>
    <xdr:to>
      <xdr:col>5</xdr:col>
      <xdr:colOff>304800</xdr:colOff>
      <xdr:row>336</xdr:row>
      <xdr:rowOff>114300</xdr:rowOff>
    </xdr:to>
    <xdr:sp macro="" textlink="">
      <xdr:nvSpPr>
        <xdr:cNvPr id="1360" name="AutoShape 336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6997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337</xdr:row>
      <xdr:rowOff>0</xdr:rowOff>
    </xdr:from>
    <xdr:to>
      <xdr:col>4</xdr:col>
      <xdr:colOff>304800</xdr:colOff>
      <xdr:row>338</xdr:row>
      <xdr:rowOff>76200</xdr:rowOff>
    </xdr:to>
    <xdr:sp macro="" textlink="">
      <xdr:nvSpPr>
        <xdr:cNvPr id="1361" name="AutoShape 337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055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337</xdr:row>
      <xdr:rowOff>0</xdr:rowOff>
    </xdr:from>
    <xdr:to>
      <xdr:col>5</xdr:col>
      <xdr:colOff>304800</xdr:colOff>
      <xdr:row>338</xdr:row>
      <xdr:rowOff>76200</xdr:rowOff>
    </xdr:to>
    <xdr:sp macro="" textlink="">
      <xdr:nvSpPr>
        <xdr:cNvPr id="1362" name="AutoShape 338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055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339</xdr:row>
      <xdr:rowOff>0</xdr:rowOff>
    </xdr:from>
    <xdr:to>
      <xdr:col>4</xdr:col>
      <xdr:colOff>304800</xdr:colOff>
      <xdr:row>340</xdr:row>
      <xdr:rowOff>114300</xdr:rowOff>
    </xdr:to>
    <xdr:sp macro="" textlink="">
      <xdr:nvSpPr>
        <xdr:cNvPr id="1363" name="AutoShape 339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098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339</xdr:row>
      <xdr:rowOff>0</xdr:rowOff>
    </xdr:from>
    <xdr:to>
      <xdr:col>5</xdr:col>
      <xdr:colOff>304800</xdr:colOff>
      <xdr:row>340</xdr:row>
      <xdr:rowOff>114300</xdr:rowOff>
    </xdr:to>
    <xdr:sp macro="" textlink="">
      <xdr:nvSpPr>
        <xdr:cNvPr id="1364" name="AutoShape 340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098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341</xdr:row>
      <xdr:rowOff>0</xdr:rowOff>
    </xdr:from>
    <xdr:to>
      <xdr:col>4</xdr:col>
      <xdr:colOff>304800</xdr:colOff>
      <xdr:row>342</xdr:row>
      <xdr:rowOff>114300</xdr:rowOff>
    </xdr:to>
    <xdr:sp macro="" textlink="">
      <xdr:nvSpPr>
        <xdr:cNvPr id="1365" name="AutoShape 341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15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304800</xdr:colOff>
      <xdr:row>342</xdr:row>
      <xdr:rowOff>114300</xdr:rowOff>
    </xdr:to>
    <xdr:sp macro="" textlink="">
      <xdr:nvSpPr>
        <xdr:cNvPr id="1366" name="AutoShape 342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15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343</xdr:row>
      <xdr:rowOff>0</xdr:rowOff>
    </xdr:from>
    <xdr:to>
      <xdr:col>4</xdr:col>
      <xdr:colOff>304800</xdr:colOff>
      <xdr:row>344</xdr:row>
      <xdr:rowOff>76200</xdr:rowOff>
    </xdr:to>
    <xdr:sp macro="" textlink="">
      <xdr:nvSpPr>
        <xdr:cNvPr id="1367" name="AutoShape 343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214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343</xdr:row>
      <xdr:rowOff>0</xdr:rowOff>
    </xdr:from>
    <xdr:to>
      <xdr:col>5</xdr:col>
      <xdr:colOff>304800</xdr:colOff>
      <xdr:row>344</xdr:row>
      <xdr:rowOff>76200</xdr:rowOff>
    </xdr:to>
    <xdr:sp macro="" textlink="">
      <xdr:nvSpPr>
        <xdr:cNvPr id="1368" name="AutoShape 344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214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345</xdr:row>
      <xdr:rowOff>0</xdr:rowOff>
    </xdr:from>
    <xdr:to>
      <xdr:col>4</xdr:col>
      <xdr:colOff>304800</xdr:colOff>
      <xdr:row>346</xdr:row>
      <xdr:rowOff>114300</xdr:rowOff>
    </xdr:to>
    <xdr:sp macro="" textlink="">
      <xdr:nvSpPr>
        <xdr:cNvPr id="1369" name="AutoShape 345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257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345</xdr:row>
      <xdr:rowOff>0</xdr:rowOff>
    </xdr:from>
    <xdr:to>
      <xdr:col>5</xdr:col>
      <xdr:colOff>304800</xdr:colOff>
      <xdr:row>346</xdr:row>
      <xdr:rowOff>114300</xdr:rowOff>
    </xdr:to>
    <xdr:sp macro="" textlink="">
      <xdr:nvSpPr>
        <xdr:cNvPr id="1370" name="AutoShape 346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257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347</xdr:row>
      <xdr:rowOff>0</xdr:rowOff>
    </xdr:from>
    <xdr:to>
      <xdr:col>4</xdr:col>
      <xdr:colOff>304800</xdr:colOff>
      <xdr:row>348</xdr:row>
      <xdr:rowOff>114300</xdr:rowOff>
    </xdr:to>
    <xdr:sp macro="" textlink="">
      <xdr:nvSpPr>
        <xdr:cNvPr id="1371" name="AutoShape 347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31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304800</xdr:colOff>
      <xdr:row>348</xdr:row>
      <xdr:rowOff>114300</xdr:rowOff>
    </xdr:to>
    <xdr:sp macro="" textlink="">
      <xdr:nvSpPr>
        <xdr:cNvPr id="1372" name="AutoShape 348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31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349</xdr:row>
      <xdr:rowOff>0</xdr:rowOff>
    </xdr:from>
    <xdr:to>
      <xdr:col>4</xdr:col>
      <xdr:colOff>304800</xdr:colOff>
      <xdr:row>350</xdr:row>
      <xdr:rowOff>114300</xdr:rowOff>
    </xdr:to>
    <xdr:sp macro="" textlink="">
      <xdr:nvSpPr>
        <xdr:cNvPr id="1373" name="AutoShape 349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37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304800</xdr:colOff>
      <xdr:row>350</xdr:row>
      <xdr:rowOff>114300</xdr:rowOff>
    </xdr:to>
    <xdr:sp macro="" textlink="">
      <xdr:nvSpPr>
        <xdr:cNvPr id="1374" name="AutoShape 350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37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351</xdr:row>
      <xdr:rowOff>0</xdr:rowOff>
    </xdr:from>
    <xdr:to>
      <xdr:col>4</xdr:col>
      <xdr:colOff>304800</xdr:colOff>
      <xdr:row>352</xdr:row>
      <xdr:rowOff>114300</xdr:rowOff>
    </xdr:to>
    <xdr:sp macro="" textlink="">
      <xdr:nvSpPr>
        <xdr:cNvPr id="1375" name="AutoShape 351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431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304800</xdr:colOff>
      <xdr:row>352</xdr:row>
      <xdr:rowOff>114300</xdr:rowOff>
    </xdr:to>
    <xdr:sp macro="" textlink="">
      <xdr:nvSpPr>
        <xdr:cNvPr id="1376" name="AutoShape 352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431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353</xdr:row>
      <xdr:rowOff>0</xdr:rowOff>
    </xdr:from>
    <xdr:to>
      <xdr:col>4</xdr:col>
      <xdr:colOff>304800</xdr:colOff>
      <xdr:row>354</xdr:row>
      <xdr:rowOff>114300</xdr:rowOff>
    </xdr:to>
    <xdr:sp macro="" textlink="">
      <xdr:nvSpPr>
        <xdr:cNvPr id="1377" name="AutoShape 353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489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304800</xdr:colOff>
      <xdr:row>354</xdr:row>
      <xdr:rowOff>114300</xdr:rowOff>
    </xdr:to>
    <xdr:sp macro="" textlink="">
      <xdr:nvSpPr>
        <xdr:cNvPr id="1378" name="AutoShape 354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489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355</xdr:row>
      <xdr:rowOff>0</xdr:rowOff>
    </xdr:from>
    <xdr:to>
      <xdr:col>4</xdr:col>
      <xdr:colOff>304800</xdr:colOff>
      <xdr:row>356</xdr:row>
      <xdr:rowOff>76200</xdr:rowOff>
    </xdr:to>
    <xdr:sp macro="" textlink="">
      <xdr:nvSpPr>
        <xdr:cNvPr id="1379" name="AutoShape 35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54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304800</xdr:colOff>
      <xdr:row>356</xdr:row>
      <xdr:rowOff>76200</xdr:rowOff>
    </xdr:to>
    <xdr:sp macro="" textlink="">
      <xdr:nvSpPr>
        <xdr:cNvPr id="1380" name="AutoShape 356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54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357</xdr:row>
      <xdr:rowOff>0</xdr:rowOff>
    </xdr:from>
    <xdr:to>
      <xdr:col>4</xdr:col>
      <xdr:colOff>304800</xdr:colOff>
      <xdr:row>358</xdr:row>
      <xdr:rowOff>114300</xdr:rowOff>
    </xdr:to>
    <xdr:sp macro="" textlink="">
      <xdr:nvSpPr>
        <xdr:cNvPr id="1381" name="AutoShape 357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590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304800</xdr:colOff>
      <xdr:row>358</xdr:row>
      <xdr:rowOff>114300</xdr:rowOff>
    </xdr:to>
    <xdr:sp macro="" textlink="">
      <xdr:nvSpPr>
        <xdr:cNvPr id="1382" name="AutoShape 358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590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359</xdr:row>
      <xdr:rowOff>0</xdr:rowOff>
    </xdr:from>
    <xdr:to>
      <xdr:col>4</xdr:col>
      <xdr:colOff>304800</xdr:colOff>
      <xdr:row>360</xdr:row>
      <xdr:rowOff>114300</xdr:rowOff>
    </xdr:to>
    <xdr:sp macro="" textlink="">
      <xdr:nvSpPr>
        <xdr:cNvPr id="1383" name="AutoShape 359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64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304800</xdr:colOff>
      <xdr:row>360</xdr:row>
      <xdr:rowOff>114300</xdr:rowOff>
    </xdr:to>
    <xdr:sp macro="" textlink="">
      <xdr:nvSpPr>
        <xdr:cNvPr id="1384" name="AutoShape 360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648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361</xdr:row>
      <xdr:rowOff>0</xdr:rowOff>
    </xdr:from>
    <xdr:to>
      <xdr:col>4</xdr:col>
      <xdr:colOff>304800</xdr:colOff>
      <xdr:row>362</xdr:row>
      <xdr:rowOff>114300</xdr:rowOff>
    </xdr:to>
    <xdr:sp macro="" textlink="">
      <xdr:nvSpPr>
        <xdr:cNvPr id="1385" name="AutoShape 361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70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304800</xdr:colOff>
      <xdr:row>362</xdr:row>
      <xdr:rowOff>114300</xdr:rowOff>
    </xdr:to>
    <xdr:sp macro="" textlink="">
      <xdr:nvSpPr>
        <xdr:cNvPr id="1386" name="AutoShape 362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706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363</xdr:row>
      <xdr:rowOff>0</xdr:rowOff>
    </xdr:from>
    <xdr:to>
      <xdr:col>4</xdr:col>
      <xdr:colOff>304800</xdr:colOff>
      <xdr:row>364</xdr:row>
      <xdr:rowOff>114300</xdr:rowOff>
    </xdr:to>
    <xdr:sp macro="" textlink="">
      <xdr:nvSpPr>
        <xdr:cNvPr id="1387" name="AutoShape 363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7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304800</xdr:colOff>
      <xdr:row>364</xdr:row>
      <xdr:rowOff>114300</xdr:rowOff>
    </xdr:to>
    <xdr:sp macro="" textlink="">
      <xdr:nvSpPr>
        <xdr:cNvPr id="1388" name="AutoShape 364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76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365</xdr:row>
      <xdr:rowOff>0</xdr:rowOff>
    </xdr:from>
    <xdr:to>
      <xdr:col>4</xdr:col>
      <xdr:colOff>304800</xdr:colOff>
      <xdr:row>366</xdr:row>
      <xdr:rowOff>114300</xdr:rowOff>
    </xdr:to>
    <xdr:sp macro="" textlink="">
      <xdr:nvSpPr>
        <xdr:cNvPr id="1389" name="AutoShape 365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82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304800</xdr:colOff>
      <xdr:row>366</xdr:row>
      <xdr:rowOff>114300</xdr:rowOff>
    </xdr:to>
    <xdr:sp macro="" textlink="">
      <xdr:nvSpPr>
        <xdr:cNvPr id="1390" name="AutoShape 366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82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367</xdr:row>
      <xdr:rowOff>0</xdr:rowOff>
    </xdr:from>
    <xdr:to>
      <xdr:col>4</xdr:col>
      <xdr:colOff>304800</xdr:colOff>
      <xdr:row>368</xdr:row>
      <xdr:rowOff>76200</xdr:rowOff>
    </xdr:to>
    <xdr:sp macro="" textlink="">
      <xdr:nvSpPr>
        <xdr:cNvPr id="1391" name="AutoShape 367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86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304800</xdr:colOff>
      <xdr:row>368</xdr:row>
      <xdr:rowOff>76200</xdr:rowOff>
    </xdr:to>
    <xdr:sp macro="" textlink="">
      <xdr:nvSpPr>
        <xdr:cNvPr id="1392" name="AutoShape 368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86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369</xdr:row>
      <xdr:rowOff>0</xdr:rowOff>
    </xdr:from>
    <xdr:to>
      <xdr:col>4</xdr:col>
      <xdr:colOff>304800</xdr:colOff>
      <xdr:row>370</xdr:row>
      <xdr:rowOff>114300</xdr:rowOff>
    </xdr:to>
    <xdr:sp macro="" textlink="">
      <xdr:nvSpPr>
        <xdr:cNvPr id="1393" name="AutoShape 369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90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304800</xdr:colOff>
      <xdr:row>370</xdr:row>
      <xdr:rowOff>114300</xdr:rowOff>
    </xdr:to>
    <xdr:sp macro="" textlink="">
      <xdr:nvSpPr>
        <xdr:cNvPr id="1394" name="AutoShape 370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904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371</xdr:row>
      <xdr:rowOff>0</xdr:rowOff>
    </xdr:from>
    <xdr:to>
      <xdr:col>4</xdr:col>
      <xdr:colOff>304800</xdr:colOff>
      <xdr:row>372</xdr:row>
      <xdr:rowOff>114300</xdr:rowOff>
    </xdr:to>
    <xdr:sp macro="" textlink="">
      <xdr:nvSpPr>
        <xdr:cNvPr id="1395" name="AutoShape 371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796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304800</xdr:colOff>
      <xdr:row>372</xdr:row>
      <xdr:rowOff>114300</xdr:rowOff>
    </xdr:to>
    <xdr:sp macro="" textlink="">
      <xdr:nvSpPr>
        <xdr:cNvPr id="1396" name="AutoShape 372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796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373</xdr:row>
      <xdr:rowOff>0</xdr:rowOff>
    </xdr:from>
    <xdr:to>
      <xdr:col>4</xdr:col>
      <xdr:colOff>304800</xdr:colOff>
      <xdr:row>374</xdr:row>
      <xdr:rowOff>114300</xdr:rowOff>
    </xdr:to>
    <xdr:sp macro="" textlink="">
      <xdr:nvSpPr>
        <xdr:cNvPr id="1397" name="AutoShape 373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021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304800</xdr:colOff>
      <xdr:row>374</xdr:row>
      <xdr:rowOff>114300</xdr:rowOff>
    </xdr:to>
    <xdr:sp macro="" textlink="">
      <xdr:nvSpPr>
        <xdr:cNvPr id="1398" name="AutoShape 374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021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375</xdr:row>
      <xdr:rowOff>0</xdr:rowOff>
    </xdr:from>
    <xdr:to>
      <xdr:col>4</xdr:col>
      <xdr:colOff>304800</xdr:colOff>
      <xdr:row>376</xdr:row>
      <xdr:rowOff>114300</xdr:rowOff>
    </xdr:to>
    <xdr:sp macro="" textlink="">
      <xdr:nvSpPr>
        <xdr:cNvPr id="1399" name="AutoShape 37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07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375</xdr:row>
      <xdr:rowOff>0</xdr:rowOff>
    </xdr:from>
    <xdr:to>
      <xdr:col>5</xdr:col>
      <xdr:colOff>304800</xdr:colOff>
      <xdr:row>376</xdr:row>
      <xdr:rowOff>114300</xdr:rowOff>
    </xdr:to>
    <xdr:sp macro="" textlink="">
      <xdr:nvSpPr>
        <xdr:cNvPr id="1400" name="AutoShape 376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07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377</xdr:row>
      <xdr:rowOff>0</xdr:rowOff>
    </xdr:from>
    <xdr:to>
      <xdr:col>4</xdr:col>
      <xdr:colOff>304800</xdr:colOff>
      <xdr:row>378</xdr:row>
      <xdr:rowOff>114300</xdr:rowOff>
    </xdr:to>
    <xdr:sp macro="" textlink="">
      <xdr:nvSpPr>
        <xdr:cNvPr id="1401" name="AutoShape 377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137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304800</xdr:colOff>
      <xdr:row>378</xdr:row>
      <xdr:rowOff>114300</xdr:rowOff>
    </xdr:to>
    <xdr:sp macro="" textlink="">
      <xdr:nvSpPr>
        <xdr:cNvPr id="1402" name="AutoShape 378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137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379</xdr:row>
      <xdr:rowOff>0</xdr:rowOff>
    </xdr:from>
    <xdr:to>
      <xdr:col>4</xdr:col>
      <xdr:colOff>304800</xdr:colOff>
      <xdr:row>380</xdr:row>
      <xdr:rowOff>114300</xdr:rowOff>
    </xdr:to>
    <xdr:sp macro="" textlink="">
      <xdr:nvSpPr>
        <xdr:cNvPr id="1403" name="AutoShape 379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19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379</xdr:row>
      <xdr:rowOff>0</xdr:rowOff>
    </xdr:from>
    <xdr:to>
      <xdr:col>5</xdr:col>
      <xdr:colOff>304800</xdr:colOff>
      <xdr:row>380</xdr:row>
      <xdr:rowOff>114300</xdr:rowOff>
    </xdr:to>
    <xdr:sp macro="" textlink="">
      <xdr:nvSpPr>
        <xdr:cNvPr id="1404" name="AutoShape 380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19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381</xdr:row>
      <xdr:rowOff>0</xdr:rowOff>
    </xdr:from>
    <xdr:to>
      <xdr:col>4</xdr:col>
      <xdr:colOff>304800</xdr:colOff>
      <xdr:row>382</xdr:row>
      <xdr:rowOff>114300</xdr:rowOff>
    </xdr:to>
    <xdr:sp macro="" textlink="">
      <xdr:nvSpPr>
        <xdr:cNvPr id="1405" name="AutoShape 381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25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381</xdr:row>
      <xdr:rowOff>0</xdr:rowOff>
    </xdr:from>
    <xdr:to>
      <xdr:col>5</xdr:col>
      <xdr:colOff>304800</xdr:colOff>
      <xdr:row>382</xdr:row>
      <xdr:rowOff>114300</xdr:rowOff>
    </xdr:to>
    <xdr:sp macro="" textlink="">
      <xdr:nvSpPr>
        <xdr:cNvPr id="1406" name="AutoShape 382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25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383</xdr:row>
      <xdr:rowOff>0</xdr:rowOff>
    </xdr:from>
    <xdr:to>
      <xdr:col>4</xdr:col>
      <xdr:colOff>304800</xdr:colOff>
      <xdr:row>384</xdr:row>
      <xdr:rowOff>114300</xdr:rowOff>
    </xdr:to>
    <xdr:sp macro="" textlink="">
      <xdr:nvSpPr>
        <xdr:cNvPr id="1407" name="AutoShape 383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31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304800</xdr:colOff>
      <xdr:row>384</xdr:row>
      <xdr:rowOff>114300</xdr:rowOff>
    </xdr:to>
    <xdr:sp macro="" textlink="">
      <xdr:nvSpPr>
        <xdr:cNvPr id="1408" name="AutoShape 384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311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385</xdr:row>
      <xdr:rowOff>0</xdr:rowOff>
    </xdr:from>
    <xdr:to>
      <xdr:col>4</xdr:col>
      <xdr:colOff>304800</xdr:colOff>
      <xdr:row>386</xdr:row>
      <xdr:rowOff>76200</xdr:rowOff>
    </xdr:to>
    <xdr:sp macro="" textlink="">
      <xdr:nvSpPr>
        <xdr:cNvPr id="1409" name="AutoShape 385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369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304800</xdr:colOff>
      <xdr:row>386</xdr:row>
      <xdr:rowOff>76200</xdr:rowOff>
    </xdr:to>
    <xdr:sp macro="" textlink="">
      <xdr:nvSpPr>
        <xdr:cNvPr id="1410" name="AutoShape 386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369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387</xdr:row>
      <xdr:rowOff>0</xdr:rowOff>
    </xdr:from>
    <xdr:to>
      <xdr:col>4</xdr:col>
      <xdr:colOff>304800</xdr:colOff>
      <xdr:row>388</xdr:row>
      <xdr:rowOff>114300</xdr:rowOff>
    </xdr:to>
    <xdr:sp macro="" textlink="">
      <xdr:nvSpPr>
        <xdr:cNvPr id="1411" name="AutoShape 387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41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304800</xdr:colOff>
      <xdr:row>388</xdr:row>
      <xdr:rowOff>114300</xdr:rowOff>
    </xdr:to>
    <xdr:sp macro="" textlink="">
      <xdr:nvSpPr>
        <xdr:cNvPr id="1412" name="AutoShape 388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41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389</xdr:row>
      <xdr:rowOff>0</xdr:rowOff>
    </xdr:from>
    <xdr:to>
      <xdr:col>4</xdr:col>
      <xdr:colOff>304800</xdr:colOff>
      <xdr:row>390</xdr:row>
      <xdr:rowOff>114300</xdr:rowOff>
    </xdr:to>
    <xdr:sp macro="" textlink="">
      <xdr:nvSpPr>
        <xdr:cNvPr id="1413" name="AutoShape 389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470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304800</xdr:colOff>
      <xdr:row>390</xdr:row>
      <xdr:rowOff>114300</xdr:rowOff>
    </xdr:to>
    <xdr:sp macro="" textlink="">
      <xdr:nvSpPr>
        <xdr:cNvPr id="1414" name="AutoShape 390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470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391</xdr:row>
      <xdr:rowOff>0</xdr:rowOff>
    </xdr:from>
    <xdr:to>
      <xdr:col>4</xdr:col>
      <xdr:colOff>304800</xdr:colOff>
      <xdr:row>392</xdr:row>
      <xdr:rowOff>114300</xdr:rowOff>
    </xdr:to>
    <xdr:sp macro="" textlink="">
      <xdr:nvSpPr>
        <xdr:cNvPr id="1415" name="AutoShape 391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528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304800</xdr:colOff>
      <xdr:row>392</xdr:row>
      <xdr:rowOff>114300</xdr:rowOff>
    </xdr:to>
    <xdr:sp macro="" textlink="">
      <xdr:nvSpPr>
        <xdr:cNvPr id="1416" name="AutoShape 392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528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393</xdr:row>
      <xdr:rowOff>0</xdr:rowOff>
    </xdr:from>
    <xdr:to>
      <xdr:col>4</xdr:col>
      <xdr:colOff>304800</xdr:colOff>
      <xdr:row>394</xdr:row>
      <xdr:rowOff>114300</xdr:rowOff>
    </xdr:to>
    <xdr:sp macro="" textlink="">
      <xdr:nvSpPr>
        <xdr:cNvPr id="1417" name="AutoShape 393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586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393</xdr:row>
      <xdr:rowOff>0</xdr:rowOff>
    </xdr:from>
    <xdr:to>
      <xdr:col>5</xdr:col>
      <xdr:colOff>304800</xdr:colOff>
      <xdr:row>394</xdr:row>
      <xdr:rowOff>114300</xdr:rowOff>
    </xdr:to>
    <xdr:sp macro="" textlink="">
      <xdr:nvSpPr>
        <xdr:cNvPr id="1418" name="AutoShape 394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586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395</xdr:row>
      <xdr:rowOff>0</xdr:rowOff>
    </xdr:from>
    <xdr:to>
      <xdr:col>4</xdr:col>
      <xdr:colOff>304800</xdr:colOff>
      <xdr:row>396</xdr:row>
      <xdr:rowOff>114300</xdr:rowOff>
    </xdr:to>
    <xdr:sp macro="" textlink="">
      <xdr:nvSpPr>
        <xdr:cNvPr id="1419" name="AutoShape 395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644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395</xdr:row>
      <xdr:rowOff>0</xdr:rowOff>
    </xdr:from>
    <xdr:to>
      <xdr:col>5</xdr:col>
      <xdr:colOff>304800</xdr:colOff>
      <xdr:row>396</xdr:row>
      <xdr:rowOff>114300</xdr:rowOff>
    </xdr:to>
    <xdr:sp macro="" textlink="">
      <xdr:nvSpPr>
        <xdr:cNvPr id="1420" name="AutoShape 396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644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397</xdr:row>
      <xdr:rowOff>0</xdr:rowOff>
    </xdr:from>
    <xdr:to>
      <xdr:col>4</xdr:col>
      <xdr:colOff>304800</xdr:colOff>
      <xdr:row>398</xdr:row>
      <xdr:rowOff>114300</xdr:rowOff>
    </xdr:to>
    <xdr:sp macro="" textlink="">
      <xdr:nvSpPr>
        <xdr:cNvPr id="1421" name="AutoShape 397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702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397</xdr:row>
      <xdr:rowOff>0</xdr:rowOff>
    </xdr:from>
    <xdr:to>
      <xdr:col>5</xdr:col>
      <xdr:colOff>304800</xdr:colOff>
      <xdr:row>398</xdr:row>
      <xdr:rowOff>114300</xdr:rowOff>
    </xdr:to>
    <xdr:sp macro="" textlink="">
      <xdr:nvSpPr>
        <xdr:cNvPr id="1422" name="AutoShape 398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702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399</xdr:row>
      <xdr:rowOff>0</xdr:rowOff>
    </xdr:from>
    <xdr:to>
      <xdr:col>4</xdr:col>
      <xdr:colOff>304800</xdr:colOff>
      <xdr:row>400</xdr:row>
      <xdr:rowOff>114300</xdr:rowOff>
    </xdr:to>
    <xdr:sp macro="" textlink="">
      <xdr:nvSpPr>
        <xdr:cNvPr id="1423" name="AutoShape 399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76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304800</xdr:colOff>
      <xdr:row>400</xdr:row>
      <xdr:rowOff>114300</xdr:rowOff>
    </xdr:to>
    <xdr:sp macro="" textlink="">
      <xdr:nvSpPr>
        <xdr:cNvPr id="1424" name="AutoShape 400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76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401</xdr:row>
      <xdr:rowOff>0</xdr:rowOff>
    </xdr:from>
    <xdr:to>
      <xdr:col>4</xdr:col>
      <xdr:colOff>304800</xdr:colOff>
      <xdr:row>402</xdr:row>
      <xdr:rowOff>76200</xdr:rowOff>
    </xdr:to>
    <xdr:sp macro="" textlink="">
      <xdr:nvSpPr>
        <xdr:cNvPr id="1425" name="AutoShape 401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819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304800</xdr:colOff>
      <xdr:row>402</xdr:row>
      <xdr:rowOff>76200</xdr:rowOff>
    </xdr:to>
    <xdr:sp macro="" textlink="">
      <xdr:nvSpPr>
        <xdr:cNvPr id="1426" name="AutoShape 402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819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403</xdr:row>
      <xdr:rowOff>0</xdr:rowOff>
    </xdr:from>
    <xdr:to>
      <xdr:col>4</xdr:col>
      <xdr:colOff>304800</xdr:colOff>
      <xdr:row>404</xdr:row>
      <xdr:rowOff>76200</xdr:rowOff>
    </xdr:to>
    <xdr:sp macro="" textlink="">
      <xdr:nvSpPr>
        <xdr:cNvPr id="1427" name="AutoShape 403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86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403</xdr:row>
      <xdr:rowOff>0</xdr:rowOff>
    </xdr:from>
    <xdr:to>
      <xdr:col>5</xdr:col>
      <xdr:colOff>304800</xdr:colOff>
      <xdr:row>404</xdr:row>
      <xdr:rowOff>76200</xdr:rowOff>
    </xdr:to>
    <xdr:sp macro="" textlink="">
      <xdr:nvSpPr>
        <xdr:cNvPr id="1428" name="AutoShape 404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862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405</xdr:row>
      <xdr:rowOff>0</xdr:rowOff>
    </xdr:from>
    <xdr:to>
      <xdr:col>4</xdr:col>
      <xdr:colOff>304800</xdr:colOff>
      <xdr:row>406</xdr:row>
      <xdr:rowOff>114300</xdr:rowOff>
    </xdr:to>
    <xdr:sp macro="" textlink="">
      <xdr:nvSpPr>
        <xdr:cNvPr id="1429" name="AutoShape 405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904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405</xdr:row>
      <xdr:rowOff>0</xdr:rowOff>
    </xdr:from>
    <xdr:to>
      <xdr:col>5</xdr:col>
      <xdr:colOff>304800</xdr:colOff>
      <xdr:row>406</xdr:row>
      <xdr:rowOff>114300</xdr:rowOff>
    </xdr:to>
    <xdr:sp macro="" textlink="">
      <xdr:nvSpPr>
        <xdr:cNvPr id="1430" name="AutoShape 406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904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407</xdr:row>
      <xdr:rowOff>0</xdr:rowOff>
    </xdr:from>
    <xdr:to>
      <xdr:col>4</xdr:col>
      <xdr:colOff>304800</xdr:colOff>
      <xdr:row>408</xdr:row>
      <xdr:rowOff>114300</xdr:rowOff>
    </xdr:to>
    <xdr:sp macro="" textlink="">
      <xdr:nvSpPr>
        <xdr:cNvPr id="1431" name="AutoShape 407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896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407</xdr:row>
      <xdr:rowOff>0</xdr:rowOff>
    </xdr:from>
    <xdr:to>
      <xdr:col>5</xdr:col>
      <xdr:colOff>304800</xdr:colOff>
      <xdr:row>408</xdr:row>
      <xdr:rowOff>114300</xdr:rowOff>
    </xdr:to>
    <xdr:sp macro="" textlink="">
      <xdr:nvSpPr>
        <xdr:cNvPr id="1432" name="AutoShape 408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8963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409</xdr:row>
      <xdr:rowOff>0</xdr:rowOff>
    </xdr:from>
    <xdr:to>
      <xdr:col>4</xdr:col>
      <xdr:colOff>304800</xdr:colOff>
      <xdr:row>410</xdr:row>
      <xdr:rowOff>114300</xdr:rowOff>
    </xdr:to>
    <xdr:sp macro="" textlink="">
      <xdr:nvSpPr>
        <xdr:cNvPr id="1433" name="AutoShape 409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021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304800</xdr:colOff>
      <xdr:row>410</xdr:row>
      <xdr:rowOff>114300</xdr:rowOff>
    </xdr:to>
    <xdr:sp macro="" textlink="">
      <xdr:nvSpPr>
        <xdr:cNvPr id="1434" name="AutoShape 410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021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411</xdr:row>
      <xdr:rowOff>0</xdr:rowOff>
    </xdr:from>
    <xdr:to>
      <xdr:col>4</xdr:col>
      <xdr:colOff>304800</xdr:colOff>
      <xdr:row>412</xdr:row>
      <xdr:rowOff>76200</xdr:rowOff>
    </xdr:to>
    <xdr:sp macro="" textlink="">
      <xdr:nvSpPr>
        <xdr:cNvPr id="1435" name="AutoShape 411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07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411</xdr:row>
      <xdr:rowOff>0</xdr:rowOff>
    </xdr:from>
    <xdr:to>
      <xdr:col>5</xdr:col>
      <xdr:colOff>304800</xdr:colOff>
      <xdr:row>412</xdr:row>
      <xdr:rowOff>76200</xdr:rowOff>
    </xdr:to>
    <xdr:sp macro="" textlink="">
      <xdr:nvSpPr>
        <xdr:cNvPr id="1436" name="AutoShape 412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07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413</xdr:row>
      <xdr:rowOff>0</xdr:rowOff>
    </xdr:from>
    <xdr:to>
      <xdr:col>4</xdr:col>
      <xdr:colOff>304800</xdr:colOff>
      <xdr:row>414</xdr:row>
      <xdr:rowOff>114300</xdr:rowOff>
    </xdr:to>
    <xdr:sp macro="" textlink="">
      <xdr:nvSpPr>
        <xdr:cNvPr id="1437" name="AutoShape 413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12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304800</xdr:colOff>
      <xdr:row>414</xdr:row>
      <xdr:rowOff>114300</xdr:rowOff>
    </xdr:to>
    <xdr:sp macro="" textlink="">
      <xdr:nvSpPr>
        <xdr:cNvPr id="1438" name="AutoShape 414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12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415</xdr:row>
      <xdr:rowOff>0</xdr:rowOff>
    </xdr:from>
    <xdr:to>
      <xdr:col>4</xdr:col>
      <xdr:colOff>304800</xdr:colOff>
      <xdr:row>416</xdr:row>
      <xdr:rowOff>114300</xdr:rowOff>
    </xdr:to>
    <xdr:sp macro="" textlink="">
      <xdr:nvSpPr>
        <xdr:cNvPr id="1439" name="AutoShape 415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180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304800</xdr:colOff>
      <xdr:row>416</xdr:row>
      <xdr:rowOff>114300</xdr:rowOff>
    </xdr:to>
    <xdr:sp macro="" textlink="">
      <xdr:nvSpPr>
        <xdr:cNvPr id="1440" name="AutoShape 416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180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417</xdr:row>
      <xdr:rowOff>0</xdr:rowOff>
    </xdr:from>
    <xdr:to>
      <xdr:col>4</xdr:col>
      <xdr:colOff>304800</xdr:colOff>
      <xdr:row>418</xdr:row>
      <xdr:rowOff>114300</xdr:rowOff>
    </xdr:to>
    <xdr:sp macro="" textlink="">
      <xdr:nvSpPr>
        <xdr:cNvPr id="1441" name="AutoShape 417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417</xdr:row>
      <xdr:rowOff>0</xdr:rowOff>
    </xdr:from>
    <xdr:to>
      <xdr:col>5</xdr:col>
      <xdr:colOff>304800</xdr:colOff>
      <xdr:row>418</xdr:row>
      <xdr:rowOff>114300</xdr:rowOff>
    </xdr:to>
    <xdr:sp macro="" textlink="">
      <xdr:nvSpPr>
        <xdr:cNvPr id="1442" name="AutoShape 418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419</xdr:row>
      <xdr:rowOff>0</xdr:rowOff>
    </xdr:from>
    <xdr:to>
      <xdr:col>4</xdr:col>
      <xdr:colOff>304800</xdr:colOff>
      <xdr:row>420</xdr:row>
      <xdr:rowOff>76200</xdr:rowOff>
    </xdr:to>
    <xdr:sp macro="" textlink="">
      <xdr:nvSpPr>
        <xdr:cNvPr id="1443" name="AutoShape 419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29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419</xdr:row>
      <xdr:rowOff>0</xdr:rowOff>
    </xdr:from>
    <xdr:to>
      <xdr:col>5</xdr:col>
      <xdr:colOff>304800</xdr:colOff>
      <xdr:row>420</xdr:row>
      <xdr:rowOff>76200</xdr:rowOff>
    </xdr:to>
    <xdr:sp macro="" textlink="">
      <xdr:nvSpPr>
        <xdr:cNvPr id="1444" name="AutoShape 420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29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421</xdr:row>
      <xdr:rowOff>0</xdr:rowOff>
    </xdr:from>
    <xdr:to>
      <xdr:col>4</xdr:col>
      <xdr:colOff>304800</xdr:colOff>
      <xdr:row>422</xdr:row>
      <xdr:rowOff>76200</xdr:rowOff>
    </xdr:to>
    <xdr:sp macro="" textlink="">
      <xdr:nvSpPr>
        <xdr:cNvPr id="1445" name="AutoShape 421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339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421</xdr:row>
      <xdr:rowOff>0</xdr:rowOff>
    </xdr:from>
    <xdr:to>
      <xdr:col>5</xdr:col>
      <xdr:colOff>304800</xdr:colOff>
      <xdr:row>422</xdr:row>
      <xdr:rowOff>76200</xdr:rowOff>
    </xdr:to>
    <xdr:sp macro="" textlink="">
      <xdr:nvSpPr>
        <xdr:cNvPr id="1446" name="AutoShape 422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339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423</xdr:row>
      <xdr:rowOff>0</xdr:rowOff>
    </xdr:from>
    <xdr:to>
      <xdr:col>4</xdr:col>
      <xdr:colOff>304800</xdr:colOff>
      <xdr:row>424</xdr:row>
      <xdr:rowOff>114300</xdr:rowOff>
    </xdr:to>
    <xdr:sp macro="" textlink="">
      <xdr:nvSpPr>
        <xdr:cNvPr id="1447" name="AutoShape 423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38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304800</xdr:colOff>
      <xdr:row>424</xdr:row>
      <xdr:rowOff>114300</xdr:rowOff>
    </xdr:to>
    <xdr:sp macro="" textlink="">
      <xdr:nvSpPr>
        <xdr:cNvPr id="1448" name="AutoShape 424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38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425</xdr:row>
      <xdr:rowOff>0</xdr:rowOff>
    </xdr:from>
    <xdr:to>
      <xdr:col>4</xdr:col>
      <xdr:colOff>304800</xdr:colOff>
      <xdr:row>426</xdr:row>
      <xdr:rowOff>114300</xdr:rowOff>
    </xdr:to>
    <xdr:sp macro="" textlink="">
      <xdr:nvSpPr>
        <xdr:cNvPr id="1449" name="AutoShape 425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44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425</xdr:row>
      <xdr:rowOff>0</xdr:rowOff>
    </xdr:from>
    <xdr:to>
      <xdr:col>5</xdr:col>
      <xdr:colOff>304800</xdr:colOff>
      <xdr:row>426</xdr:row>
      <xdr:rowOff>114300</xdr:rowOff>
    </xdr:to>
    <xdr:sp macro="" textlink="">
      <xdr:nvSpPr>
        <xdr:cNvPr id="1450" name="AutoShape 426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440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427</xdr:row>
      <xdr:rowOff>0</xdr:rowOff>
    </xdr:from>
    <xdr:to>
      <xdr:col>4</xdr:col>
      <xdr:colOff>304800</xdr:colOff>
      <xdr:row>428</xdr:row>
      <xdr:rowOff>76200</xdr:rowOff>
    </xdr:to>
    <xdr:sp macro="" textlink="">
      <xdr:nvSpPr>
        <xdr:cNvPr id="1451" name="AutoShape 427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49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427</xdr:row>
      <xdr:rowOff>0</xdr:rowOff>
    </xdr:from>
    <xdr:to>
      <xdr:col>5</xdr:col>
      <xdr:colOff>304800</xdr:colOff>
      <xdr:row>428</xdr:row>
      <xdr:rowOff>76200</xdr:rowOff>
    </xdr:to>
    <xdr:sp macro="" textlink="">
      <xdr:nvSpPr>
        <xdr:cNvPr id="1452" name="AutoShape 428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49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429</xdr:row>
      <xdr:rowOff>0</xdr:rowOff>
    </xdr:from>
    <xdr:to>
      <xdr:col>4</xdr:col>
      <xdr:colOff>304800</xdr:colOff>
      <xdr:row>430</xdr:row>
      <xdr:rowOff>114300</xdr:rowOff>
    </xdr:to>
    <xdr:sp macro="" textlink="">
      <xdr:nvSpPr>
        <xdr:cNvPr id="1453" name="AutoShape 429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541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429</xdr:row>
      <xdr:rowOff>0</xdr:rowOff>
    </xdr:from>
    <xdr:to>
      <xdr:col>5</xdr:col>
      <xdr:colOff>304800</xdr:colOff>
      <xdr:row>430</xdr:row>
      <xdr:rowOff>114300</xdr:rowOff>
    </xdr:to>
    <xdr:sp macro="" textlink="">
      <xdr:nvSpPr>
        <xdr:cNvPr id="1454" name="AutoShape 430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541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431</xdr:row>
      <xdr:rowOff>0</xdr:rowOff>
    </xdr:from>
    <xdr:to>
      <xdr:col>4</xdr:col>
      <xdr:colOff>304800</xdr:colOff>
      <xdr:row>432</xdr:row>
      <xdr:rowOff>114300</xdr:rowOff>
    </xdr:to>
    <xdr:sp macro="" textlink="">
      <xdr:nvSpPr>
        <xdr:cNvPr id="1455" name="AutoShape 431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59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431</xdr:row>
      <xdr:rowOff>0</xdr:rowOff>
    </xdr:from>
    <xdr:to>
      <xdr:col>5</xdr:col>
      <xdr:colOff>304800</xdr:colOff>
      <xdr:row>432</xdr:row>
      <xdr:rowOff>114300</xdr:rowOff>
    </xdr:to>
    <xdr:sp macro="" textlink="">
      <xdr:nvSpPr>
        <xdr:cNvPr id="1456" name="AutoShape 432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59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433</xdr:row>
      <xdr:rowOff>0</xdr:rowOff>
    </xdr:from>
    <xdr:to>
      <xdr:col>4</xdr:col>
      <xdr:colOff>304800</xdr:colOff>
      <xdr:row>434</xdr:row>
      <xdr:rowOff>114300</xdr:rowOff>
    </xdr:to>
    <xdr:sp macro="" textlink="">
      <xdr:nvSpPr>
        <xdr:cNvPr id="1457" name="AutoShape 433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65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304800</xdr:colOff>
      <xdr:row>434</xdr:row>
      <xdr:rowOff>114300</xdr:rowOff>
    </xdr:to>
    <xdr:sp macro="" textlink="">
      <xdr:nvSpPr>
        <xdr:cNvPr id="1458" name="AutoShape 434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657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435</xdr:row>
      <xdr:rowOff>0</xdr:rowOff>
    </xdr:from>
    <xdr:to>
      <xdr:col>4</xdr:col>
      <xdr:colOff>304800</xdr:colOff>
      <xdr:row>436</xdr:row>
      <xdr:rowOff>114300</xdr:rowOff>
    </xdr:to>
    <xdr:sp macro="" textlink="">
      <xdr:nvSpPr>
        <xdr:cNvPr id="1459" name="AutoShape 435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69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435</xdr:row>
      <xdr:rowOff>0</xdr:rowOff>
    </xdr:from>
    <xdr:to>
      <xdr:col>5</xdr:col>
      <xdr:colOff>304800</xdr:colOff>
      <xdr:row>436</xdr:row>
      <xdr:rowOff>114300</xdr:rowOff>
    </xdr:to>
    <xdr:sp macro="" textlink="">
      <xdr:nvSpPr>
        <xdr:cNvPr id="1460" name="AutoShape 436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69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437</xdr:row>
      <xdr:rowOff>0</xdr:rowOff>
    </xdr:from>
    <xdr:to>
      <xdr:col>4</xdr:col>
      <xdr:colOff>304800</xdr:colOff>
      <xdr:row>438</xdr:row>
      <xdr:rowOff>114300</xdr:rowOff>
    </xdr:to>
    <xdr:sp macro="" textlink="">
      <xdr:nvSpPr>
        <xdr:cNvPr id="1461" name="AutoShape 437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754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437</xdr:row>
      <xdr:rowOff>0</xdr:rowOff>
    </xdr:from>
    <xdr:to>
      <xdr:col>5</xdr:col>
      <xdr:colOff>304800</xdr:colOff>
      <xdr:row>438</xdr:row>
      <xdr:rowOff>114300</xdr:rowOff>
    </xdr:to>
    <xdr:sp macro="" textlink="">
      <xdr:nvSpPr>
        <xdr:cNvPr id="1462" name="AutoShape 438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754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439</xdr:row>
      <xdr:rowOff>0</xdr:rowOff>
    </xdr:from>
    <xdr:to>
      <xdr:col>4</xdr:col>
      <xdr:colOff>304800</xdr:colOff>
      <xdr:row>440</xdr:row>
      <xdr:rowOff>114300</xdr:rowOff>
    </xdr:to>
    <xdr:sp macro="" textlink="">
      <xdr:nvSpPr>
        <xdr:cNvPr id="1463" name="AutoShape 439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81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439</xdr:row>
      <xdr:rowOff>0</xdr:rowOff>
    </xdr:from>
    <xdr:to>
      <xdr:col>5</xdr:col>
      <xdr:colOff>304800</xdr:colOff>
      <xdr:row>440</xdr:row>
      <xdr:rowOff>114300</xdr:rowOff>
    </xdr:to>
    <xdr:sp macro="" textlink="">
      <xdr:nvSpPr>
        <xdr:cNvPr id="1464" name="AutoShape 440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81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441</xdr:row>
      <xdr:rowOff>0</xdr:rowOff>
    </xdr:from>
    <xdr:to>
      <xdr:col>4</xdr:col>
      <xdr:colOff>304800</xdr:colOff>
      <xdr:row>442</xdr:row>
      <xdr:rowOff>114300</xdr:rowOff>
    </xdr:to>
    <xdr:sp macro="" textlink="">
      <xdr:nvSpPr>
        <xdr:cNvPr id="1465" name="AutoShape 441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87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441</xdr:row>
      <xdr:rowOff>0</xdr:rowOff>
    </xdr:from>
    <xdr:to>
      <xdr:col>5</xdr:col>
      <xdr:colOff>304800</xdr:colOff>
      <xdr:row>442</xdr:row>
      <xdr:rowOff>114300</xdr:rowOff>
    </xdr:to>
    <xdr:sp macro="" textlink="">
      <xdr:nvSpPr>
        <xdr:cNvPr id="1466" name="AutoShape 442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87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443</xdr:row>
      <xdr:rowOff>0</xdr:rowOff>
    </xdr:from>
    <xdr:to>
      <xdr:col>4</xdr:col>
      <xdr:colOff>304800</xdr:colOff>
      <xdr:row>444</xdr:row>
      <xdr:rowOff>114300</xdr:rowOff>
    </xdr:to>
    <xdr:sp macro="" textlink="">
      <xdr:nvSpPr>
        <xdr:cNvPr id="1467" name="AutoShape 443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992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443</xdr:row>
      <xdr:rowOff>0</xdr:rowOff>
    </xdr:from>
    <xdr:to>
      <xdr:col>5</xdr:col>
      <xdr:colOff>304800</xdr:colOff>
      <xdr:row>444</xdr:row>
      <xdr:rowOff>114300</xdr:rowOff>
    </xdr:to>
    <xdr:sp macro="" textlink="">
      <xdr:nvSpPr>
        <xdr:cNvPr id="1468" name="AutoShape 444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9928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445</xdr:row>
      <xdr:rowOff>0</xdr:rowOff>
    </xdr:from>
    <xdr:to>
      <xdr:col>4</xdr:col>
      <xdr:colOff>304800</xdr:colOff>
      <xdr:row>446</xdr:row>
      <xdr:rowOff>114300</xdr:rowOff>
    </xdr:to>
    <xdr:sp macro="" textlink="">
      <xdr:nvSpPr>
        <xdr:cNvPr id="1469" name="AutoShape 445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445</xdr:row>
      <xdr:rowOff>0</xdr:rowOff>
    </xdr:from>
    <xdr:to>
      <xdr:col>5</xdr:col>
      <xdr:colOff>304800</xdr:colOff>
      <xdr:row>446</xdr:row>
      <xdr:rowOff>114300</xdr:rowOff>
    </xdr:to>
    <xdr:sp macro="" textlink="">
      <xdr:nvSpPr>
        <xdr:cNvPr id="1470" name="AutoShape 446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447</xdr:row>
      <xdr:rowOff>0</xdr:rowOff>
    </xdr:from>
    <xdr:to>
      <xdr:col>4</xdr:col>
      <xdr:colOff>304800</xdr:colOff>
      <xdr:row>448</xdr:row>
      <xdr:rowOff>114300</xdr:rowOff>
    </xdr:to>
    <xdr:sp macro="" textlink="">
      <xdr:nvSpPr>
        <xdr:cNvPr id="1471" name="AutoShape 447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06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447</xdr:row>
      <xdr:rowOff>0</xdr:rowOff>
    </xdr:from>
    <xdr:to>
      <xdr:col>5</xdr:col>
      <xdr:colOff>304800</xdr:colOff>
      <xdr:row>448</xdr:row>
      <xdr:rowOff>114300</xdr:rowOff>
    </xdr:to>
    <xdr:sp macro="" textlink="">
      <xdr:nvSpPr>
        <xdr:cNvPr id="1472" name="AutoShape 448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064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449</xdr:row>
      <xdr:rowOff>0</xdr:rowOff>
    </xdr:from>
    <xdr:to>
      <xdr:col>4</xdr:col>
      <xdr:colOff>304800</xdr:colOff>
      <xdr:row>450</xdr:row>
      <xdr:rowOff>114300</xdr:rowOff>
    </xdr:to>
    <xdr:sp macro="" textlink="">
      <xdr:nvSpPr>
        <xdr:cNvPr id="1473" name="AutoShape 449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122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449</xdr:row>
      <xdr:rowOff>0</xdr:rowOff>
    </xdr:from>
    <xdr:to>
      <xdr:col>5</xdr:col>
      <xdr:colOff>304800</xdr:colOff>
      <xdr:row>450</xdr:row>
      <xdr:rowOff>114300</xdr:rowOff>
    </xdr:to>
    <xdr:sp macro="" textlink="">
      <xdr:nvSpPr>
        <xdr:cNvPr id="1474" name="AutoShape 450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122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451</xdr:row>
      <xdr:rowOff>0</xdr:rowOff>
    </xdr:from>
    <xdr:to>
      <xdr:col>4</xdr:col>
      <xdr:colOff>304800</xdr:colOff>
      <xdr:row>452</xdr:row>
      <xdr:rowOff>76200</xdr:rowOff>
    </xdr:to>
    <xdr:sp macro="" textlink="">
      <xdr:nvSpPr>
        <xdr:cNvPr id="1475" name="AutoShape 451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18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451</xdr:row>
      <xdr:rowOff>0</xdr:rowOff>
    </xdr:from>
    <xdr:to>
      <xdr:col>5</xdr:col>
      <xdr:colOff>304800</xdr:colOff>
      <xdr:row>452</xdr:row>
      <xdr:rowOff>76200</xdr:rowOff>
    </xdr:to>
    <xdr:sp macro="" textlink="">
      <xdr:nvSpPr>
        <xdr:cNvPr id="1476" name="AutoShape 452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18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453</xdr:row>
      <xdr:rowOff>0</xdr:rowOff>
    </xdr:from>
    <xdr:to>
      <xdr:col>4</xdr:col>
      <xdr:colOff>304800</xdr:colOff>
      <xdr:row>454</xdr:row>
      <xdr:rowOff>76200</xdr:rowOff>
    </xdr:to>
    <xdr:sp macro="" textlink="">
      <xdr:nvSpPr>
        <xdr:cNvPr id="1477" name="AutoShape 453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22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304800</xdr:colOff>
      <xdr:row>454</xdr:row>
      <xdr:rowOff>76200</xdr:rowOff>
    </xdr:to>
    <xdr:sp macro="" textlink="">
      <xdr:nvSpPr>
        <xdr:cNvPr id="1478" name="AutoShape 454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22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455</xdr:row>
      <xdr:rowOff>0</xdr:rowOff>
    </xdr:from>
    <xdr:to>
      <xdr:col>4</xdr:col>
      <xdr:colOff>304800</xdr:colOff>
      <xdr:row>456</xdr:row>
      <xdr:rowOff>114300</xdr:rowOff>
    </xdr:to>
    <xdr:sp macro="" textlink="">
      <xdr:nvSpPr>
        <xdr:cNvPr id="1479" name="AutoShape 455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266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455</xdr:row>
      <xdr:rowOff>0</xdr:rowOff>
    </xdr:from>
    <xdr:to>
      <xdr:col>5</xdr:col>
      <xdr:colOff>304800</xdr:colOff>
      <xdr:row>456</xdr:row>
      <xdr:rowOff>114300</xdr:rowOff>
    </xdr:to>
    <xdr:sp macro="" textlink="">
      <xdr:nvSpPr>
        <xdr:cNvPr id="1480" name="AutoShape 45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266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457</xdr:row>
      <xdr:rowOff>0</xdr:rowOff>
    </xdr:from>
    <xdr:to>
      <xdr:col>4</xdr:col>
      <xdr:colOff>304800</xdr:colOff>
      <xdr:row>458</xdr:row>
      <xdr:rowOff>114300</xdr:rowOff>
    </xdr:to>
    <xdr:sp macro="" textlink="">
      <xdr:nvSpPr>
        <xdr:cNvPr id="1481" name="AutoShape 457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324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304800</xdr:colOff>
      <xdr:row>458</xdr:row>
      <xdr:rowOff>114300</xdr:rowOff>
    </xdr:to>
    <xdr:sp macro="" textlink="">
      <xdr:nvSpPr>
        <xdr:cNvPr id="1482" name="AutoShape 458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324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459</xdr:row>
      <xdr:rowOff>0</xdr:rowOff>
    </xdr:from>
    <xdr:to>
      <xdr:col>4</xdr:col>
      <xdr:colOff>304800</xdr:colOff>
      <xdr:row>460</xdr:row>
      <xdr:rowOff>114300</xdr:rowOff>
    </xdr:to>
    <xdr:sp macro="" textlink="">
      <xdr:nvSpPr>
        <xdr:cNvPr id="1483" name="AutoShape 459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38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459</xdr:row>
      <xdr:rowOff>0</xdr:rowOff>
    </xdr:from>
    <xdr:to>
      <xdr:col>5</xdr:col>
      <xdr:colOff>304800</xdr:colOff>
      <xdr:row>460</xdr:row>
      <xdr:rowOff>114300</xdr:rowOff>
    </xdr:to>
    <xdr:sp macro="" textlink="">
      <xdr:nvSpPr>
        <xdr:cNvPr id="1484" name="AutoShape 460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38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461</xdr:row>
      <xdr:rowOff>0</xdr:rowOff>
    </xdr:from>
    <xdr:to>
      <xdr:col>4</xdr:col>
      <xdr:colOff>304800</xdr:colOff>
      <xdr:row>462</xdr:row>
      <xdr:rowOff>114300</xdr:rowOff>
    </xdr:to>
    <xdr:sp macro="" textlink="">
      <xdr:nvSpPr>
        <xdr:cNvPr id="1485" name="AutoShape 461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42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461</xdr:row>
      <xdr:rowOff>0</xdr:rowOff>
    </xdr:from>
    <xdr:to>
      <xdr:col>5</xdr:col>
      <xdr:colOff>304800</xdr:colOff>
      <xdr:row>462</xdr:row>
      <xdr:rowOff>114300</xdr:rowOff>
    </xdr:to>
    <xdr:sp macro="" textlink="">
      <xdr:nvSpPr>
        <xdr:cNvPr id="1486" name="AutoShape 462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42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463</xdr:row>
      <xdr:rowOff>0</xdr:rowOff>
    </xdr:from>
    <xdr:to>
      <xdr:col>4</xdr:col>
      <xdr:colOff>304800</xdr:colOff>
      <xdr:row>464</xdr:row>
      <xdr:rowOff>76200</xdr:rowOff>
    </xdr:to>
    <xdr:sp macro="" textlink="">
      <xdr:nvSpPr>
        <xdr:cNvPr id="1487" name="AutoShape 463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47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463</xdr:row>
      <xdr:rowOff>0</xdr:rowOff>
    </xdr:from>
    <xdr:to>
      <xdr:col>5</xdr:col>
      <xdr:colOff>304800</xdr:colOff>
      <xdr:row>464</xdr:row>
      <xdr:rowOff>76200</xdr:rowOff>
    </xdr:to>
    <xdr:sp macro="" textlink="">
      <xdr:nvSpPr>
        <xdr:cNvPr id="1488" name="AutoShape 464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479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465</xdr:row>
      <xdr:rowOff>0</xdr:rowOff>
    </xdr:from>
    <xdr:to>
      <xdr:col>4</xdr:col>
      <xdr:colOff>304800</xdr:colOff>
      <xdr:row>466</xdr:row>
      <xdr:rowOff>114300</xdr:rowOff>
    </xdr:to>
    <xdr:sp macro="" textlink="">
      <xdr:nvSpPr>
        <xdr:cNvPr id="1489" name="AutoShape 465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522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465</xdr:row>
      <xdr:rowOff>0</xdr:rowOff>
    </xdr:from>
    <xdr:to>
      <xdr:col>5</xdr:col>
      <xdr:colOff>304800</xdr:colOff>
      <xdr:row>466</xdr:row>
      <xdr:rowOff>114300</xdr:rowOff>
    </xdr:to>
    <xdr:sp macro="" textlink="">
      <xdr:nvSpPr>
        <xdr:cNvPr id="1490" name="AutoShape 466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522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467</xdr:row>
      <xdr:rowOff>0</xdr:rowOff>
    </xdr:from>
    <xdr:to>
      <xdr:col>4</xdr:col>
      <xdr:colOff>304800</xdr:colOff>
      <xdr:row>468</xdr:row>
      <xdr:rowOff>114300</xdr:rowOff>
    </xdr:to>
    <xdr:sp macro="" textlink="">
      <xdr:nvSpPr>
        <xdr:cNvPr id="1491" name="AutoShape 467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580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467</xdr:row>
      <xdr:rowOff>0</xdr:rowOff>
    </xdr:from>
    <xdr:to>
      <xdr:col>5</xdr:col>
      <xdr:colOff>304800</xdr:colOff>
      <xdr:row>468</xdr:row>
      <xdr:rowOff>114300</xdr:rowOff>
    </xdr:to>
    <xdr:sp macro="" textlink="">
      <xdr:nvSpPr>
        <xdr:cNvPr id="1492" name="AutoShape 468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580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469</xdr:row>
      <xdr:rowOff>0</xdr:rowOff>
    </xdr:from>
    <xdr:to>
      <xdr:col>4</xdr:col>
      <xdr:colOff>304800</xdr:colOff>
      <xdr:row>470</xdr:row>
      <xdr:rowOff>114300</xdr:rowOff>
    </xdr:to>
    <xdr:sp macro="" textlink="">
      <xdr:nvSpPr>
        <xdr:cNvPr id="1493" name="AutoShape 469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638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469</xdr:row>
      <xdr:rowOff>0</xdr:rowOff>
    </xdr:from>
    <xdr:to>
      <xdr:col>5</xdr:col>
      <xdr:colOff>304800</xdr:colOff>
      <xdr:row>470</xdr:row>
      <xdr:rowOff>114300</xdr:rowOff>
    </xdr:to>
    <xdr:sp macro="" textlink="">
      <xdr:nvSpPr>
        <xdr:cNvPr id="1494" name="AutoShape 470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638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471</xdr:row>
      <xdr:rowOff>0</xdr:rowOff>
    </xdr:from>
    <xdr:to>
      <xdr:col>4</xdr:col>
      <xdr:colOff>304800</xdr:colOff>
      <xdr:row>472</xdr:row>
      <xdr:rowOff>114300</xdr:rowOff>
    </xdr:to>
    <xdr:sp macro="" textlink="">
      <xdr:nvSpPr>
        <xdr:cNvPr id="1495" name="AutoShape 471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696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471</xdr:row>
      <xdr:rowOff>0</xdr:rowOff>
    </xdr:from>
    <xdr:to>
      <xdr:col>5</xdr:col>
      <xdr:colOff>304800</xdr:colOff>
      <xdr:row>472</xdr:row>
      <xdr:rowOff>114300</xdr:rowOff>
    </xdr:to>
    <xdr:sp macro="" textlink="">
      <xdr:nvSpPr>
        <xdr:cNvPr id="1496" name="AutoShape 472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696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473</xdr:row>
      <xdr:rowOff>0</xdr:rowOff>
    </xdr:from>
    <xdr:to>
      <xdr:col>4</xdr:col>
      <xdr:colOff>304800</xdr:colOff>
      <xdr:row>474</xdr:row>
      <xdr:rowOff>114300</xdr:rowOff>
    </xdr:to>
    <xdr:sp macro="" textlink="">
      <xdr:nvSpPr>
        <xdr:cNvPr id="1497" name="AutoShape 473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754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473</xdr:row>
      <xdr:rowOff>0</xdr:rowOff>
    </xdr:from>
    <xdr:to>
      <xdr:col>5</xdr:col>
      <xdr:colOff>304800</xdr:colOff>
      <xdr:row>474</xdr:row>
      <xdr:rowOff>114300</xdr:rowOff>
    </xdr:to>
    <xdr:sp macro="" textlink="">
      <xdr:nvSpPr>
        <xdr:cNvPr id="1498" name="AutoShape 474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754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475</xdr:row>
      <xdr:rowOff>0</xdr:rowOff>
    </xdr:from>
    <xdr:to>
      <xdr:col>4</xdr:col>
      <xdr:colOff>304800</xdr:colOff>
      <xdr:row>476</xdr:row>
      <xdr:rowOff>76200</xdr:rowOff>
    </xdr:to>
    <xdr:sp macro="" textlink="">
      <xdr:nvSpPr>
        <xdr:cNvPr id="1499" name="AutoShape 475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81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475</xdr:row>
      <xdr:rowOff>0</xdr:rowOff>
    </xdr:from>
    <xdr:to>
      <xdr:col>5</xdr:col>
      <xdr:colOff>304800</xdr:colOff>
      <xdr:row>476</xdr:row>
      <xdr:rowOff>76200</xdr:rowOff>
    </xdr:to>
    <xdr:sp macro="" textlink="">
      <xdr:nvSpPr>
        <xdr:cNvPr id="1500" name="AutoShape 476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81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477</xdr:row>
      <xdr:rowOff>0</xdr:rowOff>
    </xdr:from>
    <xdr:to>
      <xdr:col>4</xdr:col>
      <xdr:colOff>304800</xdr:colOff>
      <xdr:row>478</xdr:row>
      <xdr:rowOff>114300</xdr:rowOff>
    </xdr:to>
    <xdr:sp macro="" textlink="">
      <xdr:nvSpPr>
        <xdr:cNvPr id="1501" name="AutoShape 477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855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477</xdr:row>
      <xdr:rowOff>0</xdr:rowOff>
    </xdr:from>
    <xdr:to>
      <xdr:col>5</xdr:col>
      <xdr:colOff>304800</xdr:colOff>
      <xdr:row>478</xdr:row>
      <xdr:rowOff>114300</xdr:rowOff>
    </xdr:to>
    <xdr:sp macro="" textlink="">
      <xdr:nvSpPr>
        <xdr:cNvPr id="1502" name="AutoShape 478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855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479</xdr:row>
      <xdr:rowOff>0</xdr:rowOff>
    </xdr:from>
    <xdr:to>
      <xdr:col>4</xdr:col>
      <xdr:colOff>304800</xdr:colOff>
      <xdr:row>480</xdr:row>
      <xdr:rowOff>76200</xdr:rowOff>
    </xdr:to>
    <xdr:sp macro="" textlink="">
      <xdr:nvSpPr>
        <xdr:cNvPr id="1503" name="AutoShape 47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91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479</xdr:row>
      <xdr:rowOff>0</xdr:rowOff>
    </xdr:from>
    <xdr:to>
      <xdr:col>5</xdr:col>
      <xdr:colOff>304800</xdr:colOff>
      <xdr:row>480</xdr:row>
      <xdr:rowOff>76200</xdr:rowOff>
    </xdr:to>
    <xdr:sp macro="" textlink="">
      <xdr:nvSpPr>
        <xdr:cNvPr id="1504" name="AutoShape 480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91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481</xdr:row>
      <xdr:rowOff>0</xdr:rowOff>
    </xdr:from>
    <xdr:to>
      <xdr:col>4</xdr:col>
      <xdr:colOff>304800</xdr:colOff>
      <xdr:row>482</xdr:row>
      <xdr:rowOff>114300</xdr:rowOff>
    </xdr:to>
    <xdr:sp macro="" textlink="">
      <xdr:nvSpPr>
        <xdr:cNvPr id="1505" name="AutoShape 481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0956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481</xdr:row>
      <xdr:rowOff>0</xdr:rowOff>
    </xdr:from>
    <xdr:to>
      <xdr:col>5</xdr:col>
      <xdr:colOff>304800</xdr:colOff>
      <xdr:row>482</xdr:row>
      <xdr:rowOff>114300</xdr:rowOff>
    </xdr:to>
    <xdr:sp macro="" textlink="">
      <xdr:nvSpPr>
        <xdr:cNvPr id="1506" name="AutoShape 482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0956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483</xdr:row>
      <xdr:rowOff>0</xdr:rowOff>
    </xdr:from>
    <xdr:to>
      <xdr:col>4</xdr:col>
      <xdr:colOff>304800</xdr:colOff>
      <xdr:row>484</xdr:row>
      <xdr:rowOff>114300</xdr:rowOff>
    </xdr:to>
    <xdr:sp macro="" textlink="">
      <xdr:nvSpPr>
        <xdr:cNvPr id="1507" name="AutoShape 483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014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483</xdr:row>
      <xdr:rowOff>0</xdr:rowOff>
    </xdr:from>
    <xdr:to>
      <xdr:col>5</xdr:col>
      <xdr:colOff>304800</xdr:colOff>
      <xdr:row>484</xdr:row>
      <xdr:rowOff>114300</xdr:rowOff>
    </xdr:to>
    <xdr:sp macro="" textlink="">
      <xdr:nvSpPr>
        <xdr:cNvPr id="1508" name="AutoShape 484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014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485</xdr:row>
      <xdr:rowOff>0</xdr:rowOff>
    </xdr:from>
    <xdr:to>
      <xdr:col>4</xdr:col>
      <xdr:colOff>304800</xdr:colOff>
      <xdr:row>486</xdr:row>
      <xdr:rowOff>114300</xdr:rowOff>
    </xdr:to>
    <xdr:sp macro="" textlink="">
      <xdr:nvSpPr>
        <xdr:cNvPr id="1509" name="AutoShape 485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07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485</xdr:row>
      <xdr:rowOff>0</xdr:rowOff>
    </xdr:from>
    <xdr:to>
      <xdr:col>5</xdr:col>
      <xdr:colOff>304800</xdr:colOff>
      <xdr:row>486</xdr:row>
      <xdr:rowOff>114300</xdr:rowOff>
    </xdr:to>
    <xdr:sp macro="" textlink="">
      <xdr:nvSpPr>
        <xdr:cNvPr id="1510" name="AutoShape 486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072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487</xdr:row>
      <xdr:rowOff>0</xdr:rowOff>
    </xdr:from>
    <xdr:to>
      <xdr:col>4</xdr:col>
      <xdr:colOff>304800</xdr:colOff>
      <xdr:row>488</xdr:row>
      <xdr:rowOff>114300</xdr:rowOff>
    </xdr:to>
    <xdr:sp macro="" textlink="">
      <xdr:nvSpPr>
        <xdr:cNvPr id="1511" name="AutoShape 487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130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487</xdr:row>
      <xdr:rowOff>0</xdr:rowOff>
    </xdr:from>
    <xdr:to>
      <xdr:col>5</xdr:col>
      <xdr:colOff>304800</xdr:colOff>
      <xdr:row>488</xdr:row>
      <xdr:rowOff>114300</xdr:rowOff>
    </xdr:to>
    <xdr:sp macro="" textlink="">
      <xdr:nvSpPr>
        <xdr:cNvPr id="1512" name="AutoShape 488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130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489</xdr:row>
      <xdr:rowOff>0</xdr:rowOff>
    </xdr:from>
    <xdr:to>
      <xdr:col>4</xdr:col>
      <xdr:colOff>304800</xdr:colOff>
      <xdr:row>490</xdr:row>
      <xdr:rowOff>114300</xdr:rowOff>
    </xdr:to>
    <xdr:sp macro="" textlink="">
      <xdr:nvSpPr>
        <xdr:cNvPr id="1513" name="AutoShape 489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189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489</xdr:row>
      <xdr:rowOff>0</xdr:rowOff>
    </xdr:from>
    <xdr:to>
      <xdr:col>5</xdr:col>
      <xdr:colOff>304800</xdr:colOff>
      <xdr:row>490</xdr:row>
      <xdr:rowOff>114300</xdr:rowOff>
    </xdr:to>
    <xdr:sp macro="" textlink="">
      <xdr:nvSpPr>
        <xdr:cNvPr id="1514" name="AutoShape 490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189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491</xdr:row>
      <xdr:rowOff>0</xdr:rowOff>
    </xdr:from>
    <xdr:to>
      <xdr:col>4</xdr:col>
      <xdr:colOff>304800</xdr:colOff>
      <xdr:row>492</xdr:row>
      <xdr:rowOff>76200</xdr:rowOff>
    </xdr:to>
    <xdr:sp macro="" textlink="">
      <xdr:nvSpPr>
        <xdr:cNvPr id="1515" name="AutoShape 491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24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491</xdr:row>
      <xdr:rowOff>0</xdr:rowOff>
    </xdr:from>
    <xdr:to>
      <xdr:col>5</xdr:col>
      <xdr:colOff>304800</xdr:colOff>
      <xdr:row>492</xdr:row>
      <xdr:rowOff>76200</xdr:rowOff>
    </xdr:to>
    <xdr:sp macro="" textlink="">
      <xdr:nvSpPr>
        <xdr:cNvPr id="1516" name="AutoShape 492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24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493</xdr:row>
      <xdr:rowOff>0</xdr:rowOff>
    </xdr:from>
    <xdr:to>
      <xdr:col>4</xdr:col>
      <xdr:colOff>304800</xdr:colOff>
      <xdr:row>494</xdr:row>
      <xdr:rowOff>114300</xdr:rowOff>
    </xdr:to>
    <xdr:sp macro="" textlink="">
      <xdr:nvSpPr>
        <xdr:cNvPr id="1517" name="AutoShape 493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289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493</xdr:row>
      <xdr:rowOff>0</xdr:rowOff>
    </xdr:from>
    <xdr:to>
      <xdr:col>5</xdr:col>
      <xdr:colOff>304800</xdr:colOff>
      <xdr:row>494</xdr:row>
      <xdr:rowOff>114300</xdr:rowOff>
    </xdr:to>
    <xdr:sp macro="" textlink="">
      <xdr:nvSpPr>
        <xdr:cNvPr id="1518" name="AutoShape 494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289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495</xdr:row>
      <xdr:rowOff>0</xdr:rowOff>
    </xdr:from>
    <xdr:to>
      <xdr:col>4</xdr:col>
      <xdr:colOff>304800</xdr:colOff>
      <xdr:row>496</xdr:row>
      <xdr:rowOff>114300</xdr:rowOff>
    </xdr:to>
    <xdr:sp macro="" textlink="">
      <xdr:nvSpPr>
        <xdr:cNvPr id="1519" name="AutoShape 495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34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495</xdr:row>
      <xdr:rowOff>0</xdr:rowOff>
    </xdr:from>
    <xdr:to>
      <xdr:col>5</xdr:col>
      <xdr:colOff>304800</xdr:colOff>
      <xdr:row>496</xdr:row>
      <xdr:rowOff>114300</xdr:rowOff>
    </xdr:to>
    <xdr:sp macro="" textlink="">
      <xdr:nvSpPr>
        <xdr:cNvPr id="1520" name="AutoShape 496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348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497</xdr:row>
      <xdr:rowOff>0</xdr:rowOff>
    </xdr:from>
    <xdr:to>
      <xdr:col>4</xdr:col>
      <xdr:colOff>304800</xdr:colOff>
      <xdr:row>498</xdr:row>
      <xdr:rowOff>76200</xdr:rowOff>
    </xdr:to>
    <xdr:sp macro="" textlink="">
      <xdr:nvSpPr>
        <xdr:cNvPr id="1521" name="AutoShape 497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406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497</xdr:row>
      <xdr:rowOff>0</xdr:rowOff>
    </xdr:from>
    <xdr:to>
      <xdr:col>5</xdr:col>
      <xdr:colOff>304800</xdr:colOff>
      <xdr:row>498</xdr:row>
      <xdr:rowOff>76200</xdr:rowOff>
    </xdr:to>
    <xdr:sp macro="" textlink="">
      <xdr:nvSpPr>
        <xdr:cNvPr id="1522" name="AutoShape 498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406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499</xdr:row>
      <xdr:rowOff>0</xdr:rowOff>
    </xdr:from>
    <xdr:to>
      <xdr:col>4</xdr:col>
      <xdr:colOff>304800</xdr:colOff>
      <xdr:row>500</xdr:row>
      <xdr:rowOff>114300</xdr:rowOff>
    </xdr:to>
    <xdr:sp macro="" textlink="">
      <xdr:nvSpPr>
        <xdr:cNvPr id="1523" name="AutoShape 499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44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499</xdr:row>
      <xdr:rowOff>0</xdr:rowOff>
    </xdr:from>
    <xdr:to>
      <xdr:col>5</xdr:col>
      <xdr:colOff>304800</xdr:colOff>
      <xdr:row>500</xdr:row>
      <xdr:rowOff>114300</xdr:rowOff>
    </xdr:to>
    <xdr:sp macro="" textlink="">
      <xdr:nvSpPr>
        <xdr:cNvPr id="1524" name="AutoShape 500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44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501</xdr:row>
      <xdr:rowOff>0</xdr:rowOff>
    </xdr:from>
    <xdr:to>
      <xdr:col>4</xdr:col>
      <xdr:colOff>304800</xdr:colOff>
      <xdr:row>502</xdr:row>
      <xdr:rowOff>114300</xdr:rowOff>
    </xdr:to>
    <xdr:sp macro="" textlink="">
      <xdr:nvSpPr>
        <xdr:cNvPr id="1525" name="AutoShape 501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50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304800</xdr:colOff>
      <xdr:row>502</xdr:row>
      <xdr:rowOff>114300</xdr:rowOff>
    </xdr:to>
    <xdr:sp macro="" textlink="">
      <xdr:nvSpPr>
        <xdr:cNvPr id="1526" name="AutoShape 502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507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503</xdr:row>
      <xdr:rowOff>0</xdr:rowOff>
    </xdr:from>
    <xdr:to>
      <xdr:col>4</xdr:col>
      <xdr:colOff>304800</xdr:colOff>
      <xdr:row>504</xdr:row>
      <xdr:rowOff>76200</xdr:rowOff>
    </xdr:to>
    <xdr:sp macro="" textlink="">
      <xdr:nvSpPr>
        <xdr:cNvPr id="1527" name="AutoShape 503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565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503</xdr:row>
      <xdr:rowOff>0</xdr:rowOff>
    </xdr:from>
    <xdr:to>
      <xdr:col>5</xdr:col>
      <xdr:colOff>304800</xdr:colOff>
      <xdr:row>504</xdr:row>
      <xdr:rowOff>76200</xdr:rowOff>
    </xdr:to>
    <xdr:sp macro="" textlink="">
      <xdr:nvSpPr>
        <xdr:cNvPr id="1528" name="AutoShape 504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565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505</xdr:row>
      <xdr:rowOff>0</xdr:rowOff>
    </xdr:from>
    <xdr:to>
      <xdr:col>4</xdr:col>
      <xdr:colOff>304800</xdr:colOff>
      <xdr:row>506</xdr:row>
      <xdr:rowOff>114300</xdr:rowOff>
    </xdr:to>
    <xdr:sp macro="" textlink="">
      <xdr:nvSpPr>
        <xdr:cNvPr id="1529" name="AutoShape 505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60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505</xdr:row>
      <xdr:rowOff>0</xdr:rowOff>
    </xdr:from>
    <xdr:to>
      <xdr:col>5</xdr:col>
      <xdr:colOff>304800</xdr:colOff>
      <xdr:row>506</xdr:row>
      <xdr:rowOff>114300</xdr:rowOff>
    </xdr:to>
    <xdr:sp macro="" textlink="">
      <xdr:nvSpPr>
        <xdr:cNvPr id="1530" name="AutoShape 506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60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507</xdr:row>
      <xdr:rowOff>0</xdr:rowOff>
    </xdr:from>
    <xdr:to>
      <xdr:col>4</xdr:col>
      <xdr:colOff>304800</xdr:colOff>
      <xdr:row>508</xdr:row>
      <xdr:rowOff>114300</xdr:rowOff>
    </xdr:to>
    <xdr:sp macro="" textlink="">
      <xdr:nvSpPr>
        <xdr:cNvPr id="1531" name="AutoShape 507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66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507</xdr:row>
      <xdr:rowOff>0</xdr:rowOff>
    </xdr:from>
    <xdr:to>
      <xdr:col>5</xdr:col>
      <xdr:colOff>304800</xdr:colOff>
      <xdr:row>508</xdr:row>
      <xdr:rowOff>114300</xdr:rowOff>
    </xdr:to>
    <xdr:sp macro="" textlink="">
      <xdr:nvSpPr>
        <xdr:cNvPr id="1532" name="AutoShape 508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66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509</xdr:row>
      <xdr:rowOff>0</xdr:rowOff>
    </xdr:from>
    <xdr:to>
      <xdr:col>4</xdr:col>
      <xdr:colOff>304800</xdr:colOff>
      <xdr:row>510</xdr:row>
      <xdr:rowOff>114300</xdr:rowOff>
    </xdr:to>
    <xdr:sp macro="" textlink="">
      <xdr:nvSpPr>
        <xdr:cNvPr id="1533" name="AutoShape 509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72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509</xdr:row>
      <xdr:rowOff>0</xdr:rowOff>
    </xdr:from>
    <xdr:to>
      <xdr:col>5</xdr:col>
      <xdr:colOff>304800</xdr:colOff>
      <xdr:row>510</xdr:row>
      <xdr:rowOff>114300</xdr:rowOff>
    </xdr:to>
    <xdr:sp macro="" textlink="">
      <xdr:nvSpPr>
        <xdr:cNvPr id="1534" name="AutoShape 510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724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511</xdr:row>
      <xdr:rowOff>0</xdr:rowOff>
    </xdr:from>
    <xdr:to>
      <xdr:col>4</xdr:col>
      <xdr:colOff>304800</xdr:colOff>
      <xdr:row>512</xdr:row>
      <xdr:rowOff>114300</xdr:rowOff>
    </xdr:to>
    <xdr:sp macro="" textlink="">
      <xdr:nvSpPr>
        <xdr:cNvPr id="1535" name="AutoShape 511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78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511</xdr:row>
      <xdr:rowOff>0</xdr:rowOff>
    </xdr:from>
    <xdr:to>
      <xdr:col>5</xdr:col>
      <xdr:colOff>304800</xdr:colOff>
      <xdr:row>512</xdr:row>
      <xdr:rowOff>114300</xdr:rowOff>
    </xdr:to>
    <xdr:sp macro="" textlink="">
      <xdr:nvSpPr>
        <xdr:cNvPr id="1536" name="AutoShape 512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78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513</xdr:row>
      <xdr:rowOff>0</xdr:rowOff>
    </xdr:from>
    <xdr:to>
      <xdr:col>4</xdr:col>
      <xdr:colOff>304800</xdr:colOff>
      <xdr:row>514</xdr:row>
      <xdr:rowOff>114300</xdr:rowOff>
    </xdr:to>
    <xdr:sp macro="" textlink="">
      <xdr:nvSpPr>
        <xdr:cNvPr id="1537" name="AutoShape 513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84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513</xdr:row>
      <xdr:rowOff>0</xdr:rowOff>
    </xdr:from>
    <xdr:to>
      <xdr:col>5</xdr:col>
      <xdr:colOff>304800</xdr:colOff>
      <xdr:row>514</xdr:row>
      <xdr:rowOff>114300</xdr:rowOff>
    </xdr:to>
    <xdr:sp macro="" textlink="">
      <xdr:nvSpPr>
        <xdr:cNvPr id="1538" name="AutoShape 514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84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515</xdr:row>
      <xdr:rowOff>0</xdr:rowOff>
    </xdr:from>
    <xdr:to>
      <xdr:col>4</xdr:col>
      <xdr:colOff>304800</xdr:colOff>
      <xdr:row>516</xdr:row>
      <xdr:rowOff>114300</xdr:rowOff>
    </xdr:to>
    <xdr:sp macro="" textlink="">
      <xdr:nvSpPr>
        <xdr:cNvPr id="1539" name="AutoShape 515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89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515</xdr:row>
      <xdr:rowOff>0</xdr:rowOff>
    </xdr:from>
    <xdr:to>
      <xdr:col>5</xdr:col>
      <xdr:colOff>304800</xdr:colOff>
      <xdr:row>516</xdr:row>
      <xdr:rowOff>114300</xdr:rowOff>
    </xdr:to>
    <xdr:sp macro="" textlink="">
      <xdr:nvSpPr>
        <xdr:cNvPr id="1540" name="AutoShape 51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89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517</xdr:row>
      <xdr:rowOff>0</xdr:rowOff>
    </xdr:from>
    <xdr:to>
      <xdr:col>4</xdr:col>
      <xdr:colOff>304800</xdr:colOff>
      <xdr:row>518</xdr:row>
      <xdr:rowOff>114300</xdr:rowOff>
    </xdr:to>
    <xdr:sp macro="" textlink="">
      <xdr:nvSpPr>
        <xdr:cNvPr id="1541" name="AutoShape 517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1956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517</xdr:row>
      <xdr:rowOff>0</xdr:rowOff>
    </xdr:from>
    <xdr:to>
      <xdr:col>5</xdr:col>
      <xdr:colOff>304800</xdr:colOff>
      <xdr:row>518</xdr:row>
      <xdr:rowOff>114300</xdr:rowOff>
    </xdr:to>
    <xdr:sp macro="" textlink="">
      <xdr:nvSpPr>
        <xdr:cNvPr id="1542" name="AutoShape 518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1956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519</xdr:row>
      <xdr:rowOff>0</xdr:rowOff>
    </xdr:from>
    <xdr:to>
      <xdr:col>4</xdr:col>
      <xdr:colOff>304800</xdr:colOff>
      <xdr:row>520</xdr:row>
      <xdr:rowOff>76200</xdr:rowOff>
    </xdr:to>
    <xdr:sp macro="" textlink="">
      <xdr:nvSpPr>
        <xdr:cNvPr id="1543" name="AutoShape 519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014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519</xdr:row>
      <xdr:rowOff>0</xdr:rowOff>
    </xdr:from>
    <xdr:to>
      <xdr:col>5</xdr:col>
      <xdr:colOff>304800</xdr:colOff>
      <xdr:row>520</xdr:row>
      <xdr:rowOff>76200</xdr:rowOff>
    </xdr:to>
    <xdr:sp macro="" textlink="">
      <xdr:nvSpPr>
        <xdr:cNvPr id="1544" name="AutoShape 520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014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521</xdr:row>
      <xdr:rowOff>0</xdr:rowOff>
    </xdr:from>
    <xdr:to>
      <xdr:col>4</xdr:col>
      <xdr:colOff>304800</xdr:colOff>
      <xdr:row>522</xdr:row>
      <xdr:rowOff>114300</xdr:rowOff>
    </xdr:to>
    <xdr:sp macro="" textlink="">
      <xdr:nvSpPr>
        <xdr:cNvPr id="1545" name="AutoShape 521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057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521</xdr:row>
      <xdr:rowOff>0</xdr:rowOff>
    </xdr:from>
    <xdr:to>
      <xdr:col>5</xdr:col>
      <xdr:colOff>304800</xdr:colOff>
      <xdr:row>522</xdr:row>
      <xdr:rowOff>114300</xdr:rowOff>
    </xdr:to>
    <xdr:sp macro="" textlink="">
      <xdr:nvSpPr>
        <xdr:cNvPr id="1546" name="AutoShape 522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057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523</xdr:row>
      <xdr:rowOff>0</xdr:rowOff>
    </xdr:from>
    <xdr:to>
      <xdr:col>4</xdr:col>
      <xdr:colOff>304800</xdr:colOff>
      <xdr:row>524</xdr:row>
      <xdr:rowOff>114300</xdr:rowOff>
    </xdr:to>
    <xdr:sp macro="" textlink="">
      <xdr:nvSpPr>
        <xdr:cNvPr id="1547" name="AutoShape 523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11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523</xdr:row>
      <xdr:rowOff>0</xdr:rowOff>
    </xdr:from>
    <xdr:to>
      <xdr:col>5</xdr:col>
      <xdr:colOff>304800</xdr:colOff>
      <xdr:row>524</xdr:row>
      <xdr:rowOff>114300</xdr:rowOff>
    </xdr:to>
    <xdr:sp macro="" textlink="">
      <xdr:nvSpPr>
        <xdr:cNvPr id="1548" name="AutoShape 524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11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525</xdr:row>
      <xdr:rowOff>0</xdr:rowOff>
    </xdr:from>
    <xdr:to>
      <xdr:col>4</xdr:col>
      <xdr:colOff>304800</xdr:colOff>
      <xdr:row>526</xdr:row>
      <xdr:rowOff>76200</xdr:rowOff>
    </xdr:to>
    <xdr:sp macro="" textlink="">
      <xdr:nvSpPr>
        <xdr:cNvPr id="1549" name="AutoShape 525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17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525</xdr:row>
      <xdr:rowOff>0</xdr:rowOff>
    </xdr:from>
    <xdr:to>
      <xdr:col>5</xdr:col>
      <xdr:colOff>304800</xdr:colOff>
      <xdr:row>526</xdr:row>
      <xdr:rowOff>76200</xdr:rowOff>
    </xdr:to>
    <xdr:sp macro="" textlink="">
      <xdr:nvSpPr>
        <xdr:cNvPr id="1550" name="AutoShape 526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17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527</xdr:row>
      <xdr:rowOff>0</xdr:rowOff>
    </xdr:from>
    <xdr:to>
      <xdr:col>4</xdr:col>
      <xdr:colOff>304800</xdr:colOff>
      <xdr:row>528</xdr:row>
      <xdr:rowOff>114300</xdr:rowOff>
    </xdr:to>
    <xdr:sp macro="" textlink="">
      <xdr:nvSpPr>
        <xdr:cNvPr id="1551" name="AutoShape 527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21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527</xdr:row>
      <xdr:rowOff>0</xdr:rowOff>
    </xdr:from>
    <xdr:to>
      <xdr:col>5</xdr:col>
      <xdr:colOff>304800</xdr:colOff>
      <xdr:row>528</xdr:row>
      <xdr:rowOff>114300</xdr:rowOff>
    </xdr:to>
    <xdr:sp macro="" textlink="">
      <xdr:nvSpPr>
        <xdr:cNvPr id="1552" name="AutoShape 528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216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529</xdr:row>
      <xdr:rowOff>0</xdr:rowOff>
    </xdr:from>
    <xdr:to>
      <xdr:col>4</xdr:col>
      <xdr:colOff>304800</xdr:colOff>
      <xdr:row>530</xdr:row>
      <xdr:rowOff>76200</xdr:rowOff>
    </xdr:to>
    <xdr:sp macro="" textlink="">
      <xdr:nvSpPr>
        <xdr:cNvPr id="1553" name="AutoShape 529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255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529</xdr:row>
      <xdr:rowOff>0</xdr:rowOff>
    </xdr:from>
    <xdr:to>
      <xdr:col>5</xdr:col>
      <xdr:colOff>304800</xdr:colOff>
      <xdr:row>530</xdr:row>
      <xdr:rowOff>76200</xdr:rowOff>
    </xdr:to>
    <xdr:sp macro="" textlink="">
      <xdr:nvSpPr>
        <xdr:cNvPr id="1554" name="AutoShape 530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255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531</xdr:row>
      <xdr:rowOff>0</xdr:rowOff>
    </xdr:from>
    <xdr:to>
      <xdr:col>4</xdr:col>
      <xdr:colOff>304800</xdr:colOff>
      <xdr:row>532</xdr:row>
      <xdr:rowOff>114300</xdr:rowOff>
    </xdr:to>
    <xdr:sp macro="" textlink="">
      <xdr:nvSpPr>
        <xdr:cNvPr id="1555" name="AutoShape 531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29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531</xdr:row>
      <xdr:rowOff>0</xdr:rowOff>
    </xdr:from>
    <xdr:to>
      <xdr:col>5</xdr:col>
      <xdr:colOff>304800</xdr:colOff>
      <xdr:row>532</xdr:row>
      <xdr:rowOff>114300</xdr:rowOff>
    </xdr:to>
    <xdr:sp macro="" textlink="">
      <xdr:nvSpPr>
        <xdr:cNvPr id="1556" name="AutoShape 532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29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533</xdr:row>
      <xdr:rowOff>0</xdr:rowOff>
    </xdr:from>
    <xdr:to>
      <xdr:col>4</xdr:col>
      <xdr:colOff>304800</xdr:colOff>
      <xdr:row>534</xdr:row>
      <xdr:rowOff>114300</xdr:rowOff>
    </xdr:to>
    <xdr:sp macro="" textlink="">
      <xdr:nvSpPr>
        <xdr:cNvPr id="1557" name="AutoShape 533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35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533</xdr:row>
      <xdr:rowOff>0</xdr:rowOff>
    </xdr:from>
    <xdr:to>
      <xdr:col>5</xdr:col>
      <xdr:colOff>304800</xdr:colOff>
      <xdr:row>534</xdr:row>
      <xdr:rowOff>114300</xdr:rowOff>
    </xdr:to>
    <xdr:sp macro="" textlink="">
      <xdr:nvSpPr>
        <xdr:cNvPr id="1558" name="AutoShape 534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356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535</xdr:row>
      <xdr:rowOff>0</xdr:rowOff>
    </xdr:from>
    <xdr:to>
      <xdr:col>4</xdr:col>
      <xdr:colOff>304800</xdr:colOff>
      <xdr:row>536</xdr:row>
      <xdr:rowOff>76200</xdr:rowOff>
    </xdr:to>
    <xdr:sp macro="" textlink="">
      <xdr:nvSpPr>
        <xdr:cNvPr id="1559" name="AutoShape 535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41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535</xdr:row>
      <xdr:rowOff>0</xdr:rowOff>
    </xdr:from>
    <xdr:to>
      <xdr:col>5</xdr:col>
      <xdr:colOff>304800</xdr:colOff>
      <xdr:row>536</xdr:row>
      <xdr:rowOff>76200</xdr:rowOff>
    </xdr:to>
    <xdr:sp macro="" textlink="">
      <xdr:nvSpPr>
        <xdr:cNvPr id="1560" name="AutoShape 536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414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537</xdr:row>
      <xdr:rowOff>0</xdr:rowOff>
    </xdr:from>
    <xdr:to>
      <xdr:col>4</xdr:col>
      <xdr:colOff>304800</xdr:colOff>
      <xdr:row>538</xdr:row>
      <xdr:rowOff>114300</xdr:rowOff>
    </xdr:to>
    <xdr:sp macro="" textlink="">
      <xdr:nvSpPr>
        <xdr:cNvPr id="1561" name="AutoShape 537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45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537</xdr:row>
      <xdr:rowOff>0</xdr:rowOff>
    </xdr:from>
    <xdr:to>
      <xdr:col>5</xdr:col>
      <xdr:colOff>304800</xdr:colOff>
      <xdr:row>538</xdr:row>
      <xdr:rowOff>114300</xdr:rowOff>
    </xdr:to>
    <xdr:sp macro="" textlink="">
      <xdr:nvSpPr>
        <xdr:cNvPr id="1562" name="AutoShape 538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45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539</xdr:row>
      <xdr:rowOff>0</xdr:rowOff>
    </xdr:from>
    <xdr:to>
      <xdr:col>4</xdr:col>
      <xdr:colOff>304800</xdr:colOff>
      <xdr:row>540</xdr:row>
      <xdr:rowOff>114300</xdr:rowOff>
    </xdr:to>
    <xdr:sp macro="" textlink="">
      <xdr:nvSpPr>
        <xdr:cNvPr id="1563" name="AutoShape 539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53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539</xdr:row>
      <xdr:rowOff>0</xdr:rowOff>
    </xdr:from>
    <xdr:to>
      <xdr:col>5</xdr:col>
      <xdr:colOff>304800</xdr:colOff>
      <xdr:row>540</xdr:row>
      <xdr:rowOff>114300</xdr:rowOff>
    </xdr:to>
    <xdr:sp macro="" textlink="">
      <xdr:nvSpPr>
        <xdr:cNvPr id="1564" name="AutoShape 540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53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541</xdr:row>
      <xdr:rowOff>0</xdr:rowOff>
    </xdr:from>
    <xdr:to>
      <xdr:col>4</xdr:col>
      <xdr:colOff>304800</xdr:colOff>
      <xdr:row>542</xdr:row>
      <xdr:rowOff>76200</xdr:rowOff>
    </xdr:to>
    <xdr:sp macro="" textlink="">
      <xdr:nvSpPr>
        <xdr:cNvPr id="1565" name="AutoShape 541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593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541</xdr:row>
      <xdr:rowOff>0</xdr:rowOff>
    </xdr:from>
    <xdr:to>
      <xdr:col>5</xdr:col>
      <xdr:colOff>304800</xdr:colOff>
      <xdr:row>542</xdr:row>
      <xdr:rowOff>76200</xdr:rowOff>
    </xdr:to>
    <xdr:sp macro="" textlink="">
      <xdr:nvSpPr>
        <xdr:cNvPr id="1566" name="AutoShape 542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593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543</xdr:row>
      <xdr:rowOff>0</xdr:rowOff>
    </xdr:from>
    <xdr:to>
      <xdr:col>4</xdr:col>
      <xdr:colOff>304800</xdr:colOff>
      <xdr:row>544</xdr:row>
      <xdr:rowOff>76200</xdr:rowOff>
    </xdr:to>
    <xdr:sp macro="" textlink="">
      <xdr:nvSpPr>
        <xdr:cNvPr id="1567" name="AutoShape 543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63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304800</xdr:colOff>
      <xdr:row>544</xdr:row>
      <xdr:rowOff>76200</xdr:rowOff>
    </xdr:to>
    <xdr:sp macro="" textlink="">
      <xdr:nvSpPr>
        <xdr:cNvPr id="1568" name="AutoShape 544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63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545</xdr:row>
      <xdr:rowOff>0</xdr:rowOff>
    </xdr:from>
    <xdr:to>
      <xdr:col>4</xdr:col>
      <xdr:colOff>304800</xdr:colOff>
      <xdr:row>546</xdr:row>
      <xdr:rowOff>114300</xdr:rowOff>
    </xdr:to>
    <xdr:sp macro="" textlink="">
      <xdr:nvSpPr>
        <xdr:cNvPr id="1569" name="AutoShape 545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678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304800</xdr:colOff>
      <xdr:row>546</xdr:row>
      <xdr:rowOff>114300</xdr:rowOff>
    </xdr:to>
    <xdr:sp macro="" textlink="">
      <xdr:nvSpPr>
        <xdr:cNvPr id="1570" name="AutoShape 546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678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547</xdr:row>
      <xdr:rowOff>0</xdr:rowOff>
    </xdr:from>
    <xdr:to>
      <xdr:col>4</xdr:col>
      <xdr:colOff>304800</xdr:colOff>
      <xdr:row>548</xdr:row>
      <xdr:rowOff>114300</xdr:rowOff>
    </xdr:to>
    <xdr:sp macro="" textlink="">
      <xdr:nvSpPr>
        <xdr:cNvPr id="1571" name="AutoShape 547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7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547</xdr:row>
      <xdr:rowOff>0</xdr:rowOff>
    </xdr:from>
    <xdr:to>
      <xdr:col>5</xdr:col>
      <xdr:colOff>304800</xdr:colOff>
      <xdr:row>548</xdr:row>
      <xdr:rowOff>114300</xdr:rowOff>
    </xdr:to>
    <xdr:sp macro="" textlink="">
      <xdr:nvSpPr>
        <xdr:cNvPr id="1572" name="AutoShape 548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7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549</xdr:row>
      <xdr:rowOff>0</xdr:rowOff>
    </xdr:from>
    <xdr:to>
      <xdr:col>4</xdr:col>
      <xdr:colOff>304800</xdr:colOff>
      <xdr:row>550</xdr:row>
      <xdr:rowOff>76200</xdr:rowOff>
    </xdr:to>
    <xdr:sp macro="" textlink="">
      <xdr:nvSpPr>
        <xdr:cNvPr id="1573" name="AutoShape 549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794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549</xdr:row>
      <xdr:rowOff>0</xdr:rowOff>
    </xdr:from>
    <xdr:to>
      <xdr:col>5</xdr:col>
      <xdr:colOff>304800</xdr:colOff>
      <xdr:row>550</xdr:row>
      <xdr:rowOff>76200</xdr:rowOff>
    </xdr:to>
    <xdr:sp macro="" textlink="">
      <xdr:nvSpPr>
        <xdr:cNvPr id="1574" name="AutoShape 550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794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551</xdr:row>
      <xdr:rowOff>0</xdr:rowOff>
    </xdr:from>
    <xdr:to>
      <xdr:col>4</xdr:col>
      <xdr:colOff>304800</xdr:colOff>
      <xdr:row>552</xdr:row>
      <xdr:rowOff>76200</xdr:rowOff>
    </xdr:to>
    <xdr:sp macro="" textlink="">
      <xdr:nvSpPr>
        <xdr:cNvPr id="1575" name="AutoShape 551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83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551</xdr:row>
      <xdr:rowOff>0</xdr:rowOff>
    </xdr:from>
    <xdr:to>
      <xdr:col>5</xdr:col>
      <xdr:colOff>304800</xdr:colOff>
      <xdr:row>552</xdr:row>
      <xdr:rowOff>76200</xdr:rowOff>
    </xdr:to>
    <xdr:sp macro="" textlink="">
      <xdr:nvSpPr>
        <xdr:cNvPr id="1576" name="AutoShape 552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83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553</xdr:row>
      <xdr:rowOff>0</xdr:rowOff>
    </xdr:from>
    <xdr:to>
      <xdr:col>4</xdr:col>
      <xdr:colOff>304800</xdr:colOff>
      <xdr:row>554</xdr:row>
      <xdr:rowOff>114300</xdr:rowOff>
    </xdr:to>
    <xdr:sp macro="" textlink="">
      <xdr:nvSpPr>
        <xdr:cNvPr id="1577" name="AutoShape 553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880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553</xdr:row>
      <xdr:rowOff>0</xdr:rowOff>
    </xdr:from>
    <xdr:to>
      <xdr:col>5</xdr:col>
      <xdr:colOff>304800</xdr:colOff>
      <xdr:row>554</xdr:row>
      <xdr:rowOff>114300</xdr:rowOff>
    </xdr:to>
    <xdr:sp macro="" textlink="">
      <xdr:nvSpPr>
        <xdr:cNvPr id="1578" name="AutoShape 554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880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555</xdr:row>
      <xdr:rowOff>0</xdr:rowOff>
    </xdr:from>
    <xdr:to>
      <xdr:col>4</xdr:col>
      <xdr:colOff>304800</xdr:colOff>
      <xdr:row>556</xdr:row>
      <xdr:rowOff>114300</xdr:rowOff>
    </xdr:to>
    <xdr:sp macro="" textlink="">
      <xdr:nvSpPr>
        <xdr:cNvPr id="1579" name="AutoShape 55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93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555</xdr:row>
      <xdr:rowOff>0</xdr:rowOff>
    </xdr:from>
    <xdr:to>
      <xdr:col>5</xdr:col>
      <xdr:colOff>304800</xdr:colOff>
      <xdr:row>556</xdr:row>
      <xdr:rowOff>114300</xdr:rowOff>
    </xdr:to>
    <xdr:sp macro="" textlink="">
      <xdr:nvSpPr>
        <xdr:cNvPr id="1580" name="AutoShape 556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93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557</xdr:row>
      <xdr:rowOff>0</xdr:rowOff>
    </xdr:from>
    <xdr:to>
      <xdr:col>4</xdr:col>
      <xdr:colOff>304800</xdr:colOff>
      <xdr:row>558</xdr:row>
      <xdr:rowOff>114300</xdr:rowOff>
    </xdr:to>
    <xdr:sp macro="" textlink="">
      <xdr:nvSpPr>
        <xdr:cNvPr id="1581" name="AutoShape 557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299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557</xdr:row>
      <xdr:rowOff>0</xdr:rowOff>
    </xdr:from>
    <xdr:to>
      <xdr:col>5</xdr:col>
      <xdr:colOff>304800</xdr:colOff>
      <xdr:row>558</xdr:row>
      <xdr:rowOff>114300</xdr:rowOff>
    </xdr:to>
    <xdr:sp macro="" textlink="">
      <xdr:nvSpPr>
        <xdr:cNvPr id="1582" name="AutoShape 558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299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559</xdr:row>
      <xdr:rowOff>0</xdr:rowOff>
    </xdr:from>
    <xdr:to>
      <xdr:col>4</xdr:col>
      <xdr:colOff>304800</xdr:colOff>
      <xdr:row>560</xdr:row>
      <xdr:rowOff>114300</xdr:rowOff>
    </xdr:to>
    <xdr:sp macro="" textlink="">
      <xdr:nvSpPr>
        <xdr:cNvPr id="1583" name="AutoShape 559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054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559</xdr:row>
      <xdr:rowOff>0</xdr:rowOff>
    </xdr:from>
    <xdr:to>
      <xdr:col>5</xdr:col>
      <xdr:colOff>304800</xdr:colOff>
      <xdr:row>560</xdr:row>
      <xdr:rowOff>114300</xdr:rowOff>
    </xdr:to>
    <xdr:sp macro="" textlink="">
      <xdr:nvSpPr>
        <xdr:cNvPr id="1584" name="AutoShape 560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054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561</xdr:row>
      <xdr:rowOff>0</xdr:rowOff>
    </xdr:from>
    <xdr:to>
      <xdr:col>4</xdr:col>
      <xdr:colOff>304800</xdr:colOff>
      <xdr:row>562</xdr:row>
      <xdr:rowOff>114300</xdr:rowOff>
    </xdr:to>
    <xdr:sp macro="" textlink="">
      <xdr:nvSpPr>
        <xdr:cNvPr id="1585" name="AutoShape 561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113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561</xdr:row>
      <xdr:rowOff>0</xdr:rowOff>
    </xdr:from>
    <xdr:to>
      <xdr:col>5</xdr:col>
      <xdr:colOff>304800</xdr:colOff>
      <xdr:row>562</xdr:row>
      <xdr:rowOff>114300</xdr:rowOff>
    </xdr:to>
    <xdr:sp macro="" textlink="">
      <xdr:nvSpPr>
        <xdr:cNvPr id="1586" name="AutoShape 562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113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563</xdr:row>
      <xdr:rowOff>0</xdr:rowOff>
    </xdr:from>
    <xdr:to>
      <xdr:col>4</xdr:col>
      <xdr:colOff>304800</xdr:colOff>
      <xdr:row>564</xdr:row>
      <xdr:rowOff>114300</xdr:rowOff>
    </xdr:to>
    <xdr:sp macro="" textlink="">
      <xdr:nvSpPr>
        <xdr:cNvPr id="1587" name="AutoShape 563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1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563</xdr:row>
      <xdr:rowOff>0</xdr:rowOff>
    </xdr:from>
    <xdr:to>
      <xdr:col>5</xdr:col>
      <xdr:colOff>304800</xdr:colOff>
      <xdr:row>564</xdr:row>
      <xdr:rowOff>114300</xdr:rowOff>
    </xdr:to>
    <xdr:sp macro="" textlink="">
      <xdr:nvSpPr>
        <xdr:cNvPr id="1588" name="AutoShape 564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17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565</xdr:row>
      <xdr:rowOff>0</xdr:rowOff>
    </xdr:from>
    <xdr:to>
      <xdr:col>4</xdr:col>
      <xdr:colOff>304800</xdr:colOff>
      <xdr:row>566</xdr:row>
      <xdr:rowOff>114300</xdr:rowOff>
    </xdr:to>
    <xdr:sp macro="" textlink="">
      <xdr:nvSpPr>
        <xdr:cNvPr id="1589" name="AutoShape 565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2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565</xdr:row>
      <xdr:rowOff>0</xdr:rowOff>
    </xdr:from>
    <xdr:to>
      <xdr:col>5</xdr:col>
      <xdr:colOff>304800</xdr:colOff>
      <xdr:row>566</xdr:row>
      <xdr:rowOff>114300</xdr:rowOff>
    </xdr:to>
    <xdr:sp macro="" textlink="">
      <xdr:nvSpPr>
        <xdr:cNvPr id="1590" name="AutoShape 566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2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567</xdr:row>
      <xdr:rowOff>0</xdr:rowOff>
    </xdr:from>
    <xdr:to>
      <xdr:col>4</xdr:col>
      <xdr:colOff>304800</xdr:colOff>
      <xdr:row>568</xdr:row>
      <xdr:rowOff>76200</xdr:rowOff>
    </xdr:to>
    <xdr:sp macro="" textlink="">
      <xdr:nvSpPr>
        <xdr:cNvPr id="1591" name="AutoShape 567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287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567</xdr:row>
      <xdr:rowOff>0</xdr:rowOff>
    </xdr:from>
    <xdr:to>
      <xdr:col>5</xdr:col>
      <xdr:colOff>304800</xdr:colOff>
      <xdr:row>568</xdr:row>
      <xdr:rowOff>76200</xdr:rowOff>
    </xdr:to>
    <xdr:sp macro="" textlink="">
      <xdr:nvSpPr>
        <xdr:cNvPr id="1592" name="AutoShape 568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287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569</xdr:row>
      <xdr:rowOff>0</xdr:rowOff>
    </xdr:from>
    <xdr:to>
      <xdr:col>4</xdr:col>
      <xdr:colOff>304800</xdr:colOff>
      <xdr:row>570</xdr:row>
      <xdr:rowOff>114300</xdr:rowOff>
    </xdr:to>
    <xdr:sp macro="" textlink="">
      <xdr:nvSpPr>
        <xdr:cNvPr id="1593" name="AutoShape 569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330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569</xdr:row>
      <xdr:rowOff>0</xdr:rowOff>
    </xdr:from>
    <xdr:to>
      <xdr:col>5</xdr:col>
      <xdr:colOff>304800</xdr:colOff>
      <xdr:row>570</xdr:row>
      <xdr:rowOff>114300</xdr:rowOff>
    </xdr:to>
    <xdr:sp macro="" textlink="">
      <xdr:nvSpPr>
        <xdr:cNvPr id="1594" name="AutoShape 570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330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571</xdr:row>
      <xdr:rowOff>0</xdr:rowOff>
    </xdr:from>
    <xdr:to>
      <xdr:col>4</xdr:col>
      <xdr:colOff>304800</xdr:colOff>
      <xdr:row>572</xdr:row>
      <xdr:rowOff>76200</xdr:rowOff>
    </xdr:to>
    <xdr:sp macro="" textlink="">
      <xdr:nvSpPr>
        <xdr:cNvPr id="1595" name="AutoShape 571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38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571</xdr:row>
      <xdr:rowOff>0</xdr:rowOff>
    </xdr:from>
    <xdr:to>
      <xdr:col>5</xdr:col>
      <xdr:colOff>304800</xdr:colOff>
      <xdr:row>572</xdr:row>
      <xdr:rowOff>76200</xdr:rowOff>
    </xdr:to>
    <xdr:sp macro="" textlink="">
      <xdr:nvSpPr>
        <xdr:cNvPr id="1596" name="AutoShape 572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38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573</xdr:row>
      <xdr:rowOff>0</xdr:rowOff>
    </xdr:from>
    <xdr:to>
      <xdr:col>4</xdr:col>
      <xdr:colOff>304800</xdr:colOff>
      <xdr:row>574</xdr:row>
      <xdr:rowOff>114300</xdr:rowOff>
    </xdr:to>
    <xdr:sp macro="" textlink="">
      <xdr:nvSpPr>
        <xdr:cNvPr id="1597" name="AutoShape 573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431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573</xdr:row>
      <xdr:rowOff>0</xdr:rowOff>
    </xdr:from>
    <xdr:to>
      <xdr:col>5</xdr:col>
      <xdr:colOff>304800</xdr:colOff>
      <xdr:row>574</xdr:row>
      <xdr:rowOff>114300</xdr:rowOff>
    </xdr:to>
    <xdr:sp macro="" textlink="">
      <xdr:nvSpPr>
        <xdr:cNvPr id="1598" name="AutoShape 574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431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575</xdr:row>
      <xdr:rowOff>0</xdr:rowOff>
    </xdr:from>
    <xdr:to>
      <xdr:col>4</xdr:col>
      <xdr:colOff>304800</xdr:colOff>
      <xdr:row>576</xdr:row>
      <xdr:rowOff>76200</xdr:rowOff>
    </xdr:to>
    <xdr:sp macro="" textlink="">
      <xdr:nvSpPr>
        <xdr:cNvPr id="1599" name="AutoShape 575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489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575</xdr:row>
      <xdr:rowOff>0</xdr:rowOff>
    </xdr:from>
    <xdr:to>
      <xdr:col>5</xdr:col>
      <xdr:colOff>304800</xdr:colOff>
      <xdr:row>576</xdr:row>
      <xdr:rowOff>76200</xdr:rowOff>
    </xdr:to>
    <xdr:sp macro="" textlink="">
      <xdr:nvSpPr>
        <xdr:cNvPr id="1600" name="AutoShape 576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489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577</xdr:row>
      <xdr:rowOff>0</xdr:rowOff>
    </xdr:from>
    <xdr:to>
      <xdr:col>4</xdr:col>
      <xdr:colOff>304800</xdr:colOff>
      <xdr:row>578</xdr:row>
      <xdr:rowOff>114300</xdr:rowOff>
    </xdr:to>
    <xdr:sp macro="" textlink="">
      <xdr:nvSpPr>
        <xdr:cNvPr id="1601" name="AutoShape 577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532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577</xdr:row>
      <xdr:rowOff>0</xdr:rowOff>
    </xdr:from>
    <xdr:to>
      <xdr:col>5</xdr:col>
      <xdr:colOff>304800</xdr:colOff>
      <xdr:row>578</xdr:row>
      <xdr:rowOff>114300</xdr:rowOff>
    </xdr:to>
    <xdr:sp macro="" textlink="">
      <xdr:nvSpPr>
        <xdr:cNvPr id="1602" name="AutoShape 578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532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579</xdr:row>
      <xdr:rowOff>0</xdr:rowOff>
    </xdr:from>
    <xdr:to>
      <xdr:col>4</xdr:col>
      <xdr:colOff>304800</xdr:colOff>
      <xdr:row>580</xdr:row>
      <xdr:rowOff>114300</xdr:rowOff>
    </xdr:to>
    <xdr:sp macro="" textlink="">
      <xdr:nvSpPr>
        <xdr:cNvPr id="1603" name="AutoShape 579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59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579</xdr:row>
      <xdr:rowOff>0</xdr:rowOff>
    </xdr:from>
    <xdr:to>
      <xdr:col>5</xdr:col>
      <xdr:colOff>304800</xdr:colOff>
      <xdr:row>580</xdr:row>
      <xdr:rowOff>114300</xdr:rowOff>
    </xdr:to>
    <xdr:sp macro="" textlink="">
      <xdr:nvSpPr>
        <xdr:cNvPr id="1604" name="AutoShape 580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59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581</xdr:row>
      <xdr:rowOff>0</xdr:rowOff>
    </xdr:from>
    <xdr:to>
      <xdr:col>4</xdr:col>
      <xdr:colOff>304800</xdr:colOff>
      <xdr:row>582</xdr:row>
      <xdr:rowOff>76200</xdr:rowOff>
    </xdr:to>
    <xdr:sp macro="" textlink="">
      <xdr:nvSpPr>
        <xdr:cNvPr id="1605" name="AutoShape 581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648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581</xdr:row>
      <xdr:rowOff>0</xdr:rowOff>
    </xdr:from>
    <xdr:to>
      <xdr:col>5</xdr:col>
      <xdr:colOff>304800</xdr:colOff>
      <xdr:row>582</xdr:row>
      <xdr:rowOff>76200</xdr:rowOff>
    </xdr:to>
    <xdr:sp macro="" textlink="">
      <xdr:nvSpPr>
        <xdr:cNvPr id="1606" name="AutoShape 582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648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583</xdr:row>
      <xdr:rowOff>0</xdr:rowOff>
    </xdr:from>
    <xdr:to>
      <xdr:col>4</xdr:col>
      <xdr:colOff>304800</xdr:colOff>
      <xdr:row>584</xdr:row>
      <xdr:rowOff>114300</xdr:rowOff>
    </xdr:to>
    <xdr:sp macro="" textlink="">
      <xdr:nvSpPr>
        <xdr:cNvPr id="1607" name="AutoShape 583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69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583</xdr:row>
      <xdr:rowOff>0</xdr:rowOff>
    </xdr:from>
    <xdr:to>
      <xdr:col>5</xdr:col>
      <xdr:colOff>304800</xdr:colOff>
      <xdr:row>584</xdr:row>
      <xdr:rowOff>114300</xdr:rowOff>
    </xdr:to>
    <xdr:sp macro="" textlink="">
      <xdr:nvSpPr>
        <xdr:cNvPr id="1608" name="AutoShape 584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69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585</xdr:row>
      <xdr:rowOff>0</xdr:rowOff>
    </xdr:from>
    <xdr:to>
      <xdr:col>4</xdr:col>
      <xdr:colOff>304800</xdr:colOff>
      <xdr:row>586</xdr:row>
      <xdr:rowOff>114300</xdr:rowOff>
    </xdr:to>
    <xdr:sp macro="" textlink="">
      <xdr:nvSpPr>
        <xdr:cNvPr id="1609" name="AutoShape 585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74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585</xdr:row>
      <xdr:rowOff>0</xdr:rowOff>
    </xdr:from>
    <xdr:to>
      <xdr:col>5</xdr:col>
      <xdr:colOff>304800</xdr:colOff>
      <xdr:row>586</xdr:row>
      <xdr:rowOff>114300</xdr:rowOff>
    </xdr:to>
    <xdr:sp macro="" textlink="">
      <xdr:nvSpPr>
        <xdr:cNvPr id="1610" name="AutoShape 586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74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587</xdr:row>
      <xdr:rowOff>0</xdr:rowOff>
    </xdr:from>
    <xdr:to>
      <xdr:col>4</xdr:col>
      <xdr:colOff>304800</xdr:colOff>
      <xdr:row>588</xdr:row>
      <xdr:rowOff>114300</xdr:rowOff>
    </xdr:to>
    <xdr:sp macro="" textlink="">
      <xdr:nvSpPr>
        <xdr:cNvPr id="1611" name="AutoShape 587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80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587</xdr:row>
      <xdr:rowOff>0</xdr:rowOff>
    </xdr:from>
    <xdr:to>
      <xdr:col>5</xdr:col>
      <xdr:colOff>304800</xdr:colOff>
      <xdr:row>588</xdr:row>
      <xdr:rowOff>114300</xdr:rowOff>
    </xdr:to>
    <xdr:sp macro="" textlink="">
      <xdr:nvSpPr>
        <xdr:cNvPr id="1612" name="AutoShape 588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80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589</xdr:row>
      <xdr:rowOff>0</xdr:rowOff>
    </xdr:from>
    <xdr:to>
      <xdr:col>4</xdr:col>
      <xdr:colOff>304800</xdr:colOff>
      <xdr:row>590</xdr:row>
      <xdr:rowOff>76200</xdr:rowOff>
    </xdr:to>
    <xdr:sp macro="" textlink="">
      <xdr:nvSpPr>
        <xdr:cNvPr id="1613" name="AutoShape 589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865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589</xdr:row>
      <xdr:rowOff>0</xdr:rowOff>
    </xdr:from>
    <xdr:to>
      <xdr:col>5</xdr:col>
      <xdr:colOff>304800</xdr:colOff>
      <xdr:row>590</xdr:row>
      <xdr:rowOff>76200</xdr:rowOff>
    </xdr:to>
    <xdr:sp macro="" textlink="">
      <xdr:nvSpPr>
        <xdr:cNvPr id="1614" name="AutoShape 590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865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591</xdr:row>
      <xdr:rowOff>0</xdr:rowOff>
    </xdr:from>
    <xdr:to>
      <xdr:col>4</xdr:col>
      <xdr:colOff>304800</xdr:colOff>
      <xdr:row>592</xdr:row>
      <xdr:rowOff>76200</xdr:rowOff>
    </xdr:to>
    <xdr:sp macro="" textlink="">
      <xdr:nvSpPr>
        <xdr:cNvPr id="1615" name="AutoShape 591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908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591</xdr:row>
      <xdr:rowOff>0</xdr:rowOff>
    </xdr:from>
    <xdr:to>
      <xdr:col>5</xdr:col>
      <xdr:colOff>304800</xdr:colOff>
      <xdr:row>592</xdr:row>
      <xdr:rowOff>76200</xdr:rowOff>
    </xdr:to>
    <xdr:sp macro="" textlink="">
      <xdr:nvSpPr>
        <xdr:cNvPr id="1616" name="AutoShape 592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908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593</xdr:row>
      <xdr:rowOff>0</xdr:rowOff>
    </xdr:from>
    <xdr:to>
      <xdr:col>4</xdr:col>
      <xdr:colOff>304800</xdr:colOff>
      <xdr:row>594</xdr:row>
      <xdr:rowOff>76200</xdr:rowOff>
    </xdr:to>
    <xdr:sp macro="" textlink="">
      <xdr:nvSpPr>
        <xdr:cNvPr id="1617" name="AutoShape 593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951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593</xdr:row>
      <xdr:rowOff>0</xdr:rowOff>
    </xdr:from>
    <xdr:to>
      <xdr:col>5</xdr:col>
      <xdr:colOff>304800</xdr:colOff>
      <xdr:row>594</xdr:row>
      <xdr:rowOff>76200</xdr:rowOff>
    </xdr:to>
    <xdr:sp macro="" textlink="">
      <xdr:nvSpPr>
        <xdr:cNvPr id="1618" name="AutoShape 594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951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595</xdr:row>
      <xdr:rowOff>0</xdr:rowOff>
    </xdr:from>
    <xdr:to>
      <xdr:col>4</xdr:col>
      <xdr:colOff>304800</xdr:colOff>
      <xdr:row>596</xdr:row>
      <xdr:rowOff>114300</xdr:rowOff>
    </xdr:to>
    <xdr:sp macro="" textlink="">
      <xdr:nvSpPr>
        <xdr:cNvPr id="1619" name="AutoShape 595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399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595</xdr:row>
      <xdr:rowOff>0</xdr:rowOff>
    </xdr:from>
    <xdr:to>
      <xdr:col>5</xdr:col>
      <xdr:colOff>304800</xdr:colOff>
      <xdr:row>596</xdr:row>
      <xdr:rowOff>114300</xdr:rowOff>
    </xdr:to>
    <xdr:sp macro="" textlink="">
      <xdr:nvSpPr>
        <xdr:cNvPr id="1620" name="AutoShape 596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399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597</xdr:row>
      <xdr:rowOff>0</xdr:rowOff>
    </xdr:from>
    <xdr:to>
      <xdr:col>4</xdr:col>
      <xdr:colOff>304800</xdr:colOff>
      <xdr:row>598</xdr:row>
      <xdr:rowOff>114300</xdr:rowOff>
    </xdr:to>
    <xdr:sp macro="" textlink="">
      <xdr:nvSpPr>
        <xdr:cNvPr id="1621" name="AutoShape 597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052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597</xdr:row>
      <xdr:rowOff>0</xdr:rowOff>
    </xdr:from>
    <xdr:to>
      <xdr:col>5</xdr:col>
      <xdr:colOff>304800</xdr:colOff>
      <xdr:row>598</xdr:row>
      <xdr:rowOff>114300</xdr:rowOff>
    </xdr:to>
    <xdr:sp macro="" textlink="">
      <xdr:nvSpPr>
        <xdr:cNvPr id="1622" name="AutoShape 598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052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599</xdr:row>
      <xdr:rowOff>0</xdr:rowOff>
    </xdr:from>
    <xdr:to>
      <xdr:col>4</xdr:col>
      <xdr:colOff>304800</xdr:colOff>
      <xdr:row>600</xdr:row>
      <xdr:rowOff>114300</xdr:rowOff>
    </xdr:to>
    <xdr:sp macro="" textlink="">
      <xdr:nvSpPr>
        <xdr:cNvPr id="1623" name="AutoShape 599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129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599</xdr:row>
      <xdr:rowOff>0</xdr:rowOff>
    </xdr:from>
    <xdr:to>
      <xdr:col>5</xdr:col>
      <xdr:colOff>304800</xdr:colOff>
      <xdr:row>600</xdr:row>
      <xdr:rowOff>114300</xdr:rowOff>
    </xdr:to>
    <xdr:sp macro="" textlink="">
      <xdr:nvSpPr>
        <xdr:cNvPr id="1624" name="AutoShape 600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129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601</xdr:row>
      <xdr:rowOff>0</xdr:rowOff>
    </xdr:from>
    <xdr:to>
      <xdr:col>4</xdr:col>
      <xdr:colOff>304800</xdr:colOff>
      <xdr:row>602</xdr:row>
      <xdr:rowOff>114300</xdr:rowOff>
    </xdr:to>
    <xdr:sp macro="" textlink="">
      <xdr:nvSpPr>
        <xdr:cNvPr id="1625" name="AutoShape 601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1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601</xdr:row>
      <xdr:rowOff>0</xdr:rowOff>
    </xdr:from>
    <xdr:to>
      <xdr:col>5</xdr:col>
      <xdr:colOff>304800</xdr:colOff>
      <xdr:row>602</xdr:row>
      <xdr:rowOff>114300</xdr:rowOff>
    </xdr:to>
    <xdr:sp macro="" textlink="">
      <xdr:nvSpPr>
        <xdr:cNvPr id="1626" name="AutoShape 602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1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603</xdr:row>
      <xdr:rowOff>0</xdr:rowOff>
    </xdr:from>
    <xdr:to>
      <xdr:col>4</xdr:col>
      <xdr:colOff>304800</xdr:colOff>
      <xdr:row>604</xdr:row>
      <xdr:rowOff>114300</xdr:rowOff>
    </xdr:to>
    <xdr:sp macro="" textlink="">
      <xdr:nvSpPr>
        <xdr:cNvPr id="1627" name="AutoShape 603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24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603</xdr:row>
      <xdr:rowOff>0</xdr:rowOff>
    </xdr:from>
    <xdr:to>
      <xdr:col>5</xdr:col>
      <xdr:colOff>304800</xdr:colOff>
      <xdr:row>604</xdr:row>
      <xdr:rowOff>114300</xdr:rowOff>
    </xdr:to>
    <xdr:sp macro="" textlink="">
      <xdr:nvSpPr>
        <xdr:cNvPr id="1628" name="AutoShape 604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24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605</xdr:row>
      <xdr:rowOff>0</xdr:rowOff>
    </xdr:from>
    <xdr:to>
      <xdr:col>4</xdr:col>
      <xdr:colOff>304800</xdr:colOff>
      <xdr:row>606</xdr:row>
      <xdr:rowOff>114300</xdr:rowOff>
    </xdr:to>
    <xdr:sp macro="" textlink="">
      <xdr:nvSpPr>
        <xdr:cNvPr id="1629" name="AutoShape 605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30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605</xdr:row>
      <xdr:rowOff>0</xdr:rowOff>
    </xdr:from>
    <xdr:to>
      <xdr:col>5</xdr:col>
      <xdr:colOff>304800</xdr:colOff>
      <xdr:row>606</xdr:row>
      <xdr:rowOff>114300</xdr:rowOff>
    </xdr:to>
    <xdr:sp macro="" textlink="">
      <xdr:nvSpPr>
        <xdr:cNvPr id="1630" name="AutoShape 606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303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607</xdr:row>
      <xdr:rowOff>0</xdr:rowOff>
    </xdr:from>
    <xdr:to>
      <xdr:col>4</xdr:col>
      <xdr:colOff>304800</xdr:colOff>
      <xdr:row>608</xdr:row>
      <xdr:rowOff>114300</xdr:rowOff>
    </xdr:to>
    <xdr:sp macro="" textlink="">
      <xdr:nvSpPr>
        <xdr:cNvPr id="1631" name="AutoShape 607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361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304800</xdr:colOff>
      <xdr:row>608</xdr:row>
      <xdr:rowOff>114300</xdr:rowOff>
    </xdr:to>
    <xdr:sp macro="" textlink="">
      <xdr:nvSpPr>
        <xdr:cNvPr id="1632" name="AutoShape 608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361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609</xdr:row>
      <xdr:rowOff>0</xdr:rowOff>
    </xdr:from>
    <xdr:to>
      <xdr:col>4</xdr:col>
      <xdr:colOff>304800</xdr:colOff>
      <xdr:row>610</xdr:row>
      <xdr:rowOff>114300</xdr:rowOff>
    </xdr:to>
    <xdr:sp macro="" textlink="">
      <xdr:nvSpPr>
        <xdr:cNvPr id="1633" name="AutoShape 609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419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609</xdr:row>
      <xdr:rowOff>0</xdr:rowOff>
    </xdr:from>
    <xdr:to>
      <xdr:col>5</xdr:col>
      <xdr:colOff>304800</xdr:colOff>
      <xdr:row>610</xdr:row>
      <xdr:rowOff>114300</xdr:rowOff>
    </xdr:to>
    <xdr:sp macro="" textlink="">
      <xdr:nvSpPr>
        <xdr:cNvPr id="1634" name="AutoShape 610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419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611</xdr:row>
      <xdr:rowOff>0</xdr:rowOff>
    </xdr:from>
    <xdr:to>
      <xdr:col>4</xdr:col>
      <xdr:colOff>304800</xdr:colOff>
      <xdr:row>612</xdr:row>
      <xdr:rowOff>114300</xdr:rowOff>
    </xdr:to>
    <xdr:sp macro="" textlink="">
      <xdr:nvSpPr>
        <xdr:cNvPr id="1635" name="AutoShape 611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47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611</xdr:row>
      <xdr:rowOff>0</xdr:rowOff>
    </xdr:from>
    <xdr:to>
      <xdr:col>5</xdr:col>
      <xdr:colOff>304800</xdr:colOff>
      <xdr:row>612</xdr:row>
      <xdr:rowOff>114300</xdr:rowOff>
    </xdr:to>
    <xdr:sp macro="" textlink="">
      <xdr:nvSpPr>
        <xdr:cNvPr id="1636" name="AutoShape 612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47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613</xdr:row>
      <xdr:rowOff>0</xdr:rowOff>
    </xdr:from>
    <xdr:to>
      <xdr:col>4</xdr:col>
      <xdr:colOff>304800</xdr:colOff>
      <xdr:row>614</xdr:row>
      <xdr:rowOff>76200</xdr:rowOff>
    </xdr:to>
    <xdr:sp macro="" textlink="">
      <xdr:nvSpPr>
        <xdr:cNvPr id="1637" name="AutoShape 613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536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613</xdr:row>
      <xdr:rowOff>0</xdr:rowOff>
    </xdr:from>
    <xdr:to>
      <xdr:col>5</xdr:col>
      <xdr:colOff>304800</xdr:colOff>
      <xdr:row>614</xdr:row>
      <xdr:rowOff>76200</xdr:rowOff>
    </xdr:to>
    <xdr:sp macro="" textlink="">
      <xdr:nvSpPr>
        <xdr:cNvPr id="1638" name="AutoShape 614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536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615</xdr:row>
      <xdr:rowOff>0</xdr:rowOff>
    </xdr:from>
    <xdr:to>
      <xdr:col>4</xdr:col>
      <xdr:colOff>304800</xdr:colOff>
      <xdr:row>616</xdr:row>
      <xdr:rowOff>114300</xdr:rowOff>
    </xdr:to>
    <xdr:sp macro="" textlink="">
      <xdr:nvSpPr>
        <xdr:cNvPr id="1639" name="AutoShape 615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578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615</xdr:row>
      <xdr:rowOff>0</xdr:rowOff>
    </xdr:from>
    <xdr:to>
      <xdr:col>5</xdr:col>
      <xdr:colOff>304800</xdr:colOff>
      <xdr:row>616</xdr:row>
      <xdr:rowOff>114300</xdr:rowOff>
    </xdr:to>
    <xdr:sp macro="" textlink="">
      <xdr:nvSpPr>
        <xdr:cNvPr id="1640" name="AutoShape 616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578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617</xdr:row>
      <xdr:rowOff>0</xdr:rowOff>
    </xdr:from>
    <xdr:to>
      <xdr:col>4</xdr:col>
      <xdr:colOff>304800</xdr:colOff>
      <xdr:row>618</xdr:row>
      <xdr:rowOff>114300</xdr:rowOff>
    </xdr:to>
    <xdr:sp macro="" textlink="">
      <xdr:nvSpPr>
        <xdr:cNvPr id="1641" name="AutoShape 617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637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617</xdr:row>
      <xdr:rowOff>0</xdr:rowOff>
    </xdr:from>
    <xdr:to>
      <xdr:col>5</xdr:col>
      <xdr:colOff>304800</xdr:colOff>
      <xdr:row>618</xdr:row>
      <xdr:rowOff>114300</xdr:rowOff>
    </xdr:to>
    <xdr:sp macro="" textlink="">
      <xdr:nvSpPr>
        <xdr:cNvPr id="1642" name="AutoShape 618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637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619</xdr:row>
      <xdr:rowOff>0</xdr:rowOff>
    </xdr:from>
    <xdr:to>
      <xdr:col>4</xdr:col>
      <xdr:colOff>304800</xdr:colOff>
      <xdr:row>620</xdr:row>
      <xdr:rowOff>76200</xdr:rowOff>
    </xdr:to>
    <xdr:sp macro="" textlink="">
      <xdr:nvSpPr>
        <xdr:cNvPr id="1643" name="AutoShape 61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695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619</xdr:row>
      <xdr:rowOff>0</xdr:rowOff>
    </xdr:from>
    <xdr:to>
      <xdr:col>5</xdr:col>
      <xdr:colOff>304800</xdr:colOff>
      <xdr:row>620</xdr:row>
      <xdr:rowOff>76200</xdr:rowOff>
    </xdr:to>
    <xdr:sp macro="" textlink="">
      <xdr:nvSpPr>
        <xdr:cNvPr id="1644" name="AutoShape 620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695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621</xdr:row>
      <xdr:rowOff>0</xdr:rowOff>
    </xdr:from>
    <xdr:to>
      <xdr:col>4</xdr:col>
      <xdr:colOff>304800</xdr:colOff>
      <xdr:row>622</xdr:row>
      <xdr:rowOff>114300</xdr:rowOff>
    </xdr:to>
    <xdr:sp macro="" textlink="">
      <xdr:nvSpPr>
        <xdr:cNvPr id="1645" name="AutoShape 621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73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621</xdr:row>
      <xdr:rowOff>0</xdr:rowOff>
    </xdr:from>
    <xdr:to>
      <xdr:col>5</xdr:col>
      <xdr:colOff>304800</xdr:colOff>
      <xdr:row>622</xdr:row>
      <xdr:rowOff>114300</xdr:rowOff>
    </xdr:to>
    <xdr:sp macro="" textlink="">
      <xdr:nvSpPr>
        <xdr:cNvPr id="1646" name="AutoShape 622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73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623</xdr:row>
      <xdr:rowOff>0</xdr:rowOff>
    </xdr:from>
    <xdr:to>
      <xdr:col>4</xdr:col>
      <xdr:colOff>304800</xdr:colOff>
      <xdr:row>624</xdr:row>
      <xdr:rowOff>114300</xdr:rowOff>
    </xdr:to>
    <xdr:sp macro="" textlink="">
      <xdr:nvSpPr>
        <xdr:cNvPr id="1647" name="AutoShape 623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796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623</xdr:row>
      <xdr:rowOff>0</xdr:rowOff>
    </xdr:from>
    <xdr:to>
      <xdr:col>5</xdr:col>
      <xdr:colOff>304800</xdr:colOff>
      <xdr:row>624</xdr:row>
      <xdr:rowOff>114300</xdr:rowOff>
    </xdr:to>
    <xdr:sp macro="" textlink="">
      <xdr:nvSpPr>
        <xdr:cNvPr id="1648" name="AutoShape 624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796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625</xdr:row>
      <xdr:rowOff>0</xdr:rowOff>
    </xdr:from>
    <xdr:to>
      <xdr:col>4</xdr:col>
      <xdr:colOff>304800</xdr:colOff>
      <xdr:row>626</xdr:row>
      <xdr:rowOff>114300</xdr:rowOff>
    </xdr:to>
    <xdr:sp macro="" textlink="">
      <xdr:nvSpPr>
        <xdr:cNvPr id="1649" name="AutoShape 625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854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625</xdr:row>
      <xdr:rowOff>0</xdr:rowOff>
    </xdr:from>
    <xdr:to>
      <xdr:col>5</xdr:col>
      <xdr:colOff>304800</xdr:colOff>
      <xdr:row>626</xdr:row>
      <xdr:rowOff>114300</xdr:rowOff>
    </xdr:to>
    <xdr:sp macro="" textlink="">
      <xdr:nvSpPr>
        <xdr:cNvPr id="1650" name="AutoShape 626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854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627</xdr:row>
      <xdr:rowOff>0</xdr:rowOff>
    </xdr:from>
    <xdr:to>
      <xdr:col>4</xdr:col>
      <xdr:colOff>304800</xdr:colOff>
      <xdr:row>628</xdr:row>
      <xdr:rowOff>76200</xdr:rowOff>
    </xdr:to>
    <xdr:sp macro="" textlink="">
      <xdr:nvSpPr>
        <xdr:cNvPr id="1651" name="AutoShape 627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931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627</xdr:row>
      <xdr:rowOff>0</xdr:rowOff>
    </xdr:from>
    <xdr:to>
      <xdr:col>5</xdr:col>
      <xdr:colOff>304800</xdr:colOff>
      <xdr:row>628</xdr:row>
      <xdr:rowOff>76200</xdr:rowOff>
    </xdr:to>
    <xdr:sp macro="" textlink="">
      <xdr:nvSpPr>
        <xdr:cNvPr id="1652" name="AutoShape 628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931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629</xdr:row>
      <xdr:rowOff>0</xdr:rowOff>
    </xdr:from>
    <xdr:to>
      <xdr:col>4</xdr:col>
      <xdr:colOff>304800</xdr:colOff>
      <xdr:row>630</xdr:row>
      <xdr:rowOff>114300</xdr:rowOff>
    </xdr:to>
    <xdr:sp macro="" textlink="">
      <xdr:nvSpPr>
        <xdr:cNvPr id="1653" name="AutoShape 629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97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629</xdr:row>
      <xdr:rowOff>0</xdr:rowOff>
    </xdr:from>
    <xdr:to>
      <xdr:col>5</xdr:col>
      <xdr:colOff>304800</xdr:colOff>
      <xdr:row>630</xdr:row>
      <xdr:rowOff>114300</xdr:rowOff>
    </xdr:to>
    <xdr:sp macro="" textlink="">
      <xdr:nvSpPr>
        <xdr:cNvPr id="1654" name="AutoShape 630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97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631</xdr:row>
      <xdr:rowOff>0</xdr:rowOff>
    </xdr:from>
    <xdr:to>
      <xdr:col>4</xdr:col>
      <xdr:colOff>304800</xdr:colOff>
      <xdr:row>632</xdr:row>
      <xdr:rowOff>114300</xdr:rowOff>
    </xdr:to>
    <xdr:sp macro="" textlink="">
      <xdr:nvSpPr>
        <xdr:cNvPr id="1655" name="AutoShape 631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03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631</xdr:row>
      <xdr:rowOff>0</xdr:rowOff>
    </xdr:from>
    <xdr:to>
      <xdr:col>5</xdr:col>
      <xdr:colOff>304800</xdr:colOff>
      <xdr:row>632</xdr:row>
      <xdr:rowOff>114300</xdr:rowOff>
    </xdr:to>
    <xdr:sp macro="" textlink="">
      <xdr:nvSpPr>
        <xdr:cNvPr id="1656" name="AutoShape 632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03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633</xdr:row>
      <xdr:rowOff>0</xdr:rowOff>
    </xdr:from>
    <xdr:to>
      <xdr:col>4</xdr:col>
      <xdr:colOff>304800</xdr:colOff>
      <xdr:row>634</xdr:row>
      <xdr:rowOff>76200</xdr:rowOff>
    </xdr:to>
    <xdr:sp macro="" textlink="">
      <xdr:nvSpPr>
        <xdr:cNvPr id="1657" name="AutoShape 633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090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633</xdr:row>
      <xdr:rowOff>0</xdr:rowOff>
    </xdr:from>
    <xdr:to>
      <xdr:col>5</xdr:col>
      <xdr:colOff>304800</xdr:colOff>
      <xdr:row>634</xdr:row>
      <xdr:rowOff>76200</xdr:rowOff>
    </xdr:to>
    <xdr:sp macro="" textlink="">
      <xdr:nvSpPr>
        <xdr:cNvPr id="1658" name="AutoShape 634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090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635</xdr:row>
      <xdr:rowOff>0</xdr:rowOff>
    </xdr:from>
    <xdr:to>
      <xdr:col>4</xdr:col>
      <xdr:colOff>304800</xdr:colOff>
      <xdr:row>636</xdr:row>
      <xdr:rowOff>114300</xdr:rowOff>
    </xdr:to>
    <xdr:sp macro="" textlink="">
      <xdr:nvSpPr>
        <xdr:cNvPr id="1659" name="AutoShape 635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13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635</xdr:row>
      <xdr:rowOff>0</xdr:rowOff>
    </xdr:from>
    <xdr:to>
      <xdr:col>5</xdr:col>
      <xdr:colOff>304800</xdr:colOff>
      <xdr:row>636</xdr:row>
      <xdr:rowOff>114300</xdr:rowOff>
    </xdr:to>
    <xdr:sp macro="" textlink="">
      <xdr:nvSpPr>
        <xdr:cNvPr id="1660" name="AutoShape 63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13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637</xdr:row>
      <xdr:rowOff>0</xdr:rowOff>
    </xdr:from>
    <xdr:to>
      <xdr:col>4</xdr:col>
      <xdr:colOff>304800</xdr:colOff>
      <xdr:row>638</xdr:row>
      <xdr:rowOff>114300</xdr:rowOff>
    </xdr:to>
    <xdr:sp macro="" textlink="">
      <xdr:nvSpPr>
        <xdr:cNvPr id="1661" name="AutoShape 637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19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637</xdr:row>
      <xdr:rowOff>0</xdr:rowOff>
    </xdr:from>
    <xdr:to>
      <xdr:col>5</xdr:col>
      <xdr:colOff>304800</xdr:colOff>
      <xdr:row>638</xdr:row>
      <xdr:rowOff>114300</xdr:rowOff>
    </xdr:to>
    <xdr:sp macro="" textlink="">
      <xdr:nvSpPr>
        <xdr:cNvPr id="1662" name="AutoShape 638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19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639</xdr:row>
      <xdr:rowOff>0</xdr:rowOff>
    </xdr:from>
    <xdr:to>
      <xdr:col>4</xdr:col>
      <xdr:colOff>304800</xdr:colOff>
      <xdr:row>640</xdr:row>
      <xdr:rowOff>114300</xdr:rowOff>
    </xdr:to>
    <xdr:sp macro="" textlink="">
      <xdr:nvSpPr>
        <xdr:cNvPr id="1663" name="AutoShape 639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24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639</xdr:row>
      <xdr:rowOff>0</xdr:rowOff>
    </xdr:from>
    <xdr:to>
      <xdr:col>5</xdr:col>
      <xdr:colOff>304800</xdr:colOff>
      <xdr:row>640</xdr:row>
      <xdr:rowOff>114300</xdr:rowOff>
    </xdr:to>
    <xdr:sp macro="" textlink="">
      <xdr:nvSpPr>
        <xdr:cNvPr id="1664" name="AutoShape 640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249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641</xdr:row>
      <xdr:rowOff>0</xdr:rowOff>
    </xdr:from>
    <xdr:to>
      <xdr:col>4</xdr:col>
      <xdr:colOff>304800</xdr:colOff>
      <xdr:row>642</xdr:row>
      <xdr:rowOff>114300</xdr:rowOff>
    </xdr:to>
    <xdr:sp macro="" textlink="">
      <xdr:nvSpPr>
        <xdr:cNvPr id="1665" name="AutoShape 641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307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641</xdr:row>
      <xdr:rowOff>0</xdr:rowOff>
    </xdr:from>
    <xdr:to>
      <xdr:col>5</xdr:col>
      <xdr:colOff>304800</xdr:colOff>
      <xdr:row>642</xdr:row>
      <xdr:rowOff>114300</xdr:rowOff>
    </xdr:to>
    <xdr:sp macro="" textlink="">
      <xdr:nvSpPr>
        <xdr:cNvPr id="1666" name="AutoShape 642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307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643</xdr:row>
      <xdr:rowOff>0</xdr:rowOff>
    </xdr:from>
    <xdr:to>
      <xdr:col>4</xdr:col>
      <xdr:colOff>304800</xdr:colOff>
      <xdr:row>644</xdr:row>
      <xdr:rowOff>76200</xdr:rowOff>
    </xdr:to>
    <xdr:sp macro="" textlink="">
      <xdr:nvSpPr>
        <xdr:cNvPr id="1667" name="AutoShape 643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36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643</xdr:row>
      <xdr:rowOff>0</xdr:rowOff>
    </xdr:from>
    <xdr:to>
      <xdr:col>5</xdr:col>
      <xdr:colOff>304800</xdr:colOff>
      <xdr:row>644</xdr:row>
      <xdr:rowOff>76200</xdr:rowOff>
    </xdr:to>
    <xdr:sp macro="" textlink="">
      <xdr:nvSpPr>
        <xdr:cNvPr id="1668" name="AutoShape 644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36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645</xdr:row>
      <xdr:rowOff>0</xdr:rowOff>
    </xdr:from>
    <xdr:to>
      <xdr:col>4</xdr:col>
      <xdr:colOff>304800</xdr:colOff>
      <xdr:row>646</xdr:row>
      <xdr:rowOff>76200</xdr:rowOff>
    </xdr:to>
    <xdr:sp macro="" textlink="">
      <xdr:nvSpPr>
        <xdr:cNvPr id="1669" name="AutoShape 645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40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645</xdr:row>
      <xdr:rowOff>0</xdr:rowOff>
    </xdr:from>
    <xdr:to>
      <xdr:col>5</xdr:col>
      <xdr:colOff>304800</xdr:colOff>
      <xdr:row>646</xdr:row>
      <xdr:rowOff>76200</xdr:rowOff>
    </xdr:to>
    <xdr:sp macro="" textlink="">
      <xdr:nvSpPr>
        <xdr:cNvPr id="1670" name="AutoShape 646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40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647</xdr:row>
      <xdr:rowOff>0</xdr:rowOff>
    </xdr:from>
    <xdr:to>
      <xdr:col>4</xdr:col>
      <xdr:colOff>304800</xdr:colOff>
      <xdr:row>648</xdr:row>
      <xdr:rowOff>114300</xdr:rowOff>
    </xdr:to>
    <xdr:sp macro="" textlink="">
      <xdr:nvSpPr>
        <xdr:cNvPr id="1671" name="AutoShape 647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45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647</xdr:row>
      <xdr:rowOff>0</xdr:rowOff>
    </xdr:from>
    <xdr:to>
      <xdr:col>5</xdr:col>
      <xdr:colOff>304800</xdr:colOff>
      <xdr:row>648</xdr:row>
      <xdr:rowOff>114300</xdr:rowOff>
    </xdr:to>
    <xdr:sp macro="" textlink="">
      <xdr:nvSpPr>
        <xdr:cNvPr id="1672" name="AutoShape 648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45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649</xdr:row>
      <xdr:rowOff>0</xdr:rowOff>
    </xdr:from>
    <xdr:to>
      <xdr:col>4</xdr:col>
      <xdr:colOff>304800</xdr:colOff>
      <xdr:row>650</xdr:row>
      <xdr:rowOff>114300</xdr:rowOff>
    </xdr:to>
    <xdr:sp macro="" textlink="">
      <xdr:nvSpPr>
        <xdr:cNvPr id="1673" name="AutoShape 649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52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649</xdr:row>
      <xdr:rowOff>0</xdr:rowOff>
    </xdr:from>
    <xdr:to>
      <xdr:col>5</xdr:col>
      <xdr:colOff>304800</xdr:colOff>
      <xdr:row>650</xdr:row>
      <xdr:rowOff>114300</xdr:rowOff>
    </xdr:to>
    <xdr:sp macro="" textlink="">
      <xdr:nvSpPr>
        <xdr:cNvPr id="1674" name="AutoShape 650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528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651</xdr:row>
      <xdr:rowOff>0</xdr:rowOff>
    </xdr:from>
    <xdr:to>
      <xdr:col>4</xdr:col>
      <xdr:colOff>304800</xdr:colOff>
      <xdr:row>652</xdr:row>
      <xdr:rowOff>114300</xdr:rowOff>
    </xdr:to>
    <xdr:sp macro="" textlink="">
      <xdr:nvSpPr>
        <xdr:cNvPr id="1675" name="AutoShape 651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5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651</xdr:row>
      <xdr:rowOff>0</xdr:rowOff>
    </xdr:from>
    <xdr:to>
      <xdr:col>5</xdr:col>
      <xdr:colOff>304800</xdr:colOff>
      <xdr:row>652</xdr:row>
      <xdr:rowOff>114300</xdr:rowOff>
    </xdr:to>
    <xdr:sp macro="" textlink="">
      <xdr:nvSpPr>
        <xdr:cNvPr id="1676" name="AutoShape 652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58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653</xdr:row>
      <xdr:rowOff>0</xdr:rowOff>
    </xdr:from>
    <xdr:to>
      <xdr:col>4</xdr:col>
      <xdr:colOff>304800</xdr:colOff>
      <xdr:row>654</xdr:row>
      <xdr:rowOff>76200</xdr:rowOff>
    </xdr:to>
    <xdr:sp macro="" textlink="">
      <xdr:nvSpPr>
        <xdr:cNvPr id="1677" name="AutoShape 653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64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653</xdr:row>
      <xdr:rowOff>0</xdr:rowOff>
    </xdr:from>
    <xdr:to>
      <xdr:col>5</xdr:col>
      <xdr:colOff>304800</xdr:colOff>
      <xdr:row>654</xdr:row>
      <xdr:rowOff>76200</xdr:rowOff>
    </xdr:to>
    <xdr:sp macro="" textlink="">
      <xdr:nvSpPr>
        <xdr:cNvPr id="1678" name="AutoShape 654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64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655</xdr:row>
      <xdr:rowOff>0</xdr:rowOff>
    </xdr:from>
    <xdr:to>
      <xdr:col>4</xdr:col>
      <xdr:colOff>304800</xdr:colOff>
      <xdr:row>656</xdr:row>
      <xdr:rowOff>114300</xdr:rowOff>
    </xdr:to>
    <xdr:sp macro="" textlink="">
      <xdr:nvSpPr>
        <xdr:cNvPr id="1679" name="AutoShape 655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68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655</xdr:row>
      <xdr:rowOff>0</xdr:rowOff>
    </xdr:from>
    <xdr:to>
      <xdr:col>5</xdr:col>
      <xdr:colOff>304800</xdr:colOff>
      <xdr:row>656</xdr:row>
      <xdr:rowOff>114300</xdr:rowOff>
    </xdr:to>
    <xdr:sp macro="" textlink="">
      <xdr:nvSpPr>
        <xdr:cNvPr id="1680" name="AutoShape 656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68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657</xdr:row>
      <xdr:rowOff>0</xdr:rowOff>
    </xdr:from>
    <xdr:to>
      <xdr:col>4</xdr:col>
      <xdr:colOff>304800</xdr:colOff>
      <xdr:row>658</xdr:row>
      <xdr:rowOff>114300</xdr:rowOff>
    </xdr:to>
    <xdr:sp macro="" textlink="">
      <xdr:nvSpPr>
        <xdr:cNvPr id="1681" name="AutoShape 657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745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657</xdr:row>
      <xdr:rowOff>0</xdr:rowOff>
    </xdr:from>
    <xdr:to>
      <xdr:col>5</xdr:col>
      <xdr:colOff>304800</xdr:colOff>
      <xdr:row>658</xdr:row>
      <xdr:rowOff>114300</xdr:rowOff>
    </xdr:to>
    <xdr:sp macro="" textlink="">
      <xdr:nvSpPr>
        <xdr:cNvPr id="1682" name="AutoShape 658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745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659</xdr:row>
      <xdr:rowOff>0</xdr:rowOff>
    </xdr:from>
    <xdr:to>
      <xdr:col>4</xdr:col>
      <xdr:colOff>304800</xdr:colOff>
      <xdr:row>660</xdr:row>
      <xdr:rowOff>114300</xdr:rowOff>
    </xdr:to>
    <xdr:sp macro="" textlink="">
      <xdr:nvSpPr>
        <xdr:cNvPr id="1683" name="AutoShape 659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80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659</xdr:row>
      <xdr:rowOff>0</xdr:rowOff>
    </xdr:from>
    <xdr:to>
      <xdr:col>5</xdr:col>
      <xdr:colOff>304800</xdr:colOff>
      <xdr:row>660</xdr:row>
      <xdr:rowOff>114300</xdr:rowOff>
    </xdr:to>
    <xdr:sp macro="" textlink="">
      <xdr:nvSpPr>
        <xdr:cNvPr id="1684" name="AutoShape 660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80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661</xdr:row>
      <xdr:rowOff>0</xdr:rowOff>
    </xdr:from>
    <xdr:to>
      <xdr:col>4</xdr:col>
      <xdr:colOff>304800</xdr:colOff>
      <xdr:row>662</xdr:row>
      <xdr:rowOff>76200</xdr:rowOff>
    </xdr:to>
    <xdr:sp macro="" textlink="">
      <xdr:nvSpPr>
        <xdr:cNvPr id="1685" name="AutoShape 661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86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661</xdr:row>
      <xdr:rowOff>0</xdr:rowOff>
    </xdr:from>
    <xdr:to>
      <xdr:col>5</xdr:col>
      <xdr:colOff>304800</xdr:colOff>
      <xdr:row>662</xdr:row>
      <xdr:rowOff>76200</xdr:rowOff>
    </xdr:to>
    <xdr:sp macro="" textlink="">
      <xdr:nvSpPr>
        <xdr:cNvPr id="1686" name="AutoShape 662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86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663</xdr:row>
      <xdr:rowOff>0</xdr:rowOff>
    </xdr:from>
    <xdr:to>
      <xdr:col>4</xdr:col>
      <xdr:colOff>304800</xdr:colOff>
      <xdr:row>664</xdr:row>
      <xdr:rowOff>114300</xdr:rowOff>
    </xdr:to>
    <xdr:sp macro="" textlink="">
      <xdr:nvSpPr>
        <xdr:cNvPr id="1687" name="AutoShape 663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90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304800</xdr:colOff>
      <xdr:row>664</xdr:row>
      <xdr:rowOff>114300</xdr:rowOff>
    </xdr:to>
    <xdr:sp macro="" textlink="">
      <xdr:nvSpPr>
        <xdr:cNvPr id="1688" name="AutoShape 664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904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665</xdr:row>
      <xdr:rowOff>0</xdr:rowOff>
    </xdr:from>
    <xdr:to>
      <xdr:col>4</xdr:col>
      <xdr:colOff>304800</xdr:colOff>
      <xdr:row>666</xdr:row>
      <xdr:rowOff>114300</xdr:rowOff>
    </xdr:to>
    <xdr:sp macro="" textlink="">
      <xdr:nvSpPr>
        <xdr:cNvPr id="1689" name="AutoShape 665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012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665</xdr:row>
      <xdr:rowOff>0</xdr:rowOff>
    </xdr:from>
    <xdr:to>
      <xdr:col>5</xdr:col>
      <xdr:colOff>304800</xdr:colOff>
      <xdr:row>666</xdr:row>
      <xdr:rowOff>114300</xdr:rowOff>
    </xdr:to>
    <xdr:sp macro="" textlink="">
      <xdr:nvSpPr>
        <xdr:cNvPr id="1690" name="AutoShape 666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012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667</xdr:row>
      <xdr:rowOff>0</xdr:rowOff>
    </xdr:from>
    <xdr:to>
      <xdr:col>4</xdr:col>
      <xdr:colOff>304800</xdr:colOff>
      <xdr:row>668</xdr:row>
      <xdr:rowOff>76200</xdr:rowOff>
    </xdr:to>
    <xdr:sp macro="" textlink="">
      <xdr:nvSpPr>
        <xdr:cNvPr id="1691" name="AutoShape 667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10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667</xdr:row>
      <xdr:rowOff>0</xdr:rowOff>
    </xdr:from>
    <xdr:to>
      <xdr:col>5</xdr:col>
      <xdr:colOff>304800</xdr:colOff>
      <xdr:row>668</xdr:row>
      <xdr:rowOff>76200</xdr:rowOff>
    </xdr:to>
    <xdr:sp macro="" textlink="">
      <xdr:nvSpPr>
        <xdr:cNvPr id="1692" name="AutoShape 668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10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669</xdr:row>
      <xdr:rowOff>0</xdr:rowOff>
    </xdr:from>
    <xdr:to>
      <xdr:col>4</xdr:col>
      <xdr:colOff>304800</xdr:colOff>
      <xdr:row>670</xdr:row>
      <xdr:rowOff>114300</xdr:rowOff>
    </xdr:to>
    <xdr:sp macro="" textlink="">
      <xdr:nvSpPr>
        <xdr:cNvPr id="1693" name="AutoShape 669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15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669</xdr:row>
      <xdr:rowOff>0</xdr:rowOff>
    </xdr:from>
    <xdr:to>
      <xdr:col>5</xdr:col>
      <xdr:colOff>304800</xdr:colOff>
      <xdr:row>670</xdr:row>
      <xdr:rowOff>114300</xdr:rowOff>
    </xdr:to>
    <xdr:sp macro="" textlink="">
      <xdr:nvSpPr>
        <xdr:cNvPr id="1694" name="AutoShape 670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15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671</xdr:row>
      <xdr:rowOff>0</xdr:rowOff>
    </xdr:from>
    <xdr:to>
      <xdr:col>4</xdr:col>
      <xdr:colOff>304800</xdr:colOff>
      <xdr:row>672</xdr:row>
      <xdr:rowOff>76200</xdr:rowOff>
    </xdr:to>
    <xdr:sp macro="" textlink="">
      <xdr:nvSpPr>
        <xdr:cNvPr id="1695" name="AutoShape 671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21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671</xdr:row>
      <xdr:rowOff>0</xdr:rowOff>
    </xdr:from>
    <xdr:to>
      <xdr:col>5</xdr:col>
      <xdr:colOff>304800</xdr:colOff>
      <xdr:row>672</xdr:row>
      <xdr:rowOff>76200</xdr:rowOff>
    </xdr:to>
    <xdr:sp macro="" textlink="">
      <xdr:nvSpPr>
        <xdr:cNvPr id="1696" name="AutoShape 672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21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673</xdr:row>
      <xdr:rowOff>0</xdr:rowOff>
    </xdr:from>
    <xdr:to>
      <xdr:col>4</xdr:col>
      <xdr:colOff>304800</xdr:colOff>
      <xdr:row>674</xdr:row>
      <xdr:rowOff>76200</xdr:rowOff>
    </xdr:to>
    <xdr:sp macro="" textlink="">
      <xdr:nvSpPr>
        <xdr:cNvPr id="1697" name="AutoShape 673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25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673</xdr:row>
      <xdr:rowOff>0</xdr:rowOff>
    </xdr:from>
    <xdr:to>
      <xdr:col>5</xdr:col>
      <xdr:colOff>304800</xdr:colOff>
      <xdr:row>674</xdr:row>
      <xdr:rowOff>76200</xdr:rowOff>
    </xdr:to>
    <xdr:sp macro="" textlink="">
      <xdr:nvSpPr>
        <xdr:cNvPr id="1698" name="AutoShape 674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25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675</xdr:row>
      <xdr:rowOff>0</xdr:rowOff>
    </xdr:from>
    <xdr:to>
      <xdr:col>4</xdr:col>
      <xdr:colOff>304800</xdr:colOff>
      <xdr:row>676</xdr:row>
      <xdr:rowOff>114300</xdr:rowOff>
    </xdr:to>
    <xdr:sp macro="" textlink="">
      <xdr:nvSpPr>
        <xdr:cNvPr id="1699" name="AutoShape 67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29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675</xdr:row>
      <xdr:rowOff>0</xdr:rowOff>
    </xdr:from>
    <xdr:to>
      <xdr:col>5</xdr:col>
      <xdr:colOff>304800</xdr:colOff>
      <xdr:row>676</xdr:row>
      <xdr:rowOff>114300</xdr:rowOff>
    </xdr:to>
    <xdr:sp macro="" textlink="">
      <xdr:nvSpPr>
        <xdr:cNvPr id="1700" name="AutoShape 676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29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677</xdr:row>
      <xdr:rowOff>0</xdr:rowOff>
    </xdr:from>
    <xdr:to>
      <xdr:col>4</xdr:col>
      <xdr:colOff>304800</xdr:colOff>
      <xdr:row>678</xdr:row>
      <xdr:rowOff>114300</xdr:rowOff>
    </xdr:to>
    <xdr:sp macro="" textlink="">
      <xdr:nvSpPr>
        <xdr:cNvPr id="1701" name="AutoShape 677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35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677</xdr:row>
      <xdr:rowOff>0</xdr:rowOff>
    </xdr:from>
    <xdr:to>
      <xdr:col>5</xdr:col>
      <xdr:colOff>304800</xdr:colOff>
      <xdr:row>678</xdr:row>
      <xdr:rowOff>114300</xdr:rowOff>
    </xdr:to>
    <xdr:sp macro="" textlink="">
      <xdr:nvSpPr>
        <xdr:cNvPr id="1702" name="AutoShape 678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35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679</xdr:row>
      <xdr:rowOff>0</xdr:rowOff>
    </xdr:from>
    <xdr:to>
      <xdr:col>4</xdr:col>
      <xdr:colOff>304800</xdr:colOff>
      <xdr:row>680</xdr:row>
      <xdr:rowOff>114300</xdr:rowOff>
    </xdr:to>
    <xdr:sp macro="" textlink="">
      <xdr:nvSpPr>
        <xdr:cNvPr id="1703" name="AutoShape 679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412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679</xdr:row>
      <xdr:rowOff>0</xdr:rowOff>
    </xdr:from>
    <xdr:to>
      <xdr:col>5</xdr:col>
      <xdr:colOff>304800</xdr:colOff>
      <xdr:row>680</xdr:row>
      <xdr:rowOff>114300</xdr:rowOff>
    </xdr:to>
    <xdr:sp macro="" textlink="">
      <xdr:nvSpPr>
        <xdr:cNvPr id="1704" name="AutoShape 680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412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681</xdr:row>
      <xdr:rowOff>0</xdr:rowOff>
    </xdr:from>
    <xdr:to>
      <xdr:col>4</xdr:col>
      <xdr:colOff>304800</xdr:colOff>
      <xdr:row>682</xdr:row>
      <xdr:rowOff>76200</xdr:rowOff>
    </xdr:to>
    <xdr:sp macro="" textlink="">
      <xdr:nvSpPr>
        <xdr:cNvPr id="1705" name="AutoShape 681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47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681</xdr:row>
      <xdr:rowOff>0</xdr:rowOff>
    </xdr:from>
    <xdr:to>
      <xdr:col>5</xdr:col>
      <xdr:colOff>304800</xdr:colOff>
      <xdr:row>682</xdr:row>
      <xdr:rowOff>76200</xdr:rowOff>
    </xdr:to>
    <xdr:sp macro="" textlink="">
      <xdr:nvSpPr>
        <xdr:cNvPr id="1706" name="AutoShape 682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47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683</xdr:row>
      <xdr:rowOff>0</xdr:rowOff>
    </xdr:from>
    <xdr:to>
      <xdr:col>4</xdr:col>
      <xdr:colOff>304800</xdr:colOff>
      <xdr:row>684</xdr:row>
      <xdr:rowOff>114300</xdr:rowOff>
    </xdr:to>
    <xdr:sp macro="" textlink="">
      <xdr:nvSpPr>
        <xdr:cNvPr id="1707" name="AutoShape 683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51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683</xdr:row>
      <xdr:rowOff>0</xdr:rowOff>
    </xdr:from>
    <xdr:to>
      <xdr:col>5</xdr:col>
      <xdr:colOff>304800</xdr:colOff>
      <xdr:row>684</xdr:row>
      <xdr:rowOff>114300</xdr:rowOff>
    </xdr:to>
    <xdr:sp macro="" textlink="">
      <xdr:nvSpPr>
        <xdr:cNvPr id="1708" name="AutoShape 684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51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685</xdr:row>
      <xdr:rowOff>0</xdr:rowOff>
    </xdr:from>
    <xdr:to>
      <xdr:col>4</xdr:col>
      <xdr:colOff>304800</xdr:colOff>
      <xdr:row>686</xdr:row>
      <xdr:rowOff>114300</xdr:rowOff>
    </xdr:to>
    <xdr:sp macro="" textlink="">
      <xdr:nvSpPr>
        <xdr:cNvPr id="1709" name="AutoShape 685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571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685</xdr:row>
      <xdr:rowOff>0</xdr:rowOff>
    </xdr:from>
    <xdr:to>
      <xdr:col>5</xdr:col>
      <xdr:colOff>304800</xdr:colOff>
      <xdr:row>686</xdr:row>
      <xdr:rowOff>114300</xdr:rowOff>
    </xdr:to>
    <xdr:sp macro="" textlink="">
      <xdr:nvSpPr>
        <xdr:cNvPr id="1710" name="AutoShape 686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571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687</xdr:row>
      <xdr:rowOff>0</xdr:rowOff>
    </xdr:from>
    <xdr:to>
      <xdr:col>4</xdr:col>
      <xdr:colOff>304800</xdr:colOff>
      <xdr:row>688</xdr:row>
      <xdr:rowOff>114300</xdr:rowOff>
    </xdr:to>
    <xdr:sp macro="" textlink="">
      <xdr:nvSpPr>
        <xdr:cNvPr id="1711" name="AutoShape 687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629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687</xdr:row>
      <xdr:rowOff>0</xdr:rowOff>
    </xdr:from>
    <xdr:to>
      <xdr:col>5</xdr:col>
      <xdr:colOff>304800</xdr:colOff>
      <xdr:row>688</xdr:row>
      <xdr:rowOff>114300</xdr:rowOff>
    </xdr:to>
    <xdr:sp macro="" textlink="">
      <xdr:nvSpPr>
        <xdr:cNvPr id="1712" name="AutoShape 688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629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689</xdr:row>
      <xdr:rowOff>0</xdr:rowOff>
    </xdr:from>
    <xdr:to>
      <xdr:col>4</xdr:col>
      <xdr:colOff>304800</xdr:colOff>
      <xdr:row>690</xdr:row>
      <xdr:rowOff>114300</xdr:rowOff>
    </xdr:to>
    <xdr:sp macro="" textlink="">
      <xdr:nvSpPr>
        <xdr:cNvPr id="1713" name="AutoShape 689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68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689</xdr:row>
      <xdr:rowOff>0</xdr:rowOff>
    </xdr:from>
    <xdr:to>
      <xdr:col>5</xdr:col>
      <xdr:colOff>304800</xdr:colOff>
      <xdr:row>690</xdr:row>
      <xdr:rowOff>114300</xdr:rowOff>
    </xdr:to>
    <xdr:sp macro="" textlink="">
      <xdr:nvSpPr>
        <xdr:cNvPr id="1714" name="AutoShape 690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68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691</xdr:row>
      <xdr:rowOff>0</xdr:rowOff>
    </xdr:from>
    <xdr:to>
      <xdr:col>4</xdr:col>
      <xdr:colOff>304800</xdr:colOff>
      <xdr:row>692</xdr:row>
      <xdr:rowOff>114300</xdr:rowOff>
    </xdr:to>
    <xdr:sp macro="" textlink="">
      <xdr:nvSpPr>
        <xdr:cNvPr id="1715" name="AutoShape 691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74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691</xdr:row>
      <xdr:rowOff>0</xdr:rowOff>
    </xdr:from>
    <xdr:to>
      <xdr:col>5</xdr:col>
      <xdr:colOff>304800</xdr:colOff>
      <xdr:row>692</xdr:row>
      <xdr:rowOff>114300</xdr:rowOff>
    </xdr:to>
    <xdr:sp macro="" textlink="">
      <xdr:nvSpPr>
        <xdr:cNvPr id="1716" name="AutoShape 692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74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693</xdr:row>
      <xdr:rowOff>0</xdr:rowOff>
    </xdr:from>
    <xdr:to>
      <xdr:col>4</xdr:col>
      <xdr:colOff>304800</xdr:colOff>
      <xdr:row>694</xdr:row>
      <xdr:rowOff>114300</xdr:rowOff>
    </xdr:to>
    <xdr:sp macro="" textlink="">
      <xdr:nvSpPr>
        <xdr:cNvPr id="1717" name="AutoShape 693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80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693</xdr:row>
      <xdr:rowOff>0</xdr:rowOff>
    </xdr:from>
    <xdr:to>
      <xdr:col>5</xdr:col>
      <xdr:colOff>304800</xdr:colOff>
      <xdr:row>694</xdr:row>
      <xdr:rowOff>114300</xdr:rowOff>
    </xdr:to>
    <xdr:sp macro="" textlink="">
      <xdr:nvSpPr>
        <xdr:cNvPr id="1718" name="AutoShape 694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80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695</xdr:row>
      <xdr:rowOff>0</xdr:rowOff>
    </xdr:from>
    <xdr:to>
      <xdr:col>4</xdr:col>
      <xdr:colOff>304800</xdr:colOff>
      <xdr:row>696</xdr:row>
      <xdr:rowOff>114300</xdr:rowOff>
    </xdr:to>
    <xdr:sp macro="" textlink="">
      <xdr:nvSpPr>
        <xdr:cNvPr id="1719" name="AutoShape 695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86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695</xdr:row>
      <xdr:rowOff>0</xdr:rowOff>
    </xdr:from>
    <xdr:to>
      <xdr:col>5</xdr:col>
      <xdr:colOff>304800</xdr:colOff>
      <xdr:row>696</xdr:row>
      <xdr:rowOff>114300</xdr:rowOff>
    </xdr:to>
    <xdr:sp macro="" textlink="">
      <xdr:nvSpPr>
        <xdr:cNvPr id="1720" name="AutoShape 696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86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697</xdr:row>
      <xdr:rowOff>0</xdr:rowOff>
    </xdr:from>
    <xdr:to>
      <xdr:col>4</xdr:col>
      <xdr:colOff>304800</xdr:colOff>
      <xdr:row>698</xdr:row>
      <xdr:rowOff>114300</xdr:rowOff>
    </xdr:to>
    <xdr:sp macro="" textlink="">
      <xdr:nvSpPr>
        <xdr:cNvPr id="1721" name="AutoShape 697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93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697</xdr:row>
      <xdr:rowOff>0</xdr:rowOff>
    </xdr:from>
    <xdr:to>
      <xdr:col>5</xdr:col>
      <xdr:colOff>304800</xdr:colOff>
      <xdr:row>698</xdr:row>
      <xdr:rowOff>114300</xdr:rowOff>
    </xdr:to>
    <xdr:sp macro="" textlink="">
      <xdr:nvSpPr>
        <xdr:cNvPr id="1722" name="AutoShape 698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93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699</xdr:row>
      <xdr:rowOff>0</xdr:rowOff>
    </xdr:from>
    <xdr:to>
      <xdr:col>4</xdr:col>
      <xdr:colOff>304800</xdr:colOff>
      <xdr:row>700</xdr:row>
      <xdr:rowOff>114300</xdr:rowOff>
    </xdr:to>
    <xdr:sp macro="" textlink="">
      <xdr:nvSpPr>
        <xdr:cNvPr id="1723" name="AutoShape 699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99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699</xdr:row>
      <xdr:rowOff>0</xdr:rowOff>
    </xdr:from>
    <xdr:to>
      <xdr:col>5</xdr:col>
      <xdr:colOff>304800</xdr:colOff>
      <xdr:row>700</xdr:row>
      <xdr:rowOff>114300</xdr:rowOff>
    </xdr:to>
    <xdr:sp macro="" textlink="">
      <xdr:nvSpPr>
        <xdr:cNvPr id="1724" name="AutoShape 700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997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701</xdr:row>
      <xdr:rowOff>0</xdr:rowOff>
    </xdr:from>
    <xdr:to>
      <xdr:col>4</xdr:col>
      <xdr:colOff>304800</xdr:colOff>
      <xdr:row>702</xdr:row>
      <xdr:rowOff>114300</xdr:rowOff>
    </xdr:to>
    <xdr:sp macro="" textlink="">
      <xdr:nvSpPr>
        <xdr:cNvPr id="1725" name="AutoShape 701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05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701</xdr:row>
      <xdr:rowOff>0</xdr:rowOff>
    </xdr:from>
    <xdr:to>
      <xdr:col>5</xdr:col>
      <xdr:colOff>304800</xdr:colOff>
      <xdr:row>702</xdr:row>
      <xdr:rowOff>114300</xdr:rowOff>
    </xdr:to>
    <xdr:sp macro="" textlink="">
      <xdr:nvSpPr>
        <xdr:cNvPr id="1726" name="AutoShape 702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05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703</xdr:row>
      <xdr:rowOff>0</xdr:rowOff>
    </xdr:from>
    <xdr:to>
      <xdr:col>4</xdr:col>
      <xdr:colOff>304800</xdr:colOff>
      <xdr:row>704</xdr:row>
      <xdr:rowOff>114300</xdr:rowOff>
    </xdr:to>
    <xdr:sp macro="" textlink="">
      <xdr:nvSpPr>
        <xdr:cNvPr id="1727" name="AutoShape 703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11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703</xdr:row>
      <xdr:rowOff>0</xdr:rowOff>
    </xdr:from>
    <xdr:to>
      <xdr:col>5</xdr:col>
      <xdr:colOff>304800</xdr:colOff>
      <xdr:row>704</xdr:row>
      <xdr:rowOff>114300</xdr:rowOff>
    </xdr:to>
    <xdr:sp macro="" textlink="">
      <xdr:nvSpPr>
        <xdr:cNvPr id="1728" name="AutoShape 704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113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705</xdr:row>
      <xdr:rowOff>0</xdr:rowOff>
    </xdr:from>
    <xdr:to>
      <xdr:col>4</xdr:col>
      <xdr:colOff>304800</xdr:colOff>
      <xdr:row>706</xdr:row>
      <xdr:rowOff>76200</xdr:rowOff>
    </xdr:to>
    <xdr:sp macro="" textlink="">
      <xdr:nvSpPr>
        <xdr:cNvPr id="1729" name="AutoShape 705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171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705</xdr:row>
      <xdr:rowOff>0</xdr:rowOff>
    </xdr:from>
    <xdr:to>
      <xdr:col>5</xdr:col>
      <xdr:colOff>304800</xdr:colOff>
      <xdr:row>706</xdr:row>
      <xdr:rowOff>76200</xdr:rowOff>
    </xdr:to>
    <xdr:sp macro="" textlink="">
      <xdr:nvSpPr>
        <xdr:cNvPr id="1730" name="AutoShape 706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171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707</xdr:row>
      <xdr:rowOff>0</xdr:rowOff>
    </xdr:from>
    <xdr:to>
      <xdr:col>4</xdr:col>
      <xdr:colOff>304800</xdr:colOff>
      <xdr:row>708</xdr:row>
      <xdr:rowOff>114300</xdr:rowOff>
    </xdr:to>
    <xdr:sp macro="" textlink="">
      <xdr:nvSpPr>
        <xdr:cNvPr id="1731" name="AutoShape 707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21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707</xdr:row>
      <xdr:rowOff>0</xdr:rowOff>
    </xdr:from>
    <xdr:to>
      <xdr:col>5</xdr:col>
      <xdr:colOff>304800</xdr:colOff>
      <xdr:row>708</xdr:row>
      <xdr:rowOff>114300</xdr:rowOff>
    </xdr:to>
    <xdr:sp macro="" textlink="">
      <xdr:nvSpPr>
        <xdr:cNvPr id="1732" name="AutoShape 708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21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709</xdr:row>
      <xdr:rowOff>0</xdr:rowOff>
    </xdr:from>
    <xdr:to>
      <xdr:col>4</xdr:col>
      <xdr:colOff>304800</xdr:colOff>
      <xdr:row>710</xdr:row>
      <xdr:rowOff>76200</xdr:rowOff>
    </xdr:to>
    <xdr:sp macro="" textlink="">
      <xdr:nvSpPr>
        <xdr:cNvPr id="1733" name="AutoShape 709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272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709</xdr:row>
      <xdr:rowOff>0</xdr:rowOff>
    </xdr:from>
    <xdr:to>
      <xdr:col>5</xdr:col>
      <xdr:colOff>304800</xdr:colOff>
      <xdr:row>710</xdr:row>
      <xdr:rowOff>76200</xdr:rowOff>
    </xdr:to>
    <xdr:sp macro="" textlink="">
      <xdr:nvSpPr>
        <xdr:cNvPr id="1734" name="AutoShape 710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272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711</xdr:row>
      <xdr:rowOff>0</xdr:rowOff>
    </xdr:from>
    <xdr:to>
      <xdr:col>4</xdr:col>
      <xdr:colOff>304800</xdr:colOff>
      <xdr:row>712</xdr:row>
      <xdr:rowOff>114300</xdr:rowOff>
    </xdr:to>
    <xdr:sp macro="" textlink="">
      <xdr:nvSpPr>
        <xdr:cNvPr id="1735" name="AutoShape 711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315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711</xdr:row>
      <xdr:rowOff>0</xdr:rowOff>
    </xdr:from>
    <xdr:to>
      <xdr:col>5</xdr:col>
      <xdr:colOff>304800</xdr:colOff>
      <xdr:row>712</xdr:row>
      <xdr:rowOff>114300</xdr:rowOff>
    </xdr:to>
    <xdr:sp macro="" textlink="">
      <xdr:nvSpPr>
        <xdr:cNvPr id="1736" name="AutoShape 712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315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713</xdr:row>
      <xdr:rowOff>0</xdr:rowOff>
    </xdr:from>
    <xdr:to>
      <xdr:col>4</xdr:col>
      <xdr:colOff>304800</xdr:colOff>
      <xdr:row>714</xdr:row>
      <xdr:rowOff>114300</xdr:rowOff>
    </xdr:to>
    <xdr:sp macro="" textlink="">
      <xdr:nvSpPr>
        <xdr:cNvPr id="1737" name="AutoShape 713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59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713</xdr:row>
      <xdr:rowOff>0</xdr:rowOff>
    </xdr:from>
    <xdr:to>
      <xdr:col>5</xdr:col>
      <xdr:colOff>304800</xdr:colOff>
      <xdr:row>714</xdr:row>
      <xdr:rowOff>114300</xdr:rowOff>
    </xdr:to>
    <xdr:sp macro="" textlink="">
      <xdr:nvSpPr>
        <xdr:cNvPr id="1738" name="AutoShape 714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59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715</xdr:row>
      <xdr:rowOff>0</xdr:rowOff>
    </xdr:from>
    <xdr:to>
      <xdr:col>4</xdr:col>
      <xdr:colOff>304800</xdr:colOff>
      <xdr:row>716</xdr:row>
      <xdr:rowOff>114300</xdr:rowOff>
    </xdr:to>
    <xdr:sp macro="" textlink="">
      <xdr:nvSpPr>
        <xdr:cNvPr id="1739" name="AutoShape 71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650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715</xdr:row>
      <xdr:rowOff>0</xdr:rowOff>
    </xdr:from>
    <xdr:to>
      <xdr:col>5</xdr:col>
      <xdr:colOff>304800</xdr:colOff>
      <xdr:row>716</xdr:row>
      <xdr:rowOff>114300</xdr:rowOff>
    </xdr:to>
    <xdr:sp macro="" textlink="">
      <xdr:nvSpPr>
        <xdr:cNvPr id="1740" name="AutoShape 716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650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717</xdr:row>
      <xdr:rowOff>0</xdr:rowOff>
    </xdr:from>
    <xdr:to>
      <xdr:col>4</xdr:col>
      <xdr:colOff>304800</xdr:colOff>
      <xdr:row>718</xdr:row>
      <xdr:rowOff>114300</xdr:rowOff>
    </xdr:to>
    <xdr:sp macro="" textlink="">
      <xdr:nvSpPr>
        <xdr:cNvPr id="1741" name="AutoShape 717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708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717</xdr:row>
      <xdr:rowOff>0</xdr:rowOff>
    </xdr:from>
    <xdr:to>
      <xdr:col>5</xdr:col>
      <xdr:colOff>304800</xdr:colOff>
      <xdr:row>718</xdr:row>
      <xdr:rowOff>114300</xdr:rowOff>
    </xdr:to>
    <xdr:sp macro="" textlink="">
      <xdr:nvSpPr>
        <xdr:cNvPr id="1742" name="AutoShape 718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708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719</xdr:row>
      <xdr:rowOff>0</xdr:rowOff>
    </xdr:from>
    <xdr:to>
      <xdr:col>4</xdr:col>
      <xdr:colOff>304800</xdr:colOff>
      <xdr:row>720</xdr:row>
      <xdr:rowOff>114300</xdr:rowOff>
    </xdr:to>
    <xdr:sp macro="" textlink="">
      <xdr:nvSpPr>
        <xdr:cNvPr id="1743" name="AutoShape 71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766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719</xdr:row>
      <xdr:rowOff>0</xdr:rowOff>
    </xdr:from>
    <xdr:to>
      <xdr:col>5</xdr:col>
      <xdr:colOff>304800</xdr:colOff>
      <xdr:row>720</xdr:row>
      <xdr:rowOff>114300</xdr:rowOff>
    </xdr:to>
    <xdr:sp macro="" textlink="">
      <xdr:nvSpPr>
        <xdr:cNvPr id="1744" name="AutoShape 720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766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721</xdr:row>
      <xdr:rowOff>0</xdr:rowOff>
    </xdr:from>
    <xdr:to>
      <xdr:col>4</xdr:col>
      <xdr:colOff>304800</xdr:colOff>
      <xdr:row>722</xdr:row>
      <xdr:rowOff>76200</xdr:rowOff>
    </xdr:to>
    <xdr:sp macro="" textlink="">
      <xdr:nvSpPr>
        <xdr:cNvPr id="1745" name="AutoShape 721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824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721</xdr:row>
      <xdr:rowOff>0</xdr:rowOff>
    </xdr:from>
    <xdr:to>
      <xdr:col>5</xdr:col>
      <xdr:colOff>304800</xdr:colOff>
      <xdr:row>722</xdr:row>
      <xdr:rowOff>76200</xdr:rowOff>
    </xdr:to>
    <xdr:sp macro="" textlink="">
      <xdr:nvSpPr>
        <xdr:cNvPr id="1746" name="AutoShape 722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824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723</xdr:row>
      <xdr:rowOff>0</xdr:rowOff>
    </xdr:from>
    <xdr:to>
      <xdr:col>4</xdr:col>
      <xdr:colOff>304800</xdr:colOff>
      <xdr:row>724</xdr:row>
      <xdr:rowOff>114300</xdr:rowOff>
    </xdr:to>
    <xdr:sp macro="" textlink="">
      <xdr:nvSpPr>
        <xdr:cNvPr id="1747" name="AutoShape 723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867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723</xdr:row>
      <xdr:rowOff>0</xdr:rowOff>
    </xdr:from>
    <xdr:to>
      <xdr:col>5</xdr:col>
      <xdr:colOff>304800</xdr:colOff>
      <xdr:row>724</xdr:row>
      <xdr:rowOff>114300</xdr:rowOff>
    </xdr:to>
    <xdr:sp macro="" textlink="">
      <xdr:nvSpPr>
        <xdr:cNvPr id="1748" name="AutoShape 724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867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725</xdr:row>
      <xdr:rowOff>0</xdr:rowOff>
    </xdr:from>
    <xdr:to>
      <xdr:col>4</xdr:col>
      <xdr:colOff>304800</xdr:colOff>
      <xdr:row>726</xdr:row>
      <xdr:rowOff>114300</xdr:rowOff>
    </xdr:to>
    <xdr:sp macro="" textlink="">
      <xdr:nvSpPr>
        <xdr:cNvPr id="1749" name="AutoShape 725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4944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725</xdr:row>
      <xdr:rowOff>0</xdr:rowOff>
    </xdr:from>
    <xdr:to>
      <xdr:col>5</xdr:col>
      <xdr:colOff>304800</xdr:colOff>
      <xdr:row>726</xdr:row>
      <xdr:rowOff>114300</xdr:rowOff>
    </xdr:to>
    <xdr:sp macro="" textlink="">
      <xdr:nvSpPr>
        <xdr:cNvPr id="1750" name="AutoShape 726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4944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727</xdr:row>
      <xdr:rowOff>0</xdr:rowOff>
    </xdr:from>
    <xdr:to>
      <xdr:col>4</xdr:col>
      <xdr:colOff>304800</xdr:colOff>
      <xdr:row>728</xdr:row>
      <xdr:rowOff>114300</xdr:rowOff>
    </xdr:to>
    <xdr:sp macro="" textlink="">
      <xdr:nvSpPr>
        <xdr:cNvPr id="1751" name="AutoShape 727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002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727</xdr:row>
      <xdr:rowOff>0</xdr:rowOff>
    </xdr:from>
    <xdr:to>
      <xdr:col>5</xdr:col>
      <xdr:colOff>304800</xdr:colOff>
      <xdr:row>728</xdr:row>
      <xdr:rowOff>114300</xdr:rowOff>
    </xdr:to>
    <xdr:sp macro="" textlink="">
      <xdr:nvSpPr>
        <xdr:cNvPr id="1752" name="AutoShape 728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002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729</xdr:row>
      <xdr:rowOff>0</xdr:rowOff>
    </xdr:from>
    <xdr:to>
      <xdr:col>4</xdr:col>
      <xdr:colOff>304800</xdr:colOff>
      <xdr:row>730</xdr:row>
      <xdr:rowOff>114300</xdr:rowOff>
    </xdr:to>
    <xdr:sp macro="" textlink="">
      <xdr:nvSpPr>
        <xdr:cNvPr id="1753" name="AutoShape 729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060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729</xdr:row>
      <xdr:rowOff>0</xdr:rowOff>
    </xdr:from>
    <xdr:to>
      <xdr:col>5</xdr:col>
      <xdr:colOff>304800</xdr:colOff>
      <xdr:row>730</xdr:row>
      <xdr:rowOff>114300</xdr:rowOff>
    </xdr:to>
    <xdr:sp macro="" textlink="">
      <xdr:nvSpPr>
        <xdr:cNvPr id="1754" name="AutoShape 730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060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731</xdr:row>
      <xdr:rowOff>0</xdr:rowOff>
    </xdr:from>
    <xdr:to>
      <xdr:col>4</xdr:col>
      <xdr:colOff>304800</xdr:colOff>
      <xdr:row>732</xdr:row>
      <xdr:rowOff>114300</xdr:rowOff>
    </xdr:to>
    <xdr:sp macro="" textlink="">
      <xdr:nvSpPr>
        <xdr:cNvPr id="1755" name="AutoShape 731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119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731</xdr:row>
      <xdr:rowOff>0</xdr:rowOff>
    </xdr:from>
    <xdr:to>
      <xdr:col>5</xdr:col>
      <xdr:colOff>304800</xdr:colOff>
      <xdr:row>732</xdr:row>
      <xdr:rowOff>114300</xdr:rowOff>
    </xdr:to>
    <xdr:sp macro="" textlink="">
      <xdr:nvSpPr>
        <xdr:cNvPr id="1756" name="AutoShape 732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119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733</xdr:row>
      <xdr:rowOff>0</xdr:rowOff>
    </xdr:from>
    <xdr:to>
      <xdr:col>4</xdr:col>
      <xdr:colOff>304800</xdr:colOff>
      <xdr:row>734</xdr:row>
      <xdr:rowOff>76200</xdr:rowOff>
    </xdr:to>
    <xdr:sp macro="" textlink="">
      <xdr:nvSpPr>
        <xdr:cNvPr id="1757" name="AutoShape 733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17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733</xdr:row>
      <xdr:rowOff>0</xdr:rowOff>
    </xdr:from>
    <xdr:to>
      <xdr:col>5</xdr:col>
      <xdr:colOff>304800</xdr:colOff>
      <xdr:row>734</xdr:row>
      <xdr:rowOff>76200</xdr:rowOff>
    </xdr:to>
    <xdr:sp macro="" textlink="">
      <xdr:nvSpPr>
        <xdr:cNvPr id="1758" name="AutoShape 734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177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735</xdr:row>
      <xdr:rowOff>0</xdr:rowOff>
    </xdr:from>
    <xdr:to>
      <xdr:col>4</xdr:col>
      <xdr:colOff>304800</xdr:colOff>
      <xdr:row>736</xdr:row>
      <xdr:rowOff>76200</xdr:rowOff>
    </xdr:to>
    <xdr:sp macro="" textlink="">
      <xdr:nvSpPr>
        <xdr:cNvPr id="1759" name="AutoShape 73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21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735</xdr:row>
      <xdr:rowOff>0</xdr:rowOff>
    </xdr:from>
    <xdr:to>
      <xdr:col>5</xdr:col>
      <xdr:colOff>304800</xdr:colOff>
      <xdr:row>736</xdr:row>
      <xdr:rowOff>76200</xdr:rowOff>
    </xdr:to>
    <xdr:sp macro="" textlink="">
      <xdr:nvSpPr>
        <xdr:cNvPr id="1760" name="AutoShape 736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219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737</xdr:row>
      <xdr:rowOff>0</xdr:rowOff>
    </xdr:from>
    <xdr:to>
      <xdr:col>4</xdr:col>
      <xdr:colOff>304800</xdr:colOff>
      <xdr:row>738</xdr:row>
      <xdr:rowOff>76200</xdr:rowOff>
    </xdr:to>
    <xdr:sp macro="" textlink="">
      <xdr:nvSpPr>
        <xdr:cNvPr id="1761" name="AutoShape 737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26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304800</xdr:colOff>
      <xdr:row>738</xdr:row>
      <xdr:rowOff>76200</xdr:rowOff>
    </xdr:to>
    <xdr:sp macro="" textlink="">
      <xdr:nvSpPr>
        <xdr:cNvPr id="1762" name="AutoShape 738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26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739</xdr:row>
      <xdr:rowOff>0</xdr:rowOff>
    </xdr:from>
    <xdr:to>
      <xdr:col>4</xdr:col>
      <xdr:colOff>304800</xdr:colOff>
      <xdr:row>740</xdr:row>
      <xdr:rowOff>114300</xdr:rowOff>
    </xdr:to>
    <xdr:sp macro="" textlink="">
      <xdr:nvSpPr>
        <xdr:cNvPr id="1763" name="AutoShape 739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30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739</xdr:row>
      <xdr:rowOff>0</xdr:rowOff>
    </xdr:from>
    <xdr:to>
      <xdr:col>5</xdr:col>
      <xdr:colOff>304800</xdr:colOff>
      <xdr:row>740</xdr:row>
      <xdr:rowOff>114300</xdr:rowOff>
    </xdr:to>
    <xdr:sp macro="" textlink="">
      <xdr:nvSpPr>
        <xdr:cNvPr id="1764" name="AutoShape 740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305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741</xdr:row>
      <xdr:rowOff>0</xdr:rowOff>
    </xdr:from>
    <xdr:to>
      <xdr:col>4</xdr:col>
      <xdr:colOff>304800</xdr:colOff>
      <xdr:row>742</xdr:row>
      <xdr:rowOff>114300</xdr:rowOff>
    </xdr:to>
    <xdr:sp macro="" textlink="">
      <xdr:nvSpPr>
        <xdr:cNvPr id="1765" name="AutoShape 741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36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741</xdr:row>
      <xdr:rowOff>0</xdr:rowOff>
    </xdr:from>
    <xdr:to>
      <xdr:col>5</xdr:col>
      <xdr:colOff>304800</xdr:colOff>
      <xdr:row>742</xdr:row>
      <xdr:rowOff>114300</xdr:rowOff>
    </xdr:to>
    <xdr:sp macro="" textlink="">
      <xdr:nvSpPr>
        <xdr:cNvPr id="1766" name="AutoShape 742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36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743</xdr:row>
      <xdr:rowOff>0</xdr:rowOff>
    </xdr:from>
    <xdr:to>
      <xdr:col>4</xdr:col>
      <xdr:colOff>304800</xdr:colOff>
      <xdr:row>744</xdr:row>
      <xdr:rowOff>114300</xdr:rowOff>
    </xdr:to>
    <xdr:sp macro="" textlink="">
      <xdr:nvSpPr>
        <xdr:cNvPr id="1767" name="AutoShape 743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42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743</xdr:row>
      <xdr:rowOff>0</xdr:rowOff>
    </xdr:from>
    <xdr:to>
      <xdr:col>5</xdr:col>
      <xdr:colOff>304800</xdr:colOff>
      <xdr:row>744</xdr:row>
      <xdr:rowOff>114300</xdr:rowOff>
    </xdr:to>
    <xdr:sp macro="" textlink="">
      <xdr:nvSpPr>
        <xdr:cNvPr id="1768" name="AutoShape 744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42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745</xdr:row>
      <xdr:rowOff>0</xdr:rowOff>
    </xdr:from>
    <xdr:to>
      <xdr:col>4</xdr:col>
      <xdr:colOff>304800</xdr:colOff>
      <xdr:row>746</xdr:row>
      <xdr:rowOff>114300</xdr:rowOff>
    </xdr:to>
    <xdr:sp macro="" textlink="">
      <xdr:nvSpPr>
        <xdr:cNvPr id="1769" name="AutoShape 745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48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745</xdr:row>
      <xdr:rowOff>0</xdr:rowOff>
    </xdr:from>
    <xdr:to>
      <xdr:col>5</xdr:col>
      <xdr:colOff>304800</xdr:colOff>
      <xdr:row>746</xdr:row>
      <xdr:rowOff>114300</xdr:rowOff>
    </xdr:to>
    <xdr:sp macro="" textlink="">
      <xdr:nvSpPr>
        <xdr:cNvPr id="1770" name="AutoShape 746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48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747</xdr:row>
      <xdr:rowOff>0</xdr:rowOff>
    </xdr:from>
    <xdr:to>
      <xdr:col>4</xdr:col>
      <xdr:colOff>304800</xdr:colOff>
      <xdr:row>748</xdr:row>
      <xdr:rowOff>114300</xdr:rowOff>
    </xdr:to>
    <xdr:sp macro="" textlink="">
      <xdr:nvSpPr>
        <xdr:cNvPr id="1771" name="AutoShape 747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51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747</xdr:row>
      <xdr:rowOff>0</xdr:rowOff>
    </xdr:from>
    <xdr:to>
      <xdr:col>5</xdr:col>
      <xdr:colOff>304800</xdr:colOff>
      <xdr:row>748</xdr:row>
      <xdr:rowOff>114300</xdr:rowOff>
    </xdr:to>
    <xdr:sp macro="" textlink="">
      <xdr:nvSpPr>
        <xdr:cNvPr id="1772" name="AutoShape 748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51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749</xdr:row>
      <xdr:rowOff>0</xdr:rowOff>
    </xdr:from>
    <xdr:to>
      <xdr:col>4</xdr:col>
      <xdr:colOff>304800</xdr:colOff>
      <xdr:row>750</xdr:row>
      <xdr:rowOff>114300</xdr:rowOff>
    </xdr:to>
    <xdr:sp macro="" textlink="">
      <xdr:nvSpPr>
        <xdr:cNvPr id="1773" name="AutoShape 749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57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749</xdr:row>
      <xdr:rowOff>0</xdr:rowOff>
    </xdr:from>
    <xdr:to>
      <xdr:col>5</xdr:col>
      <xdr:colOff>304800</xdr:colOff>
      <xdr:row>750</xdr:row>
      <xdr:rowOff>114300</xdr:rowOff>
    </xdr:to>
    <xdr:sp macro="" textlink="">
      <xdr:nvSpPr>
        <xdr:cNvPr id="1774" name="AutoShape 750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57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751</xdr:row>
      <xdr:rowOff>0</xdr:rowOff>
    </xdr:from>
    <xdr:to>
      <xdr:col>4</xdr:col>
      <xdr:colOff>304800</xdr:colOff>
      <xdr:row>752</xdr:row>
      <xdr:rowOff>114300</xdr:rowOff>
    </xdr:to>
    <xdr:sp macro="" textlink="">
      <xdr:nvSpPr>
        <xdr:cNvPr id="1775" name="AutoShape 751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63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751</xdr:row>
      <xdr:rowOff>0</xdr:rowOff>
    </xdr:from>
    <xdr:to>
      <xdr:col>5</xdr:col>
      <xdr:colOff>304800</xdr:colOff>
      <xdr:row>752</xdr:row>
      <xdr:rowOff>114300</xdr:rowOff>
    </xdr:to>
    <xdr:sp macro="" textlink="">
      <xdr:nvSpPr>
        <xdr:cNvPr id="1776" name="AutoShape 752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63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753</xdr:row>
      <xdr:rowOff>0</xdr:rowOff>
    </xdr:from>
    <xdr:to>
      <xdr:col>4</xdr:col>
      <xdr:colOff>304800</xdr:colOff>
      <xdr:row>754</xdr:row>
      <xdr:rowOff>114300</xdr:rowOff>
    </xdr:to>
    <xdr:sp macro="" textlink="">
      <xdr:nvSpPr>
        <xdr:cNvPr id="1777" name="AutoShape 753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69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753</xdr:row>
      <xdr:rowOff>0</xdr:rowOff>
    </xdr:from>
    <xdr:to>
      <xdr:col>5</xdr:col>
      <xdr:colOff>304800</xdr:colOff>
      <xdr:row>754</xdr:row>
      <xdr:rowOff>114300</xdr:rowOff>
    </xdr:to>
    <xdr:sp macro="" textlink="">
      <xdr:nvSpPr>
        <xdr:cNvPr id="1778" name="AutoShape 754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69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755</xdr:row>
      <xdr:rowOff>0</xdr:rowOff>
    </xdr:from>
    <xdr:to>
      <xdr:col>4</xdr:col>
      <xdr:colOff>304800</xdr:colOff>
      <xdr:row>756</xdr:row>
      <xdr:rowOff>114300</xdr:rowOff>
    </xdr:to>
    <xdr:sp macro="" textlink="">
      <xdr:nvSpPr>
        <xdr:cNvPr id="1779" name="AutoShape 755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751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755</xdr:row>
      <xdr:rowOff>0</xdr:rowOff>
    </xdr:from>
    <xdr:to>
      <xdr:col>5</xdr:col>
      <xdr:colOff>304800</xdr:colOff>
      <xdr:row>756</xdr:row>
      <xdr:rowOff>114300</xdr:rowOff>
    </xdr:to>
    <xdr:sp macro="" textlink="">
      <xdr:nvSpPr>
        <xdr:cNvPr id="1780" name="AutoShape 756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751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757</xdr:row>
      <xdr:rowOff>0</xdr:rowOff>
    </xdr:from>
    <xdr:to>
      <xdr:col>4</xdr:col>
      <xdr:colOff>304800</xdr:colOff>
      <xdr:row>758</xdr:row>
      <xdr:rowOff>114300</xdr:rowOff>
    </xdr:to>
    <xdr:sp macro="" textlink="">
      <xdr:nvSpPr>
        <xdr:cNvPr id="1781" name="AutoShape 757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809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757</xdr:row>
      <xdr:rowOff>0</xdr:rowOff>
    </xdr:from>
    <xdr:to>
      <xdr:col>5</xdr:col>
      <xdr:colOff>304800</xdr:colOff>
      <xdr:row>758</xdr:row>
      <xdr:rowOff>114300</xdr:rowOff>
    </xdr:to>
    <xdr:sp macro="" textlink="">
      <xdr:nvSpPr>
        <xdr:cNvPr id="1782" name="AutoShape 758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809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759</xdr:row>
      <xdr:rowOff>0</xdr:rowOff>
    </xdr:from>
    <xdr:to>
      <xdr:col>4</xdr:col>
      <xdr:colOff>304800</xdr:colOff>
      <xdr:row>760</xdr:row>
      <xdr:rowOff>76200</xdr:rowOff>
    </xdr:to>
    <xdr:sp macro="" textlink="">
      <xdr:nvSpPr>
        <xdr:cNvPr id="1783" name="AutoShape 759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867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759</xdr:row>
      <xdr:rowOff>0</xdr:rowOff>
    </xdr:from>
    <xdr:to>
      <xdr:col>5</xdr:col>
      <xdr:colOff>304800</xdr:colOff>
      <xdr:row>760</xdr:row>
      <xdr:rowOff>76200</xdr:rowOff>
    </xdr:to>
    <xdr:sp macro="" textlink="">
      <xdr:nvSpPr>
        <xdr:cNvPr id="1784" name="AutoShape 760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867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761</xdr:row>
      <xdr:rowOff>0</xdr:rowOff>
    </xdr:from>
    <xdr:to>
      <xdr:col>4</xdr:col>
      <xdr:colOff>304800</xdr:colOff>
      <xdr:row>762</xdr:row>
      <xdr:rowOff>114300</xdr:rowOff>
    </xdr:to>
    <xdr:sp macro="" textlink="">
      <xdr:nvSpPr>
        <xdr:cNvPr id="1785" name="AutoShape 761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91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761</xdr:row>
      <xdr:rowOff>0</xdr:rowOff>
    </xdr:from>
    <xdr:to>
      <xdr:col>5</xdr:col>
      <xdr:colOff>304800</xdr:colOff>
      <xdr:row>762</xdr:row>
      <xdr:rowOff>114300</xdr:rowOff>
    </xdr:to>
    <xdr:sp macro="" textlink="">
      <xdr:nvSpPr>
        <xdr:cNvPr id="1786" name="AutoShape 762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91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763</xdr:row>
      <xdr:rowOff>0</xdr:rowOff>
    </xdr:from>
    <xdr:to>
      <xdr:col>4</xdr:col>
      <xdr:colOff>304800</xdr:colOff>
      <xdr:row>764</xdr:row>
      <xdr:rowOff>76200</xdr:rowOff>
    </xdr:to>
    <xdr:sp macro="" textlink="">
      <xdr:nvSpPr>
        <xdr:cNvPr id="1787" name="AutoShape 763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596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763</xdr:row>
      <xdr:rowOff>0</xdr:rowOff>
    </xdr:from>
    <xdr:to>
      <xdr:col>5</xdr:col>
      <xdr:colOff>304800</xdr:colOff>
      <xdr:row>764</xdr:row>
      <xdr:rowOff>76200</xdr:rowOff>
    </xdr:to>
    <xdr:sp macro="" textlink="">
      <xdr:nvSpPr>
        <xdr:cNvPr id="1788" name="AutoShape 764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5968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765</xdr:row>
      <xdr:rowOff>0</xdr:rowOff>
    </xdr:from>
    <xdr:to>
      <xdr:col>4</xdr:col>
      <xdr:colOff>304800</xdr:colOff>
      <xdr:row>766</xdr:row>
      <xdr:rowOff>114300</xdr:rowOff>
    </xdr:to>
    <xdr:sp macro="" textlink="">
      <xdr:nvSpPr>
        <xdr:cNvPr id="1789" name="AutoShape 765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011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765</xdr:row>
      <xdr:rowOff>0</xdr:rowOff>
    </xdr:from>
    <xdr:to>
      <xdr:col>5</xdr:col>
      <xdr:colOff>304800</xdr:colOff>
      <xdr:row>766</xdr:row>
      <xdr:rowOff>114300</xdr:rowOff>
    </xdr:to>
    <xdr:sp macro="" textlink="">
      <xdr:nvSpPr>
        <xdr:cNvPr id="1790" name="AutoShape 76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011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767</xdr:row>
      <xdr:rowOff>0</xdr:rowOff>
    </xdr:from>
    <xdr:to>
      <xdr:col>4</xdr:col>
      <xdr:colOff>304800</xdr:colOff>
      <xdr:row>768</xdr:row>
      <xdr:rowOff>114300</xdr:rowOff>
    </xdr:to>
    <xdr:sp macro="" textlink="">
      <xdr:nvSpPr>
        <xdr:cNvPr id="1791" name="AutoShape 767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06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767</xdr:row>
      <xdr:rowOff>0</xdr:rowOff>
    </xdr:from>
    <xdr:to>
      <xdr:col>5</xdr:col>
      <xdr:colOff>304800</xdr:colOff>
      <xdr:row>768</xdr:row>
      <xdr:rowOff>114300</xdr:rowOff>
    </xdr:to>
    <xdr:sp macro="" textlink="">
      <xdr:nvSpPr>
        <xdr:cNvPr id="1792" name="AutoShape 768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06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769</xdr:row>
      <xdr:rowOff>0</xdr:rowOff>
    </xdr:from>
    <xdr:to>
      <xdr:col>4</xdr:col>
      <xdr:colOff>304800</xdr:colOff>
      <xdr:row>770</xdr:row>
      <xdr:rowOff>114300</xdr:rowOff>
    </xdr:to>
    <xdr:sp macro="" textlink="">
      <xdr:nvSpPr>
        <xdr:cNvPr id="1793" name="AutoShape 769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127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769</xdr:row>
      <xdr:rowOff>0</xdr:rowOff>
    </xdr:from>
    <xdr:to>
      <xdr:col>5</xdr:col>
      <xdr:colOff>304800</xdr:colOff>
      <xdr:row>770</xdr:row>
      <xdr:rowOff>114300</xdr:rowOff>
    </xdr:to>
    <xdr:sp macro="" textlink="">
      <xdr:nvSpPr>
        <xdr:cNvPr id="1794" name="AutoShape 770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127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771</xdr:row>
      <xdr:rowOff>0</xdr:rowOff>
    </xdr:from>
    <xdr:to>
      <xdr:col>4</xdr:col>
      <xdr:colOff>304800</xdr:colOff>
      <xdr:row>772</xdr:row>
      <xdr:rowOff>76200</xdr:rowOff>
    </xdr:to>
    <xdr:sp macro="" textlink="">
      <xdr:nvSpPr>
        <xdr:cNvPr id="1795" name="AutoShape 771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18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771</xdr:row>
      <xdr:rowOff>0</xdr:rowOff>
    </xdr:from>
    <xdr:to>
      <xdr:col>5</xdr:col>
      <xdr:colOff>304800</xdr:colOff>
      <xdr:row>772</xdr:row>
      <xdr:rowOff>76200</xdr:rowOff>
    </xdr:to>
    <xdr:sp macro="" textlink="">
      <xdr:nvSpPr>
        <xdr:cNvPr id="1796" name="AutoShape 772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185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773</xdr:row>
      <xdr:rowOff>0</xdr:rowOff>
    </xdr:from>
    <xdr:to>
      <xdr:col>4</xdr:col>
      <xdr:colOff>304800</xdr:colOff>
      <xdr:row>774</xdr:row>
      <xdr:rowOff>114300</xdr:rowOff>
    </xdr:to>
    <xdr:sp macro="" textlink="">
      <xdr:nvSpPr>
        <xdr:cNvPr id="1797" name="AutoShape 773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22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773</xdr:row>
      <xdr:rowOff>0</xdr:rowOff>
    </xdr:from>
    <xdr:to>
      <xdr:col>5</xdr:col>
      <xdr:colOff>304800</xdr:colOff>
      <xdr:row>774</xdr:row>
      <xdr:rowOff>114300</xdr:rowOff>
    </xdr:to>
    <xdr:sp macro="" textlink="">
      <xdr:nvSpPr>
        <xdr:cNvPr id="1798" name="AutoShape 774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228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775</xdr:row>
      <xdr:rowOff>0</xdr:rowOff>
    </xdr:from>
    <xdr:to>
      <xdr:col>4</xdr:col>
      <xdr:colOff>304800</xdr:colOff>
      <xdr:row>776</xdr:row>
      <xdr:rowOff>114300</xdr:rowOff>
    </xdr:to>
    <xdr:sp macro="" textlink="">
      <xdr:nvSpPr>
        <xdr:cNvPr id="1799" name="AutoShape 775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286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775</xdr:row>
      <xdr:rowOff>0</xdr:rowOff>
    </xdr:from>
    <xdr:to>
      <xdr:col>5</xdr:col>
      <xdr:colOff>304800</xdr:colOff>
      <xdr:row>776</xdr:row>
      <xdr:rowOff>114300</xdr:rowOff>
    </xdr:to>
    <xdr:sp macro="" textlink="">
      <xdr:nvSpPr>
        <xdr:cNvPr id="1800" name="AutoShape 776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286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777</xdr:row>
      <xdr:rowOff>0</xdr:rowOff>
    </xdr:from>
    <xdr:to>
      <xdr:col>4</xdr:col>
      <xdr:colOff>304800</xdr:colOff>
      <xdr:row>778</xdr:row>
      <xdr:rowOff>76200</xdr:rowOff>
    </xdr:to>
    <xdr:sp macro="" textlink="">
      <xdr:nvSpPr>
        <xdr:cNvPr id="1801" name="AutoShape 777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34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304800</xdr:colOff>
      <xdr:row>778</xdr:row>
      <xdr:rowOff>76200</xdr:rowOff>
    </xdr:to>
    <xdr:sp macro="" textlink="">
      <xdr:nvSpPr>
        <xdr:cNvPr id="1802" name="AutoShape 778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34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779</xdr:row>
      <xdr:rowOff>0</xdr:rowOff>
    </xdr:from>
    <xdr:to>
      <xdr:col>4</xdr:col>
      <xdr:colOff>304800</xdr:colOff>
      <xdr:row>780</xdr:row>
      <xdr:rowOff>114300</xdr:rowOff>
    </xdr:to>
    <xdr:sp macro="" textlink="">
      <xdr:nvSpPr>
        <xdr:cNvPr id="1803" name="AutoShape 779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387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779</xdr:row>
      <xdr:rowOff>0</xdr:rowOff>
    </xdr:from>
    <xdr:to>
      <xdr:col>5</xdr:col>
      <xdr:colOff>304800</xdr:colOff>
      <xdr:row>780</xdr:row>
      <xdr:rowOff>114300</xdr:rowOff>
    </xdr:to>
    <xdr:sp macro="" textlink="">
      <xdr:nvSpPr>
        <xdr:cNvPr id="1804" name="AutoShape 780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387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781</xdr:row>
      <xdr:rowOff>0</xdr:rowOff>
    </xdr:from>
    <xdr:to>
      <xdr:col>4</xdr:col>
      <xdr:colOff>304800</xdr:colOff>
      <xdr:row>782</xdr:row>
      <xdr:rowOff>114300</xdr:rowOff>
    </xdr:to>
    <xdr:sp macro="" textlink="">
      <xdr:nvSpPr>
        <xdr:cNvPr id="1805" name="AutoShape 781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44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781</xdr:row>
      <xdr:rowOff>0</xdr:rowOff>
    </xdr:from>
    <xdr:to>
      <xdr:col>5</xdr:col>
      <xdr:colOff>304800</xdr:colOff>
      <xdr:row>782</xdr:row>
      <xdr:rowOff>114300</xdr:rowOff>
    </xdr:to>
    <xdr:sp macro="" textlink="">
      <xdr:nvSpPr>
        <xdr:cNvPr id="1806" name="AutoShape 782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445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783</xdr:row>
      <xdr:rowOff>0</xdr:rowOff>
    </xdr:from>
    <xdr:to>
      <xdr:col>4</xdr:col>
      <xdr:colOff>304800</xdr:colOff>
      <xdr:row>784</xdr:row>
      <xdr:rowOff>114300</xdr:rowOff>
    </xdr:to>
    <xdr:sp macro="" textlink="">
      <xdr:nvSpPr>
        <xdr:cNvPr id="1807" name="AutoShape 783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52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783</xdr:row>
      <xdr:rowOff>0</xdr:rowOff>
    </xdr:from>
    <xdr:to>
      <xdr:col>5</xdr:col>
      <xdr:colOff>304800</xdr:colOff>
      <xdr:row>784</xdr:row>
      <xdr:rowOff>114300</xdr:rowOff>
    </xdr:to>
    <xdr:sp macro="" textlink="">
      <xdr:nvSpPr>
        <xdr:cNvPr id="1808" name="AutoShape 784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52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785</xdr:row>
      <xdr:rowOff>0</xdr:rowOff>
    </xdr:from>
    <xdr:to>
      <xdr:col>4</xdr:col>
      <xdr:colOff>304800</xdr:colOff>
      <xdr:row>786</xdr:row>
      <xdr:rowOff>114300</xdr:rowOff>
    </xdr:to>
    <xdr:sp macro="" textlink="">
      <xdr:nvSpPr>
        <xdr:cNvPr id="1809" name="AutoShape 785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58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785</xdr:row>
      <xdr:rowOff>0</xdr:rowOff>
    </xdr:from>
    <xdr:to>
      <xdr:col>5</xdr:col>
      <xdr:colOff>304800</xdr:colOff>
      <xdr:row>786</xdr:row>
      <xdr:rowOff>114300</xdr:rowOff>
    </xdr:to>
    <xdr:sp macro="" textlink="">
      <xdr:nvSpPr>
        <xdr:cNvPr id="1810" name="AutoShape 786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58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787</xdr:row>
      <xdr:rowOff>0</xdr:rowOff>
    </xdr:from>
    <xdr:to>
      <xdr:col>4</xdr:col>
      <xdr:colOff>304800</xdr:colOff>
      <xdr:row>788</xdr:row>
      <xdr:rowOff>114300</xdr:rowOff>
    </xdr:to>
    <xdr:sp macro="" textlink="">
      <xdr:nvSpPr>
        <xdr:cNvPr id="1811" name="AutoShape 787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639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787</xdr:row>
      <xdr:rowOff>0</xdr:rowOff>
    </xdr:from>
    <xdr:to>
      <xdr:col>5</xdr:col>
      <xdr:colOff>304800</xdr:colOff>
      <xdr:row>788</xdr:row>
      <xdr:rowOff>114300</xdr:rowOff>
    </xdr:to>
    <xdr:sp macro="" textlink="">
      <xdr:nvSpPr>
        <xdr:cNvPr id="1812" name="AutoShape 788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639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789</xdr:row>
      <xdr:rowOff>0</xdr:rowOff>
    </xdr:from>
    <xdr:to>
      <xdr:col>4</xdr:col>
      <xdr:colOff>304800</xdr:colOff>
      <xdr:row>790</xdr:row>
      <xdr:rowOff>114300</xdr:rowOff>
    </xdr:to>
    <xdr:sp macro="" textlink="">
      <xdr:nvSpPr>
        <xdr:cNvPr id="1813" name="AutoShape 789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697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789</xdr:row>
      <xdr:rowOff>0</xdr:rowOff>
    </xdr:from>
    <xdr:to>
      <xdr:col>5</xdr:col>
      <xdr:colOff>304800</xdr:colOff>
      <xdr:row>790</xdr:row>
      <xdr:rowOff>114300</xdr:rowOff>
    </xdr:to>
    <xdr:sp macro="" textlink="">
      <xdr:nvSpPr>
        <xdr:cNvPr id="1814" name="AutoShape 790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697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791</xdr:row>
      <xdr:rowOff>0</xdr:rowOff>
    </xdr:from>
    <xdr:to>
      <xdr:col>4</xdr:col>
      <xdr:colOff>304800</xdr:colOff>
      <xdr:row>792</xdr:row>
      <xdr:rowOff>76200</xdr:rowOff>
    </xdr:to>
    <xdr:sp macro="" textlink="">
      <xdr:nvSpPr>
        <xdr:cNvPr id="1815" name="AutoShape 791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755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791</xdr:row>
      <xdr:rowOff>0</xdr:rowOff>
    </xdr:from>
    <xdr:to>
      <xdr:col>5</xdr:col>
      <xdr:colOff>304800</xdr:colOff>
      <xdr:row>792</xdr:row>
      <xdr:rowOff>76200</xdr:rowOff>
    </xdr:to>
    <xdr:sp macro="" textlink="">
      <xdr:nvSpPr>
        <xdr:cNvPr id="1816" name="AutoShape 792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755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793</xdr:row>
      <xdr:rowOff>0</xdr:rowOff>
    </xdr:from>
    <xdr:to>
      <xdr:col>4</xdr:col>
      <xdr:colOff>304800</xdr:colOff>
      <xdr:row>794</xdr:row>
      <xdr:rowOff>114300</xdr:rowOff>
    </xdr:to>
    <xdr:sp macro="" textlink="">
      <xdr:nvSpPr>
        <xdr:cNvPr id="1817" name="AutoShape 793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79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793</xdr:row>
      <xdr:rowOff>0</xdr:rowOff>
    </xdr:from>
    <xdr:to>
      <xdr:col>5</xdr:col>
      <xdr:colOff>304800</xdr:colOff>
      <xdr:row>794</xdr:row>
      <xdr:rowOff>114300</xdr:rowOff>
    </xdr:to>
    <xdr:sp macro="" textlink="">
      <xdr:nvSpPr>
        <xdr:cNvPr id="1818" name="AutoShape 794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79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795</xdr:row>
      <xdr:rowOff>0</xdr:rowOff>
    </xdr:from>
    <xdr:to>
      <xdr:col>4</xdr:col>
      <xdr:colOff>304800</xdr:colOff>
      <xdr:row>796</xdr:row>
      <xdr:rowOff>114300</xdr:rowOff>
    </xdr:to>
    <xdr:sp macro="" textlink="">
      <xdr:nvSpPr>
        <xdr:cNvPr id="1819" name="AutoShape 795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856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795</xdr:row>
      <xdr:rowOff>0</xdr:rowOff>
    </xdr:from>
    <xdr:to>
      <xdr:col>5</xdr:col>
      <xdr:colOff>304800</xdr:colOff>
      <xdr:row>796</xdr:row>
      <xdr:rowOff>114300</xdr:rowOff>
    </xdr:to>
    <xdr:sp macro="" textlink="">
      <xdr:nvSpPr>
        <xdr:cNvPr id="1820" name="AutoShape 79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856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797</xdr:row>
      <xdr:rowOff>0</xdr:rowOff>
    </xdr:from>
    <xdr:to>
      <xdr:col>4</xdr:col>
      <xdr:colOff>304800</xdr:colOff>
      <xdr:row>798</xdr:row>
      <xdr:rowOff>76200</xdr:rowOff>
    </xdr:to>
    <xdr:sp macro="" textlink="">
      <xdr:nvSpPr>
        <xdr:cNvPr id="1821" name="AutoShape 797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91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797</xdr:row>
      <xdr:rowOff>0</xdr:rowOff>
    </xdr:from>
    <xdr:to>
      <xdr:col>5</xdr:col>
      <xdr:colOff>304800</xdr:colOff>
      <xdr:row>798</xdr:row>
      <xdr:rowOff>76200</xdr:rowOff>
    </xdr:to>
    <xdr:sp macro="" textlink="">
      <xdr:nvSpPr>
        <xdr:cNvPr id="1822" name="AutoShape 798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914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799</xdr:row>
      <xdr:rowOff>0</xdr:rowOff>
    </xdr:from>
    <xdr:to>
      <xdr:col>4</xdr:col>
      <xdr:colOff>304800</xdr:colOff>
      <xdr:row>800</xdr:row>
      <xdr:rowOff>114300</xdr:rowOff>
    </xdr:to>
    <xdr:sp macro="" textlink="">
      <xdr:nvSpPr>
        <xdr:cNvPr id="1823" name="AutoShape 799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95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799</xdr:row>
      <xdr:rowOff>0</xdr:rowOff>
    </xdr:from>
    <xdr:to>
      <xdr:col>5</xdr:col>
      <xdr:colOff>304800</xdr:colOff>
      <xdr:row>800</xdr:row>
      <xdr:rowOff>114300</xdr:rowOff>
    </xdr:to>
    <xdr:sp macro="" textlink="">
      <xdr:nvSpPr>
        <xdr:cNvPr id="1824" name="AutoShape 800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95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801</xdr:row>
      <xdr:rowOff>0</xdr:rowOff>
    </xdr:from>
    <xdr:to>
      <xdr:col>4</xdr:col>
      <xdr:colOff>304800</xdr:colOff>
      <xdr:row>802</xdr:row>
      <xdr:rowOff>76200</xdr:rowOff>
    </xdr:to>
    <xdr:sp macro="" textlink="">
      <xdr:nvSpPr>
        <xdr:cNvPr id="1825" name="AutoShape 801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699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801</xdr:row>
      <xdr:rowOff>0</xdr:rowOff>
    </xdr:from>
    <xdr:to>
      <xdr:col>5</xdr:col>
      <xdr:colOff>304800</xdr:colOff>
      <xdr:row>802</xdr:row>
      <xdr:rowOff>76200</xdr:rowOff>
    </xdr:to>
    <xdr:sp macro="" textlink="">
      <xdr:nvSpPr>
        <xdr:cNvPr id="1826" name="AutoShape 802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699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803</xdr:row>
      <xdr:rowOff>0</xdr:rowOff>
    </xdr:from>
    <xdr:to>
      <xdr:col>4</xdr:col>
      <xdr:colOff>304800</xdr:colOff>
      <xdr:row>804</xdr:row>
      <xdr:rowOff>114300</xdr:rowOff>
    </xdr:to>
    <xdr:sp macro="" textlink="">
      <xdr:nvSpPr>
        <xdr:cNvPr id="1827" name="AutoShape 803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03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803</xdr:row>
      <xdr:rowOff>0</xdr:rowOff>
    </xdr:from>
    <xdr:to>
      <xdr:col>5</xdr:col>
      <xdr:colOff>304800</xdr:colOff>
      <xdr:row>804</xdr:row>
      <xdr:rowOff>114300</xdr:rowOff>
    </xdr:to>
    <xdr:sp macro="" textlink="">
      <xdr:nvSpPr>
        <xdr:cNvPr id="1828" name="AutoShape 804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03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805</xdr:row>
      <xdr:rowOff>0</xdr:rowOff>
    </xdr:from>
    <xdr:to>
      <xdr:col>4</xdr:col>
      <xdr:colOff>304800</xdr:colOff>
      <xdr:row>806</xdr:row>
      <xdr:rowOff>114300</xdr:rowOff>
    </xdr:to>
    <xdr:sp macro="" textlink="">
      <xdr:nvSpPr>
        <xdr:cNvPr id="1829" name="AutoShape 80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097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805</xdr:row>
      <xdr:rowOff>0</xdr:rowOff>
    </xdr:from>
    <xdr:to>
      <xdr:col>5</xdr:col>
      <xdr:colOff>304800</xdr:colOff>
      <xdr:row>806</xdr:row>
      <xdr:rowOff>114300</xdr:rowOff>
    </xdr:to>
    <xdr:sp macro="" textlink="">
      <xdr:nvSpPr>
        <xdr:cNvPr id="1830" name="AutoShape 806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097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807</xdr:row>
      <xdr:rowOff>0</xdr:rowOff>
    </xdr:from>
    <xdr:to>
      <xdr:col>4</xdr:col>
      <xdr:colOff>304800</xdr:colOff>
      <xdr:row>808</xdr:row>
      <xdr:rowOff>114300</xdr:rowOff>
    </xdr:to>
    <xdr:sp macro="" textlink="">
      <xdr:nvSpPr>
        <xdr:cNvPr id="1831" name="AutoShape 807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15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807</xdr:row>
      <xdr:rowOff>0</xdr:rowOff>
    </xdr:from>
    <xdr:to>
      <xdr:col>5</xdr:col>
      <xdr:colOff>304800</xdr:colOff>
      <xdr:row>808</xdr:row>
      <xdr:rowOff>114300</xdr:rowOff>
    </xdr:to>
    <xdr:sp macro="" textlink="">
      <xdr:nvSpPr>
        <xdr:cNvPr id="1832" name="AutoShape 808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15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809</xdr:row>
      <xdr:rowOff>0</xdr:rowOff>
    </xdr:from>
    <xdr:to>
      <xdr:col>4</xdr:col>
      <xdr:colOff>304800</xdr:colOff>
      <xdr:row>810</xdr:row>
      <xdr:rowOff>114300</xdr:rowOff>
    </xdr:to>
    <xdr:sp macro="" textlink="">
      <xdr:nvSpPr>
        <xdr:cNvPr id="1833" name="AutoShape 809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21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809</xdr:row>
      <xdr:rowOff>0</xdr:rowOff>
    </xdr:from>
    <xdr:to>
      <xdr:col>5</xdr:col>
      <xdr:colOff>304800</xdr:colOff>
      <xdr:row>810</xdr:row>
      <xdr:rowOff>114300</xdr:rowOff>
    </xdr:to>
    <xdr:sp macro="" textlink="">
      <xdr:nvSpPr>
        <xdr:cNvPr id="1834" name="AutoShape 810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21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811</xdr:row>
      <xdr:rowOff>0</xdr:rowOff>
    </xdr:from>
    <xdr:to>
      <xdr:col>4</xdr:col>
      <xdr:colOff>304800</xdr:colOff>
      <xdr:row>812</xdr:row>
      <xdr:rowOff>114300</xdr:rowOff>
    </xdr:to>
    <xdr:sp macro="" textlink="">
      <xdr:nvSpPr>
        <xdr:cNvPr id="1835" name="AutoShape 811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271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304800</xdr:colOff>
      <xdr:row>812</xdr:row>
      <xdr:rowOff>114300</xdr:rowOff>
    </xdr:to>
    <xdr:sp macro="" textlink="">
      <xdr:nvSpPr>
        <xdr:cNvPr id="1836" name="AutoShape 812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271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813</xdr:row>
      <xdr:rowOff>0</xdr:rowOff>
    </xdr:from>
    <xdr:to>
      <xdr:col>4</xdr:col>
      <xdr:colOff>304800</xdr:colOff>
      <xdr:row>814</xdr:row>
      <xdr:rowOff>114300</xdr:rowOff>
    </xdr:to>
    <xdr:sp macro="" textlink="">
      <xdr:nvSpPr>
        <xdr:cNvPr id="1837" name="AutoShape 813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32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813</xdr:row>
      <xdr:rowOff>0</xdr:rowOff>
    </xdr:from>
    <xdr:to>
      <xdr:col>5</xdr:col>
      <xdr:colOff>304800</xdr:colOff>
      <xdr:row>814</xdr:row>
      <xdr:rowOff>114300</xdr:rowOff>
    </xdr:to>
    <xdr:sp macro="" textlink="">
      <xdr:nvSpPr>
        <xdr:cNvPr id="1838" name="AutoShape 814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329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815</xdr:row>
      <xdr:rowOff>0</xdr:rowOff>
    </xdr:from>
    <xdr:to>
      <xdr:col>4</xdr:col>
      <xdr:colOff>304800</xdr:colOff>
      <xdr:row>816</xdr:row>
      <xdr:rowOff>76200</xdr:rowOff>
    </xdr:to>
    <xdr:sp macro="" textlink="">
      <xdr:nvSpPr>
        <xdr:cNvPr id="1839" name="AutoShape 81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38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815</xdr:row>
      <xdr:rowOff>0</xdr:rowOff>
    </xdr:from>
    <xdr:to>
      <xdr:col>5</xdr:col>
      <xdr:colOff>304800</xdr:colOff>
      <xdr:row>816</xdr:row>
      <xdr:rowOff>76200</xdr:rowOff>
    </xdr:to>
    <xdr:sp macro="" textlink="">
      <xdr:nvSpPr>
        <xdr:cNvPr id="1840" name="AutoShape 816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387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817</xdr:row>
      <xdr:rowOff>0</xdr:rowOff>
    </xdr:from>
    <xdr:to>
      <xdr:col>4</xdr:col>
      <xdr:colOff>304800</xdr:colOff>
      <xdr:row>818</xdr:row>
      <xdr:rowOff>114300</xdr:rowOff>
    </xdr:to>
    <xdr:sp macro="" textlink="">
      <xdr:nvSpPr>
        <xdr:cNvPr id="1841" name="AutoShape 817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43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817</xdr:row>
      <xdr:rowOff>0</xdr:rowOff>
    </xdr:from>
    <xdr:to>
      <xdr:col>5</xdr:col>
      <xdr:colOff>304800</xdr:colOff>
      <xdr:row>818</xdr:row>
      <xdr:rowOff>114300</xdr:rowOff>
    </xdr:to>
    <xdr:sp macro="" textlink="">
      <xdr:nvSpPr>
        <xdr:cNvPr id="1842" name="AutoShape 818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43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819</xdr:row>
      <xdr:rowOff>0</xdr:rowOff>
    </xdr:from>
    <xdr:to>
      <xdr:col>4</xdr:col>
      <xdr:colOff>304800</xdr:colOff>
      <xdr:row>820</xdr:row>
      <xdr:rowOff>114300</xdr:rowOff>
    </xdr:to>
    <xdr:sp macro="" textlink="">
      <xdr:nvSpPr>
        <xdr:cNvPr id="1843" name="AutoShape 819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488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819</xdr:row>
      <xdr:rowOff>0</xdr:rowOff>
    </xdr:from>
    <xdr:to>
      <xdr:col>5</xdr:col>
      <xdr:colOff>304800</xdr:colOff>
      <xdr:row>820</xdr:row>
      <xdr:rowOff>114300</xdr:rowOff>
    </xdr:to>
    <xdr:sp macro="" textlink="">
      <xdr:nvSpPr>
        <xdr:cNvPr id="1844" name="AutoShape 820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488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821</xdr:row>
      <xdr:rowOff>0</xdr:rowOff>
    </xdr:from>
    <xdr:to>
      <xdr:col>4</xdr:col>
      <xdr:colOff>304800</xdr:colOff>
      <xdr:row>822</xdr:row>
      <xdr:rowOff>114300</xdr:rowOff>
    </xdr:to>
    <xdr:sp macro="" textlink="">
      <xdr:nvSpPr>
        <xdr:cNvPr id="1845" name="AutoShape 821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54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821</xdr:row>
      <xdr:rowOff>0</xdr:rowOff>
    </xdr:from>
    <xdr:to>
      <xdr:col>5</xdr:col>
      <xdr:colOff>304800</xdr:colOff>
      <xdr:row>822</xdr:row>
      <xdr:rowOff>114300</xdr:rowOff>
    </xdr:to>
    <xdr:sp macro="" textlink="">
      <xdr:nvSpPr>
        <xdr:cNvPr id="1846" name="AutoShape 822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546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823</xdr:row>
      <xdr:rowOff>0</xdr:rowOff>
    </xdr:from>
    <xdr:to>
      <xdr:col>4</xdr:col>
      <xdr:colOff>304800</xdr:colOff>
      <xdr:row>824</xdr:row>
      <xdr:rowOff>76200</xdr:rowOff>
    </xdr:to>
    <xdr:sp macro="" textlink="">
      <xdr:nvSpPr>
        <xdr:cNvPr id="1847" name="AutoShape 823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605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823</xdr:row>
      <xdr:rowOff>0</xdr:rowOff>
    </xdr:from>
    <xdr:to>
      <xdr:col>5</xdr:col>
      <xdr:colOff>304800</xdr:colOff>
      <xdr:row>824</xdr:row>
      <xdr:rowOff>76200</xdr:rowOff>
    </xdr:to>
    <xdr:sp macro="" textlink="">
      <xdr:nvSpPr>
        <xdr:cNvPr id="1848" name="AutoShape 824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605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825</xdr:row>
      <xdr:rowOff>0</xdr:rowOff>
    </xdr:from>
    <xdr:to>
      <xdr:col>4</xdr:col>
      <xdr:colOff>304800</xdr:colOff>
      <xdr:row>826</xdr:row>
      <xdr:rowOff>114300</xdr:rowOff>
    </xdr:to>
    <xdr:sp macro="" textlink="">
      <xdr:nvSpPr>
        <xdr:cNvPr id="1849" name="AutoShape 825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64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825</xdr:row>
      <xdr:rowOff>0</xdr:rowOff>
    </xdr:from>
    <xdr:to>
      <xdr:col>5</xdr:col>
      <xdr:colOff>304800</xdr:colOff>
      <xdr:row>826</xdr:row>
      <xdr:rowOff>114300</xdr:rowOff>
    </xdr:to>
    <xdr:sp macro="" textlink="">
      <xdr:nvSpPr>
        <xdr:cNvPr id="1850" name="AutoShape 826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64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827</xdr:row>
      <xdr:rowOff>0</xdr:rowOff>
    </xdr:from>
    <xdr:to>
      <xdr:col>4</xdr:col>
      <xdr:colOff>304800</xdr:colOff>
      <xdr:row>828</xdr:row>
      <xdr:rowOff>114300</xdr:rowOff>
    </xdr:to>
    <xdr:sp macro="" textlink="">
      <xdr:nvSpPr>
        <xdr:cNvPr id="1851" name="AutoShape 827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70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827</xdr:row>
      <xdr:rowOff>0</xdr:rowOff>
    </xdr:from>
    <xdr:to>
      <xdr:col>5</xdr:col>
      <xdr:colOff>304800</xdr:colOff>
      <xdr:row>828</xdr:row>
      <xdr:rowOff>114300</xdr:rowOff>
    </xdr:to>
    <xdr:sp macro="" textlink="">
      <xdr:nvSpPr>
        <xdr:cNvPr id="1852" name="AutoShape 828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70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829</xdr:row>
      <xdr:rowOff>0</xdr:rowOff>
    </xdr:from>
    <xdr:to>
      <xdr:col>4</xdr:col>
      <xdr:colOff>304800</xdr:colOff>
      <xdr:row>830</xdr:row>
      <xdr:rowOff>114300</xdr:rowOff>
    </xdr:to>
    <xdr:sp macro="" textlink="">
      <xdr:nvSpPr>
        <xdr:cNvPr id="1853" name="AutoShape 829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764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829</xdr:row>
      <xdr:rowOff>0</xdr:rowOff>
    </xdr:from>
    <xdr:to>
      <xdr:col>5</xdr:col>
      <xdr:colOff>304800</xdr:colOff>
      <xdr:row>830</xdr:row>
      <xdr:rowOff>114300</xdr:rowOff>
    </xdr:to>
    <xdr:sp macro="" textlink="">
      <xdr:nvSpPr>
        <xdr:cNvPr id="1854" name="AutoShape 830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764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831</xdr:row>
      <xdr:rowOff>0</xdr:rowOff>
    </xdr:from>
    <xdr:to>
      <xdr:col>4</xdr:col>
      <xdr:colOff>304800</xdr:colOff>
      <xdr:row>832</xdr:row>
      <xdr:rowOff>76200</xdr:rowOff>
    </xdr:to>
    <xdr:sp macro="" textlink="">
      <xdr:nvSpPr>
        <xdr:cNvPr id="1855" name="AutoShape 831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822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831</xdr:row>
      <xdr:rowOff>0</xdr:rowOff>
    </xdr:from>
    <xdr:to>
      <xdr:col>5</xdr:col>
      <xdr:colOff>304800</xdr:colOff>
      <xdr:row>832</xdr:row>
      <xdr:rowOff>76200</xdr:rowOff>
    </xdr:to>
    <xdr:sp macro="" textlink="">
      <xdr:nvSpPr>
        <xdr:cNvPr id="1856" name="AutoShape 832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822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833</xdr:row>
      <xdr:rowOff>0</xdr:rowOff>
    </xdr:from>
    <xdr:to>
      <xdr:col>4</xdr:col>
      <xdr:colOff>304800</xdr:colOff>
      <xdr:row>834</xdr:row>
      <xdr:rowOff>114300</xdr:rowOff>
    </xdr:to>
    <xdr:sp macro="" textlink="">
      <xdr:nvSpPr>
        <xdr:cNvPr id="1857" name="AutoShape 833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865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304800</xdr:colOff>
      <xdr:row>834</xdr:row>
      <xdr:rowOff>114300</xdr:rowOff>
    </xdr:to>
    <xdr:sp macro="" textlink="">
      <xdr:nvSpPr>
        <xdr:cNvPr id="1858" name="AutoShape 834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865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835</xdr:row>
      <xdr:rowOff>0</xdr:rowOff>
    </xdr:from>
    <xdr:to>
      <xdr:col>4</xdr:col>
      <xdr:colOff>304800</xdr:colOff>
      <xdr:row>836</xdr:row>
      <xdr:rowOff>114300</xdr:rowOff>
    </xdr:to>
    <xdr:sp macro="" textlink="">
      <xdr:nvSpPr>
        <xdr:cNvPr id="1859" name="AutoShape 835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923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835</xdr:row>
      <xdr:rowOff>0</xdr:rowOff>
    </xdr:from>
    <xdr:to>
      <xdr:col>5</xdr:col>
      <xdr:colOff>304800</xdr:colOff>
      <xdr:row>836</xdr:row>
      <xdr:rowOff>114300</xdr:rowOff>
    </xdr:to>
    <xdr:sp macro="" textlink="">
      <xdr:nvSpPr>
        <xdr:cNvPr id="1860" name="AutoShape 836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923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837</xdr:row>
      <xdr:rowOff>0</xdr:rowOff>
    </xdr:from>
    <xdr:to>
      <xdr:col>4</xdr:col>
      <xdr:colOff>304800</xdr:colOff>
      <xdr:row>838</xdr:row>
      <xdr:rowOff>76200</xdr:rowOff>
    </xdr:to>
    <xdr:sp macro="" textlink="">
      <xdr:nvSpPr>
        <xdr:cNvPr id="1861" name="AutoShape 837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7981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837</xdr:row>
      <xdr:rowOff>0</xdr:rowOff>
    </xdr:from>
    <xdr:to>
      <xdr:col>5</xdr:col>
      <xdr:colOff>304800</xdr:colOff>
      <xdr:row>838</xdr:row>
      <xdr:rowOff>76200</xdr:rowOff>
    </xdr:to>
    <xdr:sp macro="" textlink="">
      <xdr:nvSpPr>
        <xdr:cNvPr id="1862" name="AutoShape 838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7981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839</xdr:row>
      <xdr:rowOff>0</xdr:rowOff>
    </xdr:from>
    <xdr:to>
      <xdr:col>4</xdr:col>
      <xdr:colOff>304800</xdr:colOff>
      <xdr:row>840</xdr:row>
      <xdr:rowOff>114300</xdr:rowOff>
    </xdr:to>
    <xdr:sp macro="" textlink="">
      <xdr:nvSpPr>
        <xdr:cNvPr id="1863" name="AutoShape 839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024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839</xdr:row>
      <xdr:rowOff>0</xdr:rowOff>
    </xdr:from>
    <xdr:to>
      <xdr:col>5</xdr:col>
      <xdr:colOff>304800</xdr:colOff>
      <xdr:row>840</xdr:row>
      <xdr:rowOff>114300</xdr:rowOff>
    </xdr:to>
    <xdr:sp macro="" textlink="">
      <xdr:nvSpPr>
        <xdr:cNvPr id="1864" name="AutoShape 840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024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841</xdr:row>
      <xdr:rowOff>0</xdr:rowOff>
    </xdr:from>
    <xdr:to>
      <xdr:col>4</xdr:col>
      <xdr:colOff>304800</xdr:colOff>
      <xdr:row>842</xdr:row>
      <xdr:rowOff>76200</xdr:rowOff>
    </xdr:to>
    <xdr:sp macro="" textlink="">
      <xdr:nvSpPr>
        <xdr:cNvPr id="1865" name="AutoShape 841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08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841</xdr:row>
      <xdr:rowOff>0</xdr:rowOff>
    </xdr:from>
    <xdr:to>
      <xdr:col>5</xdr:col>
      <xdr:colOff>304800</xdr:colOff>
      <xdr:row>842</xdr:row>
      <xdr:rowOff>76200</xdr:rowOff>
    </xdr:to>
    <xdr:sp macro="" textlink="">
      <xdr:nvSpPr>
        <xdr:cNvPr id="1866" name="AutoShape 842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08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843</xdr:row>
      <xdr:rowOff>0</xdr:rowOff>
    </xdr:from>
    <xdr:to>
      <xdr:col>4</xdr:col>
      <xdr:colOff>304800</xdr:colOff>
      <xdr:row>844</xdr:row>
      <xdr:rowOff>76200</xdr:rowOff>
    </xdr:to>
    <xdr:sp macro="" textlink="">
      <xdr:nvSpPr>
        <xdr:cNvPr id="1867" name="AutoShape 843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12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843</xdr:row>
      <xdr:rowOff>0</xdr:rowOff>
    </xdr:from>
    <xdr:to>
      <xdr:col>5</xdr:col>
      <xdr:colOff>304800</xdr:colOff>
      <xdr:row>844</xdr:row>
      <xdr:rowOff>76200</xdr:rowOff>
    </xdr:to>
    <xdr:sp macro="" textlink="">
      <xdr:nvSpPr>
        <xdr:cNvPr id="1868" name="AutoShape 844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125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845</xdr:row>
      <xdr:rowOff>0</xdr:rowOff>
    </xdr:from>
    <xdr:to>
      <xdr:col>4</xdr:col>
      <xdr:colOff>304800</xdr:colOff>
      <xdr:row>846</xdr:row>
      <xdr:rowOff>114300</xdr:rowOff>
    </xdr:to>
    <xdr:sp macro="" textlink="">
      <xdr:nvSpPr>
        <xdr:cNvPr id="1869" name="AutoShape 845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16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845</xdr:row>
      <xdr:rowOff>0</xdr:rowOff>
    </xdr:from>
    <xdr:to>
      <xdr:col>5</xdr:col>
      <xdr:colOff>304800</xdr:colOff>
      <xdr:row>846</xdr:row>
      <xdr:rowOff>114300</xdr:rowOff>
    </xdr:to>
    <xdr:sp macro="" textlink="">
      <xdr:nvSpPr>
        <xdr:cNvPr id="1870" name="AutoShape 846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16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847</xdr:row>
      <xdr:rowOff>0</xdr:rowOff>
    </xdr:from>
    <xdr:to>
      <xdr:col>4</xdr:col>
      <xdr:colOff>304800</xdr:colOff>
      <xdr:row>848</xdr:row>
      <xdr:rowOff>114300</xdr:rowOff>
    </xdr:to>
    <xdr:sp macro="" textlink="">
      <xdr:nvSpPr>
        <xdr:cNvPr id="1871" name="AutoShape 847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226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847</xdr:row>
      <xdr:rowOff>0</xdr:rowOff>
    </xdr:from>
    <xdr:to>
      <xdr:col>5</xdr:col>
      <xdr:colOff>304800</xdr:colOff>
      <xdr:row>848</xdr:row>
      <xdr:rowOff>114300</xdr:rowOff>
    </xdr:to>
    <xdr:sp macro="" textlink="">
      <xdr:nvSpPr>
        <xdr:cNvPr id="1872" name="AutoShape 848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226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849</xdr:row>
      <xdr:rowOff>0</xdr:rowOff>
    </xdr:from>
    <xdr:to>
      <xdr:col>4</xdr:col>
      <xdr:colOff>304800</xdr:colOff>
      <xdr:row>850</xdr:row>
      <xdr:rowOff>114300</xdr:rowOff>
    </xdr:to>
    <xdr:sp macro="" textlink="">
      <xdr:nvSpPr>
        <xdr:cNvPr id="1873" name="AutoShape 849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284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849</xdr:row>
      <xdr:rowOff>0</xdr:rowOff>
    </xdr:from>
    <xdr:to>
      <xdr:col>5</xdr:col>
      <xdr:colOff>304800</xdr:colOff>
      <xdr:row>850</xdr:row>
      <xdr:rowOff>114300</xdr:rowOff>
    </xdr:to>
    <xdr:sp macro="" textlink="">
      <xdr:nvSpPr>
        <xdr:cNvPr id="1874" name="AutoShape 850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284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851</xdr:row>
      <xdr:rowOff>0</xdr:rowOff>
    </xdr:from>
    <xdr:to>
      <xdr:col>4</xdr:col>
      <xdr:colOff>304800</xdr:colOff>
      <xdr:row>852</xdr:row>
      <xdr:rowOff>114300</xdr:rowOff>
    </xdr:to>
    <xdr:sp macro="" textlink="">
      <xdr:nvSpPr>
        <xdr:cNvPr id="1875" name="AutoShape 851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342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851</xdr:row>
      <xdr:rowOff>0</xdr:rowOff>
    </xdr:from>
    <xdr:to>
      <xdr:col>5</xdr:col>
      <xdr:colOff>304800</xdr:colOff>
      <xdr:row>852</xdr:row>
      <xdr:rowOff>114300</xdr:rowOff>
    </xdr:to>
    <xdr:sp macro="" textlink="">
      <xdr:nvSpPr>
        <xdr:cNvPr id="1876" name="AutoShape 852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342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853</xdr:row>
      <xdr:rowOff>0</xdr:rowOff>
    </xdr:from>
    <xdr:to>
      <xdr:col>4</xdr:col>
      <xdr:colOff>304800</xdr:colOff>
      <xdr:row>854</xdr:row>
      <xdr:rowOff>114300</xdr:rowOff>
    </xdr:to>
    <xdr:sp macro="" textlink="">
      <xdr:nvSpPr>
        <xdr:cNvPr id="1877" name="AutoShape 853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400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853</xdr:row>
      <xdr:rowOff>0</xdr:rowOff>
    </xdr:from>
    <xdr:to>
      <xdr:col>5</xdr:col>
      <xdr:colOff>304800</xdr:colOff>
      <xdr:row>854</xdr:row>
      <xdr:rowOff>114300</xdr:rowOff>
    </xdr:to>
    <xdr:sp macro="" textlink="">
      <xdr:nvSpPr>
        <xdr:cNvPr id="1878" name="AutoShape 854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400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855</xdr:row>
      <xdr:rowOff>0</xdr:rowOff>
    </xdr:from>
    <xdr:to>
      <xdr:col>4</xdr:col>
      <xdr:colOff>304800</xdr:colOff>
      <xdr:row>856</xdr:row>
      <xdr:rowOff>114300</xdr:rowOff>
    </xdr:to>
    <xdr:sp macro="" textlink="">
      <xdr:nvSpPr>
        <xdr:cNvPr id="1879" name="AutoShape 855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458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855</xdr:row>
      <xdr:rowOff>0</xdr:rowOff>
    </xdr:from>
    <xdr:to>
      <xdr:col>5</xdr:col>
      <xdr:colOff>304800</xdr:colOff>
      <xdr:row>856</xdr:row>
      <xdr:rowOff>114300</xdr:rowOff>
    </xdr:to>
    <xdr:sp macro="" textlink="">
      <xdr:nvSpPr>
        <xdr:cNvPr id="1880" name="AutoShape 856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458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857</xdr:row>
      <xdr:rowOff>0</xdr:rowOff>
    </xdr:from>
    <xdr:to>
      <xdr:col>4</xdr:col>
      <xdr:colOff>304800</xdr:colOff>
      <xdr:row>858</xdr:row>
      <xdr:rowOff>114300</xdr:rowOff>
    </xdr:to>
    <xdr:sp macro="" textlink="">
      <xdr:nvSpPr>
        <xdr:cNvPr id="1881" name="AutoShape 857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51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857</xdr:row>
      <xdr:rowOff>0</xdr:rowOff>
    </xdr:from>
    <xdr:to>
      <xdr:col>5</xdr:col>
      <xdr:colOff>304800</xdr:colOff>
      <xdr:row>858</xdr:row>
      <xdr:rowOff>114300</xdr:rowOff>
    </xdr:to>
    <xdr:sp macro="" textlink="">
      <xdr:nvSpPr>
        <xdr:cNvPr id="1882" name="AutoShape 858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51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859</xdr:row>
      <xdr:rowOff>0</xdr:rowOff>
    </xdr:from>
    <xdr:to>
      <xdr:col>4</xdr:col>
      <xdr:colOff>304800</xdr:colOff>
      <xdr:row>860</xdr:row>
      <xdr:rowOff>114300</xdr:rowOff>
    </xdr:to>
    <xdr:sp macro="" textlink="">
      <xdr:nvSpPr>
        <xdr:cNvPr id="1883" name="AutoShape 859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55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859</xdr:row>
      <xdr:rowOff>0</xdr:rowOff>
    </xdr:from>
    <xdr:to>
      <xdr:col>5</xdr:col>
      <xdr:colOff>304800</xdr:colOff>
      <xdr:row>860</xdr:row>
      <xdr:rowOff>114300</xdr:rowOff>
    </xdr:to>
    <xdr:sp macro="" textlink="">
      <xdr:nvSpPr>
        <xdr:cNvPr id="1884" name="AutoShape 860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55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861</xdr:row>
      <xdr:rowOff>0</xdr:rowOff>
    </xdr:from>
    <xdr:to>
      <xdr:col>4</xdr:col>
      <xdr:colOff>304800</xdr:colOff>
      <xdr:row>862</xdr:row>
      <xdr:rowOff>114300</xdr:rowOff>
    </xdr:to>
    <xdr:sp macro="" textlink="">
      <xdr:nvSpPr>
        <xdr:cNvPr id="1885" name="AutoShape 861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61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861</xdr:row>
      <xdr:rowOff>0</xdr:rowOff>
    </xdr:from>
    <xdr:to>
      <xdr:col>5</xdr:col>
      <xdr:colOff>304800</xdr:colOff>
      <xdr:row>862</xdr:row>
      <xdr:rowOff>114300</xdr:rowOff>
    </xdr:to>
    <xdr:sp macro="" textlink="">
      <xdr:nvSpPr>
        <xdr:cNvPr id="1886" name="AutoShape 862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61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863</xdr:row>
      <xdr:rowOff>0</xdr:rowOff>
    </xdr:from>
    <xdr:to>
      <xdr:col>4</xdr:col>
      <xdr:colOff>304800</xdr:colOff>
      <xdr:row>864</xdr:row>
      <xdr:rowOff>114300</xdr:rowOff>
    </xdr:to>
    <xdr:sp macro="" textlink="">
      <xdr:nvSpPr>
        <xdr:cNvPr id="1887" name="AutoShape 863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67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863</xdr:row>
      <xdr:rowOff>0</xdr:rowOff>
    </xdr:from>
    <xdr:to>
      <xdr:col>5</xdr:col>
      <xdr:colOff>304800</xdr:colOff>
      <xdr:row>864</xdr:row>
      <xdr:rowOff>114300</xdr:rowOff>
    </xdr:to>
    <xdr:sp macro="" textlink="">
      <xdr:nvSpPr>
        <xdr:cNvPr id="1888" name="AutoShape 864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671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865</xdr:row>
      <xdr:rowOff>0</xdr:rowOff>
    </xdr:from>
    <xdr:to>
      <xdr:col>4</xdr:col>
      <xdr:colOff>304800</xdr:colOff>
      <xdr:row>866</xdr:row>
      <xdr:rowOff>76200</xdr:rowOff>
    </xdr:to>
    <xdr:sp macro="" textlink="">
      <xdr:nvSpPr>
        <xdr:cNvPr id="1889" name="AutoShape 86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72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865</xdr:row>
      <xdr:rowOff>0</xdr:rowOff>
    </xdr:from>
    <xdr:to>
      <xdr:col>5</xdr:col>
      <xdr:colOff>304800</xdr:colOff>
      <xdr:row>866</xdr:row>
      <xdr:rowOff>76200</xdr:rowOff>
    </xdr:to>
    <xdr:sp macro="" textlink="">
      <xdr:nvSpPr>
        <xdr:cNvPr id="1890" name="AutoShape 866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72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867</xdr:row>
      <xdr:rowOff>0</xdr:rowOff>
    </xdr:from>
    <xdr:to>
      <xdr:col>4</xdr:col>
      <xdr:colOff>304800</xdr:colOff>
      <xdr:row>868</xdr:row>
      <xdr:rowOff>114300</xdr:rowOff>
    </xdr:to>
    <xdr:sp macro="" textlink="">
      <xdr:nvSpPr>
        <xdr:cNvPr id="1891" name="AutoShape 867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77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867</xdr:row>
      <xdr:rowOff>0</xdr:rowOff>
    </xdr:from>
    <xdr:to>
      <xdr:col>5</xdr:col>
      <xdr:colOff>304800</xdr:colOff>
      <xdr:row>868</xdr:row>
      <xdr:rowOff>114300</xdr:rowOff>
    </xdr:to>
    <xdr:sp macro="" textlink="">
      <xdr:nvSpPr>
        <xdr:cNvPr id="1892" name="AutoShape 868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772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869</xdr:row>
      <xdr:rowOff>0</xdr:rowOff>
    </xdr:from>
    <xdr:to>
      <xdr:col>4</xdr:col>
      <xdr:colOff>304800</xdr:colOff>
      <xdr:row>870</xdr:row>
      <xdr:rowOff>76200</xdr:rowOff>
    </xdr:to>
    <xdr:sp macro="" textlink="">
      <xdr:nvSpPr>
        <xdr:cNvPr id="1893" name="AutoShape 869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830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869</xdr:row>
      <xdr:rowOff>0</xdr:rowOff>
    </xdr:from>
    <xdr:to>
      <xdr:col>5</xdr:col>
      <xdr:colOff>304800</xdr:colOff>
      <xdr:row>870</xdr:row>
      <xdr:rowOff>76200</xdr:rowOff>
    </xdr:to>
    <xdr:sp macro="" textlink="">
      <xdr:nvSpPr>
        <xdr:cNvPr id="1894" name="AutoShape 870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830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871</xdr:row>
      <xdr:rowOff>0</xdr:rowOff>
    </xdr:from>
    <xdr:to>
      <xdr:col>4</xdr:col>
      <xdr:colOff>304800</xdr:colOff>
      <xdr:row>872</xdr:row>
      <xdr:rowOff>114300</xdr:rowOff>
    </xdr:to>
    <xdr:sp macro="" textlink="">
      <xdr:nvSpPr>
        <xdr:cNvPr id="1895" name="AutoShape 871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87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304800</xdr:colOff>
      <xdr:row>872</xdr:row>
      <xdr:rowOff>114300</xdr:rowOff>
    </xdr:to>
    <xdr:sp macro="" textlink="">
      <xdr:nvSpPr>
        <xdr:cNvPr id="1896" name="AutoShape 872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873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873</xdr:row>
      <xdr:rowOff>0</xdr:rowOff>
    </xdr:from>
    <xdr:to>
      <xdr:col>4</xdr:col>
      <xdr:colOff>304800</xdr:colOff>
      <xdr:row>874</xdr:row>
      <xdr:rowOff>76200</xdr:rowOff>
    </xdr:to>
    <xdr:sp macro="" textlink="">
      <xdr:nvSpPr>
        <xdr:cNvPr id="1897" name="AutoShape 873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931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873</xdr:row>
      <xdr:rowOff>0</xdr:rowOff>
    </xdr:from>
    <xdr:to>
      <xdr:col>5</xdr:col>
      <xdr:colOff>304800</xdr:colOff>
      <xdr:row>874</xdr:row>
      <xdr:rowOff>76200</xdr:rowOff>
    </xdr:to>
    <xdr:sp macro="" textlink="">
      <xdr:nvSpPr>
        <xdr:cNvPr id="1898" name="AutoShape 874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931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875</xdr:row>
      <xdr:rowOff>0</xdr:rowOff>
    </xdr:from>
    <xdr:to>
      <xdr:col>4</xdr:col>
      <xdr:colOff>304800</xdr:colOff>
      <xdr:row>876</xdr:row>
      <xdr:rowOff>76200</xdr:rowOff>
    </xdr:to>
    <xdr:sp macro="" textlink="">
      <xdr:nvSpPr>
        <xdr:cNvPr id="1899" name="AutoShape 87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8974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875</xdr:row>
      <xdr:rowOff>0</xdr:rowOff>
    </xdr:from>
    <xdr:to>
      <xdr:col>5</xdr:col>
      <xdr:colOff>304800</xdr:colOff>
      <xdr:row>876</xdr:row>
      <xdr:rowOff>76200</xdr:rowOff>
    </xdr:to>
    <xdr:sp macro="" textlink="">
      <xdr:nvSpPr>
        <xdr:cNvPr id="1900" name="AutoShape 876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8974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877</xdr:row>
      <xdr:rowOff>0</xdr:rowOff>
    </xdr:from>
    <xdr:to>
      <xdr:col>4</xdr:col>
      <xdr:colOff>304800</xdr:colOff>
      <xdr:row>878</xdr:row>
      <xdr:rowOff>114300</xdr:rowOff>
    </xdr:to>
    <xdr:sp macro="" textlink="">
      <xdr:nvSpPr>
        <xdr:cNvPr id="1901" name="AutoShape 877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01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877</xdr:row>
      <xdr:rowOff>0</xdr:rowOff>
    </xdr:from>
    <xdr:to>
      <xdr:col>5</xdr:col>
      <xdr:colOff>304800</xdr:colOff>
      <xdr:row>878</xdr:row>
      <xdr:rowOff>114300</xdr:rowOff>
    </xdr:to>
    <xdr:sp macro="" textlink="">
      <xdr:nvSpPr>
        <xdr:cNvPr id="1902" name="AutoShape 878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01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879</xdr:row>
      <xdr:rowOff>0</xdr:rowOff>
    </xdr:from>
    <xdr:to>
      <xdr:col>4</xdr:col>
      <xdr:colOff>304800</xdr:colOff>
      <xdr:row>880</xdr:row>
      <xdr:rowOff>114300</xdr:rowOff>
    </xdr:to>
    <xdr:sp macro="" textlink="">
      <xdr:nvSpPr>
        <xdr:cNvPr id="1903" name="AutoShape 879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094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879</xdr:row>
      <xdr:rowOff>0</xdr:rowOff>
    </xdr:from>
    <xdr:to>
      <xdr:col>5</xdr:col>
      <xdr:colOff>304800</xdr:colOff>
      <xdr:row>880</xdr:row>
      <xdr:rowOff>114300</xdr:rowOff>
    </xdr:to>
    <xdr:sp macro="" textlink="">
      <xdr:nvSpPr>
        <xdr:cNvPr id="1904" name="AutoShape 880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094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881</xdr:row>
      <xdr:rowOff>0</xdr:rowOff>
    </xdr:from>
    <xdr:to>
      <xdr:col>4</xdr:col>
      <xdr:colOff>304800</xdr:colOff>
      <xdr:row>882</xdr:row>
      <xdr:rowOff>114300</xdr:rowOff>
    </xdr:to>
    <xdr:sp macro="" textlink="">
      <xdr:nvSpPr>
        <xdr:cNvPr id="1905" name="AutoShape 881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15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881</xdr:row>
      <xdr:rowOff>0</xdr:rowOff>
    </xdr:from>
    <xdr:to>
      <xdr:col>5</xdr:col>
      <xdr:colOff>304800</xdr:colOff>
      <xdr:row>882</xdr:row>
      <xdr:rowOff>114300</xdr:rowOff>
    </xdr:to>
    <xdr:sp macro="" textlink="">
      <xdr:nvSpPr>
        <xdr:cNvPr id="1906" name="AutoShape 882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15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883</xdr:row>
      <xdr:rowOff>0</xdr:rowOff>
    </xdr:from>
    <xdr:to>
      <xdr:col>4</xdr:col>
      <xdr:colOff>304800</xdr:colOff>
      <xdr:row>884</xdr:row>
      <xdr:rowOff>114300</xdr:rowOff>
    </xdr:to>
    <xdr:sp macro="" textlink="">
      <xdr:nvSpPr>
        <xdr:cNvPr id="1907" name="AutoShape 883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21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883</xdr:row>
      <xdr:rowOff>0</xdr:rowOff>
    </xdr:from>
    <xdr:to>
      <xdr:col>5</xdr:col>
      <xdr:colOff>304800</xdr:colOff>
      <xdr:row>884</xdr:row>
      <xdr:rowOff>114300</xdr:rowOff>
    </xdr:to>
    <xdr:sp macro="" textlink="">
      <xdr:nvSpPr>
        <xdr:cNvPr id="1908" name="AutoShape 884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21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885</xdr:row>
      <xdr:rowOff>0</xdr:rowOff>
    </xdr:from>
    <xdr:to>
      <xdr:col>4</xdr:col>
      <xdr:colOff>304800</xdr:colOff>
      <xdr:row>886</xdr:row>
      <xdr:rowOff>114300</xdr:rowOff>
    </xdr:to>
    <xdr:sp macro="" textlink="">
      <xdr:nvSpPr>
        <xdr:cNvPr id="1909" name="AutoShape 885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2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885</xdr:row>
      <xdr:rowOff>0</xdr:rowOff>
    </xdr:from>
    <xdr:to>
      <xdr:col>5</xdr:col>
      <xdr:colOff>304800</xdr:colOff>
      <xdr:row>886</xdr:row>
      <xdr:rowOff>114300</xdr:rowOff>
    </xdr:to>
    <xdr:sp macro="" textlink="">
      <xdr:nvSpPr>
        <xdr:cNvPr id="1910" name="AutoShape 886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269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887</xdr:row>
      <xdr:rowOff>0</xdr:rowOff>
    </xdr:from>
    <xdr:to>
      <xdr:col>4</xdr:col>
      <xdr:colOff>304800</xdr:colOff>
      <xdr:row>888</xdr:row>
      <xdr:rowOff>114300</xdr:rowOff>
    </xdr:to>
    <xdr:sp macro="" textlink="">
      <xdr:nvSpPr>
        <xdr:cNvPr id="1911" name="AutoShape 887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327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887</xdr:row>
      <xdr:rowOff>0</xdr:rowOff>
    </xdr:from>
    <xdr:to>
      <xdr:col>5</xdr:col>
      <xdr:colOff>304800</xdr:colOff>
      <xdr:row>888</xdr:row>
      <xdr:rowOff>114300</xdr:rowOff>
    </xdr:to>
    <xdr:sp macro="" textlink="">
      <xdr:nvSpPr>
        <xdr:cNvPr id="1912" name="AutoShape 888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327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889</xdr:row>
      <xdr:rowOff>0</xdr:rowOff>
    </xdr:from>
    <xdr:to>
      <xdr:col>4</xdr:col>
      <xdr:colOff>304800</xdr:colOff>
      <xdr:row>890</xdr:row>
      <xdr:rowOff>114300</xdr:rowOff>
    </xdr:to>
    <xdr:sp macro="" textlink="">
      <xdr:nvSpPr>
        <xdr:cNvPr id="1913" name="AutoShape 889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38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889</xdr:row>
      <xdr:rowOff>0</xdr:rowOff>
    </xdr:from>
    <xdr:to>
      <xdr:col>5</xdr:col>
      <xdr:colOff>304800</xdr:colOff>
      <xdr:row>890</xdr:row>
      <xdr:rowOff>114300</xdr:rowOff>
    </xdr:to>
    <xdr:sp macro="" textlink="">
      <xdr:nvSpPr>
        <xdr:cNvPr id="1914" name="AutoShape 890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38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891</xdr:row>
      <xdr:rowOff>0</xdr:rowOff>
    </xdr:from>
    <xdr:to>
      <xdr:col>4</xdr:col>
      <xdr:colOff>304800</xdr:colOff>
      <xdr:row>892</xdr:row>
      <xdr:rowOff>114300</xdr:rowOff>
    </xdr:to>
    <xdr:sp macro="" textlink="">
      <xdr:nvSpPr>
        <xdr:cNvPr id="1915" name="AutoShape 891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44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891</xdr:row>
      <xdr:rowOff>0</xdr:rowOff>
    </xdr:from>
    <xdr:to>
      <xdr:col>5</xdr:col>
      <xdr:colOff>304800</xdr:colOff>
      <xdr:row>892</xdr:row>
      <xdr:rowOff>114300</xdr:rowOff>
    </xdr:to>
    <xdr:sp macro="" textlink="">
      <xdr:nvSpPr>
        <xdr:cNvPr id="1916" name="AutoShape 892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44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893</xdr:row>
      <xdr:rowOff>0</xdr:rowOff>
    </xdr:from>
    <xdr:to>
      <xdr:col>4</xdr:col>
      <xdr:colOff>304800</xdr:colOff>
      <xdr:row>894</xdr:row>
      <xdr:rowOff>76200</xdr:rowOff>
    </xdr:to>
    <xdr:sp macro="" textlink="">
      <xdr:nvSpPr>
        <xdr:cNvPr id="1917" name="AutoShape 893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50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893</xdr:row>
      <xdr:rowOff>0</xdr:rowOff>
    </xdr:from>
    <xdr:to>
      <xdr:col>5</xdr:col>
      <xdr:colOff>304800</xdr:colOff>
      <xdr:row>894</xdr:row>
      <xdr:rowOff>76200</xdr:rowOff>
    </xdr:to>
    <xdr:sp macro="" textlink="">
      <xdr:nvSpPr>
        <xdr:cNvPr id="1918" name="AutoShape 894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501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895</xdr:row>
      <xdr:rowOff>0</xdr:rowOff>
    </xdr:from>
    <xdr:to>
      <xdr:col>4</xdr:col>
      <xdr:colOff>304800</xdr:colOff>
      <xdr:row>896</xdr:row>
      <xdr:rowOff>114300</xdr:rowOff>
    </xdr:to>
    <xdr:sp macro="" textlink="">
      <xdr:nvSpPr>
        <xdr:cNvPr id="1919" name="AutoShape 895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54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895</xdr:row>
      <xdr:rowOff>0</xdr:rowOff>
    </xdr:from>
    <xdr:to>
      <xdr:col>5</xdr:col>
      <xdr:colOff>304800</xdr:colOff>
      <xdr:row>896</xdr:row>
      <xdr:rowOff>114300</xdr:rowOff>
    </xdr:to>
    <xdr:sp macro="" textlink="">
      <xdr:nvSpPr>
        <xdr:cNvPr id="1920" name="AutoShape 896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54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897</xdr:row>
      <xdr:rowOff>0</xdr:rowOff>
    </xdr:from>
    <xdr:to>
      <xdr:col>4</xdr:col>
      <xdr:colOff>304800</xdr:colOff>
      <xdr:row>898</xdr:row>
      <xdr:rowOff>76200</xdr:rowOff>
    </xdr:to>
    <xdr:sp macro="" textlink="">
      <xdr:nvSpPr>
        <xdr:cNvPr id="1921" name="AutoShape 897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60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897</xdr:row>
      <xdr:rowOff>0</xdr:rowOff>
    </xdr:from>
    <xdr:to>
      <xdr:col>5</xdr:col>
      <xdr:colOff>304800</xdr:colOff>
      <xdr:row>898</xdr:row>
      <xdr:rowOff>76200</xdr:rowOff>
    </xdr:to>
    <xdr:sp macro="" textlink="">
      <xdr:nvSpPr>
        <xdr:cNvPr id="1922" name="AutoShape 898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60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899</xdr:row>
      <xdr:rowOff>0</xdr:rowOff>
    </xdr:from>
    <xdr:to>
      <xdr:col>4</xdr:col>
      <xdr:colOff>304800</xdr:colOff>
      <xdr:row>900</xdr:row>
      <xdr:rowOff>114300</xdr:rowOff>
    </xdr:to>
    <xdr:sp macro="" textlink="">
      <xdr:nvSpPr>
        <xdr:cNvPr id="1923" name="AutoShape 899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64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304800</xdr:colOff>
      <xdr:row>900</xdr:row>
      <xdr:rowOff>114300</xdr:rowOff>
    </xdr:to>
    <xdr:sp macro="" textlink="">
      <xdr:nvSpPr>
        <xdr:cNvPr id="1924" name="AutoShape 900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64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901</xdr:row>
      <xdr:rowOff>0</xdr:rowOff>
    </xdr:from>
    <xdr:to>
      <xdr:col>4</xdr:col>
      <xdr:colOff>304800</xdr:colOff>
      <xdr:row>902</xdr:row>
      <xdr:rowOff>114300</xdr:rowOff>
    </xdr:to>
    <xdr:sp macro="" textlink="">
      <xdr:nvSpPr>
        <xdr:cNvPr id="1925" name="AutoShape 901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70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304800</xdr:colOff>
      <xdr:row>902</xdr:row>
      <xdr:rowOff>114300</xdr:rowOff>
    </xdr:to>
    <xdr:sp macro="" textlink="">
      <xdr:nvSpPr>
        <xdr:cNvPr id="1926" name="AutoShape 902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70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903</xdr:row>
      <xdr:rowOff>0</xdr:rowOff>
    </xdr:from>
    <xdr:to>
      <xdr:col>4</xdr:col>
      <xdr:colOff>304800</xdr:colOff>
      <xdr:row>904</xdr:row>
      <xdr:rowOff>114300</xdr:rowOff>
    </xdr:to>
    <xdr:sp macro="" textlink="">
      <xdr:nvSpPr>
        <xdr:cNvPr id="1927" name="AutoShape 903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78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903</xdr:row>
      <xdr:rowOff>0</xdr:rowOff>
    </xdr:from>
    <xdr:to>
      <xdr:col>5</xdr:col>
      <xdr:colOff>304800</xdr:colOff>
      <xdr:row>904</xdr:row>
      <xdr:rowOff>114300</xdr:rowOff>
    </xdr:to>
    <xdr:sp macro="" textlink="">
      <xdr:nvSpPr>
        <xdr:cNvPr id="1928" name="AutoShape 904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78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905</xdr:row>
      <xdr:rowOff>0</xdr:rowOff>
    </xdr:from>
    <xdr:to>
      <xdr:col>4</xdr:col>
      <xdr:colOff>304800</xdr:colOff>
      <xdr:row>906</xdr:row>
      <xdr:rowOff>76200</xdr:rowOff>
    </xdr:to>
    <xdr:sp macro="" textlink="">
      <xdr:nvSpPr>
        <xdr:cNvPr id="1929" name="AutoShape 905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83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905</xdr:row>
      <xdr:rowOff>0</xdr:rowOff>
    </xdr:from>
    <xdr:to>
      <xdr:col>5</xdr:col>
      <xdr:colOff>304800</xdr:colOff>
      <xdr:row>906</xdr:row>
      <xdr:rowOff>76200</xdr:rowOff>
    </xdr:to>
    <xdr:sp macro="" textlink="">
      <xdr:nvSpPr>
        <xdr:cNvPr id="1930" name="AutoShape 906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838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907</xdr:row>
      <xdr:rowOff>0</xdr:rowOff>
    </xdr:from>
    <xdr:to>
      <xdr:col>4</xdr:col>
      <xdr:colOff>304800</xdr:colOff>
      <xdr:row>908</xdr:row>
      <xdr:rowOff>114300</xdr:rowOff>
    </xdr:to>
    <xdr:sp macro="" textlink="">
      <xdr:nvSpPr>
        <xdr:cNvPr id="1931" name="AutoShape 907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881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907</xdr:row>
      <xdr:rowOff>0</xdr:rowOff>
    </xdr:from>
    <xdr:to>
      <xdr:col>5</xdr:col>
      <xdr:colOff>304800</xdr:colOff>
      <xdr:row>908</xdr:row>
      <xdr:rowOff>114300</xdr:rowOff>
    </xdr:to>
    <xdr:sp macro="" textlink="">
      <xdr:nvSpPr>
        <xdr:cNvPr id="1932" name="AutoShape 908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881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909</xdr:row>
      <xdr:rowOff>0</xdr:rowOff>
    </xdr:from>
    <xdr:to>
      <xdr:col>4</xdr:col>
      <xdr:colOff>304800</xdr:colOff>
      <xdr:row>910</xdr:row>
      <xdr:rowOff>76200</xdr:rowOff>
    </xdr:to>
    <xdr:sp macro="" textlink="">
      <xdr:nvSpPr>
        <xdr:cNvPr id="1933" name="AutoShape 909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93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909</xdr:row>
      <xdr:rowOff>0</xdr:rowOff>
    </xdr:from>
    <xdr:to>
      <xdr:col>5</xdr:col>
      <xdr:colOff>304800</xdr:colOff>
      <xdr:row>910</xdr:row>
      <xdr:rowOff>76200</xdr:rowOff>
    </xdr:to>
    <xdr:sp macro="" textlink="">
      <xdr:nvSpPr>
        <xdr:cNvPr id="1934" name="AutoShape 910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93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911</xdr:row>
      <xdr:rowOff>0</xdr:rowOff>
    </xdr:from>
    <xdr:to>
      <xdr:col>4</xdr:col>
      <xdr:colOff>304800</xdr:colOff>
      <xdr:row>912</xdr:row>
      <xdr:rowOff>114300</xdr:rowOff>
    </xdr:to>
    <xdr:sp macro="" textlink="">
      <xdr:nvSpPr>
        <xdr:cNvPr id="1935" name="AutoShape 911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1998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911</xdr:row>
      <xdr:rowOff>0</xdr:rowOff>
    </xdr:from>
    <xdr:to>
      <xdr:col>5</xdr:col>
      <xdr:colOff>304800</xdr:colOff>
      <xdr:row>912</xdr:row>
      <xdr:rowOff>114300</xdr:rowOff>
    </xdr:to>
    <xdr:sp macro="" textlink="">
      <xdr:nvSpPr>
        <xdr:cNvPr id="1936" name="AutoShape 912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1998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913</xdr:row>
      <xdr:rowOff>0</xdr:rowOff>
    </xdr:from>
    <xdr:to>
      <xdr:col>4</xdr:col>
      <xdr:colOff>304800</xdr:colOff>
      <xdr:row>914</xdr:row>
      <xdr:rowOff>76200</xdr:rowOff>
    </xdr:to>
    <xdr:sp macro="" textlink="">
      <xdr:nvSpPr>
        <xdr:cNvPr id="1937" name="AutoShape 913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04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913</xdr:row>
      <xdr:rowOff>0</xdr:rowOff>
    </xdr:from>
    <xdr:to>
      <xdr:col>5</xdr:col>
      <xdr:colOff>304800</xdr:colOff>
      <xdr:row>914</xdr:row>
      <xdr:rowOff>76200</xdr:rowOff>
    </xdr:to>
    <xdr:sp macro="" textlink="">
      <xdr:nvSpPr>
        <xdr:cNvPr id="1938" name="AutoShape 914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04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915</xdr:row>
      <xdr:rowOff>0</xdr:rowOff>
    </xdr:from>
    <xdr:to>
      <xdr:col>4</xdr:col>
      <xdr:colOff>304800</xdr:colOff>
      <xdr:row>916</xdr:row>
      <xdr:rowOff>114300</xdr:rowOff>
    </xdr:to>
    <xdr:sp macro="" textlink="">
      <xdr:nvSpPr>
        <xdr:cNvPr id="1939" name="AutoShape 915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08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915</xdr:row>
      <xdr:rowOff>0</xdr:rowOff>
    </xdr:from>
    <xdr:to>
      <xdr:col>5</xdr:col>
      <xdr:colOff>304800</xdr:colOff>
      <xdr:row>916</xdr:row>
      <xdr:rowOff>114300</xdr:rowOff>
    </xdr:to>
    <xdr:sp macro="" textlink="">
      <xdr:nvSpPr>
        <xdr:cNvPr id="1940" name="AutoShape 916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08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917</xdr:row>
      <xdr:rowOff>0</xdr:rowOff>
    </xdr:from>
    <xdr:to>
      <xdr:col>4</xdr:col>
      <xdr:colOff>304800</xdr:colOff>
      <xdr:row>918</xdr:row>
      <xdr:rowOff>114300</xdr:rowOff>
    </xdr:to>
    <xdr:sp macro="" textlink="">
      <xdr:nvSpPr>
        <xdr:cNvPr id="1941" name="AutoShape 917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14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917</xdr:row>
      <xdr:rowOff>0</xdr:rowOff>
    </xdr:from>
    <xdr:to>
      <xdr:col>5</xdr:col>
      <xdr:colOff>304800</xdr:colOff>
      <xdr:row>918</xdr:row>
      <xdr:rowOff>114300</xdr:rowOff>
    </xdr:to>
    <xdr:sp macro="" textlink="">
      <xdr:nvSpPr>
        <xdr:cNvPr id="1942" name="AutoShape 918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14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919</xdr:row>
      <xdr:rowOff>0</xdr:rowOff>
    </xdr:from>
    <xdr:to>
      <xdr:col>4</xdr:col>
      <xdr:colOff>304800</xdr:colOff>
      <xdr:row>920</xdr:row>
      <xdr:rowOff>114300</xdr:rowOff>
    </xdr:to>
    <xdr:sp macro="" textlink="">
      <xdr:nvSpPr>
        <xdr:cNvPr id="1943" name="AutoShape 919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199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919</xdr:row>
      <xdr:rowOff>0</xdr:rowOff>
    </xdr:from>
    <xdr:to>
      <xdr:col>5</xdr:col>
      <xdr:colOff>304800</xdr:colOff>
      <xdr:row>920</xdr:row>
      <xdr:rowOff>114300</xdr:rowOff>
    </xdr:to>
    <xdr:sp macro="" textlink="">
      <xdr:nvSpPr>
        <xdr:cNvPr id="1944" name="AutoShape 920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199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921</xdr:row>
      <xdr:rowOff>0</xdr:rowOff>
    </xdr:from>
    <xdr:to>
      <xdr:col>4</xdr:col>
      <xdr:colOff>304800</xdr:colOff>
      <xdr:row>922</xdr:row>
      <xdr:rowOff>114300</xdr:rowOff>
    </xdr:to>
    <xdr:sp macro="" textlink="">
      <xdr:nvSpPr>
        <xdr:cNvPr id="1945" name="AutoShape 921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257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921</xdr:row>
      <xdr:rowOff>0</xdr:rowOff>
    </xdr:from>
    <xdr:to>
      <xdr:col>5</xdr:col>
      <xdr:colOff>304800</xdr:colOff>
      <xdr:row>922</xdr:row>
      <xdr:rowOff>114300</xdr:rowOff>
    </xdr:to>
    <xdr:sp macro="" textlink="">
      <xdr:nvSpPr>
        <xdr:cNvPr id="1946" name="AutoShape 922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257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923</xdr:row>
      <xdr:rowOff>0</xdr:rowOff>
    </xdr:from>
    <xdr:to>
      <xdr:col>4</xdr:col>
      <xdr:colOff>304800</xdr:colOff>
      <xdr:row>924</xdr:row>
      <xdr:rowOff>114300</xdr:rowOff>
    </xdr:to>
    <xdr:sp macro="" textlink="">
      <xdr:nvSpPr>
        <xdr:cNvPr id="1947" name="AutoShape 923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315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923</xdr:row>
      <xdr:rowOff>0</xdr:rowOff>
    </xdr:from>
    <xdr:to>
      <xdr:col>5</xdr:col>
      <xdr:colOff>304800</xdr:colOff>
      <xdr:row>924</xdr:row>
      <xdr:rowOff>114300</xdr:rowOff>
    </xdr:to>
    <xdr:sp macro="" textlink="">
      <xdr:nvSpPr>
        <xdr:cNvPr id="1948" name="AutoShape 924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315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925</xdr:row>
      <xdr:rowOff>0</xdr:rowOff>
    </xdr:from>
    <xdr:to>
      <xdr:col>4</xdr:col>
      <xdr:colOff>304800</xdr:colOff>
      <xdr:row>926</xdr:row>
      <xdr:rowOff>114300</xdr:rowOff>
    </xdr:to>
    <xdr:sp macro="" textlink="">
      <xdr:nvSpPr>
        <xdr:cNvPr id="1949" name="AutoShape 925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37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925</xdr:row>
      <xdr:rowOff>0</xdr:rowOff>
    </xdr:from>
    <xdr:to>
      <xdr:col>5</xdr:col>
      <xdr:colOff>304800</xdr:colOff>
      <xdr:row>926</xdr:row>
      <xdr:rowOff>114300</xdr:rowOff>
    </xdr:to>
    <xdr:sp macro="" textlink="">
      <xdr:nvSpPr>
        <xdr:cNvPr id="1950" name="AutoShape 926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37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927</xdr:row>
      <xdr:rowOff>0</xdr:rowOff>
    </xdr:from>
    <xdr:to>
      <xdr:col>4</xdr:col>
      <xdr:colOff>304800</xdr:colOff>
      <xdr:row>928</xdr:row>
      <xdr:rowOff>114300</xdr:rowOff>
    </xdr:to>
    <xdr:sp macro="" textlink="">
      <xdr:nvSpPr>
        <xdr:cNvPr id="1951" name="AutoShape 927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43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927</xdr:row>
      <xdr:rowOff>0</xdr:rowOff>
    </xdr:from>
    <xdr:to>
      <xdr:col>5</xdr:col>
      <xdr:colOff>304800</xdr:colOff>
      <xdr:row>928</xdr:row>
      <xdr:rowOff>114300</xdr:rowOff>
    </xdr:to>
    <xdr:sp macro="" textlink="">
      <xdr:nvSpPr>
        <xdr:cNvPr id="1952" name="AutoShape 928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43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929</xdr:row>
      <xdr:rowOff>0</xdr:rowOff>
    </xdr:from>
    <xdr:to>
      <xdr:col>4</xdr:col>
      <xdr:colOff>304800</xdr:colOff>
      <xdr:row>930</xdr:row>
      <xdr:rowOff>114300</xdr:rowOff>
    </xdr:to>
    <xdr:sp macro="" textlink="">
      <xdr:nvSpPr>
        <xdr:cNvPr id="1953" name="AutoShape 929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49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929</xdr:row>
      <xdr:rowOff>0</xdr:rowOff>
    </xdr:from>
    <xdr:to>
      <xdr:col>5</xdr:col>
      <xdr:colOff>304800</xdr:colOff>
      <xdr:row>930</xdr:row>
      <xdr:rowOff>114300</xdr:rowOff>
    </xdr:to>
    <xdr:sp macro="" textlink="">
      <xdr:nvSpPr>
        <xdr:cNvPr id="1954" name="AutoShape 930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49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931</xdr:row>
      <xdr:rowOff>0</xdr:rowOff>
    </xdr:from>
    <xdr:to>
      <xdr:col>4</xdr:col>
      <xdr:colOff>304800</xdr:colOff>
      <xdr:row>932</xdr:row>
      <xdr:rowOff>114300</xdr:rowOff>
    </xdr:to>
    <xdr:sp macro="" textlink="">
      <xdr:nvSpPr>
        <xdr:cNvPr id="1955" name="AutoShape 931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548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931</xdr:row>
      <xdr:rowOff>0</xdr:rowOff>
    </xdr:from>
    <xdr:to>
      <xdr:col>5</xdr:col>
      <xdr:colOff>304800</xdr:colOff>
      <xdr:row>932</xdr:row>
      <xdr:rowOff>114300</xdr:rowOff>
    </xdr:to>
    <xdr:sp macro="" textlink="">
      <xdr:nvSpPr>
        <xdr:cNvPr id="1956" name="AutoShape 932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548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933</xdr:row>
      <xdr:rowOff>0</xdr:rowOff>
    </xdr:from>
    <xdr:to>
      <xdr:col>4</xdr:col>
      <xdr:colOff>304800</xdr:colOff>
      <xdr:row>934</xdr:row>
      <xdr:rowOff>114300</xdr:rowOff>
    </xdr:to>
    <xdr:sp macro="" textlink="">
      <xdr:nvSpPr>
        <xdr:cNvPr id="1957" name="AutoShape 933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60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933</xdr:row>
      <xdr:rowOff>0</xdr:rowOff>
    </xdr:from>
    <xdr:to>
      <xdr:col>5</xdr:col>
      <xdr:colOff>304800</xdr:colOff>
      <xdr:row>934</xdr:row>
      <xdr:rowOff>114300</xdr:rowOff>
    </xdr:to>
    <xdr:sp macro="" textlink="">
      <xdr:nvSpPr>
        <xdr:cNvPr id="1958" name="AutoShape 934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606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935</xdr:row>
      <xdr:rowOff>0</xdr:rowOff>
    </xdr:from>
    <xdr:to>
      <xdr:col>4</xdr:col>
      <xdr:colOff>304800</xdr:colOff>
      <xdr:row>936</xdr:row>
      <xdr:rowOff>114300</xdr:rowOff>
    </xdr:to>
    <xdr:sp macro="" textlink="">
      <xdr:nvSpPr>
        <xdr:cNvPr id="1959" name="AutoShape 93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66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935</xdr:row>
      <xdr:rowOff>0</xdr:rowOff>
    </xdr:from>
    <xdr:to>
      <xdr:col>5</xdr:col>
      <xdr:colOff>304800</xdr:colOff>
      <xdr:row>936</xdr:row>
      <xdr:rowOff>114300</xdr:rowOff>
    </xdr:to>
    <xdr:sp macro="" textlink="">
      <xdr:nvSpPr>
        <xdr:cNvPr id="1960" name="AutoShape 936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66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937</xdr:row>
      <xdr:rowOff>0</xdr:rowOff>
    </xdr:from>
    <xdr:to>
      <xdr:col>4</xdr:col>
      <xdr:colOff>304800</xdr:colOff>
      <xdr:row>938</xdr:row>
      <xdr:rowOff>114300</xdr:rowOff>
    </xdr:to>
    <xdr:sp macro="" textlink="">
      <xdr:nvSpPr>
        <xdr:cNvPr id="1961" name="AutoShape 937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72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937</xdr:row>
      <xdr:rowOff>0</xdr:rowOff>
    </xdr:from>
    <xdr:to>
      <xdr:col>5</xdr:col>
      <xdr:colOff>304800</xdr:colOff>
      <xdr:row>938</xdr:row>
      <xdr:rowOff>114300</xdr:rowOff>
    </xdr:to>
    <xdr:sp macro="" textlink="">
      <xdr:nvSpPr>
        <xdr:cNvPr id="1962" name="AutoShape 938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72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939</xdr:row>
      <xdr:rowOff>0</xdr:rowOff>
    </xdr:from>
    <xdr:to>
      <xdr:col>4</xdr:col>
      <xdr:colOff>304800</xdr:colOff>
      <xdr:row>940</xdr:row>
      <xdr:rowOff>114300</xdr:rowOff>
    </xdr:to>
    <xdr:sp macro="" textlink="">
      <xdr:nvSpPr>
        <xdr:cNvPr id="1963" name="AutoShape 939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78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939</xdr:row>
      <xdr:rowOff>0</xdr:rowOff>
    </xdr:from>
    <xdr:to>
      <xdr:col>5</xdr:col>
      <xdr:colOff>304800</xdr:colOff>
      <xdr:row>940</xdr:row>
      <xdr:rowOff>114300</xdr:rowOff>
    </xdr:to>
    <xdr:sp macro="" textlink="">
      <xdr:nvSpPr>
        <xdr:cNvPr id="1964" name="AutoShape 940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780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941</xdr:row>
      <xdr:rowOff>0</xdr:rowOff>
    </xdr:from>
    <xdr:to>
      <xdr:col>4</xdr:col>
      <xdr:colOff>304800</xdr:colOff>
      <xdr:row>942</xdr:row>
      <xdr:rowOff>114300</xdr:rowOff>
    </xdr:to>
    <xdr:sp macro="" textlink="">
      <xdr:nvSpPr>
        <xdr:cNvPr id="1965" name="AutoShape 941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83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941</xdr:row>
      <xdr:rowOff>0</xdr:rowOff>
    </xdr:from>
    <xdr:to>
      <xdr:col>5</xdr:col>
      <xdr:colOff>304800</xdr:colOff>
      <xdr:row>942</xdr:row>
      <xdr:rowOff>114300</xdr:rowOff>
    </xdr:to>
    <xdr:sp macro="" textlink="">
      <xdr:nvSpPr>
        <xdr:cNvPr id="1966" name="AutoShape 942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83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943</xdr:row>
      <xdr:rowOff>0</xdr:rowOff>
    </xdr:from>
    <xdr:to>
      <xdr:col>4</xdr:col>
      <xdr:colOff>304800</xdr:colOff>
      <xdr:row>944</xdr:row>
      <xdr:rowOff>114300</xdr:rowOff>
    </xdr:to>
    <xdr:sp macro="" textlink="">
      <xdr:nvSpPr>
        <xdr:cNvPr id="1967" name="AutoShape 943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89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943</xdr:row>
      <xdr:rowOff>0</xdr:rowOff>
    </xdr:from>
    <xdr:to>
      <xdr:col>5</xdr:col>
      <xdr:colOff>304800</xdr:colOff>
      <xdr:row>944</xdr:row>
      <xdr:rowOff>114300</xdr:rowOff>
    </xdr:to>
    <xdr:sp macro="" textlink="">
      <xdr:nvSpPr>
        <xdr:cNvPr id="1968" name="AutoShape 944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896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945</xdr:row>
      <xdr:rowOff>0</xdr:rowOff>
    </xdr:from>
    <xdr:to>
      <xdr:col>4</xdr:col>
      <xdr:colOff>304800</xdr:colOff>
      <xdr:row>946</xdr:row>
      <xdr:rowOff>114300</xdr:rowOff>
    </xdr:to>
    <xdr:sp macro="" textlink="">
      <xdr:nvSpPr>
        <xdr:cNvPr id="1969" name="AutoShape 945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095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945</xdr:row>
      <xdr:rowOff>0</xdr:rowOff>
    </xdr:from>
    <xdr:to>
      <xdr:col>5</xdr:col>
      <xdr:colOff>304800</xdr:colOff>
      <xdr:row>946</xdr:row>
      <xdr:rowOff>114300</xdr:rowOff>
    </xdr:to>
    <xdr:sp macro="" textlink="">
      <xdr:nvSpPr>
        <xdr:cNvPr id="1970" name="AutoShape 946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095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947</xdr:row>
      <xdr:rowOff>0</xdr:rowOff>
    </xdr:from>
    <xdr:to>
      <xdr:col>4</xdr:col>
      <xdr:colOff>304800</xdr:colOff>
      <xdr:row>948</xdr:row>
      <xdr:rowOff>114300</xdr:rowOff>
    </xdr:to>
    <xdr:sp macro="" textlink="">
      <xdr:nvSpPr>
        <xdr:cNvPr id="1971" name="AutoShape 947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013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947</xdr:row>
      <xdr:rowOff>0</xdr:rowOff>
    </xdr:from>
    <xdr:to>
      <xdr:col>5</xdr:col>
      <xdr:colOff>304800</xdr:colOff>
      <xdr:row>948</xdr:row>
      <xdr:rowOff>114300</xdr:rowOff>
    </xdr:to>
    <xdr:sp macro="" textlink="">
      <xdr:nvSpPr>
        <xdr:cNvPr id="1972" name="AutoShape 948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013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949</xdr:row>
      <xdr:rowOff>0</xdr:rowOff>
    </xdr:from>
    <xdr:to>
      <xdr:col>4</xdr:col>
      <xdr:colOff>304800</xdr:colOff>
      <xdr:row>950</xdr:row>
      <xdr:rowOff>114300</xdr:rowOff>
    </xdr:to>
    <xdr:sp macro="" textlink="">
      <xdr:nvSpPr>
        <xdr:cNvPr id="1973" name="AutoShape 949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071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949</xdr:row>
      <xdr:rowOff>0</xdr:rowOff>
    </xdr:from>
    <xdr:to>
      <xdr:col>5</xdr:col>
      <xdr:colOff>304800</xdr:colOff>
      <xdr:row>950</xdr:row>
      <xdr:rowOff>114300</xdr:rowOff>
    </xdr:to>
    <xdr:sp macro="" textlink="">
      <xdr:nvSpPr>
        <xdr:cNvPr id="1974" name="AutoShape 950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071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951</xdr:row>
      <xdr:rowOff>0</xdr:rowOff>
    </xdr:from>
    <xdr:to>
      <xdr:col>4</xdr:col>
      <xdr:colOff>304800</xdr:colOff>
      <xdr:row>952</xdr:row>
      <xdr:rowOff>76200</xdr:rowOff>
    </xdr:to>
    <xdr:sp macro="" textlink="">
      <xdr:nvSpPr>
        <xdr:cNvPr id="1975" name="AutoShape 951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12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951</xdr:row>
      <xdr:rowOff>0</xdr:rowOff>
    </xdr:from>
    <xdr:to>
      <xdr:col>5</xdr:col>
      <xdr:colOff>304800</xdr:colOff>
      <xdr:row>952</xdr:row>
      <xdr:rowOff>76200</xdr:rowOff>
    </xdr:to>
    <xdr:sp macro="" textlink="">
      <xdr:nvSpPr>
        <xdr:cNvPr id="1976" name="AutoShape 952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12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953</xdr:row>
      <xdr:rowOff>0</xdr:rowOff>
    </xdr:from>
    <xdr:to>
      <xdr:col>4</xdr:col>
      <xdr:colOff>304800</xdr:colOff>
      <xdr:row>954</xdr:row>
      <xdr:rowOff>114300</xdr:rowOff>
    </xdr:to>
    <xdr:sp macro="" textlink="">
      <xdr:nvSpPr>
        <xdr:cNvPr id="1977" name="AutoShape 953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17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953</xdr:row>
      <xdr:rowOff>0</xdr:rowOff>
    </xdr:from>
    <xdr:to>
      <xdr:col>5</xdr:col>
      <xdr:colOff>304800</xdr:colOff>
      <xdr:row>954</xdr:row>
      <xdr:rowOff>114300</xdr:rowOff>
    </xdr:to>
    <xdr:sp macro="" textlink="">
      <xdr:nvSpPr>
        <xdr:cNvPr id="1978" name="AutoShape 954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17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955</xdr:row>
      <xdr:rowOff>0</xdr:rowOff>
    </xdr:from>
    <xdr:to>
      <xdr:col>4</xdr:col>
      <xdr:colOff>304800</xdr:colOff>
      <xdr:row>956</xdr:row>
      <xdr:rowOff>114300</xdr:rowOff>
    </xdr:to>
    <xdr:sp macro="" textlink="">
      <xdr:nvSpPr>
        <xdr:cNvPr id="1979" name="AutoShape 955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23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955</xdr:row>
      <xdr:rowOff>0</xdr:rowOff>
    </xdr:from>
    <xdr:to>
      <xdr:col>5</xdr:col>
      <xdr:colOff>304800</xdr:colOff>
      <xdr:row>956</xdr:row>
      <xdr:rowOff>114300</xdr:rowOff>
    </xdr:to>
    <xdr:sp macro="" textlink="">
      <xdr:nvSpPr>
        <xdr:cNvPr id="1980" name="AutoShape 956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23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957</xdr:row>
      <xdr:rowOff>0</xdr:rowOff>
    </xdr:from>
    <xdr:to>
      <xdr:col>4</xdr:col>
      <xdr:colOff>304800</xdr:colOff>
      <xdr:row>958</xdr:row>
      <xdr:rowOff>76200</xdr:rowOff>
    </xdr:to>
    <xdr:sp macro="" textlink="">
      <xdr:nvSpPr>
        <xdr:cNvPr id="1981" name="AutoShape 957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28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957</xdr:row>
      <xdr:rowOff>0</xdr:rowOff>
    </xdr:from>
    <xdr:to>
      <xdr:col>5</xdr:col>
      <xdr:colOff>304800</xdr:colOff>
      <xdr:row>958</xdr:row>
      <xdr:rowOff>76200</xdr:rowOff>
    </xdr:to>
    <xdr:sp macro="" textlink="">
      <xdr:nvSpPr>
        <xdr:cNvPr id="1982" name="AutoShape 958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288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959</xdr:row>
      <xdr:rowOff>0</xdr:rowOff>
    </xdr:from>
    <xdr:to>
      <xdr:col>4</xdr:col>
      <xdr:colOff>304800</xdr:colOff>
      <xdr:row>960</xdr:row>
      <xdr:rowOff>114300</xdr:rowOff>
    </xdr:to>
    <xdr:sp macro="" textlink="">
      <xdr:nvSpPr>
        <xdr:cNvPr id="1983" name="AutoShape 95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331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959</xdr:row>
      <xdr:rowOff>0</xdr:rowOff>
    </xdr:from>
    <xdr:to>
      <xdr:col>5</xdr:col>
      <xdr:colOff>304800</xdr:colOff>
      <xdr:row>960</xdr:row>
      <xdr:rowOff>114300</xdr:rowOff>
    </xdr:to>
    <xdr:sp macro="" textlink="">
      <xdr:nvSpPr>
        <xdr:cNvPr id="1984" name="AutoShape 960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331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961</xdr:row>
      <xdr:rowOff>0</xdr:rowOff>
    </xdr:from>
    <xdr:to>
      <xdr:col>4</xdr:col>
      <xdr:colOff>304800</xdr:colOff>
      <xdr:row>962</xdr:row>
      <xdr:rowOff>114300</xdr:rowOff>
    </xdr:to>
    <xdr:sp macro="" textlink="">
      <xdr:nvSpPr>
        <xdr:cNvPr id="1985" name="AutoShape 961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38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961</xdr:row>
      <xdr:rowOff>0</xdr:rowOff>
    </xdr:from>
    <xdr:to>
      <xdr:col>5</xdr:col>
      <xdr:colOff>304800</xdr:colOff>
      <xdr:row>962</xdr:row>
      <xdr:rowOff>114300</xdr:rowOff>
    </xdr:to>
    <xdr:sp macro="" textlink="">
      <xdr:nvSpPr>
        <xdr:cNvPr id="1986" name="AutoShape 962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38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963</xdr:row>
      <xdr:rowOff>0</xdr:rowOff>
    </xdr:from>
    <xdr:to>
      <xdr:col>4</xdr:col>
      <xdr:colOff>304800</xdr:colOff>
      <xdr:row>964</xdr:row>
      <xdr:rowOff>114300</xdr:rowOff>
    </xdr:to>
    <xdr:sp macro="" textlink="">
      <xdr:nvSpPr>
        <xdr:cNvPr id="1987" name="AutoShape 963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447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963</xdr:row>
      <xdr:rowOff>0</xdr:rowOff>
    </xdr:from>
    <xdr:to>
      <xdr:col>5</xdr:col>
      <xdr:colOff>304800</xdr:colOff>
      <xdr:row>964</xdr:row>
      <xdr:rowOff>114300</xdr:rowOff>
    </xdr:to>
    <xdr:sp macro="" textlink="">
      <xdr:nvSpPr>
        <xdr:cNvPr id="1988" name="AutoShape 964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447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965</xdr:row>
      <xdr:rowOff>0</xdr:rowOff>
    </xdr:from>
    <xdr:to>
      <xdr:col>4</xdr:col>
      <xdr:colOff>304800</xdr:colOff>
      <xdr:row>966</xdr:row>
      <xdr:rowOff>114300</xdr:rowOff>
    </xdr:to>
    <xdr:sp macro="" textlink="">
      <xdr:nvSpPr>
        <xdr:cNvPr id="1989" name="AutoShape 965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505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965</xdr:row>
      <xdr:rowOff>0</xdr:rowOff>
    </xdr:from>
    <xdr:to>
      <xdr:col>5</xdr:col>
      <xdr:colOff>304800</xdr:colOff>
      <xdr:row>966</xdr:row>
      <xdr:rowOff>114300</xdr:rowOff>
    </xdr:to>
    <xdr:sp macro="" textlink="">
      <xdr:nvSpPr>
        <xdr:cNvPr id="1990" name="AutoShape 966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505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967</xdr:row>
      <xdr:rowOff>0</xdr:rowOff>
    </xdr:from>
    <xdr:to>
      <xdr:col>4</xdr:col>
      <xdr:colOff>304800</xdr:colOff>
      <xdr:row>968</xdr:row>
      <xdr:rowOff>114300</xdr:rowOff>
    </xdr:to>
    <xdr:sp macro="" textlink="">
      <xdr:nvSpPr>
        <xdr:cNvPr id="1991" name="AutoShape 967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56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967</xdr:row>
      <xdr:rowOff>0</xdr:rowOff>
    </xdr:from>
    <xdr:to>
      <xdr:col>5</xdr:col>
      <xdr:colOff>304800</xdr:colOff>
      <xdr:row>968</xdr:row>
      <xdr:rowOff>114300</xdr:rowOff>
    </xdr:to>
    <xdr:sp macro="" textlink="">
      <xdr:nvSpPr>
        <xdr:cNvPr id="1992" name="AutoShape 968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56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969</xdr:row>
      <xdr:rowOff>0</xdr:rowOff>
    </xdr:from>
    <xdr:to>
      <xdr:col>4</xdr:col>
      <xdr:colOff>304800</xdr:colOff>
      <xdr:row>970</xdr:row>
      <xdr:rowOff>114300</xdr:rowOff>
    </xdr:to>
    <xdr:sp macro="" textlink="">
      <xdr:nvSpPr>
        <xdr:cNvPr id="1993" name="AutoShape 969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62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969</xdr:row>
      <xdr:rowOff>0</xdr:rowOff>
    </xdr:from>
    <xdr:to>
      <xdr:col>5</xdr:col>
      <xdr:colOff>304800</xdr:colOff>
      <xdr:row>970</xdr:row>
      <xdr:rowOff>114300</xdr:rowOff>
    </xdr:to>
    <xdr:sp macro="" textlink="">
      <xdr:nvSpPr>
        <xdr:cNvPr id="1994" name="AutoShape 970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62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971</xdr:row>
      <xdr:rowOff>0</xdr:rowOff>
    </xdr:from>
    <xdr:to>
      <xdr:col>4</xdr:col>
      <xdr:colOff>304800</xdr:colOff>
      <xdr:row>972</xdr:row>
      <xdr:rowOff>114300</xdr:rowOff>
    </xdr:to>
    <xdr:sp macro="" textlink="">
      <xdr:nvSpPr>
        <xdr:cNvPr id="1995" name="AutoShape 971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69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971</xdr:row>
      <xdr:rowOff>0</xdr:rowOff>
    </xdr:from>
    <xdr:to>
      <xdr:col>5</xdr:col>
      <xdr:colOff>304800</xdr:colOff>
      <xdr:row>972</xdr:row>
      <xdr:rowOff>114300</xdr:rowOff>
    </xdr:to>
    <xdr:sp macro="" textlink="">
      <xdr:nvSpPr>
        <xdr:cNvPr id="1996" name="AutoShape 972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69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973</xdr:row>
      <xdr:rowOff>0</xdr:rowOff>
    </xdr:from>
    <xdr:to>
      <xdr:col>4</xdr:col>
      <xdr:colOff>304800</xdr:colOff>
      <xdr:row>974</xdr:row>
      <xdr:rowOff>114300</xdr:rowOff>
    </xdr:to>
    <xdr:sp macro="" textlink="">
      <xdr:nvSpPr>
        <xdr:cNvPr id="1997" name="AutoShape 973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75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973</xdr:row>
      <xdr:rowOff>0</xdr:rowOff>
    </xdr:from>
    <xdr:to>
      <xdr:col>5</xdr:col>
      <xdr:colOff>304800</xdr:colOff>
      <xdr:row>974</xdr:row>
      <xdr:rowOff>114300</xdr:rowOff>
    </xdr:to>
    <xdr:sp macro="" textlink="">
      <xdr:nvSpPr>
        <xdr:cNvPr id="1998" name="AutoShape 974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75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975</xdr:row>
      <xdr:rowOff>0</xdr:rowOff>
    </xdr:from>
    <xdr:to>
      <xdr:col>4</xdr:col>
      <xdr:colOff>304800</xdr:colOff>
      <xdr:row>976</xdr:row>
      <xdr:rowOff>114300</xdr:rowOff>
    </xdr:to>
    <xdr:sp macro="" textlink="">
      <xdr:nvSpPr>
        <xdr:cNvPr id="1999" name="AutoShape 975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815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304800</xdr:colOff>
      <xdr:row>976</xdr:row>
      <xdr:rowOff>114300</xdr:rowOff>
    </xdr:to>
    <xdr:sp macro="" textlink="">
      <xdr:nvSpPr>
        <xdr:cNvPr id="2000" name="AutoShape 976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815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977</xdr:row>
      <xdr:rowOff>0</xdr:rowOff>
    </xdr:from>
    <xdr:to>
      <xdr:col>4</xdr:col>
      <xdr:colOff>304800</xdr:colOff>
      <xdr:row>978</xdr:row>
      <xdr:rowOff>114300</xdr:rowOff>
    </xdr:to>
    <xdr:sp macro="" textlink="">
      <xdr:nvSpPr>
        <xdr:cNvPr id="2001" name="AutoShape 977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873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977</xdr:row>
      <xdr:rowOff>0</xdr:rowOff>
    </xdr:from>
    <xdr:to>
      <xdr:col>5</xdr:col>
      <xdr:colOff>304800</xdr:colOff>
      <xdr:row>978</xdr:row>
      <xdr:rowOff>114300</xdr:rowOff>
    </xdr:to>
    <xdr:sp macro="" textlink="">
      <xdr:nvSpPr>
        <xdr:cNvPr id="2002" name="AutoShape 978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873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979</xdr:row>
      <xdr:rowOff>0</xdr:rowOff>
    </xdr:from>
    <xdr:to>
      <xdr:col>4</xdr:col>
      <xdr:colOff>304800</xdr:colOff>
      <xdr:row>980</xdr:row>
      <xdr:rowOff>114300</xdr:rowOff>
    </xdr:to>
    <xdr:sp macro="" textlink="">
      <xdr:nvSpPr>
        <xdr:cNvPr id="2003" name="AutoShape 979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93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979</xdr:row>
      <xdr:rowOff>0</xdr:rowOff>
    </xdr:from>
    <xdr:to>
      <xdr:col>5</xdr:col>
      <xdr:colOff>304800</xdr:colOff>
      <xdr:row>980</xdr:row>
      <xdr:rowOff>114300</xdr:rowOff>
    </xdr:to>
    <xdr:sp macro="" textlink="">
      <xdr:nvSpPr>
        <xdr:cNvPr id="2004" name="AutoShape 980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931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981</xdr:row>
      <xdr:rowOff>0</xdr:rowOff>
    </xdr:from>
    <xdr:to>
      <xdr:col>4</xdr:col>
      <xdr:colOff>304800</xdr:colOff>
      <xdr:row>982</xdr:row>
      <xdr:rowOff>76200</xdr:rowOff>
    </xdr:to>
    <xdr:sp macro="" textlink="">
      <xdr:nvSpPr>
        <xdr:cNvPr id="2005" name="AutoShape 981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1989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981</xdr:row>
      <xdr:rowOff>0</xdr:rowOff>
    </xdr:from>
    <xdr:to>
      <xdr:col>5</xdr:col>
      <xdr:colOff>304800</xdr:colOff>
      <xdr:row>982</xdr:row>
      <xdr:rowOff>76200</xdr:rowOff>
    </xdr:to>
    <xdr:sp macro="" textlink="">
      <xdr:nvSpPr>
        <xdr:cNvPr id="2006" name="AutoShape 982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1989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983</xdr:row>
      <xdr:rowOff>0</xdr:rowOff>
    </xdr:from>
    <xdr:to>
      <xdr:col>4</xdr:col>
      <xdr:colOff>304800</xdr:colOff>
      <xdr:row>984</xdr:row>
      <xdr:rowOff>114300</xdr:rowOff>
    </xdr:to>
    <xdr:sp macro="" textlink="">
      <xdr:nvSpPr>
        <xdr:cNvPr id="2007" name="AutoShape 983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03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983</xdr:row>
      <xdr:rowOff>0</xdr:rowOff>
    </xdr:from>
    <xdr:to>
      <xdr:col>5</xdr:col>
      <xdr:colOff>304800</xdr:colOff>
      <xdr:row>984</xdr:row>
      <xdr:rowOff>114300</xdr:rowOff>
    </xdr:to>
    <xdr:sp macro="" textlink="">
      <xdr:nvSpPr>
        <xdr:cNvPr id="2008" name="AutoShape 984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032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985</xdr:row>
      <xdr:rowOff>0</xdr:rowOff>
    </xdr:from>
    <xdr:to>
      <xdr:col>4</xdr:col>
      <xdr:colOff>304800</xdr:colOff>
      <xdr:row>986</xdr:row>
      <xdr:rowOff>114300</xdr:rowOff>
    </xdr:to>
    <xdr:sp macro="" textlink="">
      <xdr:nvSpPr>
        <xdr:cNvPr id="2009" name="AutoShape 985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09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985</xdr:row>
      <xdr:rowOff>0</xdr:rowOff>
    </xdr:from>
    <xdr:to>
      <xdr:col>5</xdr:col>
      <xdr:colOff>304800</xdr:colOff>
      <xdr:row>986</xdr:row>
      <xdr:rowOff>114300</xdr:rowOff>
    </xdr:to>
    <xdr:sp macro="" textlink="">
      <xdr:nvSpPr>
        <xdr:cNvPr id="2010" name="AutoShape 986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09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987</xdr:row>
      <xdr:rowOff>0</xdr:rowOff>
    </xdr:from>
    <xdr:to>
      <xdr:col>4</xdr:col>
      <xdr:colOff>304800</xdr:colOff>
      <xdr:row>988</xdr:row>
      <xdr:rowOff>76200</xdr:rowOff>
    </xdr:to>
    <xdr:sp macro="" textlink="">
      <xdr:nvSpPr>
        <xdr:cNvPr id="2011" name="AutoShape 987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148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987</xdr:row>
      <xdr:rowOff>0</xdr:rowOff>
    </xdr:from>
    <xdr:to>
      <xdr:col>5</xdr:col>
      <xdr:colOff>304800</xdr:colOff>
      <xdr:row>988</xdr:row>
      <xdr:rowOff>76200</xdr:rowOff>
    </xdr:to>
    <xdr:sp macro="" textlink="">
      <xdr:nvSpPr>
        <xdr:cNvPr id="2012" name="AutoShape 988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148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989</xdr:row>
      <xdr:rowOff>0</xdr:rowOff>
    </xdr:from>
    <xdr:to>
      <xdr:col>4</xdr:col>
      <xdr:colOff>304800</xdr:colOff>
      <xdr:row>990</xdr:row>
      <xdr:rowOff>114300</xdr:rowOff>
    </xdr:to>
    <xdr:sp macro="" textlink="">
      <xdr:nvSpPr>
        <xdr:cNvPr id="2013" name="AutoShape 989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191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989</xdr:row>
      <xdr:rowOff>0</xdr:rowOff>
    </xdr:from>
    <xdr:to>
      <xdr:col>5</xdr:col>
      <xdr:colOff>304800</xdr:colOff>
      <xdr:row>990</xdr:row>
      <xdr:rowOff>114300</xdr:rowOff>
    </xdr:to>
    <xdr:sp macro="" textlink="">
      <xdr:nvSpPr>
        <xdr:cNvPr id="2014" name="AutoShape 990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191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991</xdr:row>
      <xdr:rowOff>0</xdr:rowOff>
    </xdr:from>
    <xdr:to>
      <xdr:col>4</xdr:col>
      <xdr:colOff>304800</xdr:colOff>
      <xdr:row>992</xdr:row>
      <xdr:rowOff>114300</xdr:rowOff>
    </xdr:to>
    <xdr:sp macro="" textlink="">
      <xdr:nvSpPr>
        <xdr:cNvPr id="2015" name="AutoShape 991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249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991</xdr:row>
      <xdr:rowOff>0</xdr:rowOff>
    </xdr:from>
    <xdr:to>
      <xdr:col>5</xdr:col>
      <xdr:colOff>304800</xdr:colOff>
      <xdr:row>992</xdr:row>
      <xdr:rowOff>114300</xdr:rowOff>
    </xdr:to>
    <xdr:sp macro="" textlink="">
      <xdr:nvSpPr>
        <xdr:cNvPr id="2016" name="AutoShape 992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249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993</xdr:row>
      <xdr:rowOff>0</xdr:rowOff>
    </xdr:from>
    <xdr:to>
      <xdr:col>4</xdr:col>
      <xdr:colOff>304800</xdr:colOff>
      <xdr:row>994</xdr:row>
      <xdr:rowOff>114300</xdr:rowOff>
    </xdr:to>
    <xdr:sp macro="" textlink="">
      <xdr:nvSpPr>
        <xdr:cNvPr id="2017" name="AutoShape 993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28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993</xdr:row>
      <xdr:rowOff>0</xdr:rowOff>
    </xdr:from>
    <xdr:to>
      <xdr:col>5</xdr:col>
      <xdr:colOff>304800</xdr:colOff>
      <xdr:row>994</xdr:row>
      <xdr:rowOff>114300</xdr:rowOff>
    </xdr:to>
    <xdr:sp macro="" textlink="">
      <xdr:nvSpPr>
        <xdr:cNvPr id="2018" name="AutoShape 994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28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995</xdr:row>
      <xdr:rowOff>0</xdr:rowOff>
    </xdr:from>
    <xdr:to>
      <xdr:col>4</xdr:col>
      <xdr:colOff>304800</xdr:colOff>
      <xdr:row>996</xdr:row>
      <xdr:rowOff>114300</xdr:rowOff>
    </xdr:to>
    <xdr:sp macro="" textlink="">
      <xdr:nvSpPr>
        <xdr:cNvPr id="2019" name="AutoShape 995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346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995</xdr:row>
      <xdr:rowOff>0</xdr:rowOff>
    </xdr:from>
    <xdr:to>
      <xdr:col>5</xdr:col>
      <xdr:colOff>304800</xdr:colOff>
      <xdr:row>996</xdr:row>
      <xdr:rowOff>114300</xdr:rowOff>
    </xdr:to>
    <xdr:sp macro="" textlink="">
      <xdr:nvSpPr>
        <xdr:cNvPr id="2020" name="AutoShape 996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346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997</xdr:row>
      <xdr:rowOff>0</xdr:rowOff>
    </xdr:from>
    <xdr:to>
      <xdr:col>4</xdr:col>
      <xdr:colOff>304800</xdr:colOff>
      <xdr:row>998</xdr:row>
      <xdr:rowOff>114300</xdr:rowOff>
    </xdr:to>
    <xdr:sp macro="" textlink="">
      <xdr:nvSpPr>
        <xdr:cNvPr id="2021" name="AutoShape 997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40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997</xdr:row>
      <xdr:rowOff>0</xdr:rowOff>
    </xdr:from>
    <xdr:to>
      <xdr:col>5</xdr:col>
      <xdr:colOff>304800</xdr:colOff>
      <xdr:row>998</xdr:row>
      <xdr:rowOff>114300</xdr:rowOff>
    </xdr:to>
    <xdr:sp macro="" textlink="">
      <xdr:nvSpPr>
        <xdr:cNvPr id="2022" name="AutoShape 998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40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999</xdr:row>
      <xdr:rowOff>0</xdr:rowOff>
    </xdr:from>
    <xdr:to>
      <xdr:col>4</xdr:col>
      <xdr:colOff>304800</xdr:colOff>
      <xdr:row>1000</xdr:row>
      <xdr:rowOff>114300</xdr:rowOff>
    </xdr:to>
    <xdr:sp macro="" textlink="">
      <xdr:nvSpPr>
        <xdr:cNvPr id="2023" name="AutoShape 999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462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999</xdr:row>
      <xdr:rowOff>0</xdr:rowOff>
    </xdr:from>
    <xdr:to>
      <xdr:col>5</xdr:col>
      <xdr:colOff>304800</xdr:colOff>
      <xdr:row>1000</xdr:row>
      <xdr:rowOff>114300</xdr:rowOff>
    </xdr:to>
    <xdr:sp macro="" textlink="">
      <xdr:nvSpPr>
        <xdr:cNvPr id="2024" name="AutoShape 1000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462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1001</xdr:row>
      <xdr:rowOff>0</xdr:rowOff>
    </xdr:from>
    <xdr:to>
      <xdr:col>4</xdr:col>
      <xdr:colOff>304800</xdr:colOff>
      <xdr:row>1002</xdr:row>
      <xdr:rowOff>114300</xdr:rowOff>
    </xdr:to>
    <xdr:sp macro="" textlink="">
      <xdr:nvSpPr>
        <xdr:cNvPr id="2025" name="AutoShape 1001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52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1001</xdr:row>
      <xdr:rowOff>0</xdr:rowOff>
    </xdr:from>
    <xdr:to>
      <xdr:col>5</xdr:col>
      <xdr:colOff>304800</xdr:colOff>
      <xdr:row>1002</xdr:row>
      <xdr:rowOff>114300</xdr:rowOff>
    </xdr:to>
    <xdr:sp macro="" textlink="">
      <xdr:nvSpPr>
        <xdr:cNvPr id="2026" name="AutoShape 1002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52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1003</xdr:row>
      <xdr:rowOff>0</xdr:rowOff>
    </xdr:from>
    <xdr:to>
      <xdr:col>4</xdr:col>
      <xdr:colOff>304800</xdr:colOff>
      <xdr:row>1004</xdr:row>
      <xdr:rowOff>76200</xdr:rowOff>
    </xdr:to>
    <xdr:sp macro="" textlink="">
      <xdr:nvSpPr>
        <xdr:cNvPr id="2027" name="AutoShape 1003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579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1003</xdr:row>
      <xdr:rowOff>0</xdr:rowOff>
    </xdr:from>
    <xdr:to>
      <xdr:col>5</xdr:col>
      <xdr:colOff>304800</xdr:colOff>
      <xdr:row>1004</xdr:row>
      <xdr:rowOff>76200</xdr:rowOff>
    </xdr:to>
    <xdr:sp macro="" textlink="">
      <xdr:nvSpPr>
        <xdr:cNvPr id="2028" name="AutoShape 1004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579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1005</xdr:row>
      <xdr:rowOff>0</xdr:rowOff>
    </xdr:from>
    <xdr:to>
      <xdr:col>4</xdr:col>
      <xdr:colOff>304800</xdr:colOff>
      <xdr:row>1006</xdr:row>
      <xdr:rowOff>114300</xdr:rowOff>
    </xdr:to>
    <xdr:sp macro="" textlink="">
      <xdr:nvSpPr>
        <xdr:cNvPr id="2029" name="AutoShape 1005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62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1005</xdr:row>
      <xdr:rowOff>0</xdr:rowOff>
    </xdr:from>
    <xdr:to>
      <xdr:col>5</xdr:col>
      <xdr:colOff>304800</xdr:colOff>
      <xdr:row>1006</xdr:row>
      <xdr:rowOff>114300</xdr:rowOff>
    </xdr:to>
    <xdr:sp macro="" textlink="">
      <xdr:nvSpPr>
        <xdr:cNvPr id="2030" name="AutoShape 1006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62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1007</xdr:row>
      <xdr:rowOff>0</xdr:rowOff>
    </xdr:from>
    <xdr:to>
      <xdr:col>4</xdr:col>
      <xdr:colOff>304800</xdr:colOff>
      <xdr:row>1008</xdr:row>
      <xdr:rowOff>76200</xdr:rowOff>
    </xdr:to>
    <xdr:sp macro="" textlink="">
      <xdr:nvSpPr>
        <xdr:cNvPr id="2031" name="AutoShape 1007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679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1007</xdr:row>
      <xdr:rowOff>0</xdr:rowOff>
    </xdr:from>
    <xdr:to>
      <xdr:col>5</xdr:col>
      <xdr:colOff>304800</xdr:colOff>
      <xdr:row>1008</xdr:row>
      <xdr:rowOff>76200</xdr:rowOff>
    </xdr:to>
    <xdr:sp macro="" textlink="">
      <xdr:nvSpPr>
        <xdr:cNvPr id="2032" name="AutoShape 1008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679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1009</xdr:row>
      <xdr:rowOff>0</xdr:rowOff>
    </xdr:from>
    <xdr:to>
      <xdr:col>4</xdr:col>
      <xdr:colOff>304800</xdr:colOff>
      <xdr:row>1010</xdr:row>
      <xdr:rowOff>114300</xdr:rowOff>
    </xdr:to>
    <xdr:sp macro="" textlink="">
      <xdr:nvSpPr>
        <xdr:cNvPr id="2033" name="AutoShape 1009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72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1009</xdr:row>
      <xdr:rowOff>0</xdr:rowOff>
    </xdr:from>
    <xdr:to>
      <xdr:col>5</xdr:col>
      <xdr:colOff>304800</xdr:colOff>
      <xdr:row>1010</xdr:row>
      <xdr:rowOff>114300</xdr:rowOff>
    </xdr:to>
    <xdr:sp macro="" textlink="">
      <xdr:nvSpPr>
        <xdr:cNvPr id="2034" name="AutoShape 1010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722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1011</xdr:row>
      <xdr:rowOff>0</xdr:rowOff>
    </xdr:from>
    <xdr:to>
      <xdr:col>4</xdr:col>
      <xdr:colOff>304800</xdr:colOff>
      <xdr:row>1012</xdr:row>
      <xdr:rowOff>114300</xdr:rowOff>
    </xdr:to>
    <xdr:sp macro="" textlink="">
      <xdr:nvSpPr>
        <xdr:cNvPr id="2035" name="AutoShape 1011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780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1011</xdr:row>
      <xdr:rowOff>0</xdr:rowOff>
    </xdr:from>
    <xdr:to>
      <xdr:col>5</xdr:col>
      <xdr:colOff>304800</xdr:colOff>
      <xdr:row>1012</xdr:row>
      <xdr:rowOff>114300</xdr:rowOff>
    </xdr:to>
    <xdr:sp macro="" textlink="">
      <xdr:nvSpPr>
        <xdr:cNvPr id="2036" name="AutoShape 1012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780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1013</xdr:row>
      <xdr:rowOff>0</xdr:rowOff>
    </xdr:from>
    <xdr:to>
      <xdr:col>4</xdr:col>
      <xdr:colOff>304800</xdr:colOff>
      <xdr:row>1014</xdr:row>
      <xdr:rowOff>114300</xdr:rowOff>
    </xdr:to>
    <xdr:sp macro="" textlink="">
      <xdr:nvSpPr>
        <xdr:cNvPr id="2037" name="AutoShape 1013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858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1013</xdr:row>
      <xdr:rowOff>0</xdr:rowOff>
    </xdr:from>
    <xdr:to>
      <xdr:col>5</xdr:col>
      <xdr:colOff>304800</xdr:colOff>
      <xdr:row>1014</xdr:row>
      <xdr:rowOff>114300</xdr:rowOff>
    </xdr:to>
    <xdr:sp macro="" textlink="">
      <xdr:nvSpPr>
        <xdr:cNvPr id="2038" name="AutoShape 1014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858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1015</xdr:row>
      <xdr:rowOff>0</xdr:rowOff>
    </xdr:from>
    <xdr:to>
      <xdr:col>4</xdr:col>
      <xdr:colOff>304800</xdr:colOff>
      <xdr:row>1016</xdr:row>
      <xdr:rowOff>114300</xdr:rowOff>
    </xdr:to>
    <xdr:sp macro="" textlink="">
      <xdr:nvSpPr>
        <xdr:cNvPr id="2039" name="AutoShape 1015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916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1015</xdr:row>
      <xdr:rowOff>0</xdr:rowOff>
    </xdr:from>
    <xdr:to>
      <xdr:col>5</xdr:col>
      <xdr:colOff>304800</xdr:colOff>
      <xdr:row>1016</xdr:row>
      <xdr:rowOff>114300</xdr:rowOff>
    </xdr:to>
    <xdr:sp macro="" textlink="">
      <xdr:nvSpPr>
        <xdr:cNvPr id="2040" name="AutoShape 1016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916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1017</xdr:row>
      <xdr:rowOff>0</xdr:rowOff>
    </xdr:from>
    <xdr:to>
      <xdr:col>4</xdr:col>
      <xdr:colOff>304800</xdr:colOff>
      <xdr:row>1018</xdr:row>
      <xdr:rowOff>76200</xdr:rowOff>
    </xdr:to>
    <xdr:sp macro="" textlink="">
      <xdr:nvSpPr>
        <xdr:cNvPr id="2041" name="AutoShape 1017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297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1017</xdr:row>
      <xdr:rowOff>0</xdr:rowOff>
    </xdr:from>
    <xdr:to>
      <xdr:col>5</xdr:col>
      <xdr:colOff>304800</xdr:colOff>
      <xdr:row>1018</xdr:row>
      <xdr:rowOff>76200</xdr:rowOff>
    </xdr:to>
    <xdr:sp macro="" textlink="">
      <xdr:nvSpPr>
        <xdr:cNvPr id="2042" name="AutoShape 1018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297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1019</xdr:row>
      <xdr:rowOff>0</xdr:rowOff>
    </xdr:from>
    <xdr:to>
      <xdr:col>4</xdr:col>
      <xdr:colOff>304800</xdr:colOff>
      <xdr:row>1020</xdr:row>
      <xdr:rowOff>76200</xdr:rowOff>
    </xdr:to>
    <xdr:sp macro="" textlink="">
      <xdr:nvSpPr>
        <xdr:cNvPr id="2043" name="AutoShape 1019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01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1019</xdr:row>
      <xdr:rowOff>0</xdr:rowOff>
    </xdr:from>
    <xdr:to>
      <xdr:col>5</xdr:col>
      <xdr:colOff>304800</xdr:colOff>
      <xdr:row>1020</xdr:row>
      <xdr:rowOff>76200</xdr:rowOff>
    </xdr:to>
    <xdr:sp macro="" textlink="">
      <xdr:nvSpPr>
        <xdr:cNvPr id="2044" name="AutoShape 1020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01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1021</xdr:row>
      <xdr:rowOff>0</xdr:rowOff>
    </xdr:from>
    <xdr:to>
      <xdr:col>4</xdr:col>
      <xdr:colOff>304800</xdr:colOff>
      <xdr:row>1022</xdr:row>
      <xdr:rowOff>114300</xdr:rowOff>
    </xdr:to>
    <xdr:sp macro="" textlink="">
      <xdr:nvSpPr>
        <xdr:cNvPr id="2045" name="AutoShape 1021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06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1021</xdr:row>
      <xdr:rowOff>0</xdr:rowOff>
    </xdr:from>
    <xdr:to>
      <xdr:col>5</xdr:col>
      <xdr:colOff>304800</xdr:colOff>
      <xdr:row>1022</xdr:row>
      <xdr:rowOff>114300</xdr:rowOff>
    </xdr:to>
    <xdr:sp macro="" textlink="">
      <xdr:nvSpPr>
        <xdr:cNvPr id="2046" name="AutoShape 1022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06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1023</xdr:row>
      <xdr:rowOff>0</xdr:rowOff>
    </xdr:from>
    <xdr:to>
      <xdr:col>4</xdr:col>
      <xdr:colOff>304800</xdr:colOff>
      <xdr:row>1024</xdr:row>
      <xdr:rowOff>114300</xdr:rowOff>
    </xdr:to>
    <xdr:sp macro="" textlink="">
      <xdr:nvSpPr>
        <xdr:cNvPr id="2047" name="AutoShape 1023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11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1023</xdr:row>
      <xdr:rowOff>0</xdr:rowOff>
    </xdr:from>
    <xdr:to>
      <xdr:col>5</xdr:col>
      <xdr:colOff>304800</xdr:colOff>
      <xdr:row>1024</xdr:row>
      <xdr:rowOff>114300</xdr:rowOff>
    </xdr:to>
    <xdr:sp macro="" textlink="">
      <xdr:nvSpPr>
        <xdr:cNvPr id="4096" name="AutoShape 1024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11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1025</xdr:row>
      <xdr:rowOff>0</xdr:rowOff>
    </xdr:from>
    <xdr:to>
      <xdr:col>4</xdr:col>
      <xdr:colOff>304800</xdr:colOff>
      <xdr:row>1026</xdr:row>
      <xdr:rowOff>114300</xdr:rowOff>
    </xdr:to>
    <xdr:sp macro="" textlink="">
      <xdr:nvSpPr>
        <xdr:cNvPr id="4097" name="AutoShape 1025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17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1025</xdr:row>
      <xdr:rowOff>0</xdr:rowOff>
    </xdr:from>
    <xdr:to>
      <xdr:col>5</xdr:col>
      <xdr:colOff>304800</xdr:colOff>
      <xdr:row>1026</xdr:row>
      <xdr:rowOff>114300</xdr:rowOff>
    </xdr:to>
    <xdr:sp macro="" textlink="">
      <xdr:nvSpPr>
        <xdr:cNvPr id="4098" name="AutoShape 1026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17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1027</xdr:row>
      <xdr:rowOff>0</xdr:rowOff>
    </xdr:from>
    <xdr:to>
      <xdr:col>4</xdr:col>
      <xdr:colOff>304800</xdr:colOff>
      <xdr:row>1028</xdr:row>
      <xdr:rowOff>76200</xdr:rowOff>
    </xdr:to>
    <xdr:sp macro="" textlink="">
      <xdr:nvSpPr>
        <xdr:cNvPr id="4099" name="AutoShape 1027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234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1027</xdr:row>
      <xdr:rowOff>0</xdr:rowOff>
    </xdr:from>
    <xdr:to>
      <xdr:col>5</xdr:col>
      <xdr:colOff>304800</xdr:colOff>
      <xdr:row>1028</xdr:row>
      <xdr:rowOff>76200</xdr:rowOff>
    </xdr:to>
    <xdr:sp macro="" textlink="">
      <xdr:nvSpPr>
        <xdr:cNvPr id="4100" name="AutoShape 1028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234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1029</xdr:row>
      <xdr:rowOff>0</xdr:rowOff>
    </xdr:from>
    <xdr:to>
      <xdr:col>4</xdr:col>
      <xdr:colOff>304800</xdr:colOff>
      <xdr:row>1030</xdr:row>
      <xdr:rowOff>114300</xdr:rowOff>
    </xdr:to>
    <xdr:sp macro="" textlink="">
      <xdr:nvSpPr>
        <xdr:cNvPr id="4101" name="AutoShape 1029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27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1029</xdr:row>
      <xdr:rowOff>0</xdr:rowOff>
    </xdr:from>
    <xdr:to>
      <xdr:col>5</xdr:col>
      <xdr:colOff>304800</xdr:colOff>
      <xdr:row>1030</xdr:row>
      <xdr:rowOff>114300</xdr:rowOff>
    </xdr:to>
    <xdr:sp macro="" textlink="">
      <xdr:nvSpPr>
        <xdr:cNvPr id="4102" name="AutoShape 1030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27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1031</xdr:row>
      <xdr:rowOff>0</xdr:rowOff>
    </xdr:from>
    <xdr:to>
      <xdr:col>4</xdr:col>
      <xdr:colOff>304800</xdr:colOff>
      <xdr:row>1032</xdr:row>
      <xdr:rowOff>76200</xdr:rowOff>
    </xdr:to>
    <xdr:sp macro="" textlink="">
      <xdr:nvSpPr>
        <xdr:cNvPr id="4103" name="AutoShape 1031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335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1031</xdr:row>
      <xdr:rowOff>0</xdr:rowOff>
    </xdr:from>
    <xdr:to>
      <xdr:col>5</xdr:col>
      <xdr:colOff>304800</xdr:colOff>
      <xdr:row>1032</xdr:row>
      <xdr:rowOff>76200</xdr:rowOff>
    </xdr:to>
    <xdr:sp macro="" textlink="">
      <xdr:nvSpPr>
        <xdr:cNvPr id="4104" name="AutoShape 1032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335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1033</xdr:row>
      <xdr:rowOff>0</xdr:rowOff>
    </xdr:from>
    <xdr:to>
      <xdr:col>4</xdr:col>
      <xdr:colOff>304800</xdr:colOff>
      <xdr:row>1034</xdr:row>
      <xdr:rowOff>114300</xdr:rowOff>
    </xdr:to>
    <xdr:sp macro="" textlink="">
      <xdr:nvSpPr>
        <xdr:cNvPr id="4105" name="AutoShape 1033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37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1033</xdr:row>
      <xdr:rowOff>0</xdr:rowOff>
    </xdr:from>
    <xdr:to>
      <xdr:col>5</xdr:col>
      <xdr:colOff>304800</xdr:colOff>
      <xdr:row>1034</xdr:row>
      <xdr:rowOff>114300</xdr:rowOff>
    </xdr:to>
    <xdr:sp macro="" textlink="">
      <xdr:nvSpPr>
        <xdr:cNvPr id="4106" name="AutoShape 1034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37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1035</xdr:row>
      <xdr:rowOff>0</xdr:rowOff>
    </xdr:from>
    <xdr:to>
      <xdr:col>4</xdr:col>
      <xdr:colOff>304800</xdr:colOff>
      <xdr:row>1036</xdr:row>
      <xdr:rowOff>114300</xdr:rowOff>
    </xdr:to>
    <xdr:sp macro="" textlink="">
      <xdr:nvSpPr>
        <xdr:cNvPr id="4107" name="AutoShape 1035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43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1035</xdr:row>
      <xdr:rowOff>0</xdr:rowOff>
    </xdr:from>
    <xdr:to>
      <xdr:col>5</xdr:col>
      <xdr:colOff>304800</xdr:colOff>
      <xdr:row>1036</xdr:row>
      <xdr:rowOff>114300</xdr:rowOff>
    </xdr:to>
    <xdr:sp macro="" textlink="">
      <xdr:nvSpPr>
        <xdr:cNvPr id="4108" name="AutoShape 1036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43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1037</xdr:row>
      <xdr:rowOff>0</xdr:rowOff>
    </xdr:from>
    <xdr:to>
      <xdr:col>4</xdr:col>
      <xdr:colOff>304800</xdr:colOff>
      <xdr:row>1038</xdr:row>
      <xdr:rowOff>114300</xdr:rowOff>
    </xdr:to>
    <xdr:sp macro="" textlink="">
      <xdr:nvSpPr>
        <xdr:cNvPr id="4109" name="AutoShape 1037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494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1037</xdr:row>
      <xdr:rowOff>0</xdr:rowOff>
    </xdr:from>
    <xdr:to>
      <xdr:col>5</xdr:col>
      <xdr:colOff>304800</xdr:colOff>
      <xdr:row>1038</xdr:row>
      <xdr:rowOff>114300</xdr:rowOff>
    </xdr:to>
    <xdr:sp macro="" textlink="">
      <xdr:nvSpPr>
        <xdr:cNvPr id="4110" name="AutoShape 1038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494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1039</xdr:row>
      <xdr:rowOff>0</xdr:rowOff>
    </xdr:from>
    <xdr:to>
      <xdr:col>4</xdr:col>
      <xdr:colOff>304800</xdr:colOff>
      <xdr:row>1040</xdr:row>
      <xdr:rowOff>114300</xdr:rowOff>
    </xdr:to>
    <xdr:sp macro="" textlink="">
      <xdr:nvSpPr>
        <xdr:cNvPr id="4111" name="AutoShape 1039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552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1039</xdr:row>
      <xdr:rowOff>0</xdr:rowOff>
    </xdr:from>
    <xdr:to>
      <xdr:col>5</xdr:col>
      <xdr:colOff>304800</xdr:colOff>
      <xdr:row>1040</xdr:row>
      <xdr:rowOff>114300</xdr:rowOff>
    </xdr:to>
    <xdr:sp macro="" textlink="">
      <xdr:nvSpPr>
        <xdr:cNvPr id="4112" name="AutoShape 1040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552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1041</xdr:row>
      <xdr:rowOff>0</xdr:rowOff>
    </xdr:from>
    <xdr:to>
      <xdr:col>4</xdr:col>
      <xdr:colOff>304800</xdr:colOff>
      <xdr:row>1042</xdr:row>
      <xdr:rowOff>114300</xdr:rowOff>
    </xdr:to>
    <xdr:sp macro="" textlink="">
      <xdr:nvSpPr>
        <xdr:cNvPr id="4113" name="AutoShape 1041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61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1041</xdr:row>
      <xdr:rowOff>0</xdr:rowOff>
    </xdr:from>
    <xdr:to>
      <xdr:col>5</xdr:col>
      <xdr:colOff>304800</xdr:colOff>
      <xdr:row>1042</xdr:row>
      <xdr:rowOff>114300</xdr:rowOff>
    </xdr:to>
    <xdr:sp macro="" textlink="">
      <xdr:nvSpPr>
        <xdr:cNvPr id="4114" name="AutoShape 1042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61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1043</xdr:row>
      <xdr:rowOff>0</xdr:rowOff>
    </xdr:from>
    <xdr:to>
      <xdr:col>4</xdr:col>
      <xdr:colOff>304800</xdr:colOff>
      <xdr:row>1044</xdr:row>
      <xdr:rowOff>76200</xdr:rowOff>
    </xdr:to>
    <xdr:sp macro="" textlink="">
      <xdr:nvSpPr>
        <xdr:cNvPr id="4115" name="AutoShape 1043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66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1043</xdr:row>
      <xdr:rowOff>0</xdr:rowOff>
    </xdr:from>
    <xdr:to>
      <xdr:col>5</xdr:col>
      <xdr:colOff>304800</xdr:colOff>
      <xdr:row>1044</xdr:row>
      <xdr:rowOff>76200</xdr:rowOff>
    </xdr:to>
    <xdr:sp macro="" textlink="">
      <xdr:nvSpPr>
        <xdr:cNvPr id="4116" name="AutoShape 1044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66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1045</xdr:row>
      <xdr:rowOff>0</xdr:rowOff>
    </xdr:from>
    <xdr:to>
      <xdr:col>4</xdr:col>
      <xdr:colOff>304800</xdr:colOff>
      <xdr:row>1046</xdr:row>
      <xdr:rowOff>114300</xdr:rowOff>
    </xdr:to>
    <xdr:sp macro="" textlink="">
      <xdr:nvSpPr>
        <xdr:cNvPr id="4117" name="AutoShape 1045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711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1045</xdr:row>
      <xdr:rowOff>0</xdr:rowOff>
    </xdr:from>
    <xdr:to>
      <xdr:col>5</xdr:col>
      <xdr:colOff>304800</xdr:colOff>
      <xdr:row>1046</xdr:row>
      <xdr:rowOff>114300</xdr:rowOff>
    </xdr:to>
    <xdr:sp macro="" textlink="">
      <xdr:nvSpPr>
        <xdr:cNvPr id="4118" name="AutoShape 104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711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1047</xdr:row>
      <xdr:rowOff>0</xdr:rowOff>
    </xdr:from>
    <xdr:to>
      <xdr:col>4</xdr:col>
      <xdr:colOff>304800</xdr:colOff>
      <xdr:row>1048</xdr:row>
      <xdr:rowOff>76200</xdr:rowOff>
    </xdr:to>
    <xdr:sp macro="" textlink="">
      <xdr:nvSpPr>
        <xdr:cNvPr id="4119" name="AutoShape 1047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769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1047</xdr:row>
      <xdr:rowOff>0</xdr:rowOff>
    </xdr:from>
    <xdr:to>
      <xdr:col>5</xdr:col>
      <xdr:colOff>304800</xdr:colOff>
      <xdr:row>1048</xdr:row>
      <xdr:rowOff>76200</xdr:rowOff>
    </xdr:to>
    <xdr:sp macro="" textlink="">
      <xdr:nvSpPr>
        <xdr:cNvPr id="4120" name="AutoShape 1048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769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1049</xdr:row>
      <xdr:rowOff>0</xdr:rowOff>
    </xdr:from>
    <xdr:to>
      <xdr:col>4</xdr:col>
      <xdr:colOff>304800</xdr:colOff>
      <xdr:row>1050</xdr:row>
      <xdr:rowOff>114300</xdr:rowOff>
    </xdr:to>
    <xdr:sp macro="" textlink="">
      <xdr:nvSpPr>
        <xdr:cNvPr id="4121" name="AutoShape 1049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81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1049</xdr:row>
      <xdr:rowOff>0</xdr:rowOff>
    </xdr:from>
    <xdr:to>
      <xdr:col>5</xdr:col>
      <xdr:colOff>304800</xdr:colOff>
      <xdr:row>1050</xdr:row>
      <xdr:rowOff>114300</xdr:rowOff>
    </xdr:to>
    <xdr:sp macro="" textlink="">
      <xdr:nvSpPr>
        <xdr:cNvPr id="4122" name="AutoShape 1050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81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1051</xdr:row>
      <xdr:rowOff>0</xdr:rowOff>
    </xdr:from>
    <xdr:to>
      <xdr:col>4</xdr:col>
      <xdr:colOff>304800</xdr:colOff>
      <xdr:row>1052</xdr:row>
      <xdr:rowOff>114300</xdr:rowOff>
    </xdr:to>
    <xdr:sp macro="" textlink="">
      <xdr:nvSpPr>
        <xdr:cNvPr id="4123" name="AutoShape 1051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87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1051</xdr:row>
      <xdr:rowOff>0</xdr:rowOff>
    </xdr:from>
    <xdr:to>
      <xdr:col>5</xdr:col>
      <xdr:colOff>304800</xdr:colOff>
      <xdr:row>1052</xdr:row>
      <xdr:rowOff>114300</xdr:rowOff>
    </xdr:to>
    <xdr:sp macro="" textlink="">
      <xdr:nvSpPr>
        <xdr:cNvPr id="4124" name="AutoShape 1052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87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1053</xdr:row>
      <xdr:rowOff>0</xdr:rowOff>
    </xdr:from>
    <xdr:to>
      <xdr:col>4</xdr:col>
      <xdr:colOff>304800</xdr:colOff>
      <xdr:row>1054</xdr:row>
      <xdr:rowOff>114300</xdr:rowOff>
    </xdr:to>
    <xdr:sp macro="" textlink="">
      <xdr:nvSpPr>
        <xdr:cNvPr id="4125" name="AutoShape 1053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92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1053</xdr:row>
      <xdr:rowOff>0</xdr:rowOff>
    </xdr:from>
    <xdr:to>
      <xdr:col>5</xdr:col>
      <xdr:colOff>304800</xdr:colOff>
      <xdr:row>1054</xdr:row>
      <xdr:rowOff>114300</xdr:rowOff>
    </xdr:to>
    <xdr:sp macro="" textlink="">
      <xdr:nvSpPr>
        <xdr:cNvPr id="4126" name="AutoShape 1054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92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1055</xdr:row>
      <xdr:rowOff>0</xdr:rowOff>
    </xdr:from>
    <xdr:to>
      <xdr:col>4</xdr:col>
      <xdr:colOff>304800</xdr:colOff>
      <xdr:row>1056</xdr:row>
      <xdr:rowOff>76200</xdr:rowOff>
    </xdr:to>
    <xdr:sp macro="" textlink="">
      <xdr:nvSpPr>
        <xdr:cNvPr id="4127" name="AutoShape 1055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3986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1055</xdr:row>
      <xdr:rowOff>0</xdr:rowOff>
    </xdr:from>
    <xdr:to>
      <xdr:col>5</xdr:col>
      <xdr:colOff>304800</xdr:colOff>
      <xdr:row>1056</xdr:row>
      <xdr:rowOff>76200</xdr:rowOff>
    </xdr:to>
    <xdr:sp macro="" textlink="">
      <xdr:nvSpPr>
        <xdr:cNvPr id="4128" name="AutoShape 1056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3986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1057</xdr:row>
      <xdr:rowOff>0</xdr:rowOff>
    </xdr:from>
    <xdr:to>
      <xdr:col>4</xdr:col>
      <xdr:colOff>304800</xdr:colOff>
      <xdr:row>1058</xdr:row>
      <xdr:rowOff>114300</xdr:rowOff>
    </xdr:to>
    <xdr:sp macro="" textlink="">
      <xdr:nvSpPr>
        <xdr:cNvPr id="4129" name="AutoShape 1057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02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1057</xdr:row>
      <xdr:rowOff>0</xdr:rowOff>
    </xdr:from>
    <xdr:to>
      <xdr:col>5</xdr:col>
      <xdr:colOff>304800</xdr:colOff>
      <xdr:row>1058</xdr:row>
      <xdr:rowOff>114300</xdr:rowOff>
    </xdr:to>
    <xdr:sp macro="" textlink="">
      <xdr:nvSpPr>
        <xdr:cNvPr id="4130" name="AutoShape 1058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029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1059</xdr:row>
      <xdr:rowOff>0</xdr:rowOff>
    </xdr:from>
    <xdr:to>
      <xdr:col>4</xdr:col>
      <xdr:colOff>304800</xdr:colOff>
      <xdr:row>1060</xdr:row>
      <xdr:rowOff>76200</xdr:rowOff>
    </xdr:to>
    <xdr:sp macro="" textlink="">
      <xdr:nvSpPr>
        <xdr:cNvPr id="4131" name="AutoShape 1059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08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1059</xdr:row>
      <xdr:rowOff>0</xdr:rowOff>
    </xdr:from>
    <xdr:to>
      <xdr:col>5</xdr:col>
      <xdr:colOff>304800</xdr:colOff>
      <xdr:row>1060</xdr:row>
      <xdr:rowOff>76200</xdr:rowOff>
    </xdr:to>
    <xdr:sp macro="" textlink="">
      <xdr:nvSpPr>
        <xdr:cNvPr id="4132" name="AutoShape 1060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08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1061</xdr:row>
      <xdr:rowOff>0</xdr:rowOff>
    </xdr:from>
    <xdr:to>
      <xdr:col>4</xdr:col>
      <xdr:colOff>304800</xdr:colOff>
      <xdr:row>1062</xdr:row>
      <xdr:rowOff>114300</xdr:rowOff>
    </xdr:to>
    <xdr:sp macro="" textlink="">
      <xdr:nvSpPr>
        <xdr:cNvPr id="4133" name="AutoShape 1061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13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1061</xdr:row>
      <xdr:rowOff>0</xdr:rowOff>
    </xdr:from>
    <xdr:to>
      <xdr:col>5</xdr:col>
      <xdr:colOff>304800</xdr:colOff>
      <xdr:row>1062</xdr:row>
      <xdr:rowOff>114300</xdr:rowOff>
    </xdr:to>
    <xdr:sp macro="" textlink="">
      <xdr:nvSpPr>
        <xdr:cNvPr id="4134" name="AutoShape 1062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13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1063</xdr:row>
      <xdr:rowOff>0</xdr:rowOff>
    </xdr:from>
    <xdr:to>
      <xdr:col>4</xdr:col>
      <xdr:colOff>304800</xdr:colOff>
      <xdr:row>1064</xdr:row>
      <xdr:rowOff>114300</xdr:rowOff>
    </xdr:to>
    <xdr:sp macro="" textlink="">
      <xdr:nvSpPr>
        <xdr:cNvPr id="4135" name="AutoShape 1063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18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1063</xdr:row>
      <xdr:rowOff>0</xdr:rowOff>
    </xdr:from>
    <xdr:to>
      <xdr:col>5</xdr:col>
      <xdr:colOff>304800</xdr:colOff>
      <xdr:row>1064</xdr:row>
      <xdr:rowOff>114300</xdr:rowOff>
    </xdr:to>
    <xdr:sp macro="" textlink="">
      <xdr:nvSpPr>
        <xdr:cNvPr id="4136" name="AutoShape 1064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188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1065</xdr:row>
      <xdr:rowOff>0</xdr:rowOff>
    </xdr:from>
    <xdr:to>
      <xdr:col>4</xdr:col>
      <xdr:colOff>304800</xdr:colOff>
      <xdr:row>1066</xdr:row>
      <xdr:rowOff>114300</xdr:rowOff>
    </xdr:to>
    <xdr:sp macro="" textlink="">
      <xdr:nvSpPr>
        <xdr:cNvPr id="4137" name="AutoShape 1065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26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1065</xdr:row>
      <xdr:rowOff>0</xdr:rowOff>
    </xdr:from>
    <xdr:to>
      <xdr:col>5</xdr:col>
      <xdr:colOff>304800</xdr:colOff>
      <xdr:row>1066</xdr:row>
      <xdr:rowOff>114300</xdr:rowOff>
    </xdr:to>
    <xdr:sp macro="" textlink="">
      <xdr:nvSpPr>
        <xdr:cNvPr id="4138" name="AutoShape 1066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265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1067</xdr:row>
      <xdr:rowOff>0</xdr:rowOff>
    </xdr:from>
    <xdr:to>
      <xdr:col>4</xdr:col>
      <xdr:colOff>304800</xdr:colOff>
      <xdr:row>1068</xdr:row>
      <xdr:rowOff>76200</xdr:rowOff>
    </xdr:to>
    <xdr:sp macro="" textlink="">
      <xdr:nvSpPr>
        <xdr:cNvPr id="4139" name="AutoShape 1067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32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1067</xdr:row>
      <xdr:rowOff>0</xdr:rowOff>
    </xdr:from>
    <xdr:to>
      <xdr:col>5</xdr:col>
      <xdr:colOff>304800</xdr:colOff>
      <xdr:row>1068</xdr:row>
      <xdr:rowOff>76200</xdr:rowOff>
    </xdr:to>
    <xdr:sp macro="" textlink="">
      <xdr:nvSpPr>
        <xdr:cNvPr id="4140" name="AutoShape 1068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32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1069</xdr:row>
      <xdr:rowOff>0</xdr:rowOff>
    </xdr:from>
    <xdr:to>
      <xdr:col>4</xdr:col>
      <xdr:colOff>304800</xdr:colOff>
      <xdr:row>1070</xdr:row>
      <xdr:rowOff>114300</xdr:rowOff>
    </xdr:to>
    <xdr:sp macro="" textlink="">
      <xdr:nvSpPr>
        <xdr:cNvPr id="4141" name="AutoShape 1069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366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1069</xdr:row>
      <xdr:rowOff>0</xdr:rowOff>
    </xdr:from>
    <xdr:to>
      <xdr:col>5</xdr:col>
      <xdr:colOff>304800</xdr:colOff>
      <xdr:row>1070</xdr:row>
      <xdr:rowOff>114300</xdr:rowOff>
    </xdr:to>
    <xdr:sp macro="" textlink="">
      <xdr:nvSpPr>
        <xdr:cNvPr id="4142" name="AutoShape 1070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366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1071</xdr:row>
      <xdr:rowOff>0</xdr:rowOff>
    </xdr:from>
    <xdr:to>
      <xdr:col>4</xdr:col>
      <xdr:colOff>304800</xdr:colOff>
      <xdr:row>1072</xdr:row>
      <xdr:rowOff>114300</xdr:rowOff>
    </xdr:to>
    <xdr:sp macro="" textlink="">
      <xdr:nvSpPr>
        <xdr:cNvPr id="4143" name="AutoShape 1071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42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1071</xdr:row>
      <xdr:rowOff>0</xdr:rowOff>
    </xdr:from>
    <xdr:to>
      <xdr:col>5</xdr:col>
      <xdr:colOff>304800</xdr:colOff>
      <xdr:row>1072</xdr:row>
      <xdr:rowOff>114300</xdr:rowOff>
    </xdr:to>
    <xdr:sp macro="" textlink="">
      <xdr:nvSpPr>
        <xdr:cNvPr id="4144" name="AutoShape 1072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424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1073</xdr:row>
      <xdr:rowOff>0</xdr:rowOff>
    </xdr:from>
    <xdr:to>
      <xdr:col>4</xdr:col>
      <xdr:colOff>304800</xdr:colOff>
      <xdr:row>1074</xdr:row>
      <xdr:rowOff>114300</xdr:rowOff>
    </xdr:to>
    <xdr:sp macro="" textlink="">
      <xdr:nvSpPr>
        <xdr:cNvPr id="4145" name="AutoShape 1073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48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1073</xdr:row>
      <xdr:rowOff>0</xdr:rowOff>
    </xdr:from>
    <xdr:to>
      <xdr:col>5</xdr:col>
      <xdr:colOff>304800</xdr:colOff>
      <xdr:row>1074</xdr:row>
      <xdr:rowOff>114300</xdr:rowOff>
    </xdr:to>
    <xdr:sp macro="" textlink="">
      <xdr:nvSpPr>
        <xdr:cNvPr id="4146" name="AutoShape 1074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48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1075</xdr:row>
      <xdr:rowOff>0</xdr:rowOff>
    </xdr:from>
    <xdr:to>
      <xdr:col>4</xdr:col>
      <xdr:colOff>304800</xdr:colOff>
      <xdr:row>1076</xdr:row>
      <xdr:rowOff>76200</xdr:rowOff>
    </xdr:to>
    <xdr:sp macro="" textlink="">
      <xdr:nvSpPr>
        <xdr:cNvPr id="4147" name="AutoShape 1075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541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1075</xdr:row>
      <xdr:rowOff>0</xdr:rowOff>
    </xdr:from>
    <xdr:to>
      <xdr:col>5</xdr:col>
      <xdr:colOff>304800</xdr:colOff>
      <xdr:row>1076</xdr:row>
      <xdr:rowOff>76200</xdr:rowOff>
    </xdr:to>
    <xdr:sp macro="" textlink="">
      <xdr:nvSpPr>
        <xdr:cNvPr id="4148" name="AutoShape 1076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541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1077</xdr:row>
      <xdr:rowOff>0</xdr:rowOff>
    </xdr:from>
    <xdr:to>
      <xdr:col>4</xdr:col>
      <xdr:colOff>304800</xdr:colOff>
      <xdr:row>1078</xdr:row>
      <xdr:rowOff>114300</xdr:rowOff>
    </xdr:to>
    <xdr:sp macro="" textlink="">
      <xdr:nvSpPr>
        <xdr:cNvPr id="4149" name="AutoShape 1077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584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1077</xdr:row>
      <xdr:rowOff>0</xdr:rowOff>
    </xdr:from>
    <xdr:to>
      <xdr:col>5</xdr:col>
      <xdr:colOff>304800</xdr:colOff>
      <xdr:row>1078</xdr:row>
      <xdr:rowOff>114300</xdr:rowOff>
    </xdr:to>
    <xdr:sp macro="" textlink="">
      <xdr:nvSpPr>
        <xdr:cNvPr id="4150" name="AutoShape 1078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584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1079</xdr:row>
      <xdr:rowOff>0</xdr:rowOff>
    </xdr:from>
    <xdr:to>
      <xdr:col>4</xdr:col>
      <xdr:colOff>304800</xdr:colOff>
      <xdr:row>1080</xdr:row>
      <xdr:rowOff>114300</xdr:rowOff>
    </xdr:to>
    <xdr:sp macro="" textlink="">
      <xdr:nvSpPr>
        <xdr:cNvPr id="4151" name="AutoShape 1079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642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304800</xdr:colOff>
      <xdr:row>1080</xdr:row>
      <xdr:rowOff>114300</xdr:rowOff>
    </xdr:to>
    <xdr:sp macro="" textlink="">
      <xdr:nvSpPr>
        <xdr:cNvPr id="4152" name="AutoShape 1080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642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1081</xdr:row>
      <xdr:rowOff>0</xdr:rowOff>
    </xdr:from>
    <xdr:to>
      <xdr:col>4</xdr:col>
      <xdr:colOff>304800</xdr:colOff>
      <xdr:row>1082</xdr:row>
      <xdr:rowOff>114300</xdr:rowOff>
    </xdr:to>
    <xdr:sp macro="" textlink="">
      <xdr:nvSpPr>
        <xdr:cNvPr id="4153" name="AutoShape 1081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70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1081</xdr:row>
      <xdr:rowOff>0</xdr:rowOff>
    </xdr:from>
    <xdr:to>
      <xdr:col>5</xdr:col>
      <xdr:colOff>304800</xdr:colOff>
      <xdr:row>1082</xdr:row>
      <xdr:rowOff>114300</xdr:rowOff>
    </xdr:to>
    <xdr:sp macro="" textlink="">
      <xdr:nvSpPr>
        <xdr:cNvPr id="4154" name="AutoShape 1082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70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1083</xdr:row>
      <xdr:rowOff>0</xdr:rowOff>
    </xdr:from>
    <xdr:to>
      <xdr:col>4</xdr:col>
      <xdr:colOff>304800</xdr:colOff>
      <xdr:row>1084</xdr:row>
      <xdr:rowOff>76200</xdr:rowOff>
    </xdr:to>
    <xdr:sp macro="" textlink="">
      <xdr:nvSpPr>
        <xdr:cNvPr id="4155" name="AutoShape 1083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75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1083</xdr:row>
      <xdr:rowOff>0</xdr:rowOff>
    </xdr:from>
    <xdr:to>
      <xdr:col>5</xdr:col>
      <xdr:colOff>304800</xdr:colOff>
      <xdr:row>1084</xdr:row>
      <xdr:rowOff>76200</xdr:rowOff>
    </xdr:to>
    <xdr:sp macro="" textlink="">
      <xdr:nvSpPr>
        <xdr:cNvPr id="4156" name="AutoShape 1084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75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1085</xdr:row>
      <xdr:rowOff>0</xdr:rowOff>
    </xdr:from>
    <xdr:to>
      <xdr:col>4</xdr:col>
      <xdr:colOff>304800</xdr:colOff>
      <xdr:row>1086</xdr:row>
      <xdr:rowOff>114300</xdr:rowOff>
    </xdr:to>
    <xdr:sp macro="" textlink="">
      <xdr:nvSpPr>
        <xdr:cNvPr id="4157" name="AutoShape 1085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801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1085</xdr:row>
      <xdr:rowOff>0</xdr:rowOff>
    </xdr:from>
    <xdr:to>
      <xdr:col>5</xdr:col>
      <xdr:colOff>304800</xdr:colOff>
      <xdr:row>1086</xdr:row>
      <xdr:rowOff>114300</xdr:rowOff>
    </xdr:to>
    <xdr:sp macro="" textlink="">
      <xdr:nvSpPr>
        <xdr:cNvPr id="4158" name="AutoShape 108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801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1087</xdr:row>
      <xdr:rowOff>0</xdr:rowOff>
    </xdr:from>
    <xdr:to>
      <xdr:col>4</xdr:col>
      <xdr:colOff>304800</xdr:colOff>
      <xdr:row>1088</xdr:row>
      <xdr:rowOff>114300</xdr:rowOff>
    </xdr:to>
    <xdr:sp macro="" textlink="">
      <xdr:nvSpPr>
        <xdr:cNvPr id="4159" name="AutoShape 1087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859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1087</xdr:row>
      <xdr:rowOff>0</xdr:rowOff>
    </xdr:from>
    <xdr:to>
      <xdr:col>5</xdr:col>
      <xdr:colOff>304800</xdr:colOff>
      <xdr:row>1088</xdr:row>
      <xdr:rowOff>114300</xdr:rowOff>
    </xdr:to>
    <xdr:sp macro="" textlink="">
      <xdr:nvSpPr>
        <xdr:cNvPr id="4160" name="AutoShape 1088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859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1089</xdr:row>
      <xdr:rowOff>0</xdr:rowOff>
    </xdr:from>
    <xdr:to>
      <xdr:col>4</xdr:col>
      <xdr:colOff>304800</xdr:colOff>
      <xdr:row>1090</xdr:row>
      <xdr:rowOff>114300</xdr:rowOff>
    </xdr:to>
    <xdr:sp macro="" textlink="">
      <xdr:nvSpPr>
        <xdr:cNvPr id="4161" name="AutoShape 1089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91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1089</xdr:row>
      <xdr:rowOff>0</xdr:rowOff>
    </xdr:from>
    <xdr:to>
      <xdr:col>5</xdr:col>
      <xdr:colOff>304800</xdr:colOff>
      <xdr:row>1090</xdr:row>
      <xdr:rowOff>114300</xdr:rowOff>
    </xdr:to>
    <xdr:sp macro="" textlink="">
      <xdr:nvSpPr>
        <xdr:cNvPr id="4162" name="AutoShape 1090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91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1091</xdr:row>
      <xdr:rowOff>0</xdr:rowOff>
    </xdr:from>
    <xdr:to>
      <xdr:col>4</xdr:col>
      <xdr:colOff>304800</xdr:colOff>
      <xdr:row>1092</xdr:row>
      <xdr:rowOff>114300</xdr:rowOff>
    </xdr:to>
    <xdr:sp macro="" textlink="">
      <xdr:nvSpPr>
        <xdr:cNvPr id="4163" name="AutoShape 1091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497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1091</xdr:row>
      <xdr:rowOff>0</xdr:rowOff>
    </xdr:from>
    <xdr:to>
      <xdr:col>5</xdr:col>
      <xdr:colOff>304800</xdr:colOff>
      <xdr:row>1092</xdr:row>
      <xdr:rowOff>114300</xdr:rowOff>
    </xdr:to>
    <xdr:sp macro="" textlink="">
      <xdr:nvSpPr>
        <xdr:cNvPr id="4164" name="AutoShape 1092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497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1093</xdr:row>
      <xdr:rowOff>0</xdr:rowOff>
    </xdr:from>
    <xdr:to>
      <xdr:col>4</xdr:col>
      <xdr:colOff>304800</xdr:colOff>
      <xdr:row>1094</xdr:row>
      <xdr:rowOff>114300</xdr:rowOff>
    </xdr:to>
    <xdr:sp macro="" textlink="">
      <xdr:nvSpPr>
        <xdr:cNvPr id="4165" name="AutoShape 1093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03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1093</xdr:row>
      <xdr:rowOff>0</xdr:rowOff>
    </xdr:from>
    <xdr:to>
      <xdr:col>5</xdr:col>
      <xdr:colOff>304800</xdr:colOff>
      <xdr:row>1094</xdr:row>
      <xdr:rowOff>114300</xdr:rowOff>
    </xdr:to>
    <xdr:sp macro="" textlink="">
      <xdr:nvSpPr>
        <xdr:cNvPr id="4166" name="AutoShape 1094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03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1095</xdr:row>
      <xdr:rowOff>0</xdr:rowOff>
    </xdr:from>
    <xdr:to>
      <xdr:col>4</xdr:col>
      <xdr:colOff>304800</xdr:colOff>
      <xdr:row>1096</xdr:row>
      <xdr:rowOff>114300</xdr:rowOff>
    </xdr:to>
    <xdr:sp macro="" textlink="">
      <xdr:nvSpPr>
        <xdr:cNvPr id="4167" name="AutoShape 1095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09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1095</xdr:row>
      <xdr:rowOff>0</xdr:rowOff>
    </xdr:from>
    <xdr:to>
      <xdr:col>5</xdr:col>
      <xdr:colOff>304800</xdr:colOff>
      <xdr:row>1096</xdr:row>
      <xdr:rowOff>114300</xdr:rowOff>
    </xdr:to>
    <xdr:sp macro="" textlink="">
      <xdr:nvSpPr>
        <xdr:cNvPr id="4168" name="AutoShape 1096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091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1097</xdr:row>
      <xdr:rowOff>0</xdr:rowOff>
    </xdr:from>
    <xdr:to>
      <xdr:col>4</xdr:col>
      <xdr:colOff>304800</xdr:colOff>
      <xdr:row>1098</xdr:row>
      <xdr:rowOff>76200</xdr:rowOff>
    </xdr:to>
    <xdr:sp macro="" textlink="">
      <xdr:nvSpPr>
        <xdr:cNvPr id="4169" name="AutoShape 1097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14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1097</xdr:row>
      <xdr:rowOff>0</xdr:rowOff>
    </xdr:from>
    <xdr:to>
      <xdr:col>5</xdr:col>
      <xdr:colOff>304800</xdr:colOff>
      <xdr:row>1098</xdr:row>
      <xdr:rowOff>76200</xdr:rowOff>
    </xdr:to>
    <xdr:sp macro="" textlink="">
      <xdr:nvSpPr>
        <xdr:cNvPr id="4170" name="AutoShape 1098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14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1099</xdr:row>
      <xdr:rowOff>0</xdr:rowOff>
    </xdr:from>
    <xdr:to>
      <xdr:col>4</xdr:col>
      <xdr:colOff>304800</xdr:colOff>
      <xdr:row>1100</xdr:row>
      <xdr:rowOff>114300</xdr:rowOff>
    </xdr:to>
    <xdr:sp macro="" textlink="">
      <xdr:nvSpPr>
        <xdr:cNvPr id="4171" name="AutoShape 1099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192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1099</xdr:row>
      <xdr:rowOff>0</xdr:rowOff>
    </xdr:from>
    <xdr:to>
      <xdr:col>5</xdr:col>
      <xdr:colOff>304800</xdr:colOff>
      <xdr:row>1100</xdr:row>
      <xdr:rowOff>114300</xdr:rowOff>
    </xdr:to>
    <xdr:sp macro="" textlink="">
      <xdr:nvSpPr>
        <xdr:cNvPr id="4172" name="AutoShape 1100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192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1101</xdr:row>
      <xdr:rowOff>0</xdr:rowOff>
    </xdr:from>
    <xdr:to>
      <xdr:col>4</xdr:col>
      <xdr:colOff>304800</xdr:colOff>
      <xdr:row>1102</xdr:row>
      <xdr:rowOff>114300</xdr:rowOff>
    </xdr:to>
    <xdr:sp macro="" textlink="">
      <xdr:nvSpPr>
        <xdr:cNvPr id="4173" name="AutoShape 1101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250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304800</xdr:colOff>
      <xdr:row>1102</xdr:row>
      <xdr:rowOff>114300</xdr:rowOff>
    </xdr:to>
    <xdr:sp macro="" textlink="">
      <xdr:nvSpPr>
        <xdr:cNvPr id="4174" name="AutoShape 1102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250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1103</xdr:row>
      <xdr:rowOff>0</xdr:rowOff>
    </xdr:from>
    <xdr:to>
      <xdr:col>4</xdr:col>
      <xdr:colOff>304800</xdr:colOff>
      <xdr:row>1104</xdr:row>
      <xdr:rowOff>114300</xdr:rowOff>
    </xdr:to>
    <xdr:sp macro="" textlink="">
      <xdr:nvSpPr>
        <xdr:cNvPr id="4175" name="AutoShape 1103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308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1103</xdr:row>
      <xdr:rowOff>0</xdr:rowOff>
    </xdr:from>
    <xdr:to>
      <xdr:col>5</xdr:col>
      <xdr:colOff>304800</xdr:colOff>
      <xdr:row>1104</xdr:row>
      <xdr:rowOff>114300</xdr:rowOff>
    </xdr:to>
    <xdr:sp macro="" textlink="">
      <xdr:nvSpPr>
        <xdr:cNvPr id="4176" name="AutoShape 1104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308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1105</xdr:row>
      <xdr:rowOff>0</xdr:rowOff>
    </xdr:from>
    <xdr:to>
      <xdr:col>4</xdr:col>
      <xdr:colOff>304800</xdr:colOff>
      <xdr:row>1106</xdr:row>
      <xdr:rowOff>76200</xdr:rowOff>
    </xdr:to>
    <xdr:sp macro="" textlink="">
      <xdr:nvSpPr>
        <xdr:cNvPr id="4177" name="AutoShape 1105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36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1105</xdr:row>
      <xdr:rowOff>0</xdr:rowOff>
    </xdr:from>
    <xdr:to>
      <xdr:col>5</xdr:col>
      <xdr:colOff>304800</xdr:colOff>
      <xdr:row>1106</xdr:row>
      <xdr:rowOff>76200</xdr:rowOff>
    </xdr:to>
    <xdr:sp macro="" textlink="">
      <xdr:nvSpPr>
        <xdr:cNvPr id="4178" name="AutoShape 1106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36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1107</xdr:row>
      <xdr:rowOff>0</xdr:rowOff>
    </xdr:from>
    <xdr:to>
      <xdr:col>4</xdr:col>
      <xdr:colOff>304800</xdr:colOff>
      <xdr:row>1108</xdr:row>
      <xdr:rowOff>76200</xdr:rowOff>
    </xdr:to>
    <xdr:sp macro="" textlink="">
      <xdr:nvSpPr>
        <xdr:cNvPr id="4179" name="AutoShape 1107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409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1107</xdr:row>
      <xdr:rowOff>0</xdr:rowOff>
    </xdr:from>
    <xdr:to>
      <xdr:col>5</xdr:col>
      <xdr:colOff>304800</xdr:colOff>
      <xdr:row>1108</xdr:row>
      <xdr:rowOff>76200</xdr:rowOff>
    </xdr:to>
    <xdr:sp macro="" textlink="">
      <xdr:nvSpPr>
        <xdr:cNvPr id="4180" name="AutoShape 1108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409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1109</xdr:row>
      <xdr:rowOff>0</xdr:rowOff>
    </xdr:from>
    <xdr:to>
      <xdr:col>4</xdr:col>
      <xdr:colOff>304800</xdr:colOff>
      <xdr:row>1110</xdr:row>
      <xdr:rowOff>114300</xdr:rowOff>
    </xdr:to>
    <xdr:sp macro="" textlink="">
      <xdr:nvSpPr>
        <xdr:cNvPr id="4181" name="AutoShape 1109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45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1109</xdr:row>
      <xdr:rowOff>0</xdr:rowOff>
    </xdr:from>
    <xdr:to>
      <xdr:col>5</xdr:col>
      <xdr:colOff>304800</xdr:colOff>
      <xdr:row>1110</xdr:row>
      <xdr:rowOff>114300</xdr:rowOff>
    </xdr:to>
    <xdr:sp macro="" textlink="">
      <xdr:nvSpPr>
        <xdr:cNvPr id="4182" name="AutoShape 1110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45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1111</xdr:row>
      <xdr:rowOff>0</xdr:rowOff>
    </xdr:from>
    <xdr:to>
      <xdr:col>4</xdr:col>
      <xdr:colOff>304800</xdr:colOff>
      <xdr:row>1112</xdr:row>
      <xdr:rowOff>114300</xdr:rowOff>
    </xdr:to>
    <xdr:sp macro="" textlink="">
      <xdr:nvSpPr>
        <xdr:cNvPr id="4183" name="AutoShape 1111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510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1111</xdr:row>
      <xdr:rowOff>0</xdr:rowOff>
    </xdr:from>
    <xdr:to>
      <xdr:col>5</xdr:col>
      <xdr:colOff>304800</xdr:colOff>
      <xdr:row>1112</xdr:row>
      <xdr:rowOff>114300</xdr:rowOff>
    </xdr:to>
    <xdr:sp macro="" textlink="">
      <xdr:nvSpPr>
        <xdr:cNvPr id="4184" name="AutoShape 1112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510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1113</xdr:row>
      <xdr:rowOff>0</xdr:rowOff>
    </xdr:from>
    <xdr:to>
      <xdr:col>4</xdr:col>
      <xdr:colOff>304800</xdr:colOff>
      <xdr:row>1114</xdr:row>
      <xdr:rowOff>114300</xdr:rowOff>
    </xdr:to>
    <xdr:sp macro="" textlink="">
      <xdr:nvSpPr>
        <xdr:cNvPr id="4185" name="AutoShape 1113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56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1113</xdr:row>
      <xdr:rowOff>0</xdr:rowOff>
    </xdr:from>
    <xdr:to>
      <xdr:col>5</xdr:col>
      <xdr:colOff>304800</xdr:colOff>
      <xdr:row>1114</xdr:row>
      <xdr:rowOff>114300</xdr:rowOff>
    </xdr:to>
    <xdr:sp macro="" textlink="">
      <xdr:nvSpPr>
        <xdr:cNvPr id="4186" name="AutoShape 1114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56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1115</xdr:row>
      <xdr:rowOff>0</xdr:rowOff>
    </xdr:from>
    <xdr:to>
      <xdr:col>4</xdr:col>
      <xdr:colOff>304800</xdr:colOff>
      <xdr:row>1116</xdr:row>
      <xdr:rowOff>114300</xdr:rowOff>
    </xdr:to>
    <xdr:sp macro="" textlink="">
      <xdr:nvSpPr>
        <xdr:cNvPr id="4187" name="AutoShape 1115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6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1115</xdr:row>
      <xdr:rowOff>0</xdr:rowOff>
    </xdr:from>
    <xdr:to>
      <xdr:col>5</xdr:col>
      <xdr:colOff>304800</xdr:colOff>
      <xdr:row>1116</xdr:row>
      <xdr:rowOff>114300</xdr:rowOff>
    </xdr:to>
    <xdr:sp macro="" textlink="">
      <xdr:nvSpPr>
        <xdr:cNvPr id="4188" name="AutoShape 1116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666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1117</xdr:row>
      <xdr:rowOff>0</xdr:rowOff>
    </xdr:from>
    <xdr:to>
      <xdr:col>4</xdr:col>
      <xdr:colOff>304800</xdr:colOff>
      <xdr:row>1118</xdr:row>
      <xdr:rowOff>76200</xdr:rowOff>
    </xdr:to>
    <xdr:sp macro="" textlink="">
      <xdr:nvSpPr>
        <xdr:cNvPr id="4189" name="AutoShape 1117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724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1117</xdr:row>
      <xdr:rowOff>0</xdr:rowOff>
    </xdr:from>
    <xdr:to>
      <xdr:col>5</xdr:col>
      <xdr:colOff>304800</xdr:colOff>
      <xdr:row>1118</xdr:row>
      <xdr:rowOff>76200</xdr:rowOff>
    </xdr:to>
    <xdr:sp macro="" textlink="">
      <xdr:nvSpPr>
        <xdr:cNvPr id="4190" name="AutoShape 1118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724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1119</xdr:row>
      <xdr:rowOff>0</xdr:rowOff>
    </xdr:from>
    <xdr:to>
      <xdr:col>4</xdr:col>
      <xdr:colOff>304800</xdr:colOff>
      <xdr:row>1120</xdr:row>
      <xdr:rowOff>114300</xdr:rowOff>
    </xdr:to>
    <xdr:sp macro="" textlink="">
      <xdr:nvSpPr>
        <xdr:cNvPr id="4191" name="AutoShape 1119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767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1119</xdr:row>
      <xdr:rowOff>0</xdr:rowOff>
    </xdr:from>
    <xdr:to>
      <xdr:col>5</xdr:col>
      <xdr:colOff>304800</xdr:colOff>
      <xdr:row>1120</xdr:row>
      <xdr:rowOff>114300</xdr:rowOff>
    </xdr:to>
    <xdr:sp macro="" textlink="">
      <xdr:nvSpPr>
        <xdr:cNvPr id="4192" name="AutoShape 1120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767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1121</xdr:row>
      <xdr:rowOff>0</xdr:rowOff>
    </xdr:from>
    <xdr:to>
      <xdr:col>4</xdr:col>
      <xdr:colOff>304800</xdr:colOff>
      <xdr:row>1122</xdr:row>
      <xdr:rowOff>114300</xdr:rowOff>
    </xdr:to>
    <xdr:sp macro="" textlink="">
      <xdr:nvSpPr>
        <xdr:cNvPr id="4193" name="AutoShape 1121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825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1121</xdr:row>
      <xdr:rowOff>0</xdr:rowOff>
    </xdr:from>
    <xdr:to>
      <xdr:col>5</xdr:col>
      <xdr:colOff>304800</xdr:colOff>
      <xdr:row>1122</xdr:row>
      <xdr:rowOff>114300</xdr:rowOff>
    </xdr:to>
    <xdr:sp macro="" textlink="">
      <xdr:nvSpPr>
        <xdr:cNvPr id="4194" name="AutoShape 1122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825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1123</xdr:row>
      <xdr:rowOff>0</xdr:rowOff>
    </xdr:from>
    <xdr:to>
      <xdr:col>4</xdr:col>
      <xdr:colOff>304800</xdr:colOff>
      <xdr:row>1124</xdr:row>
      <xdr:rowOff>114300</xdr:rowOff>
    </xdr:to>
    <xdr:sp macro="" textlink="">
      <xdr:nvSpPr>
        <xdr:cNvPr id="4195" name="AutoShape 1123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883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1123</xdr:row>
      <xdr:rowOff>0</xdr:rowOff>
    </xdr:from>
    <xdr:to>
      <xdr:col>5</xdr:col>
      <xdr:colOff>304800</xdr:colOff>
      <xdr:row>1124</xdr:row>
      <xdr:rowOff>114300</xdr:rowOff>
    </xdr:to>
    <xdr:sp macro="" textlink="">
      <xdr:nvSpPr>
        <xdr:cNvPr id="4196" name="AutoShape 1124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883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1125</xdr:row>
      <xdr:rowOff>0</xdr:rowOff>
    </xdr:from>
    <xdr:to>
      <xdr:col>4</xdr:col>
      <xdr:colOff>304800</xdr:colOff>
      <xdr:row>1126</xdr:row>
      <xdr:rowOff>114300</xdr:rowOff>
    </xdr:to>
    <xdr:sp macro="" textlink="">
      <xdr:nvSpPr>
        <xdr:cNvPr id="4197" name="AutoShape 1125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941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1125</xdr:row>
      <xdr:rowOff>0</xdr:rowOff>
    </xdr:from>
    <xdr:to>
      <xdr:col>5</xdr:col>
      <xdr:colOff>304800</xdr:colOff>
      <xdr:row>1126</xdr:row>
      <xdr:rowOff>114300</xdr:rowOff>
    </xdr:to>
    <xdr:sp macro="" textlink="">
      <xdr:nvSpPr>
        <xdr:cNvPr id="4198" name="AutoShape 1126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941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1127</xdr:row>
      <xdr:rowOff>0</xdr:rowOff>
    </xdr:from>
    <xdr:to>
      <xdr:col>4</xdr:col>
      <xdr:colOff>304800</xdr:colOff>
      <xdr:row>1128</xdr:row>
      <xdr:rowOff>114300</xdr:rowOff>
    </xdr:to>
    <xdr:sp macro="" textlink="">
      <xdr:nvSpPr>
        <xdr:cNvPr id="4199" name="AutoShape 1127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599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1127</xdr:row>
      <xdr:rowOff>0</xdr:rowOff>
    </xdr:from>
    <xdr:to>
      <xdr:col>5</xdr:col>
      <xdr:colOff>304800</xdr:colOff>
      <xdr:row>1128</xdr:row>
      <xdr:rowOff>114300</xdr:rowOff>
    </xdr:to>
    <xdr:sp macro="" textlink="">
      <xdr:nvSpPr>
        <xdr:cNvPr id="4200" name="AutoShape 1128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599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1129</xdr:row>
      <xdr:rowOff>0</xdr:rowOff>
    </xdr:from>
    <xdr:to>
      <xdr:col>4</xdr:col>
      <xdr:colOff>304800</xdr:colOff>
      <xdr:row>1130</xdr:row>
      <xdr:rowOff>114300</xdr:rowOff>
    </xdr:to>
    <xdr:sp macro="" textlink="">
      <xdr:nvSpPr>
        <xdr:cNvPr id="4201" name="AutoShape 1129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057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1129</xdr:row>
      <xdr:rowOff>0</xdr:rowOff>
    </xdr:from>
    <xdr:to>
      <xdr:col>5</xdr:col>
      <xdr:colOff>304800</xdr:colOff>
      <xdr:row>1130</xdr:row>
      <xdr:rowOff>114300</xdr:rowOff>
    </xdr:to>
    <xdr:sp macro="" textlink="">
      <xdr:nvSpPr>
        <xdr:cNvPr id="4202" name="AutoShape 1130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057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1131</xdr:row>
      <xdr:rowOff>0</xdr:rowOff>
    </xdr:from>
    <xdr:to>
      <xdr:col>4</xdr:col>
      <xdr:colOff>304800</xdr:colOff>
      <xdr:row>1132</xdr:row>
      <xdr:rowOff>76200</xdr:rowOff>
    </xdr:to>
    <xdr:sp macro="" textlink="">
      <xdr:nvSpPr>
        <xdr:cNvPr id="4203" name="AutoShape 1131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11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1131</xdr:row>
      <xdr:rowOff>0</xdr:rowOff>
    </xdr:from>
    <xdr:to>
      <xdr:col>5</xdr:col>
      <xdr:colOff>304800</xdr:colOff>
      <xdr:row>1132</xdr:row>
      <xdr:rowOff>76200</xdr:rowOff>
    </xdr:to>
    <xdr:sp macro="" textlink="">
      <xdr:nvSpPr>
        <xdr:cNvPr id="4204" name="AutoShape 1132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11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1133</xdr:row>
      <xdr:rowOff>0</xdr:rowOff>
    </xdr:from>
    <xdr:to>
      <xdr:col>4</xdr:col>
      <xdr:colOff>304800</xdr:colOff>
      <xdr:row>1134</xdr:row>
      <xdr:rowOff>76200</xdr:rowOff>
    </xdr:to>
    <xdr:sp macro="" textlink="">
      <xdr:nvSpPr>
        <xdr:cNvPr id="4205" name="AutoShape 1133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158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1133</xdr:row>
      <xdr:rowOff>0</xdr:rowOff>
    </xdr:from>
    <xdr:to>
      <xdr:col>5</xdr:col>
      <xdr:colOff>304800</xdr:colOff>
      <xdr:row>1134</xdr:row>
      <xdr:rowOff>76200</xdr:rowOff>
    </xdr:to>
    <xdr:sp macro="" textlink="">
      <xdr:nvSpPr>
        <xdr:cNvPr id="4206" name="AutoShape 1134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158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1135</xdr:row>
      <xdr:rowOff>0</xdr:rowOff>
    </xdr:from>
    <xdr:to>
      <xdr:col>4</xdr:col>
      <xdr:colOff>304800</xdr:colOff>
      <xdr:row>1136</xdr:row>
      <xdr:rowOff>114300</xdr:rowOff>
    </xdr:to>
    <xdr:sp macro="" textlink="">
      <xdr:nvSpPr>
        <xdr:cNvPr id="4207" name="AutoShape 1135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20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1135</xdr:row>
      <xdr:rowOff>0</xdr:rowOff>
    </xdr:from>
    <xdr:to>
      <xdr:col>5</xdr:col>
      <xdr:colOff>304800</xdr:colOff>
      <xdr:row>1136</xdr:row>
      <xdr:rowOff>114300</xdr:rowOff>
    </xdr:to>
    <xdr:sp macro="" textlink="">
      <xdr:nvSpPr>
        <xdr:cNvPr id="4208" name="AutoShape 1136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20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1137</xdr:row>
      <xdr:rowOff>0</xdr:rowOff>
    </xdr:from>
    <xdr:to>
      <xdr:col>4</xdr:col>
      <xdr:colOff>304800</xdr:colOff>
      <xdr:row>1138</xdr:row>
      <xdr:rowOff>114300</xdr:rowOff>
    </xdr:to>
    <xdr:sp macro="" textlink="">
      <xdr:nvSpPr>
        <xdr:cNvPr id="4209" name="AutoShape 1137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25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1137</xdr:row>
      <xdr:rowOff>0</xdr:rowOff>
    </xdr:from>
    <xdr:to>
      <xdr:col>5</xdr:col>
      <xdr:colOff>304800</xdr:colOff>
      <xdr:row>1138</xdr:row>
      <xdr:rowOff>114300</xdr:rowOff>
    </xdr:to>
    <xdr:sp macro="" textlink="">
      <xdr:nvSpPr>
        <xdr:cNvPr id="4210" name="AutoShape 1138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25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1139</xdr:row>
      <xdr:rowOff>0</xdr:rowOff>
    </xdr:from>
    <xdr:to>
      <xdr:col>4</xdr:col>
      <xdr:colOff>304800</xdr:colOff>
      <xdr:row>1140</xdr:row>
      <xdr:rowOff>114300</xdr:rowOff>
    </xdr:to>
    <xdr:sp macro="" textlink="">
      <xdr:nvSpPr>
        <xdr:cNvPr id="4211" name="AutoShape 1139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31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1139</xdr:row>
      <xdr:rowOff>0</xdr:rowOff>
    </xdr:from>
    <xdr:to>
      <xdr:col>5</xdr:col>
      <xdr:colOff>304800</xdr:colOff>
      <xdr:row>1140</xdr:row>
      <xdr:rowOff>114300</xdr:rowOff>
    </xdr:to>
    <xdr:sp macro="" textlink="">
      <xdr:nvSpPr>
        <xdr:cNvPr id="4212" name="AutoShape 1140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31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1141</xdr:row>
      <xdr:rowOff>0</xdr:rowOff>
    </xdr:from>
    <xdr:to>
      <xdr:col>4</xdr:col>
      <xdr:colOff>304800</xdr:colOff>
      <xdr:row>1142</xdr:row>
      <xdr:rowOff>114300</xdr:rowOff>
    </xdr:to>
    <xdr:sp macro="" textlink="">
      <xdr:nvSpPr>
        <xdr:cNvPr id="4213" name="AutoShape 1141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375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1141</xdr:row>
      <xdr:rowOff>0</xdr:rowOff>
    </xdr:from>
    <xdr:to>
      <xdr:col>5</xdr:col>
      <xdr:colOff>304800</xdr:colOff>
      <xdr:row>1142</xdr:row>
      <xdr:rowOff>114300</xdr:rowOff>
    </xdr:to>
    <xdr:sp macro="" textlink="">
      <xdr:nvSpPr>
        <xdr:cNvPr id="4214" name="AutoShape 1142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375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1143</xdr:row>
      <xdr:rowOff>0</xdr:rowOff>
    </xdr:from>
    <xdr:to>
      <xdr:col>4</xdr:col>
      <xdr:colOff>304800</xdr:colOff>
      <xdr:row>1144</xdr:row>
      <xdr:rowOff>114300</xdr:rowOff>
    </xdr:to>
    <xdr:sp macro="" textlink="">
      <xdr:nvSpPr>
        <xdr:cNvPr id="4215" name="AutoShape 1143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43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1143</xdr:row>
      <xdr:rowOff>0</xdr:rowOff>
    </xdr:from>
    <xdr:to>
      <xdr:col>5</xdr:col>
      <xdr:colOff>304800</xdr:colOff>
      <xdr:row>1144</xdr:row>
      <xdr:rowOff>114300</xdr:rowOff>
    </xdr:to>
    <xdr:sp macro="" textlink="">
      <xdr:nvSpPr>
        <xdr:cNvPr id="4216" name="AutoShape 1144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433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1145</xdr:row>
      <xdr:rowOff>0</xdr:rowOff>
    </xdr:from>
    <xdr:to>
      <xdr:col>4</xdr:col>
      <xdr:colOff>304800</xdr:colOff>
      <xdr:row>1146</xdr:row>
      <xdr:rowOff>114300</xdr:rowOff>
    </xdr:to>
    <xdr:sp macro="" textlink="">
      <xdr:nvSpPr>
        <xdr:cNvPr id="4217" name="AutoShape 1145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491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1145</xdr:row>
      <xdr:rowOff>0</xdr:rowOff>
    </xdr:from>
    <xdr:to>
      <xdr:col>5</xdr:col>
      <xdr:colOff>304800</xdr:colOff>
      <xdr:row>1146</xdr:row>
      <xdr:rowOff>114300</xdr:rowOff>
    </xdr:to>
    <xdr:sp macro="" textlink="">
      <xdr:nvSpPr>
        <xdr:cNvPr id="4218" name="AutoShape 1146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491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1147</xdr:row>
      <xdr:rowOff>0</xdr:rowOff>
    </xdr:from>
    <xdr:to>
      <xdr:col>4</xdr:col>
      <xdr:colOff>304800</xdr:colOff>
      <xdr:row>1148</xdr:row>
      <xdr:rowOff>114300</xdr:rowOff>
    </xdr:to>
    <xdr:sp macro="" textlink="">
      <xdr:nvSpPr>
        <xdr:cNvPr id="4219" name="AutoShape 1147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54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1147</xdr:row>
      <xdr:rowOff>0</xdr:rowOff>
    </xdr:from>
    <xdr:to>
      <xdr:col>5</xdr:col>
      <xdr:colOff>304800</xdr:colOff>
      <xdr:row>1148</xdr:row>
      <xdr:rowOff>114300</xdr:rowOff>
    </xdr:to>
    <xdr:sp macro="" textlink="">
      <xdr:nvSpPr>
        <xdr:cNvPr id="4220" name="AutoShape 1148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54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1149</xdr:row>
      <xdr:rowOff>0</xdr:rowOff>
    </xdr:from>
    <xdr:to>
      <xdr:col>4</xdr:col>
      <xdr:colOff>304800</xdr:colOff>
      <xdr:row>1150</xdr:row>
      <xdr:rowOff>114300</xdr:rowOff>
    </xdr:to>
    <xdr:sp macro="" textlink="">
      <xdr:nvSpPr>
        <xdr:cNvPr id="4221" name="AutoShape 1149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589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1149</xdr:row>
      <xdr:rowOff>0</xdr:rowOff>
    </xdr:from>
    <xdr:to>
      <xdr:col>5</xdr:col>
      <xdr:colOff>304800</xdr:colOff>
      <xdr:row>1150</xdr:row>
      <xdr:rowOff>114300</xdr:rowOff>
    </xdr:to>
    <xdr:sp macro="" textlink="">
      <xdr:nvSpPr>
        <xdr:cNvPr id="4222" name="AutoShape 1150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589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1151</xdr:row>
      <xdr:rowOff>0</xdr:rowOff>
    </xdr:from>
    <xdr:to>
      <xdr:col>4</xdr:col>
      <xdr:colOff>304800</xdr:colOff>
      <xdr:row>1152</xdr:row>
      <xdr:rowOff>76200</xdr:rowOff>
    </xdr:to>
    <xdr:sp macro="" textlink="">
      <xdr:nvSpPr>
        <xdr:cNvPr id="4223" name="AutoShape 1151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64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1151</xdr:row>
      <xdr:rowOff>0</xdr:rowOff>
    </xdr:from>
    <xdr:to>
      <xdr:col>5</xdr:col>
      <xdr:colOff>304800</xdr:colOff>
      <xdr:row>1152</xdr:row>
      <xdr:rowOff>76200</xdr:rowOff>
    </xdr:to>
    <xdr:sp macro="" textlink="">
      <xdr:nvSpPr>
        <xdr:cNvPr id="4224" name="AutoShape 1152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647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1153</xdr:row>
      <xdr:rowOff>0</xdr:rowOff>
    </xdr:from>
    <xdr:to>
      <xdr:col>4</xdr:col>
      <xdr:colOff>304800</xdr:colOff>
      <xdr:row>1154</xdr:row>
      <xdr:rowOff>114300</xdr:rowOff>
    </xdr:to>
    <xdr:sp macro="" textlink="">
      <xdr:nvSpPr>
        <xdr:cNvPr id="4225" name="AutoShape 1153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69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304800</xdr:colOff>
      <xdr:row>1154</xdr:row>
      <xdr:rowOff>114300</xdr:rowOff>
    </xdr:to>
    <xdr:sp macro="" textlink="">
      <xdr:nvSpPr>
        <xdr:cNvPr id="4226" name="AutoShape 1154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69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1155</xdr:row>
      <xdr:rowOff>0</xdr:rowOff>
    </xdr:from>
    <xdr:to>
      <xdr:col>4</xdr:col>
      <xdr:colOff>304800</xdr:colOff>
      <xdr:row>1156</xdr:row>
      <xdr:rowOff>114300</xdr:rowOff>
    </xdr:to>
    <xdr:sp macro="" textlink="">
      <xdr:nvSpPr>
        <xdr:cNvPr id="4227" name="AutoShape 115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74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1155</xdr:row>
      <xdr:rowOff>0</xdr:rowOff>
    </xdr:from>
    <xdr:to>
      <xdr:col>5</xdr:col>
      <xdr:colOff>304800</xdr:colOff>
      <xdr:row>1156</xdr:row>
      <xdr:rowOff>114300</xdr:rowOff>
    </xdr:to>
    <xdr:sp macro="" textlink="">
      <xdr:nvSpPr>
        <xdr:cNvPr id="4228" name="AutoShape 1156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74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1157</xdr:row>
      <xdr:rowOff>0</xdr:rowOff>
    </xdr:from>
    <xdr:to>
      <xdr:col>4</xdr:col>
      <xdr:colOff>304800</xdr:colOff>
      <xdr:row>1158</xdr:row>
      <xdr:rowOff>114300</xdr:rowOff>
    </xdr:to>
    <xdr:sp macro="" textlink="">
      <xdr:nvSpPr>
        <xdr:cNvPr id="4229" name="AutoShape 1157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806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1157</xdr:row>
      <xdr:rowOff>0</xdr:rowOff>
    </xdr:from>
    <xdr:to>
      <xdr:col>5</xdr:col>
      <xdr:colOff>304800</xdr:colOff>
      <xdr:row>1158</xdr:row>
      <xdr:rowOff>114300</xdr:rowOff>
    </xdr:to>
    <xdr:sp macro="" textlink="">
      <xdr:nvSpPr>
        <xdr:cNvPr id="4230" name="AutoShape 1158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806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1159</xdr:row>
      <xdr:rowOff>0</xdr:rowOff>
    </xdr:from>
    <xdr:to>
      <xdr:col>4</xdr:col>
      <xdr:colOff>304800</xdr:colOff>
      <xdr:row>1160</xdr:row>
      <xdr:rowOff>76200</xdr:rowOff>
    </xdr:to>
    <xdr:sp macro="" textlink="">
      <xdr:nvSpPr>
        <xdr:cNvPr id="4231" name="AutoShape 1159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86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1159</xdr:row>
      <xdr:rowOff>0</xdr:rowOff>
    </xdr:from>
    <xdr:to>
      <xdr:col>5</xdr:col>
      <xdr:colOff>304800</xdr:colOff>
      <xdr:row>1160</xdr:row>
      <xdr:rowOff>76200</xdr:rowOff>
    </xdr:to>
    <xdr:sp macro="" textlink="">
      <xdr:nvSpPr>
        <xdr:cNvPr id="4232" name="AutoShape 1160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86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1161</xdr:row>
      <xdr:rowOff>0</xdr:rowOff>
    </xdr:from>
    <xdr:to>
      <xdr:col>4</xdr:col>
      <xdr:colOff>304800</xdr:colOff>
      <xdr:row>1162</xdr:row>
      <xdr:rowOff>114300</xdr:rowOff>
    </xdr:to>
    <xdr:sp macro="" textlink="">
      <xdr:nvSpPr>
        <xdr:cNvPr id="4233" name="AutoShape 1161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907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1161</xdr:row>
      <xdr:rowOff>0</xdr:rowOff>
    </xdr:from>
    <xdr:to>
      <xdr:col>5</xdr:col>
      <xdr:colOff>304800</xdr:colOff>
      <xdr:row>1162</xdr:row>
      <xdr:rowOff>114300</xdr:rowOff>
    </xdr:to>
    <xdr:sp macro="" textlink="">
      <xdr:nvSpPr>
        <xdr:cNvPr id="4234" name="AutoShape 1162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907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1163</xdr:row>
      <xdr:rowOff>0</xdr:rowOff>
    </xdr:from>
    <xdr:to>
      <xdr:col>4</xdr:col>
      <xdr:colOff>304800</xdr:colOff>
      <xdr:row>1164</xdr:row>
      <xdr:rowOff>76200</xdr:rowOff>
    </xdr:to>
    <xdr:sp macro="" textlink="">
      <xdr:nvSpPr>
        <xdr:cNvPr id="4235" name="AutoShape 1163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696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1163</xdr:row>
      <xdr:rowOff>0</xdr:rowOff>
    </xdr:from>
    <xdr:to>
      <xdr:col>5</xdr:col>
      <xdr:colOff>304800</xdr:colOff>
      <xdr:row>1164</xdr:row>
      <xdr:rowOff>76200</xdr:rowOff>
    </xdr:to>
    <xdr:sp macro="" textlink="">
      <xdr:nvSpPr>
        <xdr:cNvPr id="4236" name="AutoShape 1164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696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1165</xdr:row>
      <xdr:rowOff>0</xdr:rowOff>
    </xdr:from>
    <xdr:to>
      <xdr:col>4</xdr:col>
      <xdr:colOff>304800</xdr:colOff>
      <xdr:row>1166</xdr:row>
      <xdr:rowOff>114300</xdr:rowOff>
    </xdr:to>
    <xdr:sp macro="" textlink="">
      <xdr:nvSpPr>
        <xdr:cNvPr id="4237" name="AutoShape 1165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00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1165</xdr:row>
      <xdr:rowOff>0</xdr:rowOff>
    </xdr:from>
    <xdr:to>
      <xdr:col>5</xdr:col>
      <xdr:colOff>304800</xdr:colOff>
      <xdr:row>1166</xdr:row>
      <xdr:rowOff>114300</xdr:rowOff>
    </xdr:to>
    <xdr:sp macro="" textlink="">
      <xdr:nvSpPr>
        <xdr:cNvPr id="4238" name="AutoShape 1166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00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1167</xdr:row>
      <xdr:rowOff>0</xdr:rowOff>
    </xdr:from>
    <xdr:to>
      <xdr:col>4</xdr:col>
      <xdr:colOff>304800</xdr:colOff>
      <xdr:row>1168</xdr:row>
      <xdr:rowOff>114300</xdr:rowOff>
    </xdr:to>
    <xdr:sp macro="" textlink="">
      <xdr:nvSpPr>
        <xdr:cNvPr id="4239" name="AutoShape 1167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0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1167</xdr:row>
      <xdr:rowOff>0</xdr:rowOff>
    </xdr:from>
    <xdr:to>
      <xdr:col>5</xdr:col>
      <xdr:colOff>304800</xdr:colOff>
      <xdr:row>1168</xdr:row>
      <xdr:rowOff>114300</xdr:rowOff>
    </xdr:to>
    <xdr:sp macro="" textlink="">
      <xdr:nvSpPr>
        <xdr:cNvPr id="4240" name="AutoShape 1168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0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1169</xdr:row>
      <xdr:rowOff>0</xdr:rowOff>
    </xdr:from>
    <xdr:to>
      <xdr:col>4</xdr:col>
      <xdr:colOff>304800</xdr:colOff>
      <xdr:row>1170</xdr:row>
      <xdr:rowOff>114300</xdr:rowOff>
    </xdr:to>
    <xdr:sp macro="" textlink="">
      <xdr:nvSpPr>
        <xdr:cNvPr id="4241" name="AutoShape 1169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124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1169</xdr:row>
      <xdr:rowOff>0</xdr:rowOff>
    </xdr:from>
    <xdr:to>
      <xdr:col>5</xdr:col>
      <xdr:colOff>304800</xdr:colOff>
      <xdr:row>1170</xdr:row>
      <xdr:rowOff>114300</xdr:rowOff>
    </xdr:to>
    <xdr:sp macro="" textlink="">
      <xdr:nvSpPr>
        <xdr:cNvPr id="4242" name="AutoShape 1170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124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1171</xdr:row>
      <xdr:rowOff>0</xdr:rowOff>
    </xdr:from>
    <xdr:to>
      <xdr:col>4</xdr:col>
      <xdr:colOff>304800</xdr:colOff>
      <xdr:row>1172</xdr:row>
      <xdr:rowOff>114300</xdr:rowOff>
    </xdr:to>
    <xdr:sp macro="" textlink="">
      <xdr:nvSpPr>
        <xdr:cNvPr id="4243" name="AutoShape 1171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18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1171</xdr:row>
      <xdr:rowOff>0</xdr:rowOff>
    </xdr:from>
    <xdr:to>
      <xdr:col>5</xdr:col>
      <xdr:colOff>304800</xdr:colOff>
      <xdr:row>1172</xdr:row>
      <xdr:rowOff>114300</xdr:rowOff>
    </xdr:to>
    <xdr:sp macro="" textlink="">
      <xdr:nvSpPr>
        <xdr:cNvPr id="4244" name="AutoShape 1172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18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1173</xdr:row>
      <xdr:rowOff>0</xdr:rowOff>
    </xdr:from>
    <xdr:to>
      <xdr:col>4</xdr:col>
      <xdr:colOff>304800</xdr:colOff>
      <xdr:row>1174</xdr:row>
      <xdr:rowOff>114300</xdr:rowOff>
    </xdr:to>
    <xdr:sp macro="" textlink="">
      <xdr:nvSpPr>
        <xdr:cNvPr id="4245" name="AutoShape 1173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24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1173</xdr:row>
      <xdr:rowOff>0</xdr:rowOff>
    </xdr:from>
    <xdr:to>
      <xdr:col>5</xdr:col>
      <xdr:colOff>304800</xdr:colOff>
      <xdr:row>1174</xdr:row>
      <xdr:rowOff>114300</xdr:rowOff>
    </xdr:to>
    <xdr:sp macro="" textlink="">
      <xdr:nvSpPr>
        <xdr:cNvPr id="4246" name="AutoShape 1174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24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1175</xdr:row>
      <xdr:rowOff>0</xdr:rowOff>
    </xdr:from>
    <xdr:to>
      <xdr:col>4</xdr:col>
      <xdr:colOff>304800</xdr:colOff>
      <xdr:row>1176</xdr:row>
      <xdr:rowOff>114300</xdr:rowOff>
    </xdr:to>
    <xdr:sp macro="" textlink="">
      <xdr:nvSpPr>
        <xdr:cNvPr id="4247" name="AutoShape 1175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29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1175</xdr:row>
      <xdr:rowOff>0</xdr:rowOff>
    </xdr:from>
    <xdr:to>
      <xdr:col>5</xdr:col>
      <xdr:colOff>304800</xdr:colOff>
      <xdr:row>1176</xdr:row>
      <xdr:rowOff>114300</xdr:rowOff>
    </xdr:to>
    <xdr:sp macro="" textlink="">
      <xdr:nvSpPr>
        <xdr:cNvPr id="4248" name="AutoShape 117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29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1177</xdr:row>
      <xdr:rowOff>0</xdr:rowOff>
    </xdr:from>
    <xdr:to>
      <xdr:col>4</xdr:col>
      <xdr:colOff>304800</xdr:colOff>
      <xdr:row>1178</xdr:row>
      <xdr:rowOff>114300</xdr:rowOff>
    </xdr:to>
    <xdr:sp macro="" textlink="">
      <xdr:nvSpPr>
        <xdr:cNvPr id="4249" name="AutoShape 1177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35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1177</xdr:row>
      <xdr:rowOff>0</xdr:rowOff>
    </xdr:from>
    <xdr:to>
      <xdr:col>5</xdr:col>
      <xdr:colOff>304800</xdr:colOff>
      <xdr:row>1178</xdr:row>
      <xdr:rowOff>114300</xdr:rowOff>
    </xdr:to>
    <xdr:sp macro="" textlink="">
      <xdr:nvSpPr>
        <xdr:cNvPr id="4250" name="AutoShape 1178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35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1179</xdr:row>
      <xdr:rowOff>0</xdr:rowOff>
    </xdr:from>
    <xdr:to>
      <xdr:col>4</xdr:col>
      <xdr:colOff>304800</xdr:colOff>
      <xdr:row>1180</xdr:row>
      <xdr:rowOff>114300</xdr:rowOff>
    </xdr:to>
    <xdr:sp macro="" textlink="">
      <xdr:nvSpPr>
        <xdr:cNvPr id="4251" name="AutoShape 1179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41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1179</xdr:row>
      <xdr:rowOff>0</xdr:rowOff>
    </xdr:from>
    <xdr:to>
      <xdr:col>5</xdr:col>
      <xdr:colOff>304800</xdr:colOff>
      <xdr:row>1180</xdr:row>
      <xdr:rowOff>114300</xdr:rowOff>
    </xdr:to>
    <xdr:sp macro="" textlink="">
      <xdr:nvSpPr>
        <xdr:cNvPr id="4252" name="AutoShape 1180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41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1181</xdr:row>
      <xdr:rowOff>0</xdr:rowOff>
    </xdr:from>
    <xdr:to>
      <xdr:col>4</xdr:col>
      <xdr:colOff>304800</xdr:colOff>
      <xdr:row>1182</xdr:row>
      <xdr:rowOff>76200</xdr:rowOff>
    </xdr:to>
    <xdr:sp macro="" textlink="">
      <xdr:nvSpPr>
        <xdr:cNvPr id="4253" name="AutoShape 1181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47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1181</xdr:row>
      <xdr:rowOff>0</xdr:rowOff>
    </xdr:from>
    <xdr:to>
      <xdr:col>5</xdr:col>
      <xdr:colOff>304800</xdr:colOff>
      <xdr:row>1182</xdr:row>
      <xdr:rowOff>76200</xdr:rowOff>
    </xdr:to>
    <xdr:sp macro="" textlink="">
      <xdr:nvSpPr>
        <xdr:cNvPr id="4254" name="AutoShape 1182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47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1183</xdr:row>
      <xdr:rowOff>0</xdr:rowOff>
    </xdr:from>
    <xdr:to>
      <xdr:col>4</xdr:col>
      <xdr:colOff>304800</xdr:colOff>
      <xdr:row>1184</xdr:row>
      <xdr:rowOff>114300</xdr:rowOff>
    </xdr:to>
    <xdr:sp macro="" textlink="">
      <xdr:nvSpPr>
        <xdr:cNvPr id="4255" name="AutoShape 1183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51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1183</xdr:row>
      <xdr:rowOff>0</xdr:rowOff>
    </xdr:from>
    <xdr:to>
      <xdr:col>5</xdr:col>
      <xdr:colOff>304800</xdr:colOff>
      <xdr:row>1184</xdr:row>
      <xdr:rowOff>114300</xdr:rowOff>
    </xdr:to>
    <xdr:sp macro="" textlink="">
      <xdr:nvSpPr>
        <xdr:cNvPr id="4256" name="AutoShape 1184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51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1185</xdr:row>
      <xdr:rowOff>0</xdr:rowOff>
    </xdr:from>
    <xdr:to>
      <xdr:col>4</xdr:col>
      <xdr:colOff>304800</xdr:colOff>
      <xdr:row>1186</xdr:row>
      <xdr:rowOff>114300</xdr:rowOff>
    </xdr:to>
    <xdr:sp macro="" textlink="">
      <xdr:nvSpPr>
        <xdr:cNvPr id="4257" name="AutoShape 118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55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1185</xdr:row>
      <xdr:rowOff>0</xdr:rowOff>
    </xdr:from>
    <xdr:to>
      <xdr:col>5</xdr:col>
      <xdr:colOff>304800</xdr:colOff>
      <xdr:row>1186</xdr:row>
      <xdr:rowOff>114300</xdr:rowOff>
    </xdr:to>
    <xdr:sp macro="" textlink="">
      <xdr:nvSpPr>
        <xdr:cNvPr id="4258" name="AutoShape 1186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55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1187</xdr:row>
      <xdr:rowOff>0</xdr:rowOff>
    </xdr:from>
    <xdr:to>
      <xdr:col>4</xdr:col>
      <xdr:colOff>304800</xdr:colOff>
      <xdr:row>1188</xdr:row>
      <xdr:rowOff>114300</xdr:rowOff>
    </xdr:to>
    <xdr:sp macro="" textlink="">
      <xdr:nvSpPr>
        <xdr:cNvPr id="4259" name="AutoShape 1187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612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1187</xdr:row>
      <xdr:rowOff>0</xdr:rowOff>
    </xdr:from>
    <xdr:to>
      <xdr:col>5</xdr:col>
      <xdr:colOff>304800</xdr:colOff>
      <xdr:row>1188</xdr:row>
      <xdr:rowOff>114300</xdr:rowOff>
    </xdr:to>
    <xdr:sp macro="" textlink="">
      <xdr:nvSpPr>
        <xdr:cNvPr id="4260" name="AutoShape 1188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612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1189</xdr:row>
      <xdr:rowOff>0</xdr:rowOff>
    </xdr:from>
    <xdr:to>
      <xdr:col>4</xdr:col>
      <xdr:colOff>304800</xdr:colOff>
      <xdr:row>1190</xdr:row>
      <xdr:rowOff>114300</xdr:rowOff>
    </xdr:to>
    <xdr:sp macro="" textlink="">
      <xdr:nvSpPr>
        <xdr:cNvPr id="4261" name="AutoShape 1189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67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1189</xdr:row>
      <xdr:rowOff>0</xdr:rowOff>
    </xdr:from>
    <xdr:to>
      <xdr:col>5</xdr:col>
      <xdr:colOff>304800</xdr:colOff>
      <xdr:row>1190</xdr:row>
      <xdr:rowOff>114300</xdr:rowOff>
    </xdr:to>
    <xdr:sp macro="" textlink="">
      <xdr:nvSpPr>
        <xdr:cNvPr id="4262" name="AutoShape 1190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67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1191</xdr:row>
      <xdr:rowOff>0</xdr:rowOff>
    </xdr:from>
    <xdr:to>
      <xdr:col>4</xdr:col>
      <xdr:colOff>304800</xdr:colOff>
      <xdr:row>1192</xdr:row>
      <xdr:rowOff>114300</xdr:rowOff>
    </xdr:to>
    <xdr:sp macro="" textlink="">
      <xdr:nvSpPr>
        <xdr:cNvPr id="4263" name="AutoShape 1191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72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1191</xdr:row>
      <xdr:rowOff>0</xdr:rowOff>
    </xdr:from>
    <xdr:to>
      <xdr:col>5</xdr:col>
      <xdr:colOff>304800</xdr:colOff>
      <xdr:row>1192</xdr:row>
      <xdr:rowOff>114300</xdr:rowOff>
    </xdr:to>
    <xdr:sp macro="" textlink="">
      <xdr:nvSpPr>
        <xdr:cNvPr id="4264" name="AutoShape 1192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72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1193</xdr:row>
      <xdr:rowOff>0</xdr:rowOff>
    </xdr:from>
    <xdr:to>
      <xdr:col>4</xdr:col>
      <xdr:colOff>304800</xdr:colOff>
      <xdr:row>1194</xdr:row>
      <xdr:rowOff>76200</xdr:rowOff>
    </xdr:to>
    <xdr:sp macro="" textlink="">
      <xdr:nvSpPr>
        <xdr:cNvPr id="4265" name="AutoShape 1193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787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1193</xdr:row>
      <xdr:rowOff>0</xdr:rowOff>
    </xdr:from>
    <xdr:to>
      <xdr:col>5</xdr:col>
      <xdr:colOff>304800</xdr:colOff>
      <xdr:row>1194</xdr:row>
      <xdr:rowOff>76200</xdr:rowOff>
    </xdr:to>
    <xdr:sp macro="" textlink="">
      <xdr:nvSpPr>
        <xdr:cNvPr id="4266" name="AutoShape 1194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787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1195</xdr:row>
      <xdr:rowOff>0</xdr:rowOff>
    </xdr:from>
    <xdr:to>
      <xdr:col>4</xdr:col>
      <xdr:colOff>304800</xdr:colOff>
      <xdr:row>1196</xdr:row>
      <xdr:rowOff>114300</xdr:rowOff>
    </xdr:to>
    <xdr:sp macro="" textlink="">
      <xdr:nvSpPr>
        <xdr:cNvPr id="4267" name="AutoShape 1195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83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1195</xdr:row>
      <xdr:rowOff>0</xdr:rowOff>
    </xdr:from>
    <xdr:to>
      <xdr:col>5</xdr:col>
      <xdr:colOff>304800</xdr:colOff>
      <xdr:row>1196</xdr:row>
      <xdr:rowOff>114300</xdr:rowOff>
    </xdr:to>
    <xdr:sp macro="" textlink="">
      <xdr:nvSpPr>
        <xdr:cNvPr id="4268" name="AutoShape 1196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83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1197</xdr:row>
      <xdr:rowOff>0</xdr:rowOff>
    </xdr:from>
    <xdr:to>
      <xdr:col>4</xdr:col>
      <xdr:colOff>304800</xdr:colOff>
      <xdr:row>1198</xdr:row>
      <xdr:rowOff>114300</xdr:rowOff>
    </xdr:to>
    <xdr:sp macro="" textlink="">
      <xdr:nvSpPr>
        <xdr:cNvPr id="4269" name="AutoShape 1197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88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1197</xdr:row>
      <xdr:rowOff>0</xdr:rowOff>
    </xdr:from>
    <xdr:to>
      <xdr:col>5</xdr:col>
      <xdr:colOff>304800</xdr:colOff>
      <xdr:row>1198</xdr:row>
      <xdr:rowOff>114300</xdr:rowOff>
    </xdr:to>
    <xdr:sp macro="" textlink="">
      <xdr:nvSpPr>
        <xdr:cNvPr id="4270" name="AutoShape 1198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88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1199</xdr:row>
      <xdr:rowOff>0</xdr:rowOff>
    </xdr:from>
    <xdr:to>
      <xdr:col>4</xdr:col>
      <xdr:colOff>304800</xdr:colOff>
      <xdr:row>1200</xdr:row>
      <xdr:rowOff>114300</xdr:rowOff>
    </xdr:to>
    <xdr:sp macro="" textlink="">
      <xdr:nvSpPr>
        <xdr:cNvPr id="4271" name="AutoShape 1199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794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1199</xdr:row>
      <xdr:rowOff>0</xdr:rowOff>
    </xdr:from>
    <xdr:to>
      <xdr:col>5</xdr:col>
      <xdr:colOff>304800</xdr:colOff>
      <xdr:row>1200</xdr:row>
      <xdr:rowOff>114300</xdr:rowOff>
    </xdr:to>
    <xdr:sp macro="" textlink="">
      <xdr:nvSpPr>
        <xdr:cNvPr id="4272" name="AutoShape 1200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794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1201</xdr:row>
      <xdr:rowOff>0</xdr:rowOff>
    </xdr:from>
    <xdr:to>
      <xdr:col>4</xdr:col>
      <xdr:colOff>304800</xdr:colOff>
      <xdr:row>1202</xdr:row>
      <xdr:rowOff>114300</xdr:rowOff>
    </xdr:to>
    <xdr:sp macro="" textlink="">
      <xdr:nvSpPr>
        <xdr:cNvPr id="4273" name="AutoShape 1201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004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1201</xdr:row>
      <xdr:rowOff>0</xdr:rowOff>
    </xdr:from>
    <xdr:to>
      <xdr:col>5</xdr:col>
      <xdr:colOff>304800</xdr:colOff>
      <xdr:row>1202</xdr:row>
      <xdr:rowOff>114300</xdr:rowOff>
    </xdr:to>
    <xdr:sp macro="" textlink="">
      <xdr:nvSpPr>
        <xdr:cNvPr id="4274" name="AutoShape 1202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004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1203</xdr:row>
      <xdr:rowOff>0</xdr:rowOff>
    </xdr:from>
    <xdr:to>
      <xdr:col>4</xdr:col>
      <xdr:colOff>304800</xdr:colOff>
      <xdr:row>1204</xdr:row>
      <xdr:rowOff>76200</xdr:rowOff>
    </xdr:to>
    <xdr:sp macro="" textlink="">
      <xdr:nvSpPr>
        <xdr:cNvPr id="4275" name="AutoShape 1203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062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1203</xdr:row>
      <xdr:rowOff>0</xdr:rowOff>
    </xdr:from>
    <xdr:to>
      <xdr:col>5</xdr:col>
      <xdr:colOff>304800</xdr:colOff>
      <xdr:row>1204</xdr:row>
      <xdr:rowOff>76200</xdr:rowOff>
    </xdr:to>
    <xdr:sp macro="" textlink="">
      <xdr:nvSpPr>
        <xdr:cNvPr id="4276" name="AutoShape 1204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062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1205</xdr:row>
      <xdr:rowOff>0</xdr:rowOff>
    </xdr:from>
    <xdr:to>
      <xdr:col>4</xdr:col>
      <xdr:colOff>304800</xdr:colOff>
      <xdr:row>1206</xdr:row>
      <xdr:rowOff>114300</xdr:rowOff>
    </xdr:to>
    <xdr:sp macro="" textlink="">
      <xdr:nvSpPr>
        <xdr:cNvPr id="4277" name="AutoShape 1205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105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1205</xdr:row>
      <xdr:rowOff>0</xdr:rowOff>
    </xdr:from>
    <xdr:to>
      <xdr:col>5</xdr:col>
      <xdr:colOff>304800</xdr:colOff>
      <xdr:row>1206</xdr:row>
      <xdr:rowOff>114300</xdr:rowOff>
    </xdr:to>
    <xdr:sp macro="" textlink="">
      <xdr:nvSpPr>
        <xdr:cNvPr id="4278" name="AutoShape 120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105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1207</xdr:row>
      <xdr:rowOff>0</xdr:rowOff>
    </xdr:from>
    <xdr:to>
      <xdr:col>4</xdr:col>
      <xdr:colOff>304800</xdr:colOff>
      <xdr:row>1208</xdr:row>
      <xdr:rowOff>114300</xdr:rowOff>
    </xdr:to>
    <xdr:sp macro="" textlink="">
      <xdr:nvSpPr>
        <xdr:cNvPr id="4279" name="AutoShape 1207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16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1207</xdr:row>
      <xdr:rowOff>0</xdr:rowOff>
    </xdr:from>
    <xdr:to>
      <xdr:col>5</xdr:col>
      <xdr:colOff>304800</xdr:colOff>
      <xdr:row>1208</xdr:row>
      <xdr:rowOff>114300</xdr:rowOff>
    </xdr:to>
    <xdr:sp macro="" textlink="">
      <xdr:nvSpPr>
        <xdr:cNvPr id="4280" name="AutoShape 1208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16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1209</xdr:row>
      <xdr:rowOff>0</xdr:rowOff>
    </xdr:from>
    <xdr:to>
      <xdr:col>4</xdr:col>
      <xdr:colOff>304800</xdr:colOff>
      <xdr:row>1210</xdr:row>
      <xdr:rowOff>114300</xdr:rowOff>
    </xdr:to>
    <xdr:sp macro="" textlink="">
      <xdr:nvSpPr>
        <xdr:cNvPr id="4281" name="AutoShape 1209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22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1209</xdr:row>
      <xdr:rowOff>0</xdr:rowOff>
    </xdr:from>
    <xdr:to>
      <xdr:col>5</xdr:col>
      <xdr:colOff>304800</xdr:colOff>
      <xdr:row>1210</xdr:row>
      <xdr:rowOff>114300</xdr:rowOff>
    </xdr:to>
    <xdr:sp macro="" textlink="">
      <xdr:nvSpPr>
        <xdr:cNvPr id="4282" name="AutoShape 1210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221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1211</xdr:row>
      <xdr:rowOff>0</xdr:rowOff>
    </xdr:from>
    <xdr:to>
      <xdr:col>4</xdr:col>
      <xdr:colOff>304800</xdr:colOff>
      <xdr:row>1212</xdr:row>
      <xdr:rowOff>76200</xdr:rowOff>
    </xdr:to>
    <xdr:sp macro="" textlink="">
      <xdr:nvSpPr>
        <xdr:cNvPr id="4283" name="AutoShape 1211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27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1211</xdr:row>
      <xdr:rowOff>0</xdr:rowOff>
    </xdr:from>
    <xdr:to>
      <xdr:col>5</xdr:col>
      <xdr:colOff>304800</xdr:colOff>
      <xdr:row>1212</xdr:row>
      <xdr:rowOff>76200</xdr:rowOff>
    </xdr:to>
    <xdr:sp macro="" textlink="">
      <xdr:nvSpPr>
        <xdr:cNvPr id="4284" name="AutoShape 1212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27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1213</xdr:row>
      <xdr:rowOff>0</xdr:rowOff>
    </xdr:from>
    <xdr:to>
      <xdr:col>4</xdr:col>
      <xdr:colOff>304800</xdr:colOff>
      <xdr:row>1214</xdr:row>
      <xdr:rowOff>114300</xdr:rowOff>
    </xdr:to>
    <xdr:sp macro="" textlink="">
      <xdr:nvSpPr>
        <xdr:cNvPr id="4285" name="AutoShape 1213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322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1213</xdr:row>
      <xdr:rowOff>0</xdr:rowOff>
    </xdr:from>
    <xdr:to>
      <xdr:col>5</xdr:col>
      <xdr:colOff>304800</xdr:colOff>
      <xdr:row>1214</xdr:row>
      <xdr:rowOff>114300</xdr:rowOff>
    </xdr:to>
    <xdr:sp macro="" textlink="">
      <xdr:nvSpPr>
        <xdr:cNvPr id="4286" name="AutoShape 1214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322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1215</xdr:row>
      <xdr:rowOff>0</xdr:rowOff>
    </xdr:from>
    <xdr:to>
      <xdr:col>4</xdr:col>
      <xdr:colOff>304800</xdr:colOff>
      <xdr:row>1216</xdr:row>
      <xdr:rowOff>114300</xdr:rowOff>
    </xdr:to>
    <xdr:sp macro="" textlink="">
      <xdr:nvSpPr>
        <xdr:cNvPr id="4287" name="AutoShape 1215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380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1215</xdr:row>
      <xdr:rowOff>0</xdr:rowOff>
    </xdr:from>
    <xdr:to>
      <xdr:col>5</xdr:col>
      <xdr:colOff>304800</xdr:colOff>
      <xdr:row>1216</xdr:row>
      <xdr:rowOff>114300</xdr:rowOff>
    </xdr:to>
    <xdr:sp macro="" textlink="">
      <xdr:nvSpPr>
        <xdr:cNvPr id="4288" name="AutoShape 1216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380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1217</xdr:row>
      <xdr:rowOff>0</xdr:rowOff>
    </xdr:from>
    <xdr:to>
      <xdr:col>4</xdr:col>
      <xdr:colOff>304800</xdr:colOff>
      <xdr:row>1218</xdr:row>
      <xdr:rowOff>114300</xdr:rowOff>
    </xdr:to>
    <xdr:sp macro="" textlink="">
      <xdr:nvSpPr>
        <xdr:cNvPr id="4289" name="AutoShape 1217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438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1217</xdr:row>
      <xdr:rowOff>0</xdr:rowOff>
    </xdr:from>
    <xdr:to>
      <xdr:col>5</xdr:col>
      <xdr:colOff>304800</xdr:colOff>
      <xdr:row>1218</xdr:row>
      <xdr:rowOff>114300</xdr:rowOff>
    </xdr:to>
    <xdr:sp macro="" textlink="">
      <xdr:nvSpPr>
        <xdr:cNvPr id="4290" name="AutoShape 1218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438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1219</xdr:row>
      <xdr:rowOff>0</xdr:rowOff>
    </xdr:from>
    <xdr:to>
      <xdr:col>4</xdr:col>
      <xdr:colOff>304800</xdr:colOff>
      <xdr:row>1220</xdr:row>
      <xdr:rowOff>76200</xdr:rowOff>
    </xdr:to>
    <xdr:sp macro="" textlink="">
      <xdr:nvSpPr>
        <xdr:cNvPr id="4291" name="AutoShape 1219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496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1219</xdr:row>
      <xdr:rowOff>0</xdr:rowOff>
    </xdr:from>
    <xdr:to>
      <xdr:col>5</xdr:col>
      <xdr:colOff>304800</xdr:colOff>
      <xdr:row>1220</xdr:row>
      <xdr:rowOff>76200</xdr:rowOff>
    </xdr:to>
    <xdr:sp macro="" textlink="">
      <xdr:nvSpPr>
        <xdr:cNvPr id="4292" name="AutoShape 1220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496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1221</xdr:row>
      <xdr:rowOff>0</xdr:rowOff>
    </xdr:from>
    <xdr:to>
      <xdr:col>4</xdr:col>
      <xdr:colOff>304800</xdr:colOff>
      <xdr:row>1222</xdr:row>
      <xdr:rowOff>114300</xdr:rowOff>
    </xdr:to>
    <xdr:sp macro="" textlink="">
      <xdr:nvSpPr>
        <xdr:cNvPr id="4293" name="AutoShape 1221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539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1221</xdr:row>
      <xdr:rowOff>0</xdr:rowOff>
    </xdr:from>
    <xdr:to>
      <xdr:col>5</xdr:col>
      <xdr:colOff>304800</xdr:colOff>
      <xdr:row>1222</xdr:row>
      <xdr:rowOff>114300</xdr:rowOff>
    </xdr:to>
    <xdr:sp macro="" textlink="">
      <xdr:nvSpPr>
        <xdr:cNvPr id="4294" name="AutoShape 1222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539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1223</xdr:row>
      <xdr:rowOff>0</xdr:rowOff>
    </xdr:from>
    <xdr:to>
      <xdr:col>4</xdr:col>
      <xdr:colOff>304800</xdr:colOff>
      <xdr:row>1224</xdr:row>
      <xdr:rowOff>76200</xdr:rowOff>
    </xdr:to>
    <xdr:sp macro="" textlink="">
      <xdr:nvSpPr>
        <xdr:cNvPr id="4295" name="AutoShape 1223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59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1223</xdr:row>
      <xdr:rowOff>0</xdr:rowOff>
    </xdr:from>
    <xdr:to>
      <xdr:col>5</xdr:col>
      <xdr:colOff>304800</xdr:colOff>
      <xdr:row>1224</xdr:row>
      <xdr:rowOff>76200</xdr:rowOff>
    </xdr:to>
    <xdr:sp macro="" textlink="">
      <xdr:nvSpPr>
        <xdr:cNvPr id="4296" name="AutoShape 1224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59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1225</xdr:row>
      <xdr:rowOff>0</xdr:rowOff>
    </xdr:from>
    <xdr:to>
      <xdr:col>4</xdr:col>
      <xdr:colOff>304800</xdr:colOff>
      <xdr:row>1226</xdr:row>
      <xdr:rowOff>114300</xdr:rowOff>
    </xdr:to>
    <xdr:sp macro="" textlink="">
      <xdr:nvSpPr>
        <xdr:cNvPr id="4297" name="AutoShape 1225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640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1225</xdr:row>
      <xdr:rowOff>0</xdr:rowOff>
    </xdr:from>
    <xdr:to>
      <xdr:col>5</xdr:col>
      <xdr:colOff>304800</xdr:colOff>
      <xdr:row>1226</xdr:row>
      <xdr:rowOff>114300</xdr:rowOff>
    </xdr:to>
    <xdr:sp macro="" textlink="">
      <xdr:nvSpPr>
        <xdr:cNvPr id="4298" name="AutoShape 1226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640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1227</xdr:row>
      <xdr:rowOff>0</xdr:rowOff>
    </xdr:from>
    <xdr:to>
      <xdr:col>4</xdr:col>
      <xdr:colOff>304800</xdr:colOff>
      <xdr:row>1228</xdr:row>
      <xdr:rowOff>114300</xdr:rowOff>
    </xdr:to>
    <xdr:sp macro="" textlink="">
      <xdr:nvSpPr>
        <xdr:cNvPr id="4299" name="AutoShape 1227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698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1227</xdr:row>
      <xdr:rowOff>0</xdr:rowOff>
    </xdr:from>
    <xdr:to>
      <xdr:col>5</xdr:col>
      <xdr:colOff>304800</xdr:colOff>
      <xdr:row>1228</xdr:row>
      <xdr:rowOff>114300</xdr:rowOff>
    </xdr:to>
    <xdr:sp macro="" textlink="">
      <xdr:nvSpPr>
        <xdr:cNvPr id="4300" name="AutoShape 1228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698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1229</xdr:row>
      <xdr:rowOff>0</xdr:rowOff>
    </xdr:from>
    <xdr:to>
      <xdr:col>4</xdr:col>
      <xdr:colOff>304800</xdr:colOff>
      <xdr:row>1230</xdr:row>
      <xdr:rowOff>114300</xdr:rowOff>
    </xdr:to>
    <xdr:sp macro="" textlink="">
      <xdr:nvSpPr>
        <xdr:cNvPr id="4301" name="AutoShape 1229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756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1229</xdr:row>
      <xdr:rowOff>0</xdr:rowOff>
    </xdr:from>
    <xdr:to>
      <xdr:col>5</xdr:col>
      <xdr:colOff>304800</xdr:colOff>
      <xdr:row>1230</xdr:row>
      <xdr:rowOff>114300</xdr:rowOff>
    </xdr:to>
    <xdr:sp macro="" textlink="">
      <xdr:nvSpPr>
        <xdr:cNvPr id="4302" name="AutoShape 1230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756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1231</xdr:row>
      <xdr:rowOff>0</xdr:rowOff>
    </xdr:from>
    <xdr:to>
      <xdr:col>4</xdr:col>
      <xdr:colOff>304800</xdr:colOff>
      <xdr:row>1232</xdr:row>
      <xdr:rowOff>114300</xdr:rowOff>
    </xdr:to>
    <xdr:sp macro="" textlink="">
      <xdr:nvSpPr>
        <xdr:cNvPr id="4303" name="AutoShape 1231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81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1231</xdr:row>
      <xdr:rowOff>0</xdr:rowOff>
    </xdr:from>
    <xdr:to>
      <xdr:col>5</xdr:col>
      <xdr:colOff>304800</xdr:colOff>
      <xdr:row>1232</xdr:row>
      <xdr:rowOff>114300</xdr:rowOff>
    </xdr:to>
    <xdr:sp macro="" textlink="">
      <xdr:nvSpPr>
        <xdr:cNvPr id="4304" name="AutoShape 1232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81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1233</xdr:row>
      <xdr:rowOff>0</xdr:rowOff>
    </xdr:from>
    <xdr:to>
      <xdr:col>4</xdr:col>
      <xdr:colOff>304800</xdr:colOff>
      <xdr:row>1234</xdr:row>
      <xdr:rowOff>114300</xdr:rowOff>
    </xdr:to>
    <xdr:sp macro="" textlink="">
      <xdr:nvSpPr>
        <xdr:cNvPr id="4305" name="AutoShape 1233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873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1233</xdr:row>
      <xdr:rowOff>0</xdr:rowOff>
    </xdr:from>
    <xdr:to>
      <xdr:col>5</xdr:col>
      <xdr:colOff>304800</xdr:colOff>
      <xdr:row>1234</xdr:row>
      <xdr:rowOff>114300</xdr:rowOff>
    </xdr:to>
    <xdr:sp macro="" textlink="">
      <xdr:nvSpPr>
        <xdr:cNvPr id="4306" name="AutoShape 1234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873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1235</xdr:row>
      <xdr:rowOff>0</xdr:rowOff>
    </xdr:from>
    <xdr:to>
      <xdr:col>4</xdr:col>
      <xdr:colOff>304800</xdr:colOff>
      <xdr:row>1236</xdr:row>
      <xdr:rowOff>114300</xdr:rowOff>
    </xdr:to>
    <xdr:sp macro="" textlink="">
      <xdr:nvSpPr>
        <xdr:cNvPr id="4307" name="AutoShape 123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93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1235</xdr:row>
      <xdr:rowOff>0</xdr:rowOff>
    </xdr:from>
    <xdr:to>
      <xdr:col>5</xdr:col>
      <xdr:colOff>304800</xdr:colOff>
      <xdr:row>1236</xdr:row>
      <xdr:rowOff>114300</xdr:rowOff>
    </xdr:to>
    <xdr:sp macro="" textlink="">
      <xdr:nvSpPr>
        <xdr:cNvPr id="4308" name="AutoShape 1236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931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1237</xdr:row>
      <xdr:rowOff>0</xdr:rowOff>
    </xdr:from>
    <xdr:to>
      <xdr:col>4</xdr:col>
      <xdr:colOff>304800</xdr:colOff>
      <xdr:row>1238</xdr:row>
      <xdr:rowOff>114300</xdr:rowOff>
    </xdr:to>
    <xdr:sp macro="" textlink="">
      <xdr:nvSpPr>
        <xdr:cNvPr id="4309" name="AutoShape 1237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898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1237</xdr:row>
      <xdr:rowOff>0</xdr:rowOff>
    </xdr:from>
    <xdr:to>
      <xdr:col>5</xdr:col>
      <xdr:colOff>304800</xdr:colOff>
      <xdr:row>1238</xdr:row>
      <xdr:rowOff>114300</xdr:rowOff>
    </xdr:to>
    <xdr:sp macro="" textlink="">
      <xdr:nvSpPr>
        <xdr:cNvPr id="4310" name="AutoShape 1238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898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1239</xdr:row>
      <xdr:rowOff>0</xdr:rowOff>
    </xdr:from>
    <xdr:to>
      <xdr:col>4</xdr:col>
      <xdr:colOff>304800</xdr:colOff>
      <xdr:row>1240</xdr:row>
      <xdr:rowOff>114300</xdr:rowOff>
    </xdr:to>
    <xdr:sp macro="" textlink="">
      <xdr:nvSpPr>
        <xdr:cNvPr id="4311" name="AutoShape 1239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04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1239</xdr:row>
      <xdr:rowOff>0</xdr:rowOff>
    </xdr:from>
    <xdr:to>
      <xdr:col>5</xdr:col>
      <xdr:colOff>304800</xdr:colOff>
      <xdr:row>1240</xdr:row>
      <xdr:rowOff>114300</xdr:rowOff>
    </xdr:to>
    <xdr:sp macro="" textlink="">
      <xdr:nvSpPr>
        <xdr:cNvPr id="4312" name="AutoShape 1240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04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1241</xdr:row>
      <xdr:rowOff>0</xdr:rowOff>
    </xdr:from>
    <xdr:to>
      <xdr:col>4</xdr:col>
      <xdr:colOff>304800</xdr:colOff>
      <xdr:row>1242</xdr:row>
      <xdr:rowOff>76200</xdr:rowOff>
    </xdr:to>
    <xdr:sp macro="" textlink="">
      <xdr:nvSpPr>
        <xdr:cNvPr id="4313" name="AutoShape 1241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086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1241</xdr:row>
      <xdr:rowOff>0</xdr:rowOff>
    </xdr:from>
    <xdr:to>
      <xdr:col>5</xdr:col>
      <xdr:colOff>304800</xdr:colOff>
      <xdr:row>1242</xdr:row>
      <xdr:rowOff>76200</xdr:rowOff>
    </xdr:to>
    <xdr:sp macro="" textlink="">
      <xdr:nvSpPr>
        <xdr:cNvPr id="4314" name="AutoShape 1242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086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1243</xdr:row>
      <xdr:rowOff>0</xdr:rowOff>
    </xdr:from>
    <xdr:to>
      <xdr:col>4</xdr:col>
      <xdr:colOff>304800</xdr:colOff>
      <xdr:row>1244</xdr:row>
      <xdr:rowOff>114300</xdr:rowOff>
    </xdr:to>
    <xdr:sp macro="" textlink="">
      <xdr:nvSpPr>
        <xdr:cNvPr id="4315" name="AutoShape 1243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12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1243</xdr:row>
      <xdr:rowOff>0</xdr:rowOff>
    </xdr:from>
    <xdr:to>
      <xdr:col>5</xdr:col>
      <xdr:colOff>304800</xdr:colOff>
      <xdr:row>1244</xdr:row>
      <xdr:rowOff>114300</xdr:rowOff>
    </xdr:to>
    <xdr:sp macro="" textlink="">
      <xdr:nvSpPr>
        <xdr:cNvPr id="4316" name="AutoShape 1244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12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1245</xdr:row>
      <xdr:rowOff>0</xdr:rowOff>
    </xdr:from>
    <xdr:to>
      <xdr:col>4</xdr:col>
      <xdr:colOff>304800</xdr:colOff>
      <xdr:row>1246</xdr:row>
      <xdr:rowOff>114300</xdr:rowOff>
    </xdr:to>
    <xdr:sp macro="" textlink="">
      <xdr:nvSpPr>
        <xdr:cNvPr id="4317" name="AutoShape 1245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187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1245</xdr:row>
      <xdr:rowOff>0</xdr:rowOff>
    </xdr:from>
    <xdr:to>
      <xdr:col>5</xdr:col>
      <xdr:colOff>304800</xdr:colOff>
      <xdr:row>1246</xdr:row>
      <xdr:rowOff>114300</xdr:rowOff>
    </xdr:to>
    <xdr:sp macro="" textlink="">
      <xdr:nvSpPr>
        <xdr:cNvPr id="4318" name="AutoShape 1246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187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1247</xdr:row>
      <xdr:rowOff>0</xdr:rowOff>
    </xdr:from>
    <xdr:to>
      <xdr:col>4</xdr:col>
      <xdr:colOff>304800</xdr:colOff>
      <xdr:row>1248</xdr:row>
      <xdr:rowOff>114300</xdr:rowOff>
    </xdr:to>
    <xdr:sp macro="" textlink="">
      <xdr:nvSpPr>
        <xdr:cNvPr id="4319" name="AutoShape 1247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24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1247</xdr:row>
      <xdr:rowOff>0</xdr:rowOff>
    </xdr:from>
    <xdr:to>
      <xdr:col>5</xdr:col>
      <xdr:colOff>304800</xdr:colOff>
      <xdr:row>1248</xdr:row>
      <xdr:rowOff>114300</xdr:rowOff>
    </xdr:to>
    <xdr:sp macro="" textlink="">
      <xdr:nvSpPr>
        <xdr:cNvPr id="4320" name="AutoShape 1248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24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1249</xdr:row>
      <xdr:rowOff>0</xdr:rowOff>
    </xdr:from>
    <xdr:to>
      <xdr:col>4</xdr:col>
      <xdr:colOff>304800</xdr:colOff>
      <xdr:row>1250</xdr:row>
      <xdr:rowOff>114300</xdr:rowOff>
    </xdr:to>
    <xdr:sp macro="" textlink="">
      <xdr:nvSpPr>
        <xdr:cNvPr id="4321" name="AutoShape 1249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303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304800</xdr:colOff>
      <xdr:row>1250</xdr:row>
      <xdr:rowOff>114300</xdr:rowOff>
    </xdr:to>
    <xdr:sp macro="" textlink="">
      <xdr:nvSpPr>
        <xdr:cNvPr id="4322" name="AutoShape 1250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303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1251</xdr:row>
      <xdr:rowOff>0</xdr:rowOff>
    </xdr:from>
    <xdr:to>
      <xdr:col>4</xdr:col>
      <xdr:colOff>304800</xdr:colOff>
      <xdr:row>1252</xdr:row>
      <xdr:rowOff>114300</xdr:rowOff>
    </xdr:to>
    <xdr:sp macro="" textlink="">
      <xdr:nvSpPr>
        <xdr:cNvPr id="4323" name="AutoShape 1251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36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1251</xdr:row>
      <xdr:rowOff>0</xdr:rowOff>
    </xdr:from>
    <xdr:to>
      <xdr:col>5</xdr:col>
      <xdr:colOff>304800</xdr:colOff>
      <xdr:row>1252</xdr:row>
      <xdr:rowOff>114300</xdr:rowOff>
    </xdr:to>
    <xdr:sp macro="" textlink="">
      <xdr:nvSpPr>
        <xdr:cNvPr id="4324" name="AutoShape 1252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361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1253</xdr:row>
      <xdr:rowOff>0</xdr:rowOff>
    </xdr:from>
    <xdr:to>
      <xdr:col>4</xdr:col>
      <xdr:colOff>304800</xdr:colOff>
      <xdr:row>1254</xdr:row>
      <xdr:rowOff>76200</xdr:rowOff>
    </xdr:to>
    <xdr:sp macro="" textlink="">
      <xdr:nvSpPr>
        <xdr:cNvPr id="4325" name="AutoShape 1253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419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1253</xdr:row>
      <xdr:rowOff>0</xdr:rowOff>
    </xdr:from>
    <xdr:to>
      <xdr:col>5</xdr:col>
      <xdr:colOff>304800</xdr:colOff>
      <xdr:row>1254</xdr:row>
      <xdr:rowOff>76200</xdr:rowOff>
    </xdr:to>
    <xdr:sp macro="" textlink="">
      <xdr:nvSpPr>
        <xdr:cNvPr id="4326" name="AutoShape 1254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419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1255</xdr:row>
      <xdr:rowOff>0</xdr:rowOff>
    </xdr:from>
    <xdr:to>
      <xdr:col>4</xdr:col>
      <xdr:colOff>304800</xdr:colOff>
      <xdr:row>1256</xdr:row>
      <xdr:rowOff>114300</xdr:rowOff>
    </xdr:to>
    <xdr:sp macro="" textlink="">
      <xdr:nvSpPr>
        <xdr:cNvPr id="4327" name="AutoShape 1255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462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1255</xdr:row>
      <xdr:rowOff>0</xdr:rowOff>
    </xdr:from>
    <xdr:to>
      <xdr:col>5</xdr:col>
      <xdr:colOff>304800</xdr:colOff>
      <xdr:row>1256</xdr:row>
      <xdr:rowOff>114300</xdr:rowOff>
    </xdr:to>
    <xdr:sp macro="" textlink="">
      <xdr:nvSpPr>
        <xdr:cNvPr id="4328" name="AutoShape 1256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462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1257</xdr:row>
      <xdr:rowOff>0</xdr:rowOff>
    </xdr:from>
    <xdr:to>
      <xdr:col>4</xdr:col>
      <xdr:colOff>304800</xdr:colOff>
      <xdr:row>1258</xdr:row>
      <xdr:rowOff>114300</xdr:rowOff>
    </xdr:to>
    <xdr:sp macro="" textlink="">
      <xdr:nvSpPr>
        <xdr:cNvPr id="4329" name="AutoShape 1257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520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1257</xdr:row>
      <xdr:rowOff>0</xdr:rowOff>
    </xdr:from>
    <xdr:to>
      <xdr:col>5</xdr:col>
      <xdr:colOff>304800</xdr:colOff>
      <xdr:row>1258</xdr:row>
      <xdr:rowOff>114300</xdr:rowOff>
    </xdr:to>
    <xdr:sp macro="" textlink="">
      <xdr:nvSpPr>
        <xdr:cNvPr id="4330" name="AutoShape 1258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520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1259</xdr:row>
      <xdr:rowOff>0</xdr:rowOff>
    </xdr:from>
    <xdr:to>
      <xdr:col>4</xdr:col>
      <xdr:colOff>304800</xdr:colOff>
      <xdr:row>1260</xdr:row>
      <xdr:rowOff>114300</xdr:rowOff>
    </xdr:to>
    <xdr:sp macro="" textlink="">
      <xdr:nvSpPr>
        <xdr:cNvPr id="4331" name="AutoShape 1259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57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1259</xdr:row>
      <xdr:rowOff>0</xdr:rowOff>
    </xdr:from>
    <xdr:to>
      <xdr:col>5</xdr:col>
      <xdr:colOff>304800</xdr:colOff>
      <xdr:row>1260</xdr:row>
      <xdr:rowOff>114300</xdr:rowOff>
    </xdr:to>
    <xdr:sp macro="" textlink="">
      <xdr:nvSpPr>
        <xdr:cNvPr id="4332" name="AutoShape 1260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57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1261</xdr:row>
      <xdr:rowOff>0</xdr:rowOff>
    </xdr:from>
    <xdr:to>
      <xdr:col>4</xdr:col>
      <xdr:colOff>304800</xdr:colOff>
      <xdr:row>1262</xdr:row>
      <xdr:rowOff>114300</xdr:rowOff>
    </xdr:to>
    <xdr:sp macro="" textlink="">
      <xdr:nvSpPr>
        <xdr:cNvPr id="4333" name="AutoShape 1261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63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1261</xdr:row>
      <xdr:rowOff>0</xdr:rowOff>
    </xdr:from>
    <xdr:to>
      <xdr:col>5</xdr:col>
      <xdr:colOff>304800</xdr:colOff>
      <xdr:row>1262</xdr:row>
      <xdr:rowOff>114300</xdr:rowOff>
    </xdr:to>
    <xdr:sp macro="" textlink="">
      <xdr:nvSpPr>
        <xdr:cNvPr id="4334" name="AutoShape 1262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63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1263</xdr:row>
      <xdr:rowOff>0</xdr:rowOff>
    </xdr:from>
    <xdr:to>
      <xdr:col>4</xdr:col>
      <xdr:colOff>304800</xdr:colOff>
      <xdr:row>1264</xdr:row>
      <xdr:rowOff>76200</xdr:rowOff>
    </xdr:to>
    <xdr:sp macro="" textlink="">
      <xdr:nvSpPr>
        <xdr:cNvPr id="4335" name="AutoShape 1263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69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1263</xdr:row>
      <xdr:rowOff>0</xdr:rowOff>
    </xdr:from>
    <xdr:to>
      <xdr:col>5</xdr:col>
      <xdr:colOff>304800</xdr:colOff>
      <xdr:row>1264</xdr:row>
      <xdr:rowOff>76200</xdr:rowOff>
    </xdr:to>
    <xdr:sp macro="" textlink="">
      <xdr:nvSpPr>
        <xdr:cNvPr id="4336" name="AutoShape 1264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695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1265</xdr:row>
      <xdr:rowOff>0</xdr:rowOff>
    </xdr:from>
    <xdr:to>
      <xdr:col>4</xdr:col>
      <xdr:colOff>304800</xdr:colOff>
      <xdr:row>1266</xdr:row>
      <xdr:rowOff>114300</xdr:rowOff>
    </xdr:to>
    <xdr:sp macro="" textlink="">
      <xdr:nvSpPr>
        <xdr:cNvPr id="4337" name="AutoShape 1265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738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1265</xdr:row>
      <xdr:rowOff>0</xdr:rowOff>
    </xdr:from>
    <xdr:to>
      <xdr:col>5</xdr:col>
      <xdr:colOff>304800</xdr:colOff>
      <xdr:row>1266</xdr:row>
      <xdr:rowOff>114300</xdr:rowOff>
    </xdr:to>
    <xdr:sp macro="" textlink="">
      <xdr:nvSpPr>
        <xdr:cNvPr id="4338" name="AutoShape 1266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738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1267</xdr:row>
      <xdr:rowOff>0</xdr:rowOff>
    </xdr:from>
    <xdr:to>
      <xdr:col>4</xdr:col>
      <xdr:colOff>304800</xdr:colOff>
      <xdr:row>1268</xdr:row>
      <xdr:rowOff>114300</xdr:rowOff>
    </xdr:to>
    <xdr:sp macro="" textlink="">
      <xdr:nvSpPr>
        <xdr:cNvPr id="4339" name="AutoShape 1267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796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1267</xdr:row>
      <xdr:rowOff>0</xdr:rowOff>
    </xdr:from>
    <xdr:to>
      <xdr:col>5</xdr:col>
      <xdr:colOff>304800</xdr:colOff>
      <xdr:row>1268</xdr:row>
      <xdr:rowOff>114300</xdr:rowOff>
    </xdr:to>
    <xdr:sp macro="" textlink="">
      <xdr:nvSpPr>
        <xdr:cNvPr id="4340" name="AutoShape 1268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796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1269</xdr:row>
      <xdr:rowOff>0</xdr:rowOff>
    </xdr:from>
    <xdr:to>
      <xdr:col>4</xdr:col>
      <xdr:colOff>304800</xdr:colOff>
      <xdr:row>1270</xdr:row>
      <xdr:rowOff>114300</xdr:rowOff>
    </xdr:to>
    <xdr:sp macro="" textlink="">
      <xdr:nvSpPr>
        <xdr:cNvPr id="4341" name="AutoShape 1269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854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1269</xdr:row>
      <xdr:rowOff>0</xdr:rowOff>
    </xdr:from>
    <xdr:to>
      <xdr:col>5</xdr:col>
      <xdr:colOff>304800</xdr:colOff>
      <xdr:row>1270</xdr:row>
      <xdr:rowOff>114300</xdr:rowOff>
    </xdr:to>
    <xdr:sp macro="" textlink="">
      <xdr:nvSpPr>
        <xdr:cNvPr id="4342" name="AutoShape 1270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854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1271</xdr:row>
      <xdr:rowOff>0</xdr:rowOff>
    </xdr:from>
    <xdr:to>
      <xdr:col>4</xdr:col>
      <xdr:colOff>304800</xdr:colOff>
      <xdr:row>1272</xdr:row>
      <xdr:rowOff>114300</xdr:rowOff>
    </xdr:to>
    <xdr:sp macro="" textlink="">
      <xdr:nvSpPr>
        <xdr:cNvPr id="4343" name="AutoShape 1271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91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1271</xdr:row>
      <xdr:rowOff>0</xdr:rowOff>
    </xdr:from>
    <xdr:to>
      <xdr:col>5</xdr:col>
      <xdr:colOff>304800</xdr:colOff>
      <xdr:row>1272</xdr:row>
      <xdr:rowOff>114300</xdr:rowOff>
    </xdr:to>
    <xdr:sp macro="" textlink="">
      <xdr:nvSpPr>
        <xdr:cNvPr id="4344" name="AutoShape 1272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912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1273</xdr:row>
      <xdr:rowOff>0</xdr:rowOff>
    </xdr:from>
    <xdr:to>
      <xdr:col>4</xdr:col>
      <xdr:colOff>304800</xdr:colOff>
      <xdr:row>1274</xdr:row>
      <xdr:rowOff>114300</xdr:rowOff>
    </xdr:to>
    <xdr:sp macro="" textlink="">
      <xdr:nvSpPr>
        <xdr:cNvPr id="4345" name="AutoShape 1273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2997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1273</xdr:row>
      <xdr:rowOff>0</xdr:rowOff>
    </xdr:from>
    <xdr:to>
      <xdr:col>5</xdr:col>
      <xdr:colOff>304800</xdr:colOff>
      <xdr:row>1274</xdr:row>
      <xdr:rowOff>114300</xdr:rowOff>
    </xdr:to>
    <xdr:sp macro="" textlink="">
      <xdr:nvSpPr>
        <xdr:cNvPr id="4346" name="AutoShape 1274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2997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1275</xdr:row>
      <xdr:rowOff>0</xdr:rowOff>
    </xdr:from>
    <xdr:to>
      <xdr:col>4</xdr:col>
      <xdr:colOff>304800</xdr:colOff>
      <xdr:row>1276</xdr:row>
      <xdr:rowOff>114300</xdr:rowOff>
    </xdr:to>
    <xdr:sp macro="" textlink="">
      <xdr:nvSpPr>
        <xdr:cNvPr id="4347" name="AutoShape 127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02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1275</xdr:row>
      <xdr:rowOff>0</xdr:rowOff>
    </xdr:from>
    <xdr:to>
      <xdr:col>5</xdr:col>
      <xdr:colOff>304800</xdr:colOff>
      <xdr:row>1276</xdr:row>
      <xdr:rowOff>114300</xdr:rowOff>
    </xdr:to>
    <xdr:sp macro="" textlink="">
      <xdr:nvSpPr>
        <xdr:cNvPr id="4348" name="AutoShape 1276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02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1277</xdr:row>
      <xdr:rowOff>0</xdr:rowOff>
    </xdr:from>
    <xdr:to>
      <xdr:col>4</xdr:col>
      <xdr:colOff>304800</xdr:colOff>
      <xdr:row>1278</xdr:row>
      <xdr:rowOff>76200</xdr:rowOff>
    </xdr:to>
    <xdr:sp macro="" textlink="">
      <xdr:nvSpPr>
        <xdr:cNvPr id="4349" name="AutoShape 1277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086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1277</xdr:row>
      <xdr:rowOff>0</xdr:rowOff>
    </xdr:from>
    <xdr:to>
      <xdr:col>5</xdr:col>
      <xdr:colOff>304800</xdr:colOff>
      <xdr:row>1278</xdr:row>
      <xdr:rowOff>76200</xdr:rowOff>
    </xdr:to>
    <xdr:sp macro="" textlink="">
      <xdr:nvSpPr>
        <xdr:cNvPr id="4350" name="AutoShape 1278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086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1279</xdr:row>
      <xdr:rowOff>0</xdr:rowOff>
    </xdr:from>
    <xdr:to>
      <xdr:col>4</xdr:col>
      <xdr:colOff>304800</xdr:colOff>
      <xdr:row>1280</xdr:row>
      <xdr:rowOff>114300</xdr:rowOff>
    </xdr:to>
    <xdr:sp macro="" textlink="">
      <xdr:nvSpPr>
        <xdr:cNvPr id="4351" name="AutoShape 1279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12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1279</xdr:row>
      <xdr:rowOff>0</xdr:rowOff>
    </xdr:from>
    <xdr:to>
      <xdr:col>5</xdr:col>
      <xdr:colOff>304800</xdr:colOff>
      <xdr:row>1280</xdr:row>
      <xdr:rowOff>114300</xdr:rowOff>
    </xdr:to>
    <xdr:sp macro="" textlink="">
      <xdr:nvSpPr>
        <xdr:cNvPr id="4352" name="AutoShape 1280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12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1281</xdr:row>
      <xdr:rowOff>0</xdr:rowOff>
    </xdr:from>
    <xdr:to>
      <xdr:col>4</xdr:col>
      <xdr:colOff>304800</xdr:colOff>
      <xdr:row>1282</xdr:row>
      <xdr:rowOff>114300</xdr:rowOff>
    </xdr:to>
    <xdr:sp macro="" textlink="">
      <xdr:nvSpPr>
        <xdr:cNvPr id="4353" name="AutoShape 1281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168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1281</xdr:row>
      <xdr:rowOff>0</xdr:rowOff>
    </xdr:from>
    <xdr:to>
      <xdr:col>5</xdr:col>
      <xdr:colOff>304800</xdr:colOff>
      <xdr:row>1282</xdr:row>
      <xdr:rowOff>114300</xdr:rowOff>
    </xdr:to>
    <xdr:sp macro="" textlink="">
      <xdr:nvSpPr>
        <xdr:cNvPr id="4354" name="AutoShape 1282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168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1283</xdr:row>
      <xdr:rowOff>0</xdr:rowOff>
    </xdr:from>
    <xdr:to>
      <xdr:col>4</xdr:col>
      <xdr:colOff>304800</xdr:colOff>
      <xdr:row>1284</xdr:row>
      <xdr:rowOff>114300</xdr:rowOff>
    </xdr:to>
    <xdr:sp macro="" textlink="">
      <xdr:nvSpPr>
        <xdr:cNvPr id="4355" name="AutoShape 1283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226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1283</xdr:row>
      <xdr:rowOff>0</xdr:rowOff>
    </xdr:from>
    <xdr:to>
      <xdr:col>5</xdr:col>
      <xdr:colOff>304800</xdr:colOff>
      <xdr:row>1284</xdr:row>
      <xdr:rowOff>114300</xdr:rowOff>
    </xdr:to>
    <xdr:sp macro="" textlink="">
      <xdr:nvSpPr>
        <xdr:cNvPr id="4356" name="AutoShape 1284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226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1285</xdr:row>
      <xdr:rowOff>0</xdr:rowOff>
    </xdr:from>
    <xdr:to>
      <xdr:col>4</xdr:col>
      <xdr:colOff>304800</xdr:colOff>
      <xdr:row>1286</xdr:row>
      <xdr:rowOff>76200</xdr:rowOff>
    </xdr:to>
    <xdr:sp macro="" textlink="">
      <xdr:nvSpPr>
        <xdr:cNvPr id="4357" name="AutoShape 1285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284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1285</xdr:row>
      <xdr:rowOff>0</xdr:rowOff>
    </xdr:from>
    <xdr:to>
      <xdr:col>5</xdr:col>
      <xdr:colOff>304800</xdr:colOff>
      <xdr:row>1286</xdr:row>
      <xdr:rowOff>76200</xdr:rowOff>
    </xdr:to>
    <xdr:sp macro="" textlink="">
      <xdr:nvSpPr>
        <xdr:cNvPr id="4358" name="AutoShape 1286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284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1287</xdr:row>
      <xdr:rowOff>0</xdr:rowOff>
    </xdr:from>
    <xdr:to>
      <xdr:col>4</xdr:col>
      <xdr:colOff>304800</xdr:colOff>
      <xdr:row>1288</xdr:row>
      <xdr:rowOff>114300</xdr:rowOff>
    </xdr:to>
    <xdr:sp macro="" textlink="">
      <xdr:nvSpPr>
        <xdr:cNvPr id="4359" name="AutoShape 1287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32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1287</xdr:row>
      <xdr:rowOff>0</xdr:rowOff>
    </xdr:from>
    <xdr:to>
      <xdr:col>5</xdr:col>
      <xdr:colOff>304800</xdr:colOff>
      <xdr:row>1288</xdr:row>
      <xdr:rowOff>114300</xdr:rowOff>
    </xdr:to>
    <xdr:sp macro="" textlink="">
      <xdr:nvSpPr>
        <xdr:cNvPr id="4360" name="AutoShape 1288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32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1289</xdr:row>
      <xdr:rowOff>0</xdr:rowOff>
    </xdr:from>
    <xdr:to>
      <xdr:col>4</xdr:col>
      <xdr:colOff>304800</xdr:colOff>
      <xdr:row>1290</xdr:row>
      <xdr:rowOff>114300</xdr:rowOff>
    </xdr:to>
    <xdr:sp macro="" textlink="">
      <xdr:nvSpPr>
        <xdr:cNvPr id="4361" name="AutoShape 1289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385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1289</xdr:row>
      <xdr:rowOff>0</xdr:rowOff>
    </xdr:from>
    <xdr:to>
      <xdr:col>5</xdr:col>
      <xdr:colOff>304800</xdr:colOff>
      <xdr:row>1290</xdr:row>
      <xdr:rowOff>114300</xdr:rowOff>
    </xdr:to>
    <xdr:sp macro="" textlink="">
      <xdr:nvSpPr>
        <xdr:cNvPr id="4362" name="AutoShape 1290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385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1291</xdr:row>
      <xdr:rowOff>0</xdr:rowOff>
    </xdr:from>
    <xdr:to>
      <xdr:col>4</xdr:col>
      <xdr:colOff>304800</xdr:colOff>
      <xdr:row>1292</xdr:row>
      <xdr:rowOff>114300</xdr:rowOff>
    </xdr:to>
    <xdr:sp macro="" textlink="">
      <xdr:nvSpPr>
        <xdr:cNvPr id="4363" name="AutoShape 1291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443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1291</xdr:row>
      <xdr:rowOff>0</xdr:rowOff>
    </xdr:from>
    <xdr:to>
      <xdr:col>5</xdr:col>
      <xdr:colOff>304800</xdr:colOff>
      <xdr:row>1292</xdr:row>
      <xdr:rowOff>114300</xdr:rowOff>
    </xdr:to>
    <xdr:sp macro="" textlink="">
      <xdr:nvSpPr>
        <xdr:cNvPr id="4364" name="AutoShape 1292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443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1293</xdr:row>
      <xdr:rowOff>0</xdr:rowOff>
    </xdr:from>
    <xdr:to>
      <xdr:col>4</xdr:col>
      <xdr:colOff>304800</xdr:colOff>
      <xdr:row>1294</xdr:row>
      <xdr:rowOff>114300</xdr:rowOff>
    </xdr:to>
    <xdr:sp macro="" textlink="">
      <xdr:nvSpPr>
        <xdr:cNvPr id="4365" name="AutoShape 1293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501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1293</xdr:row>
      <xdr:rowOff>0</xdr:rowOff>
    </xdr:from>
    <xdr:to>
      <xdr:col>5</xdr:col>
      <xdr:colOff>304800</xdr:colOff>
      <xdr:row>1294</xdr:row>
      <xdr:rowOff>114300</xdr:rowOff>
    </xdr:to>
    <xdr:sp macro="" textlink="">
      <xdr:nvSpPr>
        <xdr:cNvPr id="4366" name="AutoShape 1294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501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1295</xdr:row>
      <xdr:rowOff>0</xdr:rowOff>
    </xdr:from>
    <xdr:to>
      <xdr:col>4</xdr:col>
      <xdr:colOff>304800</xdr:colOff>
      <xdr:row>1296</xdr:row>
      <xdr:rowOff>76200</xdr:rowOff>
    </xdr:to>
    <xdr:sp macro="" textlink="">
      <xdr:nvSpPr>
        <xdr:cNvPr id="4367" name="AutoShape 1295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56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1295</xdr:row>
      <xdr:rowOff>0</xdr:rowOff>
    </xdr:from>
    <xdr:to>
      <xdr:col>5</xdr:col>
      <xdr:colOff>304800</xdr:colOff>
      <xdr:row>1296</xdr:row>
      <xdr:rowOff>76200</xdr:rowOff>
    </xdr:to>
    <xdr:sp macro="" textlink="">
      <xdr:nvSpPr>
        <xdr:cNvPr id="4368" name="AutoShape 1296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56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1297</xdr:row>
      <xdr:rowOff>0</xdr:rowOff>
    </xdr:from>
    <xdr:to>
      <xdr:col>4</xdr:col>
      <xdr:colOff>304800</xdr:colOff>
      <xdr:row>1298</xdr:row>
      <xdr:rowOff>114300</xdr:rowOff>
    </xdr:to>
    <xdr:sp macro="" textlink="">
      <xdr:nvSpPr>
        <xdr:cNvPr id="4369" name="AutoShape 1297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60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1297</xdr:row>
      <xdr:rowOff>0</xdr:rowOff>
    </xdr:from>
    <xdr:to>
      <xdr:col>5</xdr:col>
      <xdr:colOff>304800</xdr:colOff>
      <xdr:row>1298</xdr:row>
      <xdr:rowOff>114300</xdr:rowOff>
    </xdr:to>
    <xdr:sp macro="" textlink="">
      <xdr:nvSpPr>
        <xdr:cNvPr id="4370" name="AutoShape 1298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60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1299</xdr:row>
      <xdr:rowOff>0</xdr:rowOff>
    </xdr:from>
    <xdr:to>
      <xdr:col>4</xdr:col>
      <xdr:colOff>304800</xdr:colOff>
      <xdr:row>1300</xdr:row>
      <xdr:rowOff>114300</xdr:rowOff>
    </xdr:to>
    <xdr:sp macro="" textlink="">
      <xdr:nvSpPr>
        <xdr:cNvPr id="4371" name="AutoShape 1299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660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1299</xdr:row>
      <xdr:rowOff>0</xdr:rowOff>
    </xdr:from>
    <xdr:to>
      <xdr:col>5</xdr:col>
      <xdr:colOff>304800</xdr:colOff>
      <xdr:row>1300</xdr:row>
      <xdr:rowOff>114300</xdr:rowOff>
    </xdr:to>
    <xdr:sp macro="" textlink="">
      <xdr:nvSpPr>
        <xdr:cNvPr id="4372" name="AutoShape 1300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660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1301</xdr:row>
      <xdr:rowOff>0</xdr:rowOff>
    </xdr:from>
    <xdr:to>
      <xdr:col>4</xdr:col>
      <xdr:colOff>304800</xdr:colOff>
      <xdr:row>1302</xdr:row>
      <xdr:rowOff>76200</xdr:rowOff>
    </xdr:to>
    <xdr:sp macro="" textlink="">
      <xdr:nvSpPr>
        <xdr:cNvPr id="4373" name="AutoShape 1301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719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1301</xdr:row>
      <xdr:rowOff>0</xdr:rowOff>
    </xdr:from>
    <xdr:to>
      <xdr:col>5</xdr:col>
      <xdr:colOff>304800</xdr:colOff>
      <xdr:row>1302</xdr:row>
      <xdr:rowOff>76200</xdr:rowOff>
    </xdr:to>
    <xdr:sp macro="" textlink="">
      <xdr:nvSpPr>
        <xdr:cNvPr id="4374" name="AutoShape 1302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719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1303</xdr:row>
      <xdr:rowOff>0</xdr:rowOff>
    </xdr:from>
    <xdr:to>
      <xdr:col>4</xdr:col>
      <xdr:colOff>304800</xdr:colOff>
      <xdr:row>1304</xdr:row>
      <xdr:rowOff>76200</xdr:rowOff>
    </xdr:to>
    <xdr:sp macro="" textlink="">
      <xdr:nvSpPr>
        <xdr:cNvPr id="4375" name="AutoShape 1303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76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1303</xdr:row>
      <xdr:rowOff>0</xdr:rowOff>
    </xdr:from>
    <xdr:to>
      <xdr:col>5</xdr:col>
      <xdr:colOff>304800</xdr:colOff>
      <xdr:row>1304</xdr:row>
      <xdr:rowOff>76200</xdr:rowOff>
    </xdr:to>
    <xdr:sp macro="" textlink="">
      <xdr:nvSpPr>
        <xdr:cNvPr id="4376" name="AutoShape 1304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76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1305</xdr:row>
      <xdr:rowOff>0</xdr:rowOff>
    </xdr:from>
    <xdr:to>
      <xdr:col>4</xdr:col>
      <xdr:colOff>304800</xdr:colOff>
      <xdr:row>1306</xdr:row>
      <xdr:rowOff>76200</xdr:rowOff>
    </xdr:to>
    <xdr:sp macro="" textlink="">
      <xdr:nvSpPr>
        <xdr:cNvPr id="4377" name="AutoShape 1305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80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1305</xdr:row>
      <xdr:rowOff>0</xdr:rowOff>
    </xdr:from>
    <xdr:to>
      <xdr:col>5</xdr:col>
      <xdr:colOff>304800</xdr:colOff>
      <xdr:row>1306</xdr:row>
      <xdr:rowOff>76200</xdr:rowOff>
    </xdr:to>
    <xdr:sp macro="" textlink="">
      <xdr:nvSpPr>
        <xdr:cNvPr id="4378" name="AutoShape 1306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80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1307</xdr:row>
      <xdr:rowOff>0</xdr:rowOff>
    </xdr:from>
    <xdr:to>
      <xdr:col>4</xdr:col>
      <xdr:colOff>304800</xdr:colOff>
      <xdr:row>1308</xdr:row>
      <xdr:rowOff>76200</xdr:rowOff>
    </xdr:to>
    <xdr:sp macro="" textlink="">
      <xdr:nvSpPr>
        <xdr:cNvPr id="4379" name="AutoShape 1307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84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1307</xdr:row>
      <xdr:rowOff>0</xdr:rowOff>
    </xdr:from>
    <xdr:to>
      <xdr:col>5</xdr:col>
      <xdr:colOff>304800</xdr:colOff>
      <xdr:row>1308</xdr:row>
      <xdr:rowOff>76200</xdr:rowOff>
    </xdr:to>
    <xdr:sp macro="" textlink="">
      <xdr:nvSpPr>
        <xdr:cNvPr id="4380" name="AutoShape 1308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84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1309</xdr:row>
      <xdr:rowOff>0</xdr:rowOff>
    </xdr:from>
    <xdr:to>
      <xdr:col>4</xdr:col>
      <xdr:colOff>304800</xdr:colOff>
      <xdr:row>1310</xdr:row>
      <xdr:rowOff>114300</xdr:rowOff>
    </xdr:to>
    <xdr:sp macro="" textlink="">
      <xdr:nvSpPr>
        <xdr:cNvPr id="4381" name="AutoShape 1309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89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1309</xdr:row>
      <xdr:rowOff>0</xdr:rowOff>
    </xdr:from>
    <xdr:to>
      <xdr:col>5</xdr:col>
      <xdr:colOff>304800</xdr:colOff>
      <xdr:row>1310</xdr:row>
      <xdr:rowOff>114300</xdr:rowOff>
    </xdr:to>
    <xdr:sp macro="" textlink="">
      <xdr:nvSpPr>
        <xdr:cNvPr id="4382" name="AutoShape 1310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890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1311</xdr:row>
      <xdr:rowOff>0</xdr:rowOff>
    </xdr:from>
    <xdr:to>
      <xdr:col>4</xdr:col>
      <xdr:colOff>304800</xdr:colOff>
      <xdr:row>1312</xdr:row>
      <xdr:rowOff>114300</xdr:rowOff>
    </xdr:to>
    <xdr:sp macro="" textlink="">
      <xdr:nvSpPr>
        <xdr:cNvPr id="4383" name="AutoShape 1311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096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1311</xdr:row>
      <xdr:rowOff>0</xdr:rowOff>
    </xdr:from>
    <xdr:to>
      <xdr:col>5</xdr:col>
      <xdr:colOff>304800</xdr:colOff>
      <xdr:row>1312</xdr:row>
      <xdr:rowOff>114300</xdr:rowOff>
    </xdr:to>
    <xdr:sp macro="" textlink="">
      <xdr:nvSpPr>
        <xdr:cNvPr id="4384" name="AutoShape 1312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096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1313</xdr:row>
      <xdr:rowOff>0</xdr:rowOff>
    </xdr:from>
    <xdr:to>
      <xdr:col>4</xdr:col>
      <xdr:colOff>304800</xdr:colOff>
      <xdr:row>1314</xdr:row>
      <xdr:rowOff>114300</xdr:rowOff>
    </xdr:to>
    <xdr:sp macro="" textlink="">
      <xdr:nvSpPr>
        <xdr:cNvPr id="4385" name="AutoShape 1313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025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1313</xdr:row>
      <xdr:rowOff>0</xdr:rowOff>
    </xdr:from>
    <xdr:to>
      <xdr:col>5</xdr:col>
      <xdr:colOff>304800</xdr:colOff>
      <xdr:row>1314</xdr:row>
      <xdr:rowOff>114300</xdr:rowOff>
    </xdr:to>
    <xdr:sp macro="" textlink="">
      <xdr:nvSpPr>
        <xdr:cNvPr id="4386" name="AutoShape 1314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025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1315</xdr:row>
      <xdr:rowOff>0</xdr:rowOff>
    </xdr:from>
    <xdr:to>
      <xdr:col>4</xdr:col>
      <xdr:colOff>304800</xdr:colOff>
      <xdr:row>1316</xdr:row>
      <xdr:rowOff>114300</xdr:rowOff>
    </xdr:to>
    <xdr:sp macro="" textlink="">
      <xdr:nvSpPr>
        <xdr:cNvPr id="4387" name="AutoShape 1315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08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1315</xdr:row>
      <xdr:rowOff>0</xdr:rowOff>
    </xdr:from>
    <xdr:to>
      <xdr:col>5</xdr:col>
      <xdr:colOff>304800</xdr:colOff>
      <xdr:row>1316</xdr:row>
      <xdr:rowOff>114300</xdr:rowOff>
    </xdr:to>
    <xdr:sp macro="" textlink="">
      <xdr:nvSpPr>
        <xdr:cNvPr id="4388" name="AutoShape 131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08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1317</xdr:row>
      <xdr:rowOff>0</xdr:rowOff>
    </xdr:from>
    <xdr:to>
      <xdr:col>4</xdr:col>
      <xdr:colOff>304800</xdr:colOff>
      <xdr:row>1318</xdr:row>
      <xdr:rowOff>76200</xdr:rowOff>
    </xdr:to>
    <xdr:sp macro="" textlink="">
      <xdr:nvSpPr>
        <xdr:cNvPr id="4389" name="AutoShape 1317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141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1317</xdr:row>
      <xdr:rowOff>0</xdr:rowOff>
    </xdr:from>
    <xdr:to>
      <xdr:col>5</xdr:col>
      <xdr:colOff>304800</xdr:colOff>
      <xdr:row>1318</xdr:row>
      <xdr:rowOff>76200</xdr:rowOff>
    </xdr:to>
    <xdr:sp macro="" textlink="">
      <xdr:nvSpPr>
        <xdr:cNvPr id="4390" name="AutoShape 1318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141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1319</xdr:row>
      <xdr:rowOff>0</xdr:rowOff>
    </xdr:from>
    <xdr:to>
      <xdr:col>4</xdr:col>
      <xdr:colOff>304800</xdr:colOff>
      <xdr:row>1320</xdr:row>
      <xdr:rowOff>114300</xdr:rowOff>
    </xdr:to>
    <xdr:sp macro="" textlink="">
      <xdr:nvSpPr>
        <xdr:cNvPr id="4391" name="AutoShape 1319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18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1319</xdr:row>
      <xdr:rowOff>0</xdr:rowOff>
    </xdr:from>
    <xdr:to>
      <xdr:col>5</xdr:col>
      <xdr:colOff>304800</xdr:colOff>
      <xdr:row>1320</xdr:row>
      <xdr:rowOff>114300</xdr:rowOff>
    </xdr:to>
    <xdr:sp macro="" textlink="">
      <xdr:nvSpPr>
        <xdr:cNvPr id="4392" name="AutoShape 1320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18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1321</xdr:row>
      <xdr:rowOff>0</xdr:rowOff>
    </xdr:from>
    <xdr:to>
      <xdr:col>4</xdr:col>
      <xdr:colOff>304800</xdr:colOff>
      <xdr:row>1322</xdr:row>
      <xdr:rowOff>76200</xdr:rowOff>
    </xdr:to>
    <xdr:sp macro="" textlink="">
      <xdr:nvSpPr>
        <xdr:cNvPr id="4393" name="AutoShape 1321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242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1321</xdr:row>
      <xdr:rowOff>0</xdr:rowOff>
    </xdr:from>
    <xdr:to>
      <xdr:col>5</xdr:col>
      <xdr:colOff>304800</xdr:colOff>
      <xdr:row>1322</xdr:row>
      <xdr:rowOff>76200</xdr:rowOff>
    </xdr:to>
    <xdr:sp macro="" textlink="">
      <xdr:nvSpPr>
        <xdr:cNvPr id="4394" name="AutoShape 1322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242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1323</xdr:row>
      <xdr:rowOff>0</xdr:rowOff>
    </xdr:from>
    <xdr:to>
      <xdr:col>4</xdr:col>
      <xdr:colOff>304800</xdr:colOff>
      <xdr:row>1324</xdr:row>
      <xdr:rowOff>114300</xdr:rowOff>
    </xdr:to>
    <xdr:sp macro="" textlink="">
      <xdr:nvSpPr>
        <xdr:cNvPr id="4395" name="AutoShape 1323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285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1323</xdr:row>
      <xdr:rowOff>0</xdr:rowOff>
    </xdr:from>
    <xdr:to>
      <xdr:col>5</xdr:col>
      <xdr:colOff>304800</xdr:colOff>
      <xdr:row>1324</xdr:row>
      <xdr:rowOff>114300</xdr:rowOff>
    </xdr:to>
    <xdr:sp macro="" textlink="">
      <xdr:nvSpPr>
        <xdr:cNvPr id="4396" name="AutoShape 1324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285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1325</xdr:row>
      <xdr:rowOff>0</xdr:rowOff>
    </xdr:from>
    <xdr:to>
      <xdr:col>4</xdr:col>
      <xdr:colOff>304800</xdr:colOff>
      <xdr:row>1326</xdr:row>
      <xdr:rowOff>114300</xdr:rowOff>
    </xdr:to>
    <xdr:sp macro="" textlink="">
      <xdr:nvSpPr>
        <xdr:cNvPr id="4397" name="AutoShape 1325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343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1325</xdr:row>
      <xdr:rowOff>0</xdr:rowOff>
    </xdr:from>
    <xdr:to>
      <xdr:col>5</xdr:col>
      <xdr:colOff>304800</xdr:colOff>
      <xdr:row>1326</xdr:row>
      <xdr:rowOff>114300</xdr:rowOff>
    </xdr:to>
    <xdr:sp macro="" textlink="">
      <xdr:nvSpPr>
        <xdr:cNvPr id="4398" name="AutoShape 1326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343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1327</xdr:row>
      <xdr:rowOff>0</xdr:rowOff>
    </xdr:from>
    <xdr:to>
      <xdr:col>4</xdr:col>
      <xdr:colOff>304800</xdr:colOff>
      <xdr:row>1328</xdr:row>
      <xdr:rowOff>76200</xdr:rowOff>
    </xdr:to>
    <xdr:sp macro="" textlink="">
      <xdr:nvSpPr>
        <xdr:cNvPr id="4399" name="AutoShape 1327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40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304800</xdr:colOff>
      <xdr:row>1328</xdr:row>
      <xdr:rowOff>76200</xdr:rowOff>
    </xdr:to>
    <xdr:sp macro="" textlink="">
      <xdr:nvSpPr>
        <xdr:cNvPr id="4400" name="AutoShape 1328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40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1329</xdr:row>
      <xdr:rowOff>0</xdr:rowOff>
    </xdr:from>
    <xdr:to>
      <xdr:col>4</xdr:col>
      <xdr:colOff>304800</xdr:colOff>
      <xdr:row>1330</xdr:row>
      <xdr:rowOff>76200</xdr:rowOff>
    </xdr:to>
    <xdr:sp macro="" textlink="">
      <xdr:nvSpPr>
        <xdr:cNvPr id="4401" name="AutoShape 1329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444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1329</xdr:row>
      <xdr:rowOff>0</xdr:rowOff>
    </xdr:from>
    <xdr:to>
      <xdr:col>5</xdr:col>
      <xdr:colOff>304800</xdr:colOff>
      <xdr:row>1330</xdr:row>
      <xdr:rowOff>76200</xdr:rowOff>
    </xdr:to>
    <xdr:sp macro="" textlink="">
      <xdr:nvSpPr>
        <xdr:cNvPr id="4402" name="AutoShape 1330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444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1331</xdr:row>
      <xdr:rowOff>0</xdr:rowOff>
    </xdr:from>
    <xdr:to>
      <xdr:col>4</xdr:col>
      <xdr:colOff>304800</xdr:colOff>
      <xdr:row>1332</xdr:row>
      <xdr:rowOff>114300</xdr:rowOff>
    </xdr:to>
    <xdr:sp macro="" textlink="">
      <xdr:nvSpPr>
        <xdr:cNvPr id="4403" name="AutoShape 1331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487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1331</xdr:row>
      <xdr:rowOff>0</xdr:rowOff>
    </xdr:from>
    <xdr:to>
      <xdr:col>5</xdr:col>
      <xdr:colOff>304800</xdr:colOff>
      <xdr:row>1332</xdr:row>
      <xdr:rowOff>114300</xdr:rowOff>
    </xdr:to>
    <xdr:sp macro="" textlink="">
      <xdr:nvSpPr>
        <xdr:cNvPr id="4404" name="AutoShape 1332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487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1333</xdr:row>
      <xdr:rowOff>0</xdr:rowOff>
    </xdr:from>
    <xdr:to>
      <xdr:col>4</xdr:col>
      <xdr:colOff>304800</xdr:colOff>
      <xdr:row>1334</xdr:row>
      <xdr:rowOff>114300</xdr:rowOff>
    </xdr:to>
    <xdr:sp macro="" textlink="">
      <xdr:nvSpPr>
        <xdr:cNvPr id="4405" name="AutoShape 1333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54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1333</xdr:row>
      <xdr:rowOff>0</xdr:rowOff>
    </xdr:from>
    <xdr:to>
      <xdr:col>5</xdr:col>
      <xdr:colOff>304800</xdr:colOff>
      <xdr:row>1334</xdr:row>
      <xdr:rowOff>114300</xdr:rowOff>
    </xdr:to>
    <xdr:sp macro="" textlink="">
      <xdr:nvSpPr>
        <xdr:cNvPr id="4406" name="AutoShape 1334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54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1335</xdr:row>
      <xdr:rowOff>0</xdr:rowOff>
    </xdr:from>
    <xdr:to>
      <xdr:col>4</xdr:col>
      <xdr:colOff>304800</xdr:colOff>
      <xdr:row>1336</xdr:row>
      <xdr:rowOff>76200</xdr:rowOff>
    </xdr:to>
    <xdr:sp macro="" textlink="">
      <xdr:nvSpPr>
        <xdr:cNvPr id="4407" name="AutoShape 1335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60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1335</xdr:row>
      <xdr:rowOff>0</xdr:rowOff>
    </xdr:from>
    <xdr:to>
      <xdr:col>5</xdr:col>
      <xdr:colOff>304800</xdr:colOff>
      <xdr:row>1336</xdr:row>
      <xdr:rowOff>76200</xdr:rowOff>
    </xdr:to>
    <xdr:sp macro="" textlink="">
      <xdr:nvSpPr>
        <xdr:cNvPr id="4408" name="AutoShape 1336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60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1337</xdr:row>
      <xdr:rowOff>0</xdr:rowOff>
    </xdr:from>
    <xdr:to>
      <xdr:col>4</xdr:col>
      <xdr:colOff>304800</xdr:colOff>
      <xdr:row>1338</xdr:row>
      <xdr:rowOff>114300</xdr:rowOff>
    </xdr:to>
    <xdr:sp macro="" textlink="">
      <xdr:nvSpPr>
        <xdr:cNvPr id="4409" name="AutoShape 1337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64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1337</xdr:row>
      <xdr:rowOff>0</xdr:rowOff>
    </xdr:from>
    <xdr:to>
      <xdr:col>5</xdr:col>
      <xdr:colOff>304800</xdr:colOff>
      <xdr:row>1338</xdr:row>
      <xdr:rowOff>114300</xdr:rowOff>
    </xdr:to>
    <xdr:sp macro="" textlink="">
      <xdr:nvSpPr>
        <xdr:cNvPr id="4410" name="AutoShape 1338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64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1339</xdr:row>
      <xdr:rowOff>0</xdr:rowOff>
    </xdr:from>
    <xdr:to>
      <xdr:col>4</xdr:col>
      <xdr:colOff>304800</xdr:colOff>
      <xdr:row>1340</xdr:row>
      <xdr:rowOff>114300</xdr:rowOff>
    </xdr:to>
    <xdr:sp macro="" textlink="">
      <xdr:nvSpPr>
        <xdr:cNvPr id="4411" name="AutoShape 133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70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1339</xdr:row>
      <xdr:rowOff>0</xdr:rowOff>
    </xdr:from>
    <xdr:to>
      <xdr:col>5</xdr:col>
      <xdr:colOff>304800</xdr:colOff>
      <xdr:row>1340</xdr:row>
      <xdr:rowOff>114300</xdr:rowOff>
    </xdr:to>
    <xdr:sp macro="" textlink="">
      <xdr:nvSpPr>
        <xdr:cNvPr id="4412" name="AutoShape 1340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704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1341</xdr:row>
      <xdr:rowOff>0</xdr:rowOff>
    </xdr:from>
    <xdr:to>
      <xdr:col>4</xdr:col>
      <xdr:colOff>304800</xdr:colOff>
      <xdr:row>1342</xdr:row>
      <xdr:rowOff>114300</xdr:rowOff>
    </xdr:to>
    <xdr:sp macro="" textlink="">
      <xdr:nvSpPr>
        <xdr:cNvPr id="4413" name="AutoShape 1341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76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1341</xdr:row>
      <xdr:rowOff>0</xdr:rowOff>
    </xdr:from>
    <xdr:to>
      <xdr:col>5</xdr:col>
      <xdr:colOff>304800</xdr:colOff>
      <xdr:row>1342</xdr:row>
      <xdr:rowOff>114300</xdr:rowOff>
    </xdr:to>
    <xdr:sp macro="" textlink="">
      <xdr:nvSpPr>
        <xdr:cNvPr id="4414" name="AutoShape 1342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76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1343</xdr:row>
      <xdr:rowOff>0</xdr:rowOff>
    </xdr:from>
    <xdr:to>
      <xdr:col>4</xdr:col>
      <xdr:colOff>304800</xdr:colOff>
      <xdr:row>1344</xdr:row>
      <xdr:rowOff>76200</xdr:rowOff>
    </xdr:to>
    <xdr:sp macro="" textlink="">
      <xdr:nvSpPr>
        <xdr:cNvPr id="4415" name="AutoShape 1343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82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1343</xdr:row>
      <xdr:rowOff>0</xdr:rowOff>
    </xdr:from>
    <xdr:to>
      <xdr:col>5</xdr:col>
      <xdr:colOff>304800</xdr:colOff>
      <xdr:row>1344</xdr:row>
      <xdr:rowOff>76200</xdr:rowOff>
    </xdr:to>
    <xdr:sp macro="" textlink="">
      <xdr:nvSpPr>
        <xdr:cNvPr id="4416" name="AutoShape 1344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82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1345</xdr:row>
      <xdr:rowOff>0</xdr:rowOff>
    </xdr:from>
    <xdr:to>
      <xdr:col>4</xdr:col>
      <xdr:colOff>304800</xdr:colOff>
      <xdr:row>1346</xdr:row>
      <xdr:rowOff>114300</xdr:rowOff>
    </xdr:to>
    <xdr:sp macro="" textlink="">
      <xdr:nvSpPr>
        <xdr:cNvPr id="4417" name="AutoShape 1345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86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1345</xdr:row>
      <xdr:rowOff>0</xdr:rowOff>
    </xdr:from>
    <xdr:to>
      <xdr:col>5</xdr:col>
      <xdr:colOff>304800</xdr:colOff>
      <xdr:row>1346</xdr:row>
      <xdr:rowOff>114300</xdr:rowOff>
    </xdr:to>
    <xdr:sp macro="" textlink="">
      <xdr:nvSpPr>
        <xdr:cNvPr id="4418" name="AutoShape 1346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863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1347</xdr:row>
      <xdr:rowOff>0</xdr:rowOff>
    </xdr:from>
    <xdr:to>
      <xdr:col>4</xdr:col>
      <xdr:colOff>304800</xdr:colOff>
      <xdr:row>1348</xdr:row>
      <xdr:rowOff>114300</xdr:rowOff>
    </xdr:to>
    <xdr:sp macro="" textlink="">
      <xdr:nvSpPr>
        <xdr:cNvPr id="4419" name="AutoShape 1347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922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1347</xdr:row>
      <xdr:rowOff>0</xdr:rowOff>
    </xdr:from>
    <xdr:to>
      <xdr:col>5</xdr:col>
      <xdr:colOff>304800</xdr:colOff>
      <xdr:row>1348</xdr:row>
      <xdr:rowOff>114300</xdr:rowOff>
    </xdr:to>
    <xdr:sp macro="" textlink="">
      <xdr:nvSpPr>
        <xdr:cNvPr id="4420" name="AutoShape 1348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922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1349</xdr:row>
      <xdr:rowOff>0</xdr:rowOff>
    </xdr:from>
    <xdr:to>
      <xdr:col>4</xdr:col>
      <xdr:colOff>304800</xdr:colOff>
      <xdr:row>1350</xdr:row>
      <xdr:rowOff>114300</xdr:rowOff>
    </xdr:to>
    <xdr:sp macro="" textlink="">
      <xdr:nvSpPr>
        <xdr:cNvPr id="4421" name="AutoShape 134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1961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1349</xdr:row>
      <xdr:rowOff>0</xdr:rowOff>
    </xdr:from>
    <xdr:to>
      <xdr:col>5</xdr:col>
      <xdr:colOff>304800</xdr:colOff>
      <xdr:row>1350</xdr:row>
      <xdr:rowOff>114300</xdr:rowOff>
    </xdr:to>
    <xdr:sp macro="" textlink="">
      <xdr:nvSpPr>
        <xdr:cNvPr id="4422" name="AutoShape 1350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1961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1351</xdr:row>
      <xdr:rowOff>0</xdr:rowOff>
    </xdr:from>
    <xdr:to>
      <xdr:col>4</xdr:col>
      <xdr:colOff>304800</xdr:colOff>
      <xdr:row>1352</xdr:row>
      <xdr:rowOff>76200</xdr:rowOff>
    </xdr:to>
    <xdr:sp macro="" textlink="">
      <xdr:nvSpPr>
        <xdr:cNvPr id="4423" name="AutoShape 1351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01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1351</xdr:row>
      <xdr:rowOff>0</xdr:rowOff>
    </xdr:from>
    <xdr:to>
      <xdr:col>5</xdr:col>
      <xdr:colOff>304800</xdr:colOff>
      <xdr:row>1352</xdr:row>
      <xdr:rowOff>76200</xdr:rowOff>
    </xdr:to>
    <xdr:sp macro="" textlink="">
      <xdr:nvSpPr>
        <xdr:cNvPr id="4424" name="AutoShape 1352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019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1353</xdr:row>
      <xdr:rowOff>0</xdr:rowOff>
    </xdr:from>
    <xdr:to>
      <xdr:col>4</xdr:col>
      <xdr:colOff>304800</xdr:colOff>
      <xdr:row>1354</xdr:row>
      <xdr:rowOff>114300</xdr:rowOff>
    </xdr:to>
    <xdr:sp macro="" textlink="">
      <xdr:nvSpPr>
        <xdr:cNvPr id="4425" name="AutoShape 1353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062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1353</xdr:row>
      <xdr:rowOff>0</xdr:rowOff>
    </xdr:from>
    <xdr:to>
      <xdr:col>5</xdr:col>
      <xdr:colOff>304800</xdr:colOff>
      <xdr:row>1354</xdr:row>
      <xdr:rowOff>114300</xdr:rowOff>
    </xdr:to>
    <xdr:sp macro="" textlink="">
      <xdr:nvSpPr>
        <xdr:cNvPr id="4426" name="AutoShape 1354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062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1355</xdr:row>
      <xdr:rowOff>0</xdr:rowOff>
    </xdr:from>
    <xdr:to>
      <xdr:col>4</xdr:col>
      <xdr:colOff>304800</xdr:colOff>
      <xdr:row>1356</xdr:row>
      <xdr:rowOff>76200</xdr:rowOff>
    </xdr:to>
    <xdr:sp macro="" textlink="">
      <xdr:nvSpPr>
        <xdr:cNvPr id="4427" name="AutoShape 1355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13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1355</xdr:row>
      <xdr:rowOff>0</xdr:rowOff>
    </xdr:from>
    <xdr:to>
      <xdr:col>5</xdr:col>
      <xdr:colOff>304800</xdr:colOff>
      <xdr:row>1356</xdr:row>
      <xdr:rowOff>76200</xdr:rowOff>
    </xdr:to>
    <xdr:sp macro="" textlink="">
      <xdr:nvSpPr>
        <xdr:cNvPr id="4428" name="AutoShape 1356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13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1357</xdr:row>
      <xdr:rowOff>0</xdr:rowOff>
    </xdr:from>
    <xdr:to>
      <xdr:col>4</xdr:col>
      <xdr:colOff>304800</xdr:colOff>
      <xdr:row>1358</xdr:row>
      <xdr:rowOff>114300</xdr:rowOff>
    </xdr:to>
    <xdr:sp macro="" textlink="">
      <xdr:nvSpPr>
        <xdr:cNvPr id="4429" name="AutoShape 1357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182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1357</xdr:row>
      <xdr:rowOff>0</xdr:rowOff>
    </xdr:from>
    <xdr:to>
      <xdr:col>5</xdr:col>
      <xdr:colOff>304800</xdr:colOff>
      <xdr:row>1358</xdr:row>
      <xdr:rowOff>114300</xdr:rowOff>
    </xdr:to>
    <xdr:sp macro="" textlink="">
      <xdr:nvSpPr>
        <xdr:cNvPr id="4430" name="AutoShape 1358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182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1359</xdr:row>
      <xdr:rowOff>0</xdr:rowOff>
    </xdr:from>
    <xdr:to>
      <xdr:col>4</xdr:col>
      <xdr:colOff>304800</xdr:colOff>
      <xdr:row>1360</xdr:row>
      <xdr:rowOff>114300</xdr:rowOff>
    </xdr:to>
    <xdr:sp macro="" textlink="">
      <xdr:nvSpPr>
        <xdr:cNvPr id="4431" name="AutoShape 1359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24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1359</xdr:row>
      <xdr:rowOff>0</xdr:rowOff>
    </xdr:from>
    <xdr:to>
      <xdr:col>5</xdr:col>
      <xdr:colOff>304800</xdr:colOff>
      <xdr:row>1360</xdr:row>
      <xdr:rowOff>114300</xdr:rowOff>
    </xdr:to>
    <xdr:sp macro="" textlink="">
      <xdr:nvSpPr>
        <xdr:cNvPr id="4432" name="AutoShape 1360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24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1361</xdr:row>
      <xdr:rowOff>0</xdr:rowOff>
    </xdr:from>
    <xdr:to>
      <xdr:col>4</xdr:col>
      <xdr:colOff>304800</xdr:colOff>
      <xdr:row>1362</xdr:row>
      <xdr:rowOff>114300</xdr:rowOff>
    </xdr:to>
    <xdr:sp macro="" textlink="">
      <xdr:nvSpPr>
        <xdr:cNvPr id="4433" name="AutoShape 1361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29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1361</xdr:row>
      <xdr:rowOff>0</xdr:rowOff>
    </xdr:from>
    <xdr:to>
      <xdr:col>5</xdr:col>
      <xdr:colOff>304800</xdr:colOff>
      <xdr:row>1362</xdr:row>
      <xdr:rowOff>114300</xdr:rowOff>
    </xdr:to>
    <xdr:sp macro="" textlink="">
      <xdr:nvSpPr>
        <xdr:cNvPr id="4434" name="AutoShape 1362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29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1363</xdr:row>
      <xdr:rowOff>0</xdr:rowOff>
    </xdr:from>
    <xdr:to>
      <xdr:col>4</xdr:col>
      <xdr:colOff>304800</xdr:colOff>
      <xdr:row>1364</xdr:row>
      <xdr:rowOff>114300</xdr:rowOff>
    </xdr:to>
    <xdr:sp macro="" textlink="">
      <xdr:nvSpPr>
        <xdr:cNvPr id="4435" name="AutoShape 1363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35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1363</xdr:row>
      <xdr:rowOff>0</xdr:rowOff>
    </xdr:from>
    <xdr:to>
      <xdr:col>5</xdr:col>
      <xdr:colOff>304800</xdr:colOff>
      <xdr:row>1364</xdr:row>
      <xdr:rowOff>114300</xdr:rowOff>
    </xdr:to>
    <xdr:sp macro="" textlink="">
      <xdr:nvSpPr>
        <xdr:cNvPr id="4436" name="AutoShape 1364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35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1365</xdr:row>
      <xdr:rowOff>0</xdr:rowOff>
    </xdr:from>
    <xdr:to>
      <xdr:col>4</xdr:col>
      <xdr:colOff>304800</xdr:colOff>
      <xdr:row>1366</xdr:row>
      <xdr:rowOff>114300</xdr:rowOff>
    </xdr:to>
    <xdr:sp macro="" textlink="">
      <xdr:nvSpPr>
        <xdr:cNvPr id="4437" name="AutoShape 1365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414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1365</xdr:row>
      <xdr:rowOff>0</xdr:rowOff>
    </xdr:from>
    <xdr:to>
      <xdr:col>5</xdr:col>
      <xdr:colOff>304800</xdr:colOff>
      <xdr:row>1366</xdr:row>
      <xdr:rowOff>114300</xdr:rowOff>
    </xdr:to>
    <xdr:sp macro="" textlink="">
      <xdr:nvSpPr>
        <xdr:cNvPr id="4438" name="AutoShape 1366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414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1367</xdr:row>
      <xdr:rowOff>0</xdr:rowOff>
    </xdr:from>
    <xdr:to>
      <xdr:col>4</xdr:col>
      <xdr:colOff>304800</xdr:colOff>
      <xdr:row>1368</xdr:row>
      <xdr:rowOff>114300</xdr:rowOff>
    </xdr:to>
    <xdr:sp macro="" textlink="">
      <xdr:nvSpPr>
        <xdr:cNvPr id="4439" name="AutoShape 1367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47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1367</xdr:row>
      <xdr:rowOff>0</xdr:rowOff>
    </xdr:from>
    <xdr:to>
      <xdr:col>5</xdr:col>
      <xdr:colOff>304800</xdr:colOff>
      <xdr:row>1368</xdr:row>
      <xdr:rowOff>114300</xdr:rowOff>
    </xdr:to>
    <xdr:sp macro="" textlink="">
      <xdr:nvSpPr>
        <xdr:cNvPr id="4440" name="AutoShape 1368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47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1369</xdr:row>
      <xdr:rowOff>0</xdr:rowOff>
    </xdr:from>
    <xdr:to>
      <xdr:col>4</xdr:col>
      <xdr:colOff>304800</xdr:colOff>
      <xdr:row>1370</xdr:row>
      <xdr:rowOff>114300</xdr:rowOff>
    </xdr:to>
    <xdr:sp macro="" textlink="">
      <xdr:nvSpPr>
        <xdr:cNvPr id="4441" name="AutoShape 1369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530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1369</xdr:row>
      <xdr:rowOff>0</xdr:rowOff>
    </xdr:from>
    <xdr:to>
      <xdr:col>5</xdr:col>
      <xdr:colOff>304800</xdr:colOff>
      <xdr:row>1370</xdr:row>
      <xdr:rowOff>114300</xdr:rowOff>
    </xdr:to>
    <xdr:sp macro="" textlink="">
      <xdr:nvSpPr>
        <xdr:cNvPr id="4442" name="AutoShape 1370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530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1371</xdr:row>
      <xdr:rowOff>0</xdr:rowOff>
    </xdr:from>
    <xdr:to>
      <xdr:col>4</xdr:col>
      <xdr:colOff>304800</xdr:colOff>
      <xdr:row>1372</xdr:row>
      <xdr:rowOff>114300</xdr:rowOff>
    </xdr:to>
    <xdr:sp macro="" textlink="">
      <xdr:nvSpPr>
        <xdr:cNvPr id="4443" name="AutoShape 1371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58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1371</xdr:row>
      <xdr:rowOff>0</xdr:rowOff>
    </xdr:from>
    <xdr:to>
      <xdr:col>5</xdr:col>
      <xdr:colOff>304800</xdr:colOff>
      <xdr:row>1372</xdr:row>
      <xdr:rowOff>114300</xdr:rowOff>
    </xdr:to>
    <xdr:sp macro="" textlink="">
      <xdr:nvSpPr>
        <xdr:cNvPr id="4444" name="AutoShape 1372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588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1373</xdr:row>
      <xdr:rowOff>0</xdr:rowOff>
    </xdr:from>
    <xdr:to>
      <xdr:col>4</xdr:col>
      <xdr:colOff>304800</xdr:colOff>
      <xdr:row>1374</xdr:row>
      <xdr:rowOff>114300</xdr:rowOff>
    </xdr:to>
    <xdr:sp macro="" textlink="">
      <xdr:nvSpPr>
        <xdr:cNvPr id="4445" name="AutoShape 1373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64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1373</xdr:row>
      <xdr:rowOff>0</xdr:rowOff>
    </xdr:from>
    <xdr:to>
      <xdr:col>5</xdr:col>
      <xdr:colOff>304800</xdr:colOff>
      <xdr:row>1374</xdr:row>
      <xdr:rowOff>114300</xdr:rowOff>
    </xdr:to>
    <xdr:sp macro="" textlink="">
      <xdr:nvSpPr>
        <xdr:cNvPr id="4446" name="AutoShape 1374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64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1375</xdr:row>
      <xdr:rowOff>0</xdr:rowOff>
    </xdr:from>
    <xdr:to>
      <xdr:col>4</xdr:col>
      <xdr:colOff>304800</xdr:colOff>
      <xdr:row>1376</xdr:row>
      <xdr:rowOff>114300</xdr:rowOff>
    </xdr:to>
    <xdr:sp macro="" textlink="">
      <xdr:nvSpPr>
        <xdr:cNvPr id="4447" name="AutoShape 1375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70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1375</xdr:row>
      <xdr:rowOff>0</xdr:rowOff>
    </xdr:from>
    <xdr:to>
      <xdr:col>5</xdr:col>
      <xdr:colOff>304800</xdr:colOff>
      <xdr:row>1376</xdr:row>
      <xdr:rowOff>114300</xdr:rowOff>
    </xdr:to>
    <xdr:sp macro="" textlink="">
      <xdr:nvSpPr>
        <xdr:cNvPr id="4448" name="AutoShape 1376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70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1377</xdr:row>
      <xdr:rowOff>0</xdr:rowOff>
    </xdr:from>
    <xdr:to>
      <xdr:col>4</xdr:col>
      <xdr:colOff>304800</xdr:colOff>
      <xdr:row>1378</xdr:row>
      <xdr:rowOff>114300</xdr:rowOff>
    </xdr:to>
    <xdr:sp macro="" textlink="">
      <xdr:nvSpPr>
        <xdr:cNvPr id="4449" name="AutoShape 1377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763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1377</xdr:row>
      <xdr:rowOff>0</xdr:rowOff>
    </xdr:from>
    <xdr:to>
      <xdr:col>5</xdr:col>
      <xdr:colOff>304800</xdr:colOff>
      <xdr:row>1378</xdr:row>
      <xdr:rowOff>114300</xdr:rowOff>
    </xdr:to>
    <xdr:sp macro="" textlink="">
      <xdr:nvSpPr>
        <xdr:cNvPr id="4450" name="AutoShape 1378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763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1379</xdr:row>
      <xdr:rowOff>0</xdr:rowOff>
    </xdr:from>
    <xdr:to>
      <xdr:col>4</xdr:col>
      <xdr:colOff>304800</xdr:colOff>
      <xdr:row>1380</xdr:row>
      <xdr:rowOff>114300</xdr:rowOff>
    </xdr:to>
    <xdr:sp macro="" textlink="">
      <xdr:nvSpPr>
        <xdr:cNvPr id="4451" name="AutoShape 137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82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1379</xdr:row>
      <xdr:rowOff>0</xdr:rowOff>
    </xdr:from>
    <xdr:to>
      <xdr:col>5</xdr:col>
      <xdr:colOff>304800</xdr:colOff>
      <xdr:row>1380</xdr:row>
      <xdr:rowOff>114300</xdr:rowOff>
    </xdr:to>
    <xdr:sp macro="" textlink="">
      <xdr:nvSpPr>
        <xdr:cNvPr id="4452" name="AutoShape 1380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82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1381</xdr:row>
      <xdr:rowOff>0</xdr:rowOff>
    </xdr:from>
    <xdr:to>
      <xdr:col>4</xdr:col>
      <xdr:colOff>304800</xdr:colOff>
      <xdr:row>1382</xdr:row>
      <xdr:rowOff>76200</xdr:rowOff>
    </xdr:to>
    <xdr:sp macro="" textlink="">
      <xdr:nvSpPr>
        <xdr:cNvPr id="4453" name="AutoShape 1381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86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1381</xdr:row>
      <xdr:rowOff>0</xdr:rowOff>
    </xdr:from>
    <xdr:to>
      <xdr:col>5</xdr:col>
      <xdr:colOff>304800</xdr:colOff>
      <xdr:row>1382</xdr:row>
      <xdr:rowOff>76200</xdr:rowOff>
    </xdr:to>
    <xdr:sp macro="" textlink="">
      <xdr:nvSpPr>
        <xdr:cNvPr id="4454" name="AutoShape 1382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86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1383</xdr:row>
      <xdr:rowOff>0</xdr:rowOff>
    </xdr:from>
    <xdr:to>
      <xdr:col>4</xdr:col>
      <xdr:colOff>304800</xdr:colOff>
      <xdr:row>1384</xdr:row>
      <xdr:rowOff>76200</xdr:rowOff>
    </xdr:to>
    <xdr:sp macro="" textlink="">
      <xdr:nvSpPr>
        <xdr:cNvPr id="4455" name="AutoShape 1383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90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1383</xdr:row>
      <xdr:rowOff>0</xdr:rowOff>
    </xdr:from>
    <xdr:to>
      <xdr:col>5</xdr:col>
      <xdr:colOff>304800</xdr:colOff>
      <xdr:row>1384</xdr:row>
      <xdr:rowOff>76200</xdr:rowOff>
    </xdr:to>
    <xdr:sp macro="" textlink="">
      <xdr:nvSpPr>
        <xdr:cNvPr id="4456" name="AutoShape 1384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90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1385</xdr:row>
      <xdr:rowOff>0</xdr:rowOff>
    </xdr:from>
    <xdr:to>
      <xdr:col>4</xdr:col>
      <xdr:colOff>304800</xdr:colOff>
      <xdr:row>1386</xdr:row>
      <xdr:rowOff>114300</xdr:rowOff>
    </xdr:to>
    <xdr:sp macro="" textlink="">
      <xdr:nvSpPr>
        <xdr:cNvPr id="4457" name="AutoShape 1385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294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1385</xdr:row>
      <xdr:rowOff>0</xdr:rowOff>
    </xdr:from>
    <xdr:to>
      <xdr:col>5</xdr:col>
      <xdr:colOff>304800</xdr:colOff>
      <xdr:row>1386</xdr:row>
      <xdr:rowOff>114300</xdr:rowOff>
    </xdr:to>
    <xdr:sp macro="" textlink="">
      <xdr:nvSpPr>
        <xdr:cNvPr id="4458" name="AutoShape 1386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2946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1387</xdr:row>
      <xdr:rowOff>0</xdr:rowOff>
    </xdr:from>
    <xdr:to>
      <xdr:col>4</xdr:col>
      <xdr:colOff>304800</xdr:colOff>
      <xdr:row>1388</xdr:row>
      <xdr:rowOff>114300</xdr:rowOff>
    </xdr:to>
    <xdr:sp macro="" textlink="">
      <xdr:nvSpPr>
        <xdr:cNvPr id="4459" name="AutoShape 1387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004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1387</xdr:row>
      <xdr:rowOff>0</xdr:rowOff>
    </xdr:from>
    <xdr:to>
      <xdr:col>5</xdr:col>
      <xdr:colOff>304800</xdr:colOff>
      <xdr:row>1388</xdr:row>
      <xdr:rowOff>114300</xdr:rowOff>
    </xdr:to>
    <xdr:sp macro="" textlink="">
      <xdr:nvSpPr>
        <xdr:cNvPr id="4460" name="AutoShape 1388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004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1389</xdr:row>
      <xdr:rowOff>0</xdr:rowOff>
    </xdr:from>
    <xdr:to>
      <xdr:col>4</xdr:col>
      <xdr:colOff>304800</xdr:colOff>
      <xdr:row>1390</xdr:row>
      <xdr:rowOff>114300</xdr:rowOff>
    </xdr:to>
    <xdr:sp macro="" textlink="">
      <xdr:nvSpPr>
        <xdr:cNvPr id="4461" name="AutoShape 1389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062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1389</xdr:row>
      <xdr:rowOff>0</xdr:rowOff>
    </xdr:from>
    <xdr:to>
      <xdr:col>5</xdr:col>
      <xdr:colOff>304800</xdr:colOff>
      <xdr:row>1390</xdr:row>
      <xdr:rowOff>114300</xdr:rowOff>
    </xdr:to>
    <xdr:sp macro="" textlink="">
      <xdr:nvSpPr>
        <xdr:cNvPr id="4462" name="AutoShape 1390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062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1391</xdr:row>
      <xdr:rowOff>0</xdr:rowOff>
    </xdr:from>
    <xdr:to>
      <xdr:col>4</xdr:col>
      <xdr:colOff>304800</xdr:colOff>
      <xdr:row>1392</xdr:row>
      <xdr:rowOff>76200</xdr:rowOff>
    </xdr:to>
    <xdr:sp macro="" textlink="">
      <xdr:nvSpPr>
        <xdr:cNvPr id="4463" name="AutoShape 1391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12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1391</xdr:row>
      <xdr:rowOff>0</xdr:rowOff>
    </xdr:from>
    <xdr:to>
      <xdr:col>5</xdr:col>
      <xdr:colOff>304800</xdr:colOff>
      <xdr:row>1392</xdr:row>
      <xdr:rowOff>76200</xdr:rowOff>
    </xdr:to>
    <xdr:sp macro="" textlink="">
      <xdr:nvSpPr>
        <xdr:cNvPr id="4464" name="AutoShape 1392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12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1393</xdr:row>
      <xdr:rowOff>0</xdr:rowOff>
    </xdr:from>
    <xdr:to>
      <xdr:col>4</xdr:col>
      <xdr:colOff>304800</xdr:colOff>
      <xdr:row>1394</xdr:row>
      <xdr:rowOff>114300</xdr:rowOff>
    </xdr:to>
    <xdr:sp macro="" textlink="">
      <xdr:nvSpPr>
        <xdr:cNvPr id="4465" name="AutoShape 1393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163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1393</xdr:row>
      <xdr:rowOff>0</xdr:rowOff>
    </xdr:from>
    <xdr:to>
      <xdr:col>5</xdr:col>
      <xdr:colOff>304800</xdr:colOff>
      <xdr:row>1394</xdr:row>
      <xdr:rowOff>114300</xdr:rowOff>
    </xdr:to>
    <xdr:sp macro="" textlink="">
      <xdr:nvSpPr>
        <xdr:cNvPr id="4466" name="AutoShape 1394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163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1395</xdr:row>
      <xdr:rowOff>0</xdr:rowOff>
    </xdr:from>
    <xdr:to>
      <xdr:col>4</xdr:col>
      <xdr:colOff>304800</xdr:colOff>
      <xdr:row>1396</xdr:row>
      <xdr:rowOff>114300</xdr:rowOff>
    </xdr:to>
    <xdr:sp macro="" textlink="">
      <xdr:nvSpPr>
        <xdr:cNvPr id="4467" name="AutoShape 1395" descr="Team Toews"/>
        <xdr:cNvSpPr>
          <a:spLocks noChangeAspect="1" noChangeArrowheads="1"/>
        </xdr:cNvSpPr>
      </xdr:nvSpPr>
      <xdr:spPr bwMode="auto">
        <a:xfrm>
          <a:off x="990600" y="33304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1395</xdr:row>
      <xdr:rowOff>0</xdr:rowOff>
    </xdr:from>
    <xdr:to>
      <xdr:col>5</xdr:col>
      <xdr:colOff>304800</xdr:colOff>
      <xdr:row>1396</xdr:row>
      <xdr:rowOff>114300</xdr:rowOff>
    </xdr:to>
    <xdr:sp macro="" textlink="">
      <xdr:nvSpPr>
        <xdr:cNvPr id="4468" name="AutoShape 1396" descr="Team Foligno"/>
        <xdr:cNvSpPr>
          <a:spLocks noChangeAspect="1" noChangeArrowheads="1"/>
        </xdr:cNvSpPr>
      </xdr:nvSpPr>
      <xdr:spPr bwMode="auto">
        <a:xfrm>
          <a:off x="1714500" y="33304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1395</xdr:row>
      <xdr:rowOff>0</xdr:rowOff>
    </xdr:from>
    <xdr:to>
      <xdr:col>4</xdr:col>
      <xdr:colOff>304800</xdr:colOff>
      <xdr:row>1396</xdr:row>
      <xdr:rowOff>114300</xdr:rowOff>
    </xdr:to>
    <xdr:sp macro="" textlink="">
      <xdr:nvSpPr>
        <xdr:cNvPr id="4469" name="AutoShape 1397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410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1395</xdr:row>
      <xdr:rowOff>0</xdr:rowOff>
    </xdr:from>
    <xdr:to>
      <xdr:col>5</xdr:col>
      <xdr:colOff>304800</xdr:colOff>
      <xdr:row>1396</xdr:row>
      <xdr:rowOff>114300</xdr:rowOff>
    </xdr:to>
    <xdr:sp macro="" textlink="">
      <xdr:nvSpPr>
        <xdr:cNvPr id="4470" name="AutoShape 1398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410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1397</xdr:row>
      <xdr:rowOff>0</xdr:rowOff>
    </xdr:from>
    <xdr:to>
      <xdr:col>4</xdr:col>
      <xdr:colOff>304800</xdr:colOff>
      <xdr:row>1398</xdr:row>
      <xdr:rowOff>114300</xdr:rowOff>
    </xdr:to>
    <xdr:sp macro="" textlink="">
      <xdr:nvSpPr>
        <xdr:cNvPr id="4471" name="AutoShape 139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48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1397</xdr:row>
      <xdr:rowOff>0</xdr:rowOff>
    </xdr:from>
    <xdr:to>
      <xdr:col>5</xdr:col>
      <xdr:colOff>304800</xdr:colOff>
      <xdr:row>1398</xdr:row>
      <xdr:rowOff>114300</xdr:rowOff>
    </xdr:to>
    <xdr:sp macro="" textlink="">
      <xdr:nvSpPr>
        <xdr:cNvPr id="4472" name="AutoShape 1400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48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1399</xdr:row>
      <xdr:rowOff>0</xdr:rowOff>
    </xdr:from>
    <xdr:to>
      <xdr:col>4</xdr:col>
      <xdr:colOff>304800</xdr:colOff>
      <xdr:row>1400</xdr:row>
      <xdr:rowOff>114300</xdr:rowOff>
    </xdr:to>
    <xdr:sp macro="" textlink="">
      <xdr:nvSpPr>
        <xdr:cNvPr id="4473" name="AutoShape 1401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54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1399</xdr:row>
      <xdr:rowOff>0</xdr:rowOff>
    </xdr:from>
    <xdr:to>
      <xdr:col>5</xdr:col>
      <xdr:colOff>304800</xdr:colOff>
      <xdr:row>1400</xdr:row>
      <xdr:rowOff>114300</xdr:rowOff>
    </xdr:to>
    <xdr:sp macro="" textlink="">
      <xdr:nvSpPr>
        <xdr:cNvPr id="4474" name="AutoShape 1402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54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1401</xdr:row>
      <xdr:rowOff>0</xdr:rowOff>
    </xdr:from>
    <xdr:to>
      <xdr:col>4</xdr:col>
      <xdr:colOff>304800</xdr:colOff>
      <xdr:row>1402</xdr:row>
      <xdr:rowOff>114300</xdr:rowOff>
    </xdr:to>
    <xdr:sp macro="" textlink="">
      <xdr:nvSpPr>
        <xdr:cNvPr id="4475" name="AutoShape 1403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60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1401</xdr:row>
      <xdr:rowOff>0</xdr:rowOff>
    </xdr:from>
    <xdr:to>
      <xdr:col>5</xdr:col>
      <xdr:colOff>304800</xdr:colOff>
      <xdr:row>1402</xdr:row>
      <xdr:rowOff>114300</xdr:rowOff>
    </xdr:to>
    <xdr:sp macro="" textlink="">
      <xdr:nvSpPr>
        <xdr:cNvPr id="4476" name="AutoShape 1404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60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1403</xdr:row>
      <xdr:rowOff>0</xdr:rowOff>
    </xdr:from>
    <xdr:to>
      <xdr:col>4</xdr:col>
      <xdr:colOff>304800</xdr:colOff>
      <xdr:row>1404</xdr:row>
      <xdr:rowOff>114300</xdr:rowOff>
    </xdr:to>
    <xdr:sp macro="" textlink="">
      <xdr:nvSpPr>
        <xdr:cNvPr id="4477" name="AutoShape 1405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66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1403</xdr:row>
      <xdr:rowOff>0</xdr:rowOff>
    </xdr:from>
    <xdr:to>
      <xdr:col>5</xdr:col>
      <xdr:colOff>304800</xdr:colOff>
      <xdr:row>1404</xdr:row>
      <xdr:rowOff>114300</xdr:rowOff>
    </xdr:to>
    <xdr:sp macro="" textlink="">
      <xdr:nvSpPr>
        <xdr:cNvPr id="4478" name="AutoShape 1406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66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1405</xdr:row>
      <xdr:rowOff>0</xdr:rowOff>
    </xdr:from>
    <xdr:to>
      <xdr:col>4</xdr:col>
      <xdr:colOff>304800</xdr:colOff>
      <xdr:row>1406</xdr:row>
      <xdr:rowOff>114300</xdr:rowOff>
    </xdr:to>
    <xdr:sp macro="" textlink="">
      <xdr:nvSpPr>
        <xdr:cNvPr id="4479" name="AutoShape 1407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72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1405</xdr:row>
      <xdr:rowOff>0</xdr:rowOff>
    </xdr:from>
    <xdr:to>
      <xdr:col>5</xdr:col>
      <xdr:colOff>304800</xdr:colOff>
      <xdr:row>1406</xdr:row>
      <xdr:rowOff>114300</xdr:rowOff>
    </xdr:to>
    <xdr:sp macro="" textlink="">
      <xdr:nvSpPr>
        <xdr:cNvPr id="4480" name="AutoShape 1408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72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304800</xdr:colOff>
      <xdr:row>1408</xdr:row>
      <xdr:rowOff>76200</xdr:rowOff>
    </xdr:to>
    <xdr:sp macro="" textlink="">
      <xdr:nvSpPr>
        <xdr:cNvPr id="4481" name="AutoShape 1409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778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304800</xdr:colOff>
      <xdr:row>1408</xdr:row>
      <xdr:rowOff>76200</xdr:rowOff>
    </xdr:to>
    <xdr:sp macro="" textlink="">
      <xdr:nvSpPr>
        <xdr:cNvPr id="4482" name="AutoShape 1410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778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304800</xdr:colOff>
      <xdr:row>1410</xdr:row>
      <xdr:rowOff>114300</xdr:rowOff>
    </xdr:to>
    <xdr:sp macro="" textlink="">
      <xdr:nvSpPr>
        <xdr:cNvPr id="4483" name="AutoShape 1411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82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304800</xdr:colOff>
      <xdr:row>1410</xdr:row>
      <xdr:rowOff>114300</xdr:rowOff>
    </xdr:to>
    <xdr:sp macro="" textlink="">
      <xdr:nvSpPr>
        <xdr:cNvPr id="4484" name="AutoShape 1412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82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304800</xdr:colOff>
      <xdr:row>1412</xdr:row>
      <xdr:rowOff>76200</xdr:rowOff>
    </xdr:to>
    <xdr:sp macro="" textlink="">
      <xdr:nvSpPr>
        <xdr:cNvPr id="4485" name="AutoShape 1413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87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304800</xdr:colOff>
      <xdr:row>1412</xdr:row>
      <xdr:rowOff>76200</xdr:rowOff>
    </xdr:to>
    <xdr:sp macro="" textlink="">
      <xdr:nvSpPr>
        <xdr:cNvPr id="4486" name="AutoShape 1414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87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304800</xdr:colOff>
      <xdr:row>1414</xdr:row>
      <xdr:rowOff>114300</xdr:rowOff>
    </xdr:to>
    <xdr:sp macro="" textlink="">
      <xdr:nvSpPr>
        <xdr:cNvPr id="4487" name="AutoShape 1415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92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304800</xdr:colOff>
      <xdr:row>1414</xdr:row>
      <xdr:rowOff>114300</xdr:rowOff>
    </xdr:to>
    <xdr:sp macro="" textlink="">
      <xdr:nvSpPr>
        <xdr:cNvPr id="4488" name="AutoShape 1416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92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304800</xdr:colOff>
      <xdr:row>1416</xdr:row>
      <xdr:rowOff>114300</xdr:rowOff>
    </xdr:to>
    <xdr:sp macro="" textlink="">
      <xdr:nvSpPr>
        <xdr:cNvPr id="4489" name="AutoShape 1417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398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304800</xdr:colOff>
      <xdr:row>1416</xdr:row>
      <xdr:rowOff>114300</xdr:rowOff>
    </xdr:to>
    <xdr:sp macro="" textlink="">
      <xdr:nvSpPr>
        <xdr:cNvPr id="4490" name="AutoShape 1418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398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304800</xdr:colOff>
      <xdr:row>1418</xdr:row>
      <xdr:rowOff>114300</xdr:rowOff>
    </xdr:to>
    <xdr:sp macro="" textlink="">
      <xdr:nvSpPr>
        <xdr:cNvPr id="4491" name="AutoShape 1419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03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304800</xdr:colOff>
      <xdr:row>1418</xdr:row>
      <xdr:rowOff>114300</xdr:rowOff>
    </xdr:to>
    <xdr:sp macro="" textlink="">
      <xdr:nvSpPr>
        <xdr:cNvPr id="4492" name="AutoShape 1420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03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304800</xdr:colOff>
      <xdr:row>1420</xdr:row>
      <xdr:rowOff>114300</xdr:rowOff>
    </xdr:to>
    <xdr:sp macro="" textlink="">
      <xdr:nvSpPr>
        <xdr:cNvPr id="4493" name="AutoShape 1421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096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304800</xdr:colOff>
      <xdr:row>1420</xdr:row>
      <xdr:rowOff>114300</xdr:rowOff>
    </xdr:to>
    <xdr:sp macro="" textlink="">
      <xdr:nvSpPr>
        <xdr:cNvPr id="4494" name="AutoShape 1422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096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304800</xdr:colOff>
      <xdr:row>1422</xdr:row>
      <xdr:rowOff>114300</xdr:rowOff>
    </xdr:to>
    <xdr:sp macro="" textlink="">
      <xdr:nvSpPr>
        <xdr:cNvPr id="4495" name="AutoShape 1423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154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304800</xdr:colOff>
      <xdr:row>1422</xdr:row>
      <xdr:rowOff>114300</xdr:rowOff>
    </xdr:to>
    <xdr:sp macro="" textlink="">
      <xdr:nvSpPr>
        <xdr:cNvPr id="4496" name="AutoShape 1424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154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304800</xdr:colOff>
      <xdr:row>1424</xdr:row>
      <xdr:rowOff>114300</xdr:rowOff>
    </xdr:to>
    <xdr:sp macro="" textlink="">
      <xdr:nvSpPr>
        <xdr:cNvPr id="4497" name="AutoShape 1425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212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304800</xdr:colOff>
      <xdr:row>1424</xdr:row>
      <xdr:rowOff>114300</xdr:rowOff>
    </xdr:to>
    <xdr:sp macro="" textlink="">
      <xdr:nvSpPr>
        <xdr:cNvPr id="4498" name="AutoShape 1426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212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304800</xdr:colOff>
      <xdr:row>1426</xdr:row>
      <xdr:rowOff>114300</xdr:rowOff>
    </xdr:to>
    <xdr:sp macro="" textlink="">
      <xdr:nvSpPr>
        <xdr:cNvPr id="4499" name="AutoShape 1427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29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304800</xdr:colOff>
      <xdr:row>1426</xdr:row>
      <xdr:rowOff>114300</xdr:rowOff>
    </xdr:to>
    <xdr:sp macro="" textlink="">
      <xdr:nvSpPr>
        <xdr:cNvPr id="4500" name="AutoShape 1428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29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304800</xdr:colOff>
      <xdr:row>1428</xdr:row>
      <xdr:rowOff>114300</xdr:rowOff>
    </xdr:to>
    <xdr:sp macro="" textlink="">
      <xdr:nvSpPr>
        <xdr:cNvPr id="4501" name="AutoShape 1429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34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304800</xdr:colOff>
      <xdr:row>1428</xdr:row>
      <xdr:rowOff>114300</xdr:rowOff>
    </xdr:to>
    <xdr:sp macro="" textlink="">
      <xdr:nvSpPr>
        <xdr:cNvPr id="4502" name="AutoShape 1430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348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304800</xdr:colOff>
      <xdr:row>1430</xdr:row>
      <xdr:rowOff>76200</xdr:rowOff>
    </xdr:to>
    <xdr:sp macro="" textlink="">
      <xdr:nvSpPr>
        <xdr:cNvPr id="4503" name="AutoShape 1431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40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304800</xdr:colOff>
      <xdr:row>1430</xdr:row>
      <xdr:rowOff>76200</xdr:rowOff>
    </xdr:to>
    <xdr:sp macro="" textlink="">
      <xdr:nvSpPr>
        <xdr:cNvPr id="4504" name="AutoShape 1432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40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304800</xdr:colOff>
      <xdr:row>1432</xdr:row>
      <xdr:rowOff>76200</xdr:rowOff>
    </xdr:to>
    <xdr:sp macro="" textlink="">
      <xdr:nvSpPr>
        <xdr:cNvPr id="4505" name="AutoShape 1433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449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304800</xdr:colOff>
      <xdr:row>1432</xdr:row>
      <xdr:rowOff>76200</xdr:rowOff>
    </xdr:to>
    <xdr:sp macro="" textlink="">
      <xdr:nvSpPr>
        <xdr:cNvPr id="4506" name="AutoShape 1434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449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304800</xdr:colOff>
      <xdr:row>1434</xdr:row>
      <xdr:rowOff>114300</xdr:rowOff>
    </xdr:to>
    <xdr:sp macro="" textlink="">
      <xdr:nvSpPr>
        <xdr:cNvPr id="4507" name="AutoShape 143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49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304800</xdr:colOff>
      <xdr:row>1434</xdr:row>
      <xdr:rowOff>114300</xdr:rowOff>
    </xdr:to>
    <xdr:sp macro="" textlink="">
      <xdr:nvSpPr>
        <xdr:cNvPr id="4508" name="AutoShape 1436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49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304800</xdr:colOff>
      <xdr:row>1436</xdr:row>
      <xdr:rowOff>76200</xdr:rowOff>
    </xdr:to>
    <xdr:sp macro="" textlink="">
      <xdr:nvSpPr>
        <xdr:cNvPr id="4509" name="AutoShape 1437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55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304800</xdr:colOff>
      <xdr:row>1436</xdr:row>
      <xdr:rowOff>76200</xdr:rowOff>
    </xdr:to>
    <xdr:sp macro="" textlink="">
      <xdr:nvSpPr>
        <xdr:cNvPr id="4510" name="AutoShape 1438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55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304800</xdr:colOff>
      <xdr:row>1438</xdr:row>
      <xdr:rowOff>76200</xdr:rowOff>
    </xdr:to>
    <xdr:sp macro="" textlink="">
      <xdr:nvSpPr>
        <xdr:cNvPr id="4511" name="AutoShape 1439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59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304800</xdr:colOff>
      <xdr:row>1438</xdr:row>
      <xdr:rowOff>76200</xdr:rowOff>
    </xdr:to>
    <xdr:sp macro="" textlink="">
      <xdr:nvSpPr>
        <xdr:cNvPr id="4512" name="AutoShape 1440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592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304800</xdr:colOff>
      <xdr:row>1440</xdr:row>
      <xdr:rowOff>114300</xdr:rowOff>
    </xdr:to>
    <xdr:sp macro="" textlink="">
      <xdr:nvSpPr>
        <xdr:cNvPr id="4513" name="AutoShape 1441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63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304800</xdr:colOff>
      <xdr:row>1440</xdr:row>
      <xdr:rowOff>114300</xdr:rowOff>
    </xdr:to>
    <xdr:sp macro="" textlink="">
      <xdr:nvSpPr>
        <xdr:cNvPr id="4514" name="AutoShape 1442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63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304800</xdr:colOff>
      <xdr:row>1442</xdr:row>
      <xdr:rowOff>114300</xdr:rowOff>
    </xdr:to>
    <xdr:sp macro="" textlink="">
      <xdr:nvSpPr>
        <xdr:cNvPr id="4515" name="AutoShape 1443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69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304800</xdr:colOff>
      <xdr:row>1442</xdr:row>
      <xdr:rowOff>114300</xdr:rowOff>
    </xdr:to>
    <xdr:sp macro="" textlink="">
      <xdr:nvSpPr>
        <xdr:cNvPr id="4516" name="AutoShape 1444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69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304800</xdr:colOff>
      <xdr:row>1444</xdr:row>
      <xdr:rowOff>76200</xdr:rowOff>
    </xdr:to>
    <xdr:sp macro="" textlink="">
      <xdr:nvSpPr>
        <xdr:cNvPr id="4517" name="AutoShape 1445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75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304800</xdr:colOff>
      <xdr:row>1444</xdr:row>
      <xdr:rowOff>76200</xdr:rowOff>
    </xdr:to>
    <xdr:sp macro="" textlink="">
      <xdr:nvSpPr>
        <xdr:cNvPr id="4518" name="AutoShape 1446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75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304800</xdr:colOff>
      <xdr:row>1446</xdr:row>
      <xdr:rowOff>114300</xdr:rowOff>
    </xdr:to>
    <xdr:sp macro="" textlink="">
      <xdr:nvSpPr>
        <xdr:cNvPr id="4519" name="AutoShape 1447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79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304800</xdr:colOff>
      <xdr:row>1446</xdr:row>
      <xdr:rowOff>114300</xdr:rowOff>
    </xdr:to>
    <xdr:sp macro="" textlink="">
      <xdr:nvSpPr>
        <xdr:cNvPr id="4520" name="AutoShape 1448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79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304800</xdr:colOff>
      <xdr:row>1448</xdr:row>
      <xdr:rowOff>114300</xdr:rowOff>
    </xdr:to>
    <xdr:sp macro="" textlink="">
      <xdr:nvSpPr>
        <xdr:cNvPr id="4521" name="AutoShape 1449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85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304800</xdr:colOff>
      <xdr:row>1448</xdr:row>
      <xdr:rowOff>114300</xdr:rowOff>
    </xdr:to>
    <xdr:sp macro="" textlink="">
      <xdr:nvSpPr>
        <xdr:cNvPr id="4522" name="AutoShape 1450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852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304800</xdr:colOff>
      <xdr:row>1450</xdr:row>
      <xdr:rowOff>114300</xdr:rowOff>
    </xdr:to>
    <xdr:sp macro="" textlink="">
      <xdr:nvSpPr>
        <xdr:cNvPr id="4523" name="AutoShape 1451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91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304800</xdr:colOff>
      <xdr:row>1450</xdr:row>
      <xdr:rowOff>114300</xdr:rowOff>
    </xdr:to>
    <xdr:sp macro="" textlink="">
      <xdr:nvSpPr>
        <xdr:cNvPr id="4524" name="AutoShape 1452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91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304800</xdr:colOff>
      <xdr:row>1452</xdr:row>
      <xdr:rowOff>114300</xdr:rowOff>
    </xdr:to>
    <xdr:sp macro="" textlink="">
      <xdr:nvSpPr>
        <xdr:cNvPr id="4525" name="AutoShape 1453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496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304800</xdr:colOff>
      <xdr:row>1452</xdr:row>
      <xdr:rowOff>114300</xdr:rowOff>
    </xdr:to>
    <xdr:sp macro="" textlink="">
      <xdr:nvSpPr>
        <xdr:cNvPr id="4526" name="AutoShape 1454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4969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304800</xdr:colOff>
      <xdr:row>1454</xdr:row>
      <xdr:rowOff>76200</xdr:rowOff>
    </xdr:to>
    <xdr:sp macro="" textlink="">
      <xdr:nvSpPr>
        <xdr:cNvPr id="4527" name="AutoShape 1455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02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304800</xdr:colOff>
      <xdr:row>1454</xdr:row>
      <xdr:rowOff>76200</xdr:rowOff>
    </xdr:to>
    <xdr:sp macro="" textlink="">
      <xdr:nvSpPr>
        <xdr:cNvPr id="4528" name="AutoShape 1456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02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304800</xdr:colOff>
      <xdr:row>1456</xdr:row>
      <xdr:rowOff>114300</xdr:rowOff>
    </xdr:to>
    <xdr:sp macro="" textlink="">
      <xdr:nvSpPr>
        <xdr:cNvPr id="4529" name="AutoShape 1457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070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304800</xdr:colOff>
      <xdr:row>1456</xdr:row>
      <xdr:rowOff>114300</xdr:rowOff>
    </xdr:to>
    <xdr:sp macro="" textlink="">
      <xdr:nvSpPr>
        <xdr:cNvPr id="4530" name="AutoShape 1458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070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304800</xdr:colOff>
      <xdr:row>1458</xdr:row>
      <xdr:rowOff>114300</xdr:rowOff>
    </xdr:to>
    <xdr:sp macro="" textlink="">
      <xdr:nvSpPr>
        <xdr:cNvPr id="4531" name="AutoShape 1459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12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304800</xdr:colOff>
      <xdr:row>1458</xdr:row>
      <xdr:rowOff>114300</xdr:rowOff>
    </xdr:to>
    <xdr:sp macro="" textlink="">
      <xdr:nvSpPr>
        <xdr:cNvPr id="4532" name="AutoShape 1460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12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304800</xdr:colOff>
      <xdr:row>1460</xdr:row>
      <xdr:rowOff>76200</xdr:rowOff>
    </xdr:to>
    <xdr:sp macro="" textlink="">
      <xdr:nvSpPr>
        <xdr:cNvPr id="4533" name="AutoShape 1461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18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304800</xdr:colOff>
      <xdr:row>1460</xdr:row>
      <xdr:rowOff>76200</xdr:rowOff>
    </xdr:to>
    <xdr:sp macro="" textlink="">
      <xdr:nvSpPr>
        <xdr:cNvPr id="4534" name="AutoShape 1462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18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304800</xdr:colOff>
      <xdr:row>1462</xdr:row>
      <xdr:rowOff>114300</xdr:rowOff>
    </xdr:to>
    <xdr:sp macro="" textlink="">
      <xdr:nvSpPr>
        <xdr:cNvPr id="4535" name="AutoShape 1463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22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304800</xdr:colOff>
      <xdr:row>1462</xdr:row>
      <xdr:rowOff>114300</xdr:rowOff>
    </xdr:to>
    <xdr:sp macro="" textlink="">
      <xdr:nvSpPr>
        <xdr:cNvPr id="4536" name="AutoShape 1464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22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304800</xdr:colOff>
      <xdr:row>1464</xdr:row>
      <xdr:rowOff>114300</xdr:rowOff>
    </xdr:to>
    <xdr:sp macro="" textlink="">
      <xdr:nvSpPr>
        <xdr:cNvPr id="4537" name="AutoShape 146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287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304800</xdr:colOff>
      <xdr:row>1464</xdr:row>
      <xdr:rowOff>114300</xdr:rowOff>
    </xdr:to>
    <xdr:sp macro="" textlink="">
      <xdr:nvSpPr>
        <xdr:cNvPr id="4538" name="AutoShape 1466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287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304800</xdr:colOff>
      <xdr:row>1466</xdr:row>
      <xdr:rowOff>114300</xdr:rowOff>
    </xdr:to>
    <xdr:sp macro="" textlink="">
      <xdr:nvSpPr>
        <xdr:cNvPr id="4539" name="AutoShape 1467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34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304800</xdr:colOff>
      <xdr:row>1466</xdr:row>
      <xdr:rowOff>114300</xdr:rowOff>
    </xdr:to>
    <xdr:sp macro="" textlink="">
      <xdr:nvSpPr>
        <xdr:cNvPr id="4540" name="AutoShape 1468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34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304800</xdr:colOff>
      <xdr:row>1468</xdr:row>
      <xdr:rowOff>114300</xdr:rowOff>
    </xdr:to>
    <xdr:sp macro="" textlink="">
      <xdr:nvSpPr>
        <xdr:cNvPr id="4541" name="AutoShape 1469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40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304800</xdr:colOff>
      <xdr:row>1468</xdr:row>
      <xdr:rowOff>114300</xdr:rowOff>
    </xdr:to>
    <xdr:sp macro="" textlink="">
      <xdr:nvSpPr>
        <xdr:cNvPr id="4542" name="AutoShape 1470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403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304800</xdr:colOff>
      <xdr:row>1470</xdr:row>
      <xdr:rowOff>114300</xdr:rowOff>
    </xdr:to>
    <xdr:sp macro="" textlink="">
      <xdr:nvSpPr>
        <xdr:cNvPr id="4543" name="AutoShape 1471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461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304800</xdr:colOff>
      <xdr:row>1470</xdr:row>
      <xdr:rowOff>114300</xdr:rowOff>
    </xdr:to>
    <xdr:sp macro="" textlink="">
      <xdr:nvSpPr>
        <xdr:cNvPr id="4544" name="AutoShape 1472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461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304800</xdr:colOff>
      <xdr:row>1472</xdr:row>
      <xdr:rowOff>114300</xdr:rowOff>
    </xdr:to>
    <xdr:sp macro="" textlink="">
      <xdr:nvSpPr>
        <xdr:cNvPr id="4545" name="AutoShape 1473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519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304800</xdr:colOff>
      <xdr:row>1472</xdr:row>
      <xdr:rowOff>114300</xdr:rowOff>
    </xdr:to>
    <xdr:sp macro="" textlink="">
      <xdr:nvSpPr>
        <xdr:cNvPr id="4546" name="AutoShape 1474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519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304800</xdr:colOff>
      <xdr:row>1474</xdr:row>
      <xdr:rowOff>114300</xdr:rowOff>
    </xdr:to>
    <xdr:sp macro="" textlink="">
      <xdr:nvSpPr>
        <xdr:cNvPr id="4547" name="AutoShape 1475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57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304800</xdr:colOff>
      <xdr:row>1474</xdr:row>
      <xdr:rowOff>114300</xdr:rowOff>
    </xdr:to>
    <xdr:sp macro="" textlink="">
      <xdr:nvSpPr>
        <xdr:cNvPr id="4548" name="AutoShape 1476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577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304800</xdr:colOff>
      <xdr:row>1476</xdr:row>
      <xdr:rowOff>66675</xdr:rowOff>
    </xdr:to>
    <xdr:sp macro="" textlink="">
      <xdr:nvSpPr>
        <xdr:cNvPr id="4549" name="AutoShape 1477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63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304800</xdr:colOff>
      <xdr:row>1476</xdr:row>
      <xdr:rowOff>66675</xdr:rowOff>
    </xdr:to>
    <xdr:sp macro="" textlink="">
      <xdr:nvSpPr>
        <xdr:cNvPr id="4550" name="AutoShape 1478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63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304800</xdr:colOff>
      <xdr:row>1478</xdr:row>
      <xdr:rowOff>114300</xdr:rowOff>
    </xdr:to>
    <xdr:sp macro="" textlink="">
      <xdr:nvSpPr>
        <xdr:cNvPr id="4551" name="AutoShape 147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679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304800</xdr:colOff>
      <xdr:row>1478</xdr:row>
      <xdr:rowOff>114300</xdr:rowOff>
    </xdr:to>
    <xdr:sp macro="" textlink="">
      <xdr:nvSpPr>
        <xdr:cNvPr id="4552" name="AutoShape 1480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679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304800</xdr:colOff>
      <xdr:row>1480</xdr:row>
      <xdr:rowOff>114300</xdr:rowOff>
    </xdr:to>
    <xdr:sp macro="" textlink="">
      <xdr:nvSpPr>
        <xdr:cNvPr id="4553" name="AutoShape 1481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73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304800</xdr:colOff>
      <xdr:row>1480</xdr:row>
      <xdr:rowOff>114300</xdr:rowOff>
    </xdr:to>
    <xdr:sp macro="" textlink="">
      <xdr:nvSpPr>
        <xdr:cNvPr id="4554" name="AutoShape 1482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73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304800</xdr:colOff>
      <xdr:row>1482</xdr:row>
      <xdr:rowOff>114300</xdr:rowOff>
    </xdr:to>
    <xdr:sp macro="" textlink="">
      <xdr:nvSpPr>
        <xdr:cNvPr id="4555" name="AutoShape 1483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79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304800</xdr:colOff>
      <xdr:row>1482</xdr:row>
      <xdr:rowOff>114300</xdr:rowOff>
    </xdr:to>
    <xdr:sp macro="" textlink="">
      <xdr:nvSpPr>
        <xdr:cNvPr id="4556" name="AutoShape 1484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79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304800</xdr:colOff>
      <xdr:row>1484</xdr:row>
      <xdr:rowOff>114300</xdr:rowOff>
    </xdr:to>
    <xdr:sp macro="" textlink="">
      <xdr:nvSpPr>
        <xdr:cNvPr id="4557" name="AutoShape 1485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85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304800</xdr:colOff>
      <xdr:row>1484</xdr:row>
      <xdr:rowOff>114300</xdr:rowOff>
    </xdr:to>
    <xdr:sp macro="" textlink="">
      <xdr:nvSpPr>
        <xdr:cNvPr id="4558" name="AutoShape 1486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854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304800</xdr:colOff>
      <xdr:row>1486</xdr:row>
      <xdr:rowOff>114300</xdr:rowOff>
    </xdr:to>
    <xdr:sp macro="" textlink="">
      <xdr:nvSpPr>
        <xdr:cNvPr id="4559" name="AutoShape 1487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91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304800</xdr:colOff>
      <xdr:row>1486</xdr:row>
      <xdr:rowOff>114300</xdr:rowOff>
    </xdr:to>
    <xdr:sp macro="" textlink="">
      <xdr:nvSpPr>
        <xdr:cNvPr id="4560" name="AutoShape 1488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912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304800</xdr:colOff>
      <xdr:row>1488</xdr:row>
      <xdr:rowOff>76200</xdr:rowOff>
    </xdr:to>
    <xdr:sp macro="" textlink="">
      <xdr:nvSpPr>
        <xdr:cNvPr id="4561" name="AutoShape 1489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597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304800</xdr:colOff>
      <xdr:row>1488</xdr:row>
      <xdr:rowOff>76200</xdr:rowOff>
    </xdr:to>
    <xdr:sp macro="" textlink="">
      <xdr:nvSpPr>
        <xdr:cNvPr id="4562" name="AutoShape 1490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597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304800</xdr:colOff>
      <xdr:row>1490</xdr:row>
      <xdr:rowOff>114300</xdr:rowOff>
    </xdr:to>
    <xdr:sp macro="" textlink="">
      <xdr:nvSpPr>
        <xdr:cNvPr id="4563" name="AutoShape 1491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013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304800</xdr:colOff>
      <xdr:row>1490</xdr:row>
      <xdr:rowOff>114300</xdr:rowOff>
    </xdr:to>
    <xdr:sp macro="" textlink="">
      <xdr:nvSpPr>
        <xdr:cNvPr id="4564" name="AutoShape 1492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013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304800</xdr:colOff>
      <xdr:row>1492</xdr:row>
      <xdr:rowOff>114300</xdr:rowOff>
    </xdr:to>
    <xdr:sp macro="" textlink="">
      <xdr:nvSpPr>
        <xdr:cNvPr id="4565" name="AutoShape 1493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071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1491</xdr:row>
      <xdr:rowOff>0</xdr:rowOff>
    </xdr:from>
    <xdr:to>
      <xdr:col>5</xdr:col>
      <xdr:colOff>304800</xdr:colOff>
      <xdr:row>1492</xdr:row>
      <xdr:rowOff>114300</xdr:rowOff>
    </xdr:to>
    <xdr:sp macro="" textlink="">
      <xdr:nvSpPr>
        <xdr:cNvPr id="4566" name="AutoShape 1494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071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304800</xdr:colOff>
      <xdr:row>1494</xdr:row>
      <xdr:rowOff>114300</xdr:rowOff>
    </xdr:to>
    <xdr:sp macro="" textlink="">
      <xdr:nvSpPr>
        <xdr:cNvPr id="4567" name="AutoShape 1495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12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1493</xdr:row>
      <xdr:rowOff>0</xdr:rowOff>
    </xdr:from>
    <xdr:to>
      <xdr:col>5</xdr:col>
      <xdr:colOff>304800</xdr:colOff>
      <xdr:row>1494</xdr:row>
      <xdr:rowOff>114300</xdr:rowOff>
    </xdr:to>
    <xdr:sp macro="" textlink="">
      <xdr:nvSpPr>
        <xdr:cNvPr id="4568" name="AutoShape 1496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129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304800</xdr:colOff>
      <xdr:row>1496</xdr:row>
      <xdr:rowOff>114300</xdr:rowOff>
    </xdr:to>
    <xdr:sp macro="" textlink="">
      <xdr:nvSpPr>
        <xdr:cNvPr id="4569" name="AutoShape 1497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20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1495</xdr:row>
      <xdr:rowOff>0</xdr:rowOff>
    </xdr:from>
    <xdr:to>
      <xdr:col>5</xdr:col>
      <xdr:colOff>304800</xdr:colOff>
      <xdr:row>1496</xdr:row>
      <xdr:rowOff>114300</xdr:rowOff>
    </xdr:to>
    <xdr:sp macro="" textlink="">
      <xdr:nvSpPr>
        <xdr:cNvPr id="4570" name="AutoShape 1498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20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304800</xdr:colOff>
      <xdr:row>1498</xdr:row>
      <xdr:rowOff>114300</xdr:rowOff>
    </xdr:to>
    <xdr:sp macro="" textlink="">
      <xdr:nvSpPr>
        <xdr:cNvPr id="4571" name="AutoShape 149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26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1497</xdr:row>
      <xdr:rowOff>0</xdr:rowOff>
    </xdr:from>
    <xdr:to>
      <xdr:col>5</xdr:col>
      <xdr:colOff>304800</xdr:colOff>
      <xdr:row>1498</xdr:row>
      <xdr:rowOff>114300</xdr:rowOff>
    </xdr:to>
    <xdr:sp macro="" textlink="">
      <xdr:nvSpPr>
        <xdr:cNvPr id="4572" name="AutoShape 1500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264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304800</xdr:colOff>
      <xdr:row>1500</xdr:row>
      <xdr:rowOff>114300</xdr:rowOff>
    </xdr:to>
    <xdr:sp macro="" textlink="">
      <xdr:nvSpPr>
        <xdr:cNvPr id="4573" name="AutoShape 1501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322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1499</xdr:row>
      <xdr:rowOff>0</xdr:rowOff>
    </xdr:from>
    <xdr:to>
      <xdr:col>5</xdr:col>
      <xdr:colOff>304800</xdr:colOff>
      <xdr:row>1500</xdr:row>
      <xdr:rowOff>114300</xdr:rowOff>
    </xdr:to>
    <xdr:sp macro="" textlink="">
      <xdr:nvSpPr>
        <xdr:cNvPr id="4574" name="AutoShape 1502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322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304800</xdr:colOff>
      <xdr:row>1502</xdr:row>
      <xdr:rowOff>114300</xdr:rowOff>
    </xdr:to>
    <xdr:sp macro="" textlink="">
      <xdr:nvSpPr>
        <xdr:cNvPr id="4575" name="AutoShape 1503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380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1501</xdr:row>
      <xdr:rowOff>0</xdr:rowOff>
    </xdr:from>
    <xdr:to>
      <xdr:col>5</xdr:col>
      <xdr:colOff>304800</xdr:colOff>
      <xdr:row>1502</xdr:row>
      <xdr:rowOff>114300</xdr:rowOff>
    </xdr:to>
    <xdr:sp macro="" textlink="">
      <xdr:nvSpPr>
        <xdr:cNvPr id="4576" name="AutoShape 1504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380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304800</xdr:colOff>
      <xdr:row>1504</xdr:row>
      <xdr:rowOff>114300</xdr:rowOff>
    </xdr:to>
    <xdr:sp macro="" textlink="">
      <xdr:nvSpPr>
        <xdr:cNvPr id="4577" name="AutoShape 1505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43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1503</xdr:row>
      <xdr:rowOff>0</xdr:rowOff>
    </xdr:from>
    <xdr:to>
      <xdr:col>5</xdr:col>
      <xdr:colOff>304800</xdr:colOff>
      <xdr:row>1504</xdr:row>
      <xdr:rowOff>114300</xdr:rowOff>
    </xdr:to>
    <xdr:sp macro="" textlink="">
      <xdr:nvSpPr>
        <xdr:cNvPr id="4578" name="AutoShape 1506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43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304800</xdr:colOff>
      <xdr:row>1506</xdr:row>
      <xdr:rowOff>114300</xdr:rowOff>
    </xdr:to>
    <xdr:sp macro="" textlink="">
      <xdr:nvSpPr>
        <xdr:cNvPr id="4579" name="AutoShape 1507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496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1505</xdr:row>
      <xdr:rowOff>0</xdr:rowOff>
    </xdr:from>
    <xdr:to>
      <xdr:col>5</xdr:col>
      <xdr:colOff>304800</xdr:colOff>
      <xdr:row>1506</xdr:row>
      <xdr:rowOff>114300</xdr:rowOff>
    </xdr:to>
    <xdr:sp macro="" textlink="">
      <xdr:nvSpPr>
        <xdr:cNvPr id="4580" name="AutoShape 1508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496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304800</xdr:colOff>
      <xdr:row>1508</xdr:row>
      <xdr:rowOff>114300</xdr:rowOff>
    </xdr:to>
    <xdr:sp macro="" textlink="">
      <xdr:nvSpPr>
        <xdr:cNvPr id="4581" name="AutoShape 1509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555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1507</xdr:row>
      <xdr:rowOff>0</xdr:rowOff>
    </xdr:from>
    <xdr:to>
      <xdr:col>5</xdr:col>
      <xdr:colOff>304800</xdr:colOff>
      <xdr:row>1508</xdr:row>
      <xdr:rowOff>114300</xdr:rowOff>
    </xdr:to>
    <xdr:sp macro="" textlink="">
      <xdr:nvSpPr>
        <xdr:cNvPr id="4582" name="AutoShape 1510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555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304800</xdr:colOff>
      <xdr:row>1510</xdr:row>
      <xdr:rowOff>114300</xdr:rowOff>
    </xdr:to>
    <xdr:sp macro="" textlink="">
      <xdr:nvSpPr>
        <xdr:cNvPr id="4583" name="AutoShape 1511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613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1509</xdr:row>
      <xdr:rowOff>0</xdr:rowOff>
    </xdr:from>
    <xdr:to>
      <xdr:col>5</xdr:col>
      <xdr:colOff>304800</xdr:colOff>
      <xdr:row>1510</xdr:row>
      <xdr:rowOff>114300</xdr:rowOff>
    </xdr:to>
    <xdr:sp macro="" textlink="">
      <xdr:nvSpPr>
        <xdr:cNvPr id="4584" name="AutoShape 1512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613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304800</xdr:colOff>
      <xdr:row>1512</xdr:row>
      <xdr:rowOff>76200</xdr:rowOff>
    </xdr:to>
    <xdr:sp macro="" textlink="">
      <xdr:nvSpPr>
        <xdr:cNvPr id="4585" name="AutoShape 1513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67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1511</xdr:row>
      <xdr:rowOff>0</xdr:rowOff>
    </xdr:from>
    <xdr:to>
      <xdr:col>5</xdr:col>
      <xdr:colOff>304800</xdr:colOff>
      <xdr:row>1512</xdr:row>
      <xdr:rowOff>76200</xdr:rowOff>
    </xdr:to>
    <xdr:sp macro="" textlink="">
      <xdr:nvSpPr>
        <xdr:cNvPr id="4586" name="AutoShape 1514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67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304800</xdr:colOff>
      <xdr:row>1514</xdr:row>
      <xdr:rowOff>114300</xdr:rowOff>
    </xdr:to>
    <xdr:sp macro="" textlink="">
      <xdr:nvSpPr>
        <xdr:cNvPr id="4587" name="AutoShape 1515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714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1513</xdr:row>
      <xdr:rowOff>0</xdr:rowOff>
    </xdr:from>
    <xdr:to>
      <xdr:col>5</xdr:col>
      <xdr:colOff>304800</xdr:colOff>
      <xdr:row>1514</xdr:row>
      <xdr:rowOff>114300</xdr:rowOff>
    </xdr:to>
    <xdr:sp macro="" textlink="">
      <xdr:nvSpPr>
        <xdr:cNvPr id="4588" name="AutoShape 1516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714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304800</xdr:colOff>
      <xdr:row>1516</xdr:row>
      <xdr:rowOff>114300</xdr:rowOff>
    </xdr:to>
    <xdr:sp macro="" textlink="">
      <xdr:nvSpPr>
        <xdr:cNvPr id="4589" name="AutoShape 1517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77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1515</xdr:row>
      <xdr:rowOff>0</xdr:rowOff>
    </xdr:from>
    <xdr:to>
      <xdr:col>5</xdr:col>
      <xdr:colOff>304800</xdr:colOff>
      <xdr:row>1516</xdr:row>
      <xdr:rowOff>114300</xdr:rowOff>
    </xdr:to>
    <xdr:sp macro="" textlink="">
      <xdr:nvSpPr>
        <xdr:cNvPr id="4590" name="AutoShape 1518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772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304800</xdr:colOff>
      <xdr:row>1518</xdr:row>
      <xdr:rowOff>76200</xdr:rowOff>
    </xdr:to>
    <xdr:sp macro="" textlink="">
      <xdr:nvSpPr>
        <xdr:cNvPr id="4591" name="AutoShape 1519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83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1517</xdr:row>
      <xdr:rowOff>0</xdr:rowOff>
    </xdr:from>
    <xdr:to>
      <xdr:col>5</xdr:col>
      <xdr:colOff>304800</xdr:colOff>
      <xdr:row>1518</xdr:row>
      <xdr:rowOff>76200</xdr:rowOff>
    </xdr:to>
    <xdr:sp macro="" textlink="">
      <xdr:nvSpPr>
        <xdr:cNvPr id="4592" name="AutoShape 1520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83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1519</xdr:row>
      <xdr:rowOff>0</xdr:rowOff>
    </xdr:from>
    <xdr:to>
      <xdr:col>4</xdr:col>
      <xdr:colOff>304800</xdr:colOff>
      <xdr:row>1520</xdr:row>
      <xdr:rowOff>76200</xdr:rowOff>
    </xdr:to>
    <xdr:sp macro="" textlink="">
      <xdr:nvSpPr>
        <xdr:cNvPr id="4593" name="AutoShape 1521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87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1519</xdr:row>
      <xdr:rowOff>0</xdr:rowOff>
    </xdr:from>
    <xdr:to>
      <xdr:col>5</xdr:col>
      <xdr:colOff>304800</xdr:colOff>
      <xdr:row>1520</xdr:row>
      <xdr:rowOff>76200</xdr:rowOff>
    </xdr:to>
    <xdr:sp macro="" textlink="">
      <xdr:nvSpPr>
        <xdr:cNvPr id="4594" name="AutoShape 1522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87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1521</xdr:row>
      <xdr:rowOff>0</xdr:rowOff>
    </xdr:from>
    <xdr:to>
      <xdr:col>4</xdr:col>
      <xdr:colOff>304800</xdr:colOff>
      <xdr:row>1522</xdr:row>
      <xdr:rowOff>114300</xdr:rowOff>
    </xdr:to>
    <xdr:sp macro="" textlink="">
      <xdr:nvSpPr>
        <xdr:cNvPr id="4595" name="AutoShape 1523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916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1521</xdr:row>
      <xdr:rowOff>0</xdr:rowOff>
    </xdr:from>
    <xdr:to>
      <xdr:col>5</xdr:col>
      <xdr:colOff>304800</xdr:colOff>
      <xdr:row>1522</xdr:row>
      <xdr:rowOff>114300</xdr:rowOff>
    </xdr:to>
    <xdr:sp macro="" textlink="">
      <xdr:nvSpPr>
        <xdr:cNvPr id="4596" name="AutoShape 1524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916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1523</xdr:row>
      <xdr:rowOff>0</xdr:rowOff>
    </xdr:from>
    <xdr:to>
      <xdr:col>4</xdr:col>
      <xdr:colOff>304800</xdr:colOff>
      <xdr:row>1524</xdr:row>
      <xdr:rowOff>114300</xdr:rowOff>
    </xdr:to>
    <xdr:sp macro="" textlink="">
      <xdr:nvSpPr>
        <xdr:cNvPr id="4597" name="AutoShape 1525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697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1523</xdr:row>
      <xdr:rowOff>0</xdr:rowOff>
    </xdr:from>
    <xdr:to>
      <xdr:col>5</xdr:col>
      <xdr:colOff>304800</xdr:colOff>
      <xdr:row>1524</xdr:row>
      <xdr:rowOff>114300</xdr:rowOff>
    </xdr:to>
    <xdr:sp macro="" textlink="">
      <xdr:nvSpPr>
        <xdr:cNvPr id="4598" name="AutoShape 1526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697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1525</xdr:row>
      <xdr:rowOff>0</xdr:rowOff>
    </xdr:from>
    <xdr:to>
      <xdr:col>4</xdr:col>
      <xdr:colOff>304800</xdr:colOff>
      <xdr:row>1526</xdr:row>
      <xdr:rowOff>114300</xdr:rowOff>
    </xdr:to>
    <xdr:sp macro="" textlink="">
      <xdr:nvSpPr>
        <xdr:cNvPr id="4599" name="AutoShape 1527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032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1525</xdr:row>
      <xdr:rowOff>0</xdr:rowOff>
    </xdr:from>
    <xdr:to>
      <xdr:col>5</xdr:col>
      <xdr:colOff>304800</xdr:colOff>
      <xdr:row>1526</xdr:row>
      <xdr:rowOff>114300</xdr:rowOff>
    </xdr:to>
    <xdr:sp macro="" textlink="">
      <xdr:nvSpPr>
        <xdr:cNvPr id="4600" name="AutoShape 1528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032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1527</xdr:row>
      <xdr:rowOff>0</xdr:rowOff>
    </xdr:from>
    <xdr:to>
      <xdr:col>4</xdr:col>
      <xdr:colOff>304800</xdr:colOff>
      <xdr:row>1528</xdr:row>
      <xdr:rowOff>114300</xdr:rowOff>
    </xdr:to>
    <xdr:sp macro="" textlink="">
      <xdr:nvSpPr>
        <xdr:cNvPr id="4601" name="AutoShape 1529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09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1527</xdr:row>
      <xdr:rowOff>0</xdr:rowOff>
    </xdr:from>
    <xdr:to>
      <xdr:col>5</xdr:col>
      <xdr:colOff>304800</xdr:colOff>
      <xdr:row>1528</xdr:row>
      <xdr:rowOff>114300</xdr:rowOff>
    </xdr:to>
    <xdr:sp macro="" textlink="">
      <xdr:nvSpPr>
        <xdr:cNvPr id="4602" name="AutoShape 1530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09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1529</xdr:row>
      <xdr:rowOff>0</xdr:rowOff>
    </xdr:from>
    <xdr:to>
      <xdr:col>4</xdr:col>
      <xdr:colOff>304800</xdr:colOff>
      <xdr:row>1530</xdr:row>
      <xdr:rowOff>114300</xdr:rowOff>
    </xdr:to>
    <xdr:sp macro="" textlink="">
      <xdr:nvSpPr>
        <xdr:cNvPr id="4603" name="AutoShape 1531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148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1529</xdr:row>
      <xdr:rowOff>0</xdr:rowOff>
    </xdr:from>
    <xdr:to>
      <xdr:col>5</xdr:col>
      <xdr:colOff>304800</xdr:colOff>
      <xdr:row>1530</xdr:row>
      <xdr:rowOff>114300</xdr:rowOff>
    </xdr:to>
    <xdr:sp macro="" textlink="">
      <xdr:nvSpPr>
        <xdr:cNvPr id="4604" name="AutoShape 1532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148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1531</xdr:row>
      <xdr:rowOff>0</xdr:rowOff>
    </xdr:from>
    <xdr:to>
      <xdr:col>4</xdr:col>
      <xdr:colOff>304800</xdr:colOff>
      <xdr:row>1532</xdr:row>
      <xdr:rowOff>114300</xdr:rowOff>
    </xdr:to>
    <xdr:sp macro="" textlink="">
      <xdr:nvSpPr>
        <xdr:cNvPr id="4605" name="AutoShape 1533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20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1531</xdr:row>
      <xdr:rowOff>0</xdr:rowOff>
    </xdr:from>
    <xdr:to>
      <xdr:col>5</xdr:col>
      <xdr:colOff>304800</xdr:colOff>
      <xdr:row>1532</xdr:row>
      <xdr:rowOff>114300</xdr:rowOff>
    </xdr:to>
    <xdr:sp macro="" textlink="">
      <xdr:nvSpPr>
        <xdr:cNvPr id="4606" name="AutoShape 1534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206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304800</xdr:colOff>
      <xdr:row>1534</xdr:row>
      <xdr:rowOff>76200</xdr:rowOff>
    </xdr:to>
    <xdr:sp macro="" textlink="">
      <xdr:nvSpPr>
        <xdr:cNvPr id="4607" name="AutoShape 1535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264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1533</xdr:row>
      <xdr:rowOff>0</xdr:rowOff>
    </xdr:from>
    <xdr:to>
      <xdr:col>5</xdr:col>
      <xdr:colOff>304800</xdr:colOff>
      <xdr:row>1534</xdr:row>
      <xdr:rowOff>76200</xdr:rowOff>
    </xdr:to>
    <xdr:sp macro="" textlink="">
      <xdr:nvSpPr>
        <xdr:cNvPr id="4608" name="AutoShape 1536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264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304800</xdr:colOff>
      <xdr:row>1536</xdr:row>
      <xdr:rowOff>114300</xdr:rowOff>
    </xdr:to>
    <xdr:sp macro="" textlink="">
      <xdr:nvSpPr>
        <xdr:cNvPr id="4609" name="AutoShape 1537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30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1535</xdr:row>
      <xdr:rowOff>0</xdr:rowOff>
    </xdr:from>
    <xdr:to>
      <xdr:col>5</xdr:col>
      <xdr:colOff>304800</xdr:colOff>
      <xdr:row>1536</xdr:row>
      <xdr:rowOff>114300</xdr:rowOff>
    </xdr:to>
    <xdr:sp macro="" textlink="">
      <xdr:nvSpPr>
        <xdr:cNvPr id="4610" name="AutoShape 1538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30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304800</xdr:colOff>
      <xdr:row>1538</xdr:row>
      <xdr:rowOff>114300</xdr:rowOff>
    </xdr:to>
    <xdr:sp macro="" textlink="">
      <xdr:nvSpPr>
        <xdr:cNvPr id="4611" name="AutoShape 1539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36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1537</xdr:row>
      <xdr:rowOff>0</xdr:rowOff>
    </xdr:from>
    <xdr:to>
      <xdr:col>5</xdr:col>
      <xdr:colOff>304800</xdr:colOff>
      <xdr:row>1538</xdr:row>
      <xdr:rowOff>114300</xdr:rowOff>
    </xdr:to>
    <xdr:sp macro="" textlink="">
      <xdr:nvSpPr>
        <xdr:cNvPr id="4612" name="AutoShape 1540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36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304800</xdr:colOff>
      <xdr:row>1540</xdr:row>
      <xdr:rowOff>114300</xdr:rowOff>
    </xdr:to>
    <xdr:sp macro="" textlink="">
      <xdr:nvSpPr>
        <xdr:cNvPr id="4613" name="AutoShape 1541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423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1539</xdr:row>
      <xdr:rowOff>0</xdr:rowOff>
    </xdr:from>
    <xdr:to>
      <xdr:col>5</xdr:col>
      <xdr:colOff>304800</xdr:colOff>
      <xdr:row>1540</xdr:row>
      <xdr:rowOff>114300</xdr:rowOff>
    </xdr:to>
    <xdr:sp macro="" textlink="">
      <xdr:nvSpPr>
        <xdr:cNvPr id="4614" name="AutoShape 1542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423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304800</xdr:colOff>
      <xdr:row>1542</xdr:row>
      <xdr:rowOff>114300</xdr:rowOff>
    </xdr:to>
    <xdr:sp macro="" textlink="">
      <xdr:nvSpPr>
        <xdr:cNvPr id="4615" name="AutoShape 1543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48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1541</xdr:row>
      <xdr:rowOff>0</xdr:rowOff>
    </xdr:from>
    <xdr:to>
      <xdr:col>5</xdr:col>
      <xdr:colOff>304800</xdr:colOff>
      <xdr:row>1542</xdr:row>
      <xdr:rowOff>114300</xdr:rowOff>
    </xdr:to>
    <xdr:sp macro="" textlink="">
      <xdr:nvSpPr>
        <xdr:cNvPr id="4616" name="AutoShape 1544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48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304800</xdr:colOff>
      <xdr:row>1544</xdr:row>
      <xdr:rowOff>114300</xdr:rowOff>
    </xdr:to>
    <xdr:sp macro="" textlink="">
      <xdr:nvSpPr>
        <xdr:cNvPr id="4617" name="AutoShape 1545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53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1543</xdr:row>
      <xdr:rowOff>0</xdr:rowOff>
    </xdr:from>
    <xdr:to>
      <xdr:col>5</xdr:col>
      <xdr:colOff>304800</xdr:colOff>
      <xdr:row>1544</xdr:row>
      <xdr:rowOff>114300</xdr:rowOff>
    </xdr:to>
    <xdr:sp macro="" textlink="">
      <xdr:nvSpPr>
        <xdr:cNvPr id="4618" name="AutoShape 1546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53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304800</xdr:colOff>
      <xdr:row>1546</xdr:row>
      <xdr:rowOff>114300</xdr:rowOff>
    </xdr:to>
    <xdr:sp macro="" textlink="">
      <xdr:nvSpPr>
        <xdr:cNvPr id="4619" name="AutoShape 1547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59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1545</xdr:row>
      <xdr:rowOff>0</xdr:rowOff>
    </xdr:from>
    <xdr:to>
      <xdr:col>5</xdr:col>
      <xdr:colOff>304800</xdr:colOff>
      <xdr:row>1546</xdr:row>
      <xdr:rowOff>114300</xdr:rowOff>
    </xdr:to>
    <xdr:sp macro="" textlink="">
      <xdr:nvSpPr>
        <xdr:cNvPr id="4620" name="AutoShape 1548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598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304800</xdr:colOff>
      <xdr:row>1548</xdr:row>
      <xdr:rowOff>114300</xdr:rowOff>
    </xdr:to>
    <xdr:sp macro="" textlink="">
      <xdr:nvSpPr>
        <xdr:cNvPr id="4621" name="AutoShape 1549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656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1547</xdr:row>
      <xdr:rowOff>0</xdr:rowOff>
    </xdr:from>
    <xdr:to>
      <xdr:col>5</xdr:col>
      <xdr:colOff>304800</xdr:colOff>
      <xdr:row>1548</xdr:row>
      <xdr:rowOff>114300</xdr:rowOff>
    </xdr:to>
    <xdr:sp macro="" textlink="">
      <xdr:nvSpPr>
        <xdr:cNvPr id="4622" name="AutoShape 1550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656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304800</xdr:colOff>
      <xdr:row>1550</xdr:row>
      <xdr:rowOff>114300</xdr:rowOff>
    </xdr:to>
    <xdr:sp macro="" textlink="">
      <xdr:nvSpPr>
        <xdr:cNvPr id="4623" name="AutoShape 1551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714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1549</xdr:row>
      <xdr:rowOff>0</xdr:rowOff>
    </xdr:from>
    <xdr:to>
      <xdr:col>5</xdr:col>
      <xdr:colOff>304800</xdr:colOff>
      <xdr:row>1550</xdr:row>
      <xdr:rowOff>114300</xdr:rowOff>
    </xdr:to>
    <xdr:sp macro="" textlink="">
      <xdr:nvSpPr>
        <xdr:cNvPr id="4624" name="AutoShape 1552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714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304800</xdr:colOff>
      <xdr:row>1552</xdr:row>
      <xdr:rowOff>114300</xdr:rowOff>
    </xdr:to>
    <xdr:sp macro="" textlink="">
      <xdr:nvSpPr>
        <xdr:cNvPr id="4625" name="AutoShape 1553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77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1551</xdr:row>
      <xdr:rowOff>0</xdr:rowOff>
    </xdr:from>
    <xdr:to>
      <xdr:col>5</xdr:col>
      <xdr:colOff>304800</xdr:colOff>
      <xdr:row>1552</xdr:row>
      <xdr:rowOff>114300</xdr:rowOff>
    </xdr:to>
    <xdr:sp macro="" textlink="">
      <xdr:nvSpPr>
        <xdr:cNvPr id="4626" name="AutoShape 1554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772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304800</xdr:colOff>
      <xdr:row>1554</xdr:row>
      <xdr:rowOff>76200</xdr:rowOff>
    </xdr:to>
    <xdr:sp macro="" textlink="">
      <xdr:nvSpPr>
        <xdr:cNvPr id="4627" name="AutoShape 1555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830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1553</xdr:row>
      <xdr:rowOff>0</xdr:rowOff>
    </xdr:from>
    <xdr:to>
      <xdr:col>5</xdr:col>
      <xdr:colOff>304800</xdr:colOff>
      <xdr:row>1554</xdr:row>
      <xdr:rowOff>76200</xdr:rowOff>
    </xdr:to>
    <xdr:sp macro="" textlink="">
      <xdr:nvSpPr>
        <xdr:cNvPr id="4628" name="AutoShape 1556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830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304800</xdr:colOff>
      <xdr:row>1556</xdr:row>
      <xdr:rowOff>114300</xdr:rowOff>
    </xdr:to>
    <xdr:sp macro="" textlink="">
      <xdr:nvSpPr>
        <xdr:cNvPr id="4629" name="AutoShape 1557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873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1555</xdr:row>
      <xdr:rowOff>0</xdr:rowOff>
    </xdr:from>
    <xdr:to>
      <xdr:col>5</xdr:col>
      <xdr:colOff>304800</xdr:colOff>
      <xdr:row>1556</xdr:row>
      <xdr:rowOff>114300</xdr:rowOff>
    </xdr:to>
    <xdr:sp macro="" textlink="">
      <xdr:nvSpPr>
        <xdr:cNvPr id="4630" name="AutoShape 1558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873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304800</xdr:colOff>
      <xdr:row>1558</xdr:row>
      <xdr:rowOff>114300</xdr:rowOff>
    </xdr:to>
    <xdr:sp macro="" textlink="">
      <xdr:nvSpPr>
        <xdr:cNvPr id="4631" name="AutoShape 1559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931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1557</xdr:row>
      <xdr:rowOff>0</xdr:rowOff>
    </xdr:from>
    <xdr:to>
      <xdr:col>5</xdr:col>
      <xdr:colOff>304800</xdr:colOff>
      <xdr:row>1558</xdr:row>
      <xdr:rowOff>114300</xdr:rowOff>
    </xdr:to>
    <xdr:sp macro="" textlink="">
      <xdr:nvSpPr>
        <xdr:cNvPr id="4632" name="AutoShape 1560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931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304800</xdr:colOff>
      <xdr:row>1560</xdr:row>
      <xdr:rowOff>76200</xdr:rowOff>
    </xdr:to>
    <xdr:sp macro="" textlink="">
      <xdr:nvSpPr>
        <xdr:cNvPr id="4633" name="AutoShape 1561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798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1559</xdr:row>
      <xdr:rowOff>0</xdr:rowOff>
    </xdr:from>
    <xdr:to>
      <xdr:col>5</xdr:col>
      <xdr:colOff>304800</xdr:colOff>
      <xdr:row>1560</xdr:row>
      <xdr:rowOff>76200</xdr:rowOff>
    </xdr:to>
    <xdr:sp macro="" textlink="">
      <xdr:nvSpPr>
        <xdr:cNvPr id="4634" name="AutoShape 1562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798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304800</xdr:colOff>
      <xdr:row>1562</xdr:row>
      <xdr:rowOff>114300</xdr:rowOff>
    </xdr:to>
    <xdr:sp macro="" textlink="">
      <xdr:nvSpPr>
        <xdr:cNvPr id="4635" name="AutoShape 1563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032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1561</xdr:row>
      <xdr:rowOff>0</xdr:rowOff>
    </xdr:from>
    <xdr:to>
      <xdr:col>5</xdr:col>
      <xdr:colOff>304800</xdr:colOff>
      <xdr:row>1562</xdr:row>
      <xdr:rowOff>114300</xdr:rowOff>
    </xdr:to>
    <xdr:sp macro="" textlink="">
      <xdr:nvSpPr>
        <xdr:cNvPr id="4636" name="AutoShape 1564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032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304800</xdr:colOff>
      <xdr:row>1564</xdr:row>
      <xdr:rowOff>114300</xdr:rowOff>
    </xdr:to>
    <xdr:sp macro="" textlink="">
      <xdr:nvSpPr>
        <xdr:cNvPr id="4637" name="AutoShape 156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09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1563</xdr:row>
      <xdr:rowOff>0</xdr:rowOff>
    </xdr:from>
    <xdr:to>
      <xdr:col>5</xdr:col>
      <xdr:colOff>304800</xdr:colOff>
      <xdr:row>1564</xdr:row>
      <xdr:rowOff>114300</xdr:rowOff>
    </xdr:to>
    <xdr:sp macro="" textlink="">
      <xdr:nvSpPr>
        <xdr:cNvPr id="4638" name="AutoShape 1566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09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1565</xdr:row>
      <xdr:rowOff>0</xdr:rowOff>
    </xdr:from>
    <xdr:to>
      <xdr:col>4</xdr:col>
      <xdr:colOff>304800</xdr:colOff>
      <xdr:row>1566</xdr:row>
      <xdr:rowOff>114300</xdr:rowOff>
    </xdr:to>
    <xdr:sp macro="" textlink="">
      <xdr:nvSpPr>
        <xdr:cNvPr id="4639" name="AutoShape 1567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129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1565</xdr:row>
      <xdr:rowOff>0</xdr:rowOff>
    </xdr:from>
    <xdr:to>
      <xdr:col>5</xdr:col>
      <xdr:colOff>304800</xdr:colOff>
      <xdr:row>1566</xdr:row>
      <xdr:rowOff>114300</xdr:rowOff>
    </xdr:to>
    <xdr:sp macro="" textlink="">
      <xdr:nvSpPr>
        <xdr:cNvPr id="4640" name="AutoShape 1568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129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304800</xdr:colOff>
      <xdr:row>1568</xdr:row>
      <xdr:rowOff>76200</xdr:rowOff>
    </xdr:to>
    <xdr:sp macro="" textlink="">
      <xdr:nvSpPr>
        <xdr:cNvPr id="4641" name="AutoShape 1569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1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1567</xdr:row>
      <xdr:rowOff>0</xdr:rowOff>
    </xdr:from>
    <xdr:to>
      <xdr:col>5</xdr:col>
      <xdr:colOff>304800</xdr:colOff>
      <xdr:row>1568</xdr:row>
      <xdr:rowOff>76200</xdr:rowOff>
    </xdr:to>
    <xdr:sp macro="" textlink="">
      <xdr:nvSpPr>
        <xdr:cNvPr id="4642" name="AutoShape 1570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1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304800</xdr:colOff>
      <xdr:row>1570</xdr:row>
      <xdr:rowOff>76200</xdr:rowOff>
    </xdr:to>
    <xdr:sp macro="" textlink="">
      <xdr:nvSpPr>
        <xdr:cNvPr id="4643" name="AutoShape 1571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23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1569</xdr:row>
      <xdr:rowOff>0</xdr:rowOff>
    </xdr:from>
    <xdr:to>
      <xdr:col>5</xdr:col>
      <xdr:colOff>304800</xdr:colOff>
      <xdr:row>1570</xdr:row>
      <xdr:rowOff>76200</xdr:rowOff>
    </xdr:to>
    <xdr:sp macro="" textlink="">
      <xdr:nvSpPr>
        <xdr:cNvPr id="4644" name="AutoShape 1572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23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304800</xdr:colOff>
      <xdr:row>1572</xdr:row>
      <xdr:rowOff>76200</xdr:rowOff>
    </xdr:to>
    <xdr:sp macro="" textlink="">
      <xdr:nvSpPr>
        <xdr:cNvPr id="4645" name="AutoShape 1573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27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1571</xdr:row>
      <xdr:rowOff>0</xdr:rowOff>
    </xdr:from>
    <xdr:to>
      <xdr:col>5</xdr:col>
      <xdr:colOff>304800</xdr:colOff>
      <xdr:row>1572</xdr:row>
      <xdr:rowOff>76200</xdr:rowOff>
    </xdr:to>
    <xdr:sp macro="" textlink="">
      <xdr:nvSpPr>
        <xdr:cNvPr id="4646" name="AutoShape 1574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273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304800</xdr:colOff>
      <xdr:row>1574</xdr:row>
      <xdr:rowOff>114300</xdr:rowOff>
    </xdr:to>
    <xdr:sp macro="" textlink="">
      <xdr:nvSpPr>
        <xdr:cNvPr id="4647" name="AutoShape 1575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316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1573</xdr:row>
      <xdr:rowOff>0</xdr:rowOff>
    </xdr:from>
    <xdr:to>
      <xdr:col>5</xdr:col>
      <xdr:colOff>304800</xdr:colOff>
      <xdr:row>1574</xdr:row>
      <xdr:rowOff>114300</xdr:rowOff>
    </xdr:to>
    <xdr:sp macro="" textlink="">
      <xdr:nvSpPr>
        <xdr:cNvPr id="4648" name="AutoShape 1576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316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304800</xdr:colOff>
      <xdr:row>1576</xdr:row>
      <xdr:rowOff>114300</xdr:rowOff>
    </xdr:to>
    <xdr:sp macro="" textlink="">
      <xdr:nvSpPr>
        <xdr:cNvPr id="4649" name="AutoShape 1577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3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1575</xdr:row>
      <xdr:rowOff>0</xdr:rowOff>
    </xdr:from>
    <xdr:to>
      <xdr:col>5</xdr:col>
      <xdr:colOff>304800</xdr:colOff>
      <xdr:row>1576</xdr:row>
      <xdr:rowOff>114300</xdr:rowOff>
    </xdr:to>
    <xdr:sp macro="" textlink="">
      <xdr:nvSpPr>
        <xdr:cNvPr id="4650" name="AutoShape 1578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3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304800</xdr:colOff>
      <xdr:row>1578</xdr:row>
      <xdr:rowOff>114300</xdr:rowOff>
    </xdr:to>
    <xdr:sp macro="" textlink="">
      <xdr:nvSpPr>
        <xdr:cNvPr id="4651" name="AutoShape 1579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43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1577</xdr:row>
      <xdr:rowOff>0</xdr:rowOff>
    </xdr:from>
    <xdr:to>
      <xdr:col>5</xdr:col>
      <xdr:colOff>304800</xdr:colOff>
      <xdr:row>1578</xdr:row>
      <xdr:rowOff>114300</xdr:rowOff>
    </xdr:to>
    <xdr:sp macro="" textlink="">
      <xdr:nvSpPr>
        <xdr:cNvPr id="4652" name="AutoShape 1580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43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304800</xdr:colOff>
      <xdr:row>1580</xdr:row>
      <xdr:rowOff>114300</xdr:rowOff>
    </xdr:to>
    <xdr:sp macro="" textlink="">
      <xdr:nvSpPr>
        <xdr:cNvPr id="4653" name="AutoShape 1581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490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1579</xdr:row>
      <xdr:rowOff>0</xdr:rowOff>
    </xdr:from>
    <xdr:to>
      <xdr:col>5</xdr:col>
      <xdr:colOff>304800</xdr:colOff>
      <xdr:row>1580</xdr:row>
      <xdr:rowOff>114300</xdr:rowOff>
    </xdr:to>
    <xdr:sp macro="" textlink="">
      <xdr:nvSpPr>
        <xdr:cNvPr id="4654" name="AutoShape 1582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490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304800</xdr:colOff>
      <xdr:row>1582</xdr:row>
      <xdr:rowOff>114300</xdr:rowOff>
    </xdr:to>
    <xdr:sp macro="" textlink="">
      <xdr:nvSpPr>
        <xdr:cNvPr id="4655" name="AutoShape 1583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548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1581</xdr:row>
      <xdr:rowOff>0</xdr:rowOff>
    </xdr:from>
    <xdr:to>
      <xdr:col>5</xdr:col>
      <xdr:colOff>304800</xdr:colOff>
      <xdr:row>1582</xdr:row>
      <xdr:rowOff>114300</xdr:rowOff>
    </xdr:to>
    <xdr:sp macro="" textlink="">
      <xdr:nvSpPr>
        <xdr:cNvPr id="4656" name="AutoShape 1584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548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304800</xdr:colOff>
      <xdr:row>1584</xdr:row>
      <xdr:rowOff>76200</xdr:rowOff>
    </xdr:to>
    <xdr:sp macro="" textlink="">
      <xdr:nvSpPr>
        <xdr:cNvPr id="4657" name="AutoShape 1585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60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1583</xdr:row>
      <xdr:rowOff>0</xdr:rowOff>
    </xdr:from>
    <xdr:to>
      <xdr:col>5</xdr:col>
      <xdr:colOff>304800</xdr:colOff>
      <xdr:row>1584</xdr:row>
      <xdr:rowOff>76200</xdr:rowOff>
    </xdr:to>
    <xdr:sp macro="" textlink="">
      <xdr:nvSpPr>
        <xdr:cNvPr id="4658" name="AutoShape 1586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60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1585</xdr:row>
      <xdr:rowOff>0</xdr:rowOff>
    </xdr:from>
    <xdr:to>
      <xdr:col>4</xdr:col>
      <xdr:colOff>304800</xdr:colOff>
      <xdr:row>1586</xdr:row>
      <xdr:rowOff>114300</xdr:rowOff>
    </xdr:to>
    <xdr:sp macro="" textlink="">
      <xdr:nvSpPr>
        <xdr:cNvPr id="4659" name="AutoShape 1587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649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1585</xdr:row>
      <xdr:rowOff>0</xdr:rowOff>
    </xdr:from>
    <xdr:to>
      <xdr:col>5</xdr:col>
      <xdr:colOff>304800</xdr:colOff>
      <xdr:row>1586</xdr:row>
      <xdr:rowOff>114300</xdr:rowOff>
    </xdr:to>
    <xdr:sp macro="" textlink="">
      <xdr:nvSpPr>
        <xdr:cNvPr id="4660" name="AutoShape 1588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649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1587</xdr:row>
      <xdr:rowOff>0</xdr:rowOff>
    </xdr:from>
    <xdr:to>
      <xdr:col>4</xdr:col>
      <xdr:colOff>304800</xdr:colOff>
      <xdr:row>1588</xdr:row>
      <xdr:rowOff>114300</xdr:rowOff>
    </xdr:to>
    <xdr:sp macro="" textlink="">
      <xdr:nvSpPr>
        <xdr:cNvPr id="4661" name="AutoShape 1589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7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1587</xdr:row>
      <xdr:rowOff>0</xdr:rowOff>
    </xdr:from>
    <xdr:to>
      <xdr:col>5</xdr:col>
      <xdr:colOff>304800</xdr:colOff>
      <xdr:row>1588</xdr:row>
      <xdr:rowOff>114300</xdr:rowOff>
    </xdr:to>
    <xdr:sp macro="" textlink="">
      <xdr:nvSpPr>
        <xdr:cNvPr id="4662" name="AutoShape 1590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7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1589</xdr:row>
      <xdr:rowOff>0</xdr:rowOff>
    </xdr:from>
    <xdr:to>
      <xdr:col>4</xdr:col>
      <xdr:colOff>304800</xdr:colOff>
      <xdr:row>1590</xdr:row>
      <xdr:rowOff>114300</xdr:rowOff>
    </xdr:to>
    <xdr:sp macro="" textlink="">
      <xdr:nvSpPr>
        <xdr:cNvPr id="4663" name="AutoShape 1591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7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1589</xdr:row>
      <xdr:rowOff>0</xdr:rowOff>
    </xdr:from>
    <xdr:to>
      <xdr:col>5</xdr:col>
      <xdr:colOff>304800</xdr:colOff>
      <xdr:row>1590</xdr:row>
      <xdr:rowOff>114300</xdr:rowOff>
    </xdr:to>
    <xdr:sp macro="" textlink="">
      <xdr:nvSpPr>
        <xdr:cNvPr id="4664" name="AutoShape 1592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765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1591</xdr:row>
      <xdr:rowOff>0</xdr:rowOff>
    </xdr:from>
    <xdr:to>
      <xdr:col>4</xdr:col>
      <xdr:colOff>304800</xdr:colOff>
      <xdr:row>1592</xdr:row>
      <xdr:rowOff>76200</xdr:rowOff>
    </xdr:to>
    <xdr:sp macro="" textlink="">
      <xdr:nvSpPr>
        <xdr:cNvPr id="4665" name="AutoShape 1593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8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1591</xdr:row>
      <xdr:rowOff>0</xdr:rowOff>
    </xdr:from>
    <xdr:to>
      <xdr:col>5</xdr:col>
      <xdr:colOff>304800</xdr:colOff>
      <xdr:row>1592</xdr:row>
      <xdr:rowOff>76200</xdr:rowOff>
    </xdr:to>
    <xdr:sp macro="" textlink="">
      <xdr:nvSpPr>
        <xdr:cNvPr id="4666" name="AutoShape 1594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8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1593</xdr:row>
      <xdr:rowOff>0</xdr:rowOff>
    </xdr:from>
    <xdr:to>
      <xdr:col>4</xdr:col>
      <xdr:colOff>304800</xdr:colOff>
      <xdr:row>1594</xdr:row>
      <xdr:rowOff>76200</xdr:rowOff>
    </xdr:to>
    <xdr:sp macro="" textlink="">
      <xdr:nvSpPr>
        <xdr:cNvPr id="4667" name="AutoShape 1595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86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1593</xdr:row>
      <xdr:rowOff>0</xdr:rowOff>
    </xdr:from>
    <xdr:to>
      <xdr:col>5</xdr:col>
      <xdr:colOff>304800</xdr:colOff>
      <xdr:row>1594</xdr:row>
      <xdr:rowOff>76200</xdr:rowOff>
    </xdr:to>
    <xdr:sp macro="" textlink="">
      <xdr:nvSpPr>
        <xdr:cNvPr id="4668" name="AutoShape 1596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86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1595</xdr:row>
      <xdr:rowOff>0</xdr:rowOff>
    </xdr:from>
    <xdr:to>
      <xdr:col>4</xdr:col>
      <xdr:colOff>304800</xdr:colOff>
      <xdr:row>1596</xdr:row>
      <xdr:rowOff>76200</xdr:rowOff>
    </xdr:to>
    <xdr:sp macro="" textlink="">
      <xdr:nvSpPr>
        <xdr:cNvPr id="4669" name="AutoShape 1597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909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1595</xdr:row>
      <xdr:rowOff>0</xdr:rowOff>
    </xdr:from>
    <xdr:to>
      <xdr:col>5</xdr:col>
      <xdr:colOff>304800</xdr:colOff>
      <xdr:row>1596</xdr:row>
      <xdr:rowOff>76200</xdr:rowOff>
    </xdr:to>
    <xdr:sp macro="" textlink="">
      <xdr:nvSpPr>
        <xdr:cNvPr id="4670" name="AutoShape 1598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909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1597</xdr:row>
      <xdr:rowOff>0</xdr:rowOff>
    </xdr:from>
    <xdr:to>
      <xdr:col>4</xdr:col>
      <xdr:colOff>304800</xdr:colOff>
      <xdr:row>1598</xdr:row>
      <xdr:rowOff>76200</xdr:rowOff>
    </xdr:to>
    <xdr:sp macro="" textlink="">
      <xdr:nvSpPr>
        <xdr:cNvPr id="4671" name="AutoShape 1599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95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1597</xdr:row>
      <xdr:rowOff>0</xdr:rowOff>
    </xdr:from>
    <xdr:to>
      <xdr:col>5</xdr:col>
      <xdr:colOff>304800</xdr:colOff>
      <xdr:row>1598</xdr:row>
      <xdr:rowOff>76200</xdr:rowOff>
    </xdr:to>
    <xdr:sp macro="" textlink="">
      <xdr:nvSpPr>
        <xdr:cNvPr id="4672" name="AutoShape 1600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952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1599</xdr:row>
      <xdr:rowOff>0</xdr:rowOff>
    </xdr:from>
    <xdr:to>
      <xdr:col>4</xdr:col>
      <xdr:colOff>304800</xdr:colOff>
      <xdr:row>1600</xdr:row>
      <xdr:rowOff>114300</xdr:rowOff>
    </xdr:to>
    <xdr:sp macro="" textlink="">
      <xdr:nvSpPr>
        <xdr:cNvPr id="4673" name="AutoShape 1601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89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1599</xdr:row>
      <xdr:rowOff>0</xdr:rowOff>
    </xdr:from>
    <xdr:to>
      <xdr:col>5</xdr:col>
      <xdr:colOff>304800</xdr:colOff>
      <xdr:row>1600</xdr:row>
      <xdr:rowOff>114300</xdr:rowOff>
    </xdr:to>
    <xdr:sp macro="" textlink="">
      <xdr:nvSpPr>
        <xdr:cNvPr id="4674" name="AutoShape 1602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89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1601</xdr:row>
      <xdr:rowOff>0</xdr:rowOff>
    </xdr:from>
    <xdr:to>
      <xdr:col>4</xdr:col>
      <xdr:colOff>304800</xdr:colOff>
      <xdr:row>1602</xdr:row>
      <xdr:rowOff>114300</xdr:rowOff>
    </xdr:to>
    <xdr:sp macro="" textlink="">
      <xdr:nvSpPr>
        <xdr:cNvPr id="4675" name="AutoShape 1603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072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1601</xdr:row>
      <xdr:rowOff>0</xdr:rowOff>
    </xdr:from>
    <xdr:to>
      <xdr:col>5</xdr:col>
      <xdr:colOff>304800</xdr:colOff>
      <xdr:row>1602</xdr:row>
      <xdr:rowOff>114300</xdr:rowOff>
    </xdr:to>
    <xdr:sp macro="" textlink="">
      <xdr:nvSpPr>
        <xdr:cNvPr id="4676" name="AutoShape 1604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072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1603</xdr:row>
      <xdr:rowOff>0</xdr:rowOff>
    </xdr:from>
    <xdr:to>
      <xdr:col>4</xdr:col>
      <xdr:colOff>304800</xdr:colOff>
      <xdr:row>1604</xdr:row>
      <xdr:rowOff>114300</xdr:rowOff>
    </xdr:to>
    <xdr:sp macro="" textlink="">
      <xdr:nvSpPr>
        <xdr:cNvPr id="4677" name="AutoShape 1605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130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1603</xdr:row>
      <xdr:rowOff>0</xdr:rowOff>
    </xdr:from>
    <xdr:to>
      <xdr:col>5</xdr:col>
      <xdr:colOff>304800</xdr:colOff>
      <xdr:row>1604</xdr:row>
      <xdr:rowOff>114300</xdr:rowOff>
    </xdr:to>
    <xdr:sp macro="" textlink="">
      <xdr:nvSpPr>
        <xdr:cNvPr id="4678" name="AutoShape 1606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130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1605</xdr:row>
      <xdr:rowOff>0</xdr:rowOff>
    </xdr:from>
    <xdr:to>
      <xdr:col>4</xdr:col>
      <xdr:colOff>304800</xdr:colOff>
      <xdr:row>1606</xdr:row>
      <xdr:rowOff>76200</xdr:rowOff>
    </xdr:to>
    <xdr:sp macro="" textlink="">
      <xdr:nvSpPr>
        <xdr:cNvPr id="4679" name="AutoShape 1607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18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1605</xdr:row>
      <xdr:rowOff>0</xdr:rowOff>
    </xdr:from>
    <xdr:to>
      <xdr:col>5</xdr:col>
      <xdr:colOff>304800</xdr:colOff>
      <xdr:row>1606</xdr:row>
      <xdr:rowOff>76200</xdr:rowOff>
    </xdr:to>
    <xdr:sp macro="" textlink="">
      <xdr:nvSpPr>
        <xdr:cNvPr id="4680" name="AutoShape 1608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18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1607</xdr:row>
      <xdr:rowOff>0</xdr:rowOff>
    </xdr:from>
    <xdr:to>
      <xdr:col>4</xdr:col>
      <xdr:colOff>304800</xdr:colOff>
      <xdr:row>1608</xdr:row>
      <xdr:rowOff>76200</xdr:rowOff>
    </xdr:to>
    <xdr:sp macro="" textlink="">
      <xdr:nvSpPr>
        <xdr:cNvPr id="4681" name="AutoShape 1609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23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1607</xdr:row>
      <xdr:rowOff>0</xdr:rowOff>
    </xdr:from>
    <xdr:to>
      <xdr:col>5</xdr:col>
      <xdr:colOff>304800</xdr:colOff>
      <xdr:row>1608</xdr:row>
      <xdr:rowOff>76200</xdr:rowOff>
    </xdr:to>
    <xdr:sp macro="" textlink="">
      <xdr:nvSpPr>
        <xdr:cNvPr id="4682" name="AutoShape 1610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23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1609</xdr:row>
      <xdr:rowOff>0</xdr:rowOff>
    </xdr:from>
    <xdr:to>
      <xdr:col>4</xdr:col>
      <xdr:colOff>304800</xdr:colOff>
      <xdr:row>1610</xdr:row>
      <xdr:rowOff>114300</xdr:rowOff>
    </xdr:to>
    <xdr:sp macro="" textlink="">
      <xdr:nvSpPr>
        <xdr:cNvPr id="4683" name="AutoShape 1611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27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1609</xdr:row>
      <xdr:rowOff>0</xdr:rowOff>
    </xdr:from>
    <xdr:to>
      <xdr:col>5</xdr:col>
      <xdr:colOff>304800</xdr:colOff>
      <xdr:row>1610</xdr:row>
      <xdr:rowOff>114300</xdr:rowOff>
    </xdr:to>
    <xdr:sp macro="" textlink="">
      <xdr:nvSpPr>
        <xdr:cNvPr id="4684" name="AutoShape 1612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27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1611</xdr:row>
      <xdr:rowOff>0</xdr:rowOff>
    </xdr:from>
    <xdr:to>
      <xdr:col>4</xdr:col>
      <xdr:colOff>304800</xdr:colOff>
      <xdr:row>1612</xdr:row>
      <xdr:rowOff>114300</xdr:rowOff>
    </xdr:to>
    <xdr:sp macro="" textlink="">
      <xdr:nvSpPr>
        <xdr:cNvPr id="4685" name="AutoShape 1613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332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1611</xdr:row>
      <xdr:rowOff>0</xdr:rowOff>
    </xdr:from>
    <xdr:to>
      <xdr:col>5</xdr:col>
      <xdr:colOff>304800</xdr:colOff>
      <xdr:row>1612</xdr:row>
      <xdr:rowOff>114300</xdr:rowOff>
    </xdr:to>
    <xdr:sp macro="" textlink="">
      <xdr:nvSpPr>
        <xdr:cNvPr id="4686" name="AutoShape 1614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332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304800</xdr:colOff>
      <xdr:row>1614</xdr:row>
      <xdr:rowOff>114300</xdr:rowOff>
    </xdr:to>
    <xdr:sp macro="" textlink="">
      <xdr:nvSpPr>
        <xdr:cNvPr id="4687" name="AutoShape 161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3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1613</xdr:row>
      <xdr:rowOff>0</xdr:rowOff>
    </xdr:from>
    <xdr:to>
      <xdr:col>5</xdr:col>
      <xdr:colOff>304800</xdr:colOff>
      <xdr:row>1614</xdr:row>
      <xdr:rowOff>114300</xdr:rowOff>
    </xdr:to>
    <xdr:sp macro="" textlink="">
      <xdr:nvSpPr>
        <xdr:cNvPr id="4688" name="AutoShape 1616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3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304800</xdr:colOff>
      <xdr:row>1616</xdr:row>
      <xdr:rowOff>114300</xdr:rowOff>
    </xdr:to>
    <xdr:sp macro="" textlink="">
      <xdr:nvSpPr>
        <xdr:cNvPr id="4689" name="AutoShape 1617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44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1615</xdr:row>
      <xdr:rowOff>0</xdr:rowOff>
    </xdr:from>
    <xdr:to>
      <xdr:col>5</xdr:col>
      <xdr:colOff>304800</xdr:colOff>
      <xdr:row>1616</xdr:row>
      <xdr:rowOff>114300</xdr:rowOff>
    </xdr:to>
    <xdr:sp macro="" textlink="">
      <xdr:nvSpPr>
        <xdr:cNvPr id="4690" name="AutoShape 1618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44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304800</xdr:colOff>
      <xdr:row>1618</xdr:row>
      <xdr:rowOff>114300</xdr:rowOff>
    </xdr:to>
    <xdr:sp macro="" textlink="">
      <xdr:nvSpPr>
        <xdr:cNvPr id="4691" name="AutoShape 1619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506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1617</xdr:row>
      <xdr:rowOff>0</xdr:rowOff>
    </xdr:from>
    <xdr:to>
      <xdr:col>5</xdr:col>
      <xdr:colOff>304800</xdr:colOff>
      <xdr:row>1618</xdr:row>
      <xdr:rowOff>114300</xdr:rowOff>
    </xdr:to>
    <xdr:sp macro="" textlink="">
      <xdr:nvSpPr>
        <xdr:cNvPr id="4692" name="AutoShape 1620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506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304800</xdr:colOff>
      <xdr:row>1620</xdr:row>
      <xdr:rowOff>114300</xdr:rowOff>
    </xdr:to>
    <xdr:sp macro="" textlink="">
      <xdr:nvSpPr>
        <xdr:cNvPr id="4693" name="AutoShape 1621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56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1619</xdr:row>
      <xdr:rowOff>0</xdr:rowOff>
    </xdr:from>
    <xdr:to>
      <xdr:col>5</xdr:col>
      <xdr:colOff>304800</xdr:colOff>
      <xdr:row>1620</xdr:row>
      <xdr:rowOff>114300</xdr:rowOff>
    </xdr:to>
    <xdr:sp macro="" textlink="">
      <xdr:nvSpPr>
        <xdr:cNvPr id="4694" name="AutoShape 1622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564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304800</xdr:colOff>
      <xdr:row>1622</xdr:row>
      <xdr:rowOff>114300</xdr:rowOff>
    </xdr:to>
    <xdr:sp macro="" textlink="">
      <xdr:nvSpPr>
        <xdr:cNvPr id="4695" name="AutoShape 1623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642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1621</xdr:row>
      <xdr:rowOff>0</xdr:rowOff>
    </xdr:from>
    <xdr:to>
      <xdr:col>5</xdr:col>
      <xdr:colOff>304800</xdr:colOff>
      <xdr:row>1622</xdr:row>
      <xdr:rowOff>114300</xdr:rowOff>
    </xdr:to>
    <xdr:sp macro="" textlink="">
      <xdr:nvSpPr>
        <xdr:cNvPr id="4696" name="AutoShape 1624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642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304800</xdr:colOff>
      <xdr:row>1624</xdr:row>
      <xdr:rowOff>114300</xdr:rowOff>
    </xdr:to>
    <xdr:sp macro="" textlink="">
      <xdr:nvSpPr>
        <xdr:cNvPr id="4697" name="AutoShape 1625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7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1623</xdr:row>
      <xdr:rowOff>0</xdr:rowOff>
    </xdr:from>
    <xdr:to>
      <xdr:col>5</xdr:col>
      <xdr:colOff>304800</xdr:colOff>
      <xdr:row>1624</xdr:row>
      <xdr:rowOff>114300</xdr:rowOff>
    </xdr:to>
    <xdr:sp macro="" textlink="">
      <xdr:nvSpPr>
        <xdr:cNvPr id="4698" name="AutoShape 1626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7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304800</xdr:colOff>
      <xdr:row>1626</xdr:row>
      <xdr:rowOff>114300</xdr:rowOff>
    </xdr:to>
    <xdr:sp macro="" textlink="">
      <xdr:nvSpPr>
        <xdr:cNvPr id="4699" name="AutoShape 1627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758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1625</xdr:row>
      <xdr:rowOff>0</xdr:rowOff>
    </xdr:from>
    <xdr:to>
      <xdr:col>5</xdr:col>
      <xdr:colOff>304800</xdr:colOff>
      <xdr:row>1626</xdr:row>
      <xdr:rowOff>114300</xdr:rowOff>
    </xdr:to>
    <xdr:sp macro="" textlink="">
      <xdr:nvSpPr>
        <xdr:cNvPr id="4700" name="AutoShape 1628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758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304800</xdr:colOff>
      <xdr:row>1628</xdr:row>
      <xdr:rowOff>114300</xdr:rowOff>
    </xdr:to>
    <xdr:sp macro="" textlink="">
      <xdr:nvSpPr>
        <xdr:cNvPr id="4701" name="AutoShape 1629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8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1627</xdr:row>
      <xdr:rowOff>0</xdr:rowOff>
    </xdr:from>
    <xdr:to>
      <xdr:col>5</xdr:col>
      <xdr:colOff>304800</xdr:colOff>
      <xdr:row>1628</xdr:row>
      <xdr:rowOff>114300</xdr:rowOff>
    </xdr:to>
    <xdr:sp macro="" textlink="">
      <xdr:nvSpPr>
        <xdr:cNvPr id="4702" name="AutoShape 1630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8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304800</xdr:colOff>
      <xdr:row>1630</xdr:row>
      <xdr:rowOff>114300</xdr:rowOff>
    </xdr:to>
    <xdr:sp macro="" textlink="">
      <xdr:nvSpPr>
        <xdr:cNvPr id="4703" name="AutoShape 1631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87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1629</xdr:row>
      <xdr:rowOff>0</xdr:rowOff>
    </xdr:from>
    <xdr:to>
      <xdr:col>5</xdr:col>
      <xdr:colOff>304800</xdr:colOff>
      <xdr:row>1630</xdr:row>
      <xdr:rowOff>114300</xdr:rowOff>
    </xdr:to>
    <xdr:sp macro="" textlink="">
      <xdr:nvSpPr>
        <xdr:cNvPr id="4704" name="AutoShape 1632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874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304800</xdr:colOff>
      <xdr:row>1632</xdr:row>
      <xdr:rowOff>114300</xdr:rowOff>
    </xdr:to>
    <xdr:sp macro="" textlink="">
      <xdr:nvSpPr>
        <xdr:cNvPr id="4705" name="AutoShape 1633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93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1631</xdr:row>
      <xdr:rowOff>0</xdr:rowOff>
    </xdr:from>
    <xdr:to>
      <xdr:col>5</xdr:col>
      <xdr:colOff>304800</xdr:colOff>
      <xdr:row>1632</xdr:row>
      <xdr:rowOff>114300</xdr:rowOff>
    </xdr:to>
    <xdr:sp macro="" textlink="">
      <xdr:nvSpPr>
        <xdr:cNvPr id="4706" name="AutoShape 1634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93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304800</xdr:colOff>
      <xdr:row>1634</xdr:row>
      <xdr:rowOff>114300</xdr:rowOff>
    </xdr:to>
    <xdr:sp macro="" textlink="">
      <xdr:nvSpPr>
        <xdr:cNvPr id="4707" name="AutoShape 1635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39990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1633</xdr:row>
      <xdr:rowOff>0</xdr:rowOff>
    </xdr:from>
    <xdr:to>
      <xdr:col>5</xdr:col>
      <xdr:colOff>304800</xdr:colOff>
      <xdr:row>1634</xdr:row>
      <xdr:rowOff>114300</xdr:rowOff>
    </xdr:to>
    <xdr:sp macro="" textlink="">
      <xdr:nvSpPr>
        <xdr:cNvPr id="4708" name="AutoShape 1636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39990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304800</xdr:colOff>
      <xdr:row>1636</xdr:row>
      <xdr:rowOff>114300</xdr:rowOff>
    </xdr:to>
    <xdr:sp macro="" textlink="">
      <xdr:nvSpPr>
        <xdr:cNvPr id="4709" name="AutoShape 1637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04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1635</xdr:row>
      <xdr:rowOff>0</xdr:rowOff>
    </xdr:from>
    <xdr:to>
      <xdr:col>5</xdr:col>
      <xdr:colOff>304800</xdr:colOff>
      <xdr:row>1636</xdr:row>
      <xdr:rowOff>114300</xdr:rowOff>
    </xdr:to>
    <xdr:sp macro="" textlink="">
      <xdr:nvSpPr>
        <xdr:cNvPr id="4710" name="AutoShape 1638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048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304800</xdr:colOff>
      <xdr:row>1638</xdr:row>
      <xdr:rowOff>114300</xdr:rowOff>
    </xdr:to>
    <xdr:sp macro="" textlink="">
      <xdr:nvSpPr>
        <xdr:cNvPr id="4711" name="AutoShape 1639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106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1637</xdr:row>
      <xdr:rowOff>0</xdr:rowOff>
    </xdr:from>
    <xdr:to>
      <xdr:col>5</xdr:col>
      <xdr:colOff>304800</xdr:colOff>
      <xdr:row>1638</xdr:row>
      <xdr:rowOff>114300</xdr:rowOff>
    </xdr:to>
    <xdr:sp macro="" textlink="">
      <xdr:nvSpPr>
        <xdr:cNvPr id="4712" name="AutoShape 1640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106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304800</xdr:colOff>
      <xdr:row>1640</xdr:row>
      <xdr:rowOff>114300</xdr:rowOff>
    </xdr:to>
    <xdr:sp macro="" textlink="">
      <xdr:nvSpPr>
        <xdr:cNvPr id="4713" name="AutoShape 1641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16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1639</xdr:row>
      <xdr:rowOff>0</xdr:rowOff>
    </xdr:from>
    <xdr:to>
      <xdr:col>5</xdr:col>
      <xdr:colOff>304800</xdr:colOff>
      <xdr:row>1640</xdr:row>
      <xdr:rowOff>114300</xdr:rowOff>
    </xdr:to>
    <xdr:sp macro="" textlink="">
      <xdr:nvSpPr>
        <xdr:cNvPr id="4714" name="AutoShape 1642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165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304800</xdr:colOff>
      <xdr:row>1642</xdr:row>
      <xdr:rowOff>76200</xdr:rowOff>
    </xdr:to>
    <xdr:sp macro="" textlink="">
      <xdr:nvSpPr>
        <xdr:cNvPr id="4715" name="AutoShape 1643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223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1641</xdr:row>
      <xdr:rowOff>0</xdr:rowOff>
    </xdr:from>
    <xdr:to>
      <xdr:col>5</xdr:col>
      <xdr:colOff>304800</xdr:colOff>
      <xdr:row>1642</xdr:row>
      <xdr:rowOff>76200</xdr:rowOff>
    </xdr:to>
    <xdr:sp macro="" textlink="">
      <xdr:nvSpPr>
        <xdr:cNvPr id="4716" name="AutoShape 1644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223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304800</xdr:colOff>
      <xdr:row>1644</xdr:row>
      <xdr:rowOff>114300</xdr:rowOff>
    </xdr:to>
    <xdr:sp macro="" textlink="">
      <xdr:nvSpPr>
        <xdr:cNvPr id="4717" name="AutoShape 1645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265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1643</xdr:row>
      <xdr:rowOff>0</xdr:rowOff>
    </xdr:from>
    <xdr:to>
      <xdr:col>5</xdr:col>
      <xdr:colOff>304800</xdr:colOff>
      <xdr:row>1644</xdr:row>
      <xdr:rowOff>114300</xdr:rowOff>
    </xdr:to>
    <xdr:sp macro="" textlink="">
      <xdr:nvSpPr>
        <xdr:cNvPr id="4718" name="AutoShape 1646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265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304800</xdr:colOff>
      <xdr:row>1646</xdr:row>
      <xdr:rowOff>114300</xdr:rowOff>
    </xdr:to>
    <xdr:sp macro="" textlink="">
      <xdr:nvSpPr>
        <xdr:cNvPr id="4719" name="AutoShape 1647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305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1645</xdr:row>
      <xdr:rowOff>0</xdr:rowOff>
    </xdr:from>
    <xdr:to>
      <xdr:col>5</xdr:col>
      <xdr:colOff>304800</xdr:colOff>
      <xdr:row>1646</xdr:row>
      <xdr:rowOff>114300</xdr:rowOff>
    </xdr:to>
    <xdr:sp macro="" textlink="">
      <xdr:nvSpPr>
        <xdr:cNvPr id="4720" name="AutoShape 1648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305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304800</xdr:colOff>
      <xdr:row>1648</xdr:row>
      <xdr:rowOff>114300</xdr:rowOff>
    </xdr:to>
    <xdr:sp macro="" textlink="">
      <xdr:nvSpPr>
        <xdr:cNvPr id="4721" name="AutoShape 1649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36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1647</xdr:row>
      <xdr:rowOff>0</xdr:rowOff>
    </xdr:from>
    <xdr:to>
      <xdr:col>5</xdr:col>
      <xdr:colOff>304800</xdr:colOff>
      <xdr:row>1648</xdr:row>
      <xdr:rowOff>114300</xdr:rowOff>
    </xdr:to>
    <xdr:sp macro="" textlink="">
      <xdr:nvSpPr>
        <xdr:cNvPr id="4722" name="AutoShape 1650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363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304800</xdr:colOff>
      <xdr:row>1650</xdr:row>
      <xdr:rowOff>114300</xdr:rowOff>
    </xdr:to>
    <xdr:sp macro="" textlink="">
      <xdr:nvSpPr>
        <xdr:cNvPr id="4723" name="AutoShape 1651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421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1649</xdr:row>
      <xdr:rowOff>0</xdr:rowOff>
    </xdr:from>
    <xdr:to>
      <xdr:col>5</xdr:col>
      <xdr:colOff>304800</xdr:colOff>
      <xdr:row>1650</xdr:row>
      <xdr:rowOff>114300</xdr:rowOff>
    </xdr:to>
    <xdr:sp macro="" textlink="">
      <xdr:nvSpPr>
        <xdr:cNvPr id="4724" name="AutoShape 1652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421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304800</xdr:colOff>
      <xdr:row>1652</xdr:row>
      <xdr:rowOff>76200</xdr:rowOff>
    </xdr:to>
    <xdr:sp macro="" textlink="">
      <xdr:nvSpPr>
        <xdr:cNvPr id="4725" name="AutoShape 1653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479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1651</xdr:row>
      <xdr:rowOff>0</xdr:rowOff>
    </xdr:from>
    <xdr:to>
      <xdr:col>5</xdr:col>
      <xdr:colOff>304800</xdr:colOff>
      <xdr:row>1652</xdr:row>
      <xdr:rowOff>76200</xdr:rowOff>
    </xdr:to>
    <xdr:sp macro="" textlink="">
      <xdr:nvSpPr>
        <xdr:cNvPr id="4726" name="AutoShape 1654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479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304800</xdr:colOff>
      <xdr:row>1654</xdr:row>
      <xdr:rowOff>114300</xdr:rowOff>
    </xdr:to>
    <xdr:sp macro="" textlink="">
      <xdr:nvSpPr>
        <xdr:cNvPr id="4727" name="AutoShape 1655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522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1653</xdr:row>
      <xdr:rowOff>0</xdr:rowOff>
    </xdr:from>
    <xdr:to>
      <xdr:col>5</xdr:col>
      <xdr:colOff>304800</xdr:colOff>
      <xdr:row>1654</xdr:row>
      <xdr:rowOff>114300</xdr:rowOff>
    </xdr:to>
    <xdr:sp macro="" textlink="">
      <xdr:nvSpPr>
        <xdr:cNvPr id="4728" name="AutoShape 1656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522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304800</xdr:colOff>
      <xdr:row>1656</xdr:row>
      <xdr:rowOff>114300</xdr:rowOff>
    </xdr:to>
    <xdr:sp macro="" textlink="">
      <xdr:nvSpPr>
        <xdr:cNvPr id="4729" name="AutoShape 1657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5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1655</xdr:row>
      <xdr:rowOff>0</xdr:rowOff>
    </xdr:from>
    <xdr:to>
      <xdr:col>5</xdr:col>
      <xdr:colOff>304800</xdr:colOff>
      <xdr:row>1656</xdr:row>
      <xdr:rowOff>114300</xdr:rowOff>
    </xdr:to>
    <xdr:sp macro="" textlink="">
      <xdr:nvSpPr>
        <xdr:cNvPr id="4730" name="AutoShape 1658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5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1657</xdr:row>
      <xdr:rowOff>0</xdr:rowOff>
    </xdr:from>
    <xdr:to>
      <xdr:col>4</xdr:col>
      <xdr:colOff>304800</xdr:colOff>
      <xdr:row>1658</xdr:row>
      <xdr:rowOff>114300</xdr:rowOff>
    </xdr:to>
    <xdr:sp macro="" textlink="">
      <xdr:nvSpPr>
        <xdr:cNvPr id="4731" name="AutoShape 1659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65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1657</xdr:row>
      <xdr:rowOff>0</xdr:rowOff>
    </xdr:from>
    <xdr:to>
      <xdr:col>5</xdr:col>
      <xdr:colOff>304800</xdr:colOff>
      <xdr:row>1658</xdr:row>
      <xdr:rowOff>114300</xdr:rowOff>
    </xdr:to>
    <xdr:sp macro="" textlink="">
      <xdr:nvSpPr>
        <xdr:cNvPr id="4732" name="AutoShape 1660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657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1659</xdr:row>
      <xdr:rowOff>0</xdr:rowOff>
    </xdr:from>
    <xdr:to>
      <xdr:col>4</xdr:col>
      <xdr:colOff>304800</xdr:colOff>
      <xdr:row>1660</xdr:row>
      <xdr:rowOff>114300</xdr:rowOff>
    </xdr:to>
    <xdr:sp macro="" textlink="">
      <xdr:nvSpPr>
        <xdr:cNvPr id="4733" name="AutoShape 1661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715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1659</xdr:row>
      <xdr:rowOff>0</xdr:rowOff>
    </xdr:from>
    <xdr:to>
      <xdr:col>5</xdr:col>
      <xdr:colOff>304800</xdr:colOff>
      <xdr:row>1660</xdr:row>
      <xdr:rowOff>114300</xdr:rowOff>
    </xdr:to>
    <xdr:sp macro="" textlink="">
      <xdr:nvSpPr>
        <xdr:cNvPr id="4734" name="AutoShape 1662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715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1661</xdr:row>
      <xdr:rowOff>0</xdr:rowOff>
    </xdr:from>
    <xdr:to>
      <xdr:col>4</xdr:col>
      <xdr:colOff>304800</xdr:colOff>
      <xdr:row>1662</xdr:row>
      <xdr:rowOff>114300</xdr:rowOff>
    </xdr:to>
    <xdr:sp macro="" textlink="">
      <xdr:nvSpPr>
        <xdr:cNvPr id="4735" name="AutoShape 1663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773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1661</xdr:row>
      <xdr:rowOff>0</xdr:rowOff>
    </xdr:from>
    <xdr:to>
      <xdr:col>5</xdr:col>
      <xdr:colOff>304800</xdr:colOff>
      <xdr:row>1662</xdr:row>
      <xdr:rowOff>114300</xdr:rowOff>
    </xdr:to>
    <xdr:sp macro="" textlink="">
      <xdr:nvSpPr>
        <xdr:cNvPr id="4736" name="AutoShape 1664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773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1663</xdr:row>
      <xdr:rowOff>0</xdr:rowOff>
    </xdr:from>
    <xdr:to>
      <xdr:col>4</xdr:col>
      <xdr:colOff>304800</xdr:colOff>
      <xdr:row>1664</xdr:row>
      <xdr:rowOff>114300</xdr:rowOff>
    </xdr:to>
    <xdr:sp macro="" textlink="">
      <xdr:nvSpPr>
        <xdr:cNvPr id="4737" name="AutoShape 1665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831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1663</xdr:row>
      <xdr:rowOff>0</xdr:rowOff>
    </xdr:from>
    <xdr:to>
      <xdr:col>5</xdr:col>
      <xdr:colOff>304800</xdr:colOff>
      <xdr:row>1664</xdr:row>
      <xdr:rowOff>114300</xdr:rowOff>
    </xdr:to>
    <xdr:sp macro="" textlink="">
      <xdr:nvSpPr>
        <xdr:cNvPr id="4738" name="AutoShape 1666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831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1665</xdr:row>
      <xdr:rowOff>0</xdr:rowOff>
    </xdr:from>
    <xdr:to>
      <xdr:col>4</xdr:col>
      <xdr:colOff>304800</xdr:colOff>
      <xdr:row>1666</xdr:row>
      <xdr:rowOff>114300</xdr:rowOff>
    </xdr:to>
    <xdr:sp macro="" textlink="">
      <xdr:nvSpPr>
        <xdr:cNvPr id="4739" name="AutoShape 1667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889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1665</xdr:row>
      <xdr:rowOff>0</xdr:rowOff>
    </xdr:from>
    <xdr:to>
      <xdr:col>5</xdr:col>
      <xdr:colOff>304800</xdr:colOff>
      <xdr:row>1666</xdr:row>
      <xdr:rowOff>114300</xdr:rowOff>
    </xdr:to>
    <xdr:sp macro="" textlink="">
      <xdr:nvSpPr>
        <xdr:cNvPr id="4740" name="AutoShape 1668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889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1667</xdr:row>
      <xdr:rowOff>0</xdr:rowOff>
    </xdr:from>
    <xdr:to>
      <xdr:col>4</xdr:col>
      <xdr:colOff>304800</xdr:colOff>
      <xdr:row>1668</xdr:row>
      <xdr:rowOff>114300</xdr:rowOff>
    </xdr:to>
    <xdr:sp macro="" textlink="">
      <xdr:nvSpPr>
        <xdr:cNvPr id="4741" name="AutoShape 1669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0947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1667</xdr:row>
      <xdr:rowOff>0</xdr:rowOff>
    </xdr:from>
    <xdr:to>
      <xdr:col>5</xdr:col>
      <xdr:colOff>304800</xdr:colOff>
      <xdr:row>1668</xdr:row>
      <xdr:rowOff>114300</xdr:rowOff>
    </xdr:to>
    <xdr:sp macro="" textlink="">
      <xdr:nvSpPr>
        <xdr:cNvPr id="4742" name="AutoShape 1670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0947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1669</xdr:row>
      <xdr:rowOff>0</xdr:rowOff>
    </xdr:from>
    <xdr:to>
      <xdr:col>4</xdr:col>
      <xdr:colOff>304800</xdr:colOff>
      <xdr:row>1670</xdr:row>
      <xdr:rowOff>76200</xdr:rowOff>
    </xdr:to>
    <xdr:sp macro="" textlink="">
      <xdr:nvSpPr>
        <xdr:cNvPr id="4743" name="AutoShape 1671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006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1669</xdr:row>
      <xdr:rowOff>0</xdr:rowOff>
    </xdr:from>
    <xdr:to>
      <xdr:col>5</xdr:col>
      <xdr:colOff>304800</xdr:colOff>
      <xdr:row>1670</xdr:row>
      <xdr:rowOff>76200</xdr:rowOff>
    </xdr:to>
    <xdr:sp macro="" textlink="">
      <xdr:nvSpPr>
        <xdr:cNvPr id="4744" name="AutoShape 1672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006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1671</xdr:row>
      <xdr:rowOff>0</xdr:rowOff>
    </xdr:from>
    <xdr:to>
      <xdr:col>4</xdr:col>
      <xdr:colOff>304800</xdr:colOff>
      <xdr:row>1672</xdr:row>
      <xdr:rowOff>114300</xdr:rowOff>
    </xdr:to>
    <xdr:sp macro="" textlink="">
      <xdr:nvSpPr>
        <xdr:cNvPr id="4745" name="AutoShape 1673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04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1671</xdr:row>
      <xdr:rowOff>0</xdr:rowOff>
    </xdr:from>
    <xdr:to>
      <xdr:col>5</xdr:col>
      <xdr:colOff>304800</xdr:colOff>
      <xdr:row>1672</xdr:row>
      <xdr:rowOff>114300</xdr:rowOff>
    </xdr:to>
    <xdr:sp macro="" textlink="">
      <xdr:nvSpPr>
        <xdr:cNvPr id="4746" name="AutoShape 1674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04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1673</xdr:row>
      <xdr:rowOff>0</xdr:rowOff>
    </xdr:from>
    <xdr:to>
      <xdr:col>4</xdr:col>
      <xdr:colOff>304800</xdr:colOff>
      <xdr:row>1674</xdr:row>
      <xdr:rowOff>114300</xdr:rowOff>
    </xdr:to>
    <xdr:sp macro="" textlink="">
      <xdr:nvSpPr>
        <xdr:cNvPr id="4747" name="AutoShape 1675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107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1673</xdr:row>
      <xdr:rowOff>0</xdr:rowOff>
    </xdr:from>
    <xdr:to>
      <xdr:col>5</xdr:col>
      <xdr:colOff>304800</xdr:colOff>
      <xdr:row>1674</xdr:row>
      <xdr:rowOff>114300</xdr:rowOff>
    </xdr:to>
    <xdr:sp macro="" textlink="">
      <xdr:nvSpPr>
        <xdr:cNvPr id="4748" name="AutoShape 1676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107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1675</xdr:row>
      <xdr:rowOff>0</xdr:rowOff>
    </xdr:from>
    <xdr:to>
      <xdr:col>4</xdr:col>
      <xdr:colOff>304800</xdr:colOff>
      <xdr:row>1676</xdr:row>
      <xdr:rowOff>114300</xdr:rowOff>
    </xdr:to>
    <xdr:sp macro="" textlink="">
      <xdr:nvSpPr>
        <xdr:cNvPr id="4749" name="AutoShape 1677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16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1675</xdr:row>
      <xdr:rowOff>0</xdr:rowOff>
    </xdr:from>
    <xdr:to>
      <xdr:col>5</xdr:col>
      <xdr:colOff>304800</xdr:colOff>
      <xdr:row>1676</xdr:row>
      <xdr:rowOff>114300</xdr:rowOff>
    </xdr:to>
    <xdr:sp macro="" textlink="">
      <xdr:nvSpPr>
        <xdr:cNvPr id="4750" name="AutoShape 1678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16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1677</xdr:row>
      <xdr:rowOff>0</xdr:rowOff>
    </xdr:from>
    <xdr:to>
      <xdr:col>4</xdr:col>
      <xdr:colOff>304800</xdr:colOff>
      <xdr:row>1678</xdr:row>
      <xdr:rowOff>114300</xdr:rowOff>
    </xdr:to>
    <xdr:sp macro="" textlink="">
      <xdr:nvSpPr>
        <xdr:cNvPr id="4751" name="AutoShape 1679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223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1677</xdr:row>
      <xdr:rowOff>0</xdr:rowOff>
    </xdr:from>
    <xdr:to>
      <xdr:col>5</xdr:col>
      <xdr:colOff>304800</xdr:colOff>
      <xdr:row>1678</xdr:row>
      <xdr:rowOff>114300</xdr:rowOff>
    </xdr:to>
    <xdr:sp macro="" textlink="">
      <xdr:nvSpPr>
        <xdr:cNvPr id="4752" name="AutoShape 1680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223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1679</xdr:row>
      <xdr:rowOff>0</xdr:rowOff>
    </xdr:from>
    <xdr:to>
      <xdr:col>4</xdr:col>
      <xdr:colOff>304800</xdr:colOff>
      <xdr:row>1680</xdr:row>
      <xdr:rowOff>76200</xdr:rowOff>
    </xdr:to>
    <xdr:sp macro="" textlink="">
      <xdr:nvSpPr>
        <xdr:cNvPr id="4753" name="AutoShape 1681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3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1679</xdr:row>
      <xdr:rowOff>0</xdr:rowOff>
    </xdr:from>
    <xdr:to>
      <xdr:col>5</xdr:col>
      <xdr:colOff>304800</xdr:colOff>
      <xdr:row>1680</xdr:row>
      <xdr:rowOff>76200</xdr:rowOff>
    </xdr:to>
    <xdr:sp macro="" textlink="">
      <xdr:nvSpPr>
        <xdr:cNvPr id="4754" name="AutoShape 1682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3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1681</xdr:row>
      <xdr:rowOff>0</xdr:rowOff>
    </xdr:from>
    <xdr:to>
      <xdr:col>4</xdr:col>
      <xdr:colOff>304800</xdr:colOff>
      <xdr:row>1682</xdr:row>
      <xdr:rowOff>76200</xdr:rowOff>
    </xdr:to>
    <xdr:sp macro="" textlink="">
      <xdr:nvSpPr>
        <xdr:cNvPr id="4755" name="AutoShape 1683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34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1681</xdr:row>
      <xdr:rowOff>0</xdr:rowOff>
    </xdr:from>
    <xdr:to>
      <xdr:col>5</xdr:col>
      <xdr:colOff>304800</xdr:colOff>
      <xdr:row>1682</xdr:row>
      <xdr:rowOff>76200</xdr:rowOff>
    </xdr:to>
    <xdr:sp macro="" textlink="">
      <xdr:nvSpPr>
        <xdr:cNvPr id="4756" name="AutoShape 1684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343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304800</xdr:colOff>
      <xdr:row>1684</xdr:row>
      <xdr:rowOff>114300</xdr:rowOff>
    </xdr:to>
    <xdr:sp macro="" textlink="">
      <xdr:nvSpPr>
        <xdr:cNvPr id="4757" name="AutoShape 1685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38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1683</xdr:row>
      <xdr:rowOff>0</xdr:rowOff>
    </xdr:from>
    <xdr:to>
      <xdr:col>5</xdr:col>
      <xdr:colOff>304800</xdr:colOff>
      <xdr:row>1684</xdr:row>
      <xdr:rowOff>114300</xdr:rowOff>
    </xdr:to>
    <xdr:sp macro="" textlink="">
      <xdr:nvSpPr>
        <xdr:cNvPr id="4758" name="AutoShape 1686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386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304800</xdr:colOff>
      <xdr:row>1686</xdr:row>
      <xdr:rowOff>114300</xdr:rowOff>
    </xdr:to>
    <xdr:sp macro="" textlink="">
      <xdr:nvSpPr>
        <xdr:cNvPr id="4759" name="AutoShape 1687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444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1685</xdr:row>
      <xdr:rowOff>0</xdr:rowOff>
    </xdr:from>
    <xdr:to>
      <xdr:col>5</xdr:col>
      <xdr:colOff>304800</xdr:colOff>
      <xdr:row>1686</xdr:row>
      <xdr:rowOff>114300</xdr:rowOff>
    </xdr:to>
    <xdr:sp macro="" textlink="">
      <xdr:nvSpPr>
        <xdr:cNvPr id="4760" name="AutoShape 1688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444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304800</xdr:colOff>
      <xdr:row>1688</xdr:row>
      <xdr:rowOff>76200</xdr:rowOff>
    </xdr:to>
    <xdr:sp macro="" textlink="">
      <xdr:nvSpPr>
        <xdr:cNvPr id="4761" name="AutoShape 1689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502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1687</xdr:row>
      <xdr:rowOff>0</xdr:rowOff>
    </xdr:from>
    <xdr:to>
      <xdr:col>5</xdr:col>
      <xdr:colOff>304800</xdr:colOff>
      <xdr:row>1688</xdr:row>
      <xdr:rowOff>76200</xdr:rowOff>
    </xdr:to>
    <xdr:sp macro="" textlink="">
      <xdr:nvSpPr>
        <xdr:cNvPr id="4762" name="AutoShape 1690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502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304800</xdr:colOff>
      <xdr:row>1690</xdr:row>
      <xdr:rowOff>114300</xdr:rowOff>
    </xdr:to>
    <xdr:sp macro="" textlink="">
      <xdr:nvSpPr>
        <xdr:cNvPr id="4763" name="AutoShape 1691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545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1689</xdr:row>
      <xdr:rowOff>0</xdr:rowOff>
    </xdr:from>
    <xdr:to>
      <xdr:col>5</xdr:col>
      <xdr:colOff>304800</xdr:colOff>
      <xdr:row>1690</xdr:row>
      <xdr:rowOff>114300</xdr:rowOff>
    </xdr:to>
    <xdr:sp macro="" textlink="">
      <xdr:nvSpPr>
        <xdr:cNvPr id="4764" name="AutoShape 1692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545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304800</xdr:colOff>
      <xdr:row>1692</xdr:row>
      <xdr:rowOff>114300</xdr:rowOff>
    </xdr:to>
    <xdr:sp macro="" textlink="">
      <xdr:nvSpPr>
        <xdr:cNvPr id="4765" name="AutoShape 1693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603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1691</xdr:row>
      <xdr:rowOff>0</xdr:rowOff>
    </xdr:from>
    <xdr:to>
      <xdr:col>5</xdr:col>
      <xdr:colOff>304800</xdr:colOff>
      <xdr:row>1692</xdr:row>
      <xdr:rowOff>114300</xdr:rowOff>
    </xdr:to>
    <xdr:sp macro="" textlink="">
      <xdr:nvSpPr>
        <xdr:cNvPr id="4766" name="AutoShape 1694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603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304800</xdr:colOff>
      <xdr:row>1694</xdr:row>
      <xdr:rowOff>114300</xdr:rowOff>
    </xdr:to>
    <xdr:sp macro="" textlink="">
      <xdr:nvSpPr>
        <xdr:cNvPr id="4767" name="AutoShape 1695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661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1693</xdr:row>
      <xdr:rowOff>0</xdr:rowOff>
    </xdr:from>
    <xdr:to>
      <xdr:col>5</xdr:col>
      <xdr:colOff>304800</xdr:colOff>
      <xdr:row>1694</xdr:row>
      <xdr:rowOff>114300</xdr:rowOff>
    </xdr:to>
    <xdr:sp macro="" textlink="">
      <xdr:nvSpPr>
        <xdr:cNvPr id="4768" name="AutoShape 1696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661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304800</xdr:colOff>
      <xdr:row>1696</xdr:row>
      <xdr:rowOff>114300</xdr:rowOff>
    </xdr:to>
    <xdr:sp macro="" textlink="">
      <xdr:nvSpPr>
        <xdr:cNvPr id="4769" name="AutoShape 1697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71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1695</xdr:row>
      <xdr:rowOff>0</xdr:rowOff>
    </xdr:from>
    <xdr:to>
      <xdr:col>5</xdr:col>
      <xdr:colOff>304800</xdr:colOff>
      <xdr:row>1696</xdr:row>
      <xdr:rowOff>114300</xdr:rowOff>
    </xdr:to>
    <xdr:sp macro="" textlink="">
      <xdr:nvSpPr>
        <xdr:cNvPr id="4770" name="AutoShape 1698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71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304800</xdr:colOff>
      <xdr:row>1698</xdr:row>
      <xdr:rowOff>114300</xdr:rowOff>
    </xdr:to>
    <xdr:sp macro="" textlink="">
      <xdr:nvSpPr>
        <xdr:cNvPr id="4771" name="AutoShape 1699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777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1697</xdr:row>
      <xdr:rowOff>0</xdr:rowOff>
    </xdr:from>
    <xdr:to>
      <xdr:col>5</xdr:col>
      <xdr:colOff>304800</xdr:colOff>
      <xdr:row>1698</xdr:row>
      <xdr:rowOff>114300</xdr:rowOff>
    </xdr:to>
    <xdr:sp macro="" textlink="">
      <xdr:nvSpPr>
        <xdr:cNvPr id="4772" name="AutoShape 1700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777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304800</xdr:colOff>
      <xdr:row>1700</xdr:row>
      <xdr:rowOff>114300</xdr:rowOff>
    </xdr:to>
    <xdr:sp macro="" textlink="">
      <xdr:nvSpPr>
        <xdr:cNvPr id="4773" name="AutoShape 1701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8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1699</xdr:row>
      <xdr:rowOff>0</xdr:rowOff>
    </xdr:from>
    <xdr:to>
      <xdr:col>5</xdr:col>
      <xdr:colOff>304800</xdr:colOff>
      <xdr:row>1700</xdr:row>
      <xdr:rowOff>114300</xdr:rowOff>
    </xdr:to>
    <xdr:sp macro="" textlink="">
      <xdr:nvSpPr>
        <xdr:cNvPr id="4774" name="AutoShape 1702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8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1701</xdr:row>
      <xdr:rowOff>0</xdr:rowOff>
    </xdr:from>
    <xdr:to>
      <xdr:col>4</xdr:col>
      <xdr:colOff>304800</xdr:colOff>
      <xdr:row>1702</xdr:row>
      <xdr:rowOff>76200</xdr:rowOff>
    </xdr:to>
    <xdr:sp macro="" textlink="">
      <xdr:nvSpPr>
        <xdr:cNvPr id="4775" name="AutoShape 1703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893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1701</xdr:row>
      <xdr:rowOff>0</xdr:rowOff>
    </xdr:from>
    <xdr:to>
      <xdr:col>5</xdr:col>
      <xdr:colOff>304800</xdr:colOff>
      <xdr:row>1702</xdr:row>
      <xdr:rowOff>76200</xdr:rowOff>
    </xdr:to>
    <xdr:sp macro="" textlink="">
      <xdr:nvSpPr>
        <xdr:cNvPr id="4776" name="AutoShape 1704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893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1703</xdr:row>
      <xdr:rowOff>0</xdr:rowOff>
    </xdr:from>
    <xdr:to>
      <xdr:col>4</xdr:col>
      <xdr:colOff>304800</xdr:colOff>
      <xdr:row>1704</xdr:row>
      <xdr:rowOff>76200</xdr:rowOff>
    </xdr:to>
    <xdr:sp macro="" textlink="">
      <xdr:nvSpPr>
        <xdr:cNvPr id="4777" name="AutoShape 1705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93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1703</xdr:row>
      <xdr:rowOff>0</xdr:rowOff>
    </xdr:from>
    <xdr:to>
      <xdr:col>5</xdr:col>
      <xdr:colOff>304800</xdr:colOff>
      <xdr:row>1704</xdr:row>
      <xdr:rowOff>76200</xdr:rowOff>
    </xdr:to>
    <xdr:sp macro="" textlink="">
      <xdr:nvSpPr>
        <xdr:cNvPr id="4778" name="AutoShape 1706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93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1705</xdr:row>
      <xdr:rowOff>0</xdr:rowOff>
    </xdr:from>
    <xdr:to>
      <xdr:col>4</xdr:col>
      <xdr:colOff>304800</xdr:colOff>
      <xdr:row>1706</xdr:row>
      <xdr:rowOff>114300</xdr:rowOff>
    </xdr:to>
    <xdr:sp macro="" textlink="">
      <xdr:nvSpPr>
        <xdr:cNvPr id="4779" name="AutoShape 1707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197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1705</xdr:row>
      <xdr:rowOff>0</xdr:rowOff>
    </xdr:from>
    <xdr:to>
      <xdr:col>5</xdr:col>
      <xdr:colOff>304800</xdr:colOff>
      <xdr:row>1706</xdr:row>
      <xdr:rowOff>114300</xdr:rowOff>
    </xdr:to>
    <xdr:sp macro="" textlink="">
      <xdr:nvSpPr>
        <xdr:cNvPr id="4780" name="AutoShape 1708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197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1707</xdr:row>
      <xdr:rowOff>0</xdr:rowOff>
    </xdr:from>
    <xdr:to>
      <xdr:col>4</xdr:col>
      <xdr:colOff>304800</xdr:colOff>
      <xdr:row>1708</xdr:row>
      <xdr:rowOff>76200</xdr:rowOff>
    </xdr:to>
    <xdr:sp macro="" textlink="">
      <xdr:nvSpPr>
        <xdr:cNvPr id="4781" name="AutoShape 1709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037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1707</xdr:row>
      <xdr:rowOff>0</xdr:rowOff>
    </xdr:from>
    <xdr:to>
      <xdr:col>5</xdr:col>
      <xdr:colOff>304800</xdr:colOff>
      <xdr:row>1708</xdr:row>
      <xdr:rowOff>76200</xdr:rowOff>
    </xdr:to>
    <xdr:sp macro="" textlink="">
      <xdr:nvSpPr>
        <xdr:cNvPr id="4782" name="AutoShape 1710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037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1709</xdr:row>
      <xdr:rowOff>0</xdr:rowOff>
    </xdr:from>
    <xdr:to>
      <xdr:col>4</xdr:col>
      <xdr:colOff>304800</xdr:colOff>
      <xdr:row>1710</xdr:row>
      <xdr:rowOff>76200</xdr:rowOff>
    </xdr:to>
    <xdr:sp macro="" textlink="">
      <xdr:nvSpPr>
        <xdr:cNvPr id="4783" name="AutoShape 1711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08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1709</xdr:row>
      <xdr:rowOff>0</xdr:rowOff>
    </xdr:from>
    <xdr:to>
      <xdr:col>5</xdr:col>
      <xdr:colOff>304800</xdr:colOff>
      <xdr:row>1710</xdr:row>
      <xdr:rowOff>76200</xdr:rowOff>
    </xdr:to>
    <xdr:sp macro="" textlink="">
      <xdr:nvSpPr>
        <xdr:cNvPr id="4784" name="AutoShape 1712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08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1711</xdr:row>
      <xdr:rowOff>0</xdr:rowOff>
    </xdr:from>
    <xdr:to>
      <xdr:col>4</xdr:col>
      <xdr:colOff>304800</xdr:colOff>
      <xdr:row>1712</xdr:row>
      <xdr:rowOff>114300</xdr:rowOff>
    </xdr:to>
    <xdr:sp macro="" textlink="">
      <xdr:nvSpPr>
        <xdr:cNvPr id="4785" name="AutoShape 1713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1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1711</xdr:row>
      <xdr:rowOff>0</xdr:rowOff>
    </xdr:from>
    <xdr:to>
      <xdr:col>5</xdr:col>
      <xdr:colOff>304800</xdr:colOff>
      <xdr:row>1712</xdr:row>
      <xdr:rowOff>114300</xdr:rowOff>
    </xdr:to>
    <xdr:sp macro="" textlink="">
      <xdr:nvSpPr>
        <xdr:cNvPr id="4786" name="AutoShape 1714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1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1713</xdr:row>
      <xdr:rowOff>0</xdr:rowOff>
    </xdr:from>
    <xdr:to>
      <xdr:col>4</xdr:col>
      <xdr:colOff>304800</xdr:colOff>
      <xdr:row>1714</xdr:row>
      <xdr:rowOff>114300</xdr:rowOff>
    </xdr:to>
    <xdr:sp macro="" textlink="">
      <xdr:nvSpPr>
        <xdr:cNvPr id="4787" name="AutoShape 1715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18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1713</xdr:row>
      <xdr:rowOff>0</xdr:rowOff>
    </xdr:from>
    <xdr:to>
      <xdr:col>5</xdr:col>
      <xdr:colOff>304800</xdr:colOff>
      <xdr:row>1714</xdr:row>
      <xdr:rowOff>114300</xdr:rowOff>
    </xdr:to>
    <xdr:sp macro="" textlink="">
      <xdr:nvSpPr>
        <xdr:cNvPr id="4788" name="AutoShape 1716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18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1715</xdr:row>
      <xdr:rowOff>0</xdr:rowOff>
    </xdr:from>
    <xdr:to>
      <xdr:col>4</xdr:col>
      <xdr:colOff>304800</xdr:colOff>
      <xdr:row>1716</xdr:row>
      <xdr:rowOff>114300</xdr:rowOff>
    </xdr:to>
    <xdr:sp macro="" textlink="">
      <xdr:nvSpPr>
        <xdr:cNvPr id="4789" name="AutoShape 1717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23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1715</xdr:row>
      <xdr:rowOff>0</xdr:rowOff>
    </xdr:from>
    <xdr:to>
      <xdr:col>5</xdr:col>
      <xdr:colOff>304800</xdr:colOff>
      <xdr:row>1716</xdr:row>
      <xdr:rowOff>114300</xdr:rowOff>
    </xdr:to>
    <xdr:sp macro="" textlink="">
      <xdr:nvSpPr>
        <xdr:cNvPr id="4790" name="AutoShape 1718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23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1717</xdr:row>
      <xdr:rowOff>0</xdr:rowOff>
    </xdr:from>
    <xdr:to>
      <xdr:col>4</xdr:col>
      <xdr:colOff>304800</xdr:colOff>
      <xdr:row>1718</xdr:row>
      <xdr:rowOff>114300</xdr:rowOff>
    </xdr:to>
    <xdr:sp macro="" textlink="">
      <xdr:nvSpPr>
        <xdr:cNvPr id="4791" name="AutoShape 1719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29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1717</xdr:row>
      <xdr:rowOff>0</xdr:rowOff>
    </xdr:from>
    <xdr:to>
      <xdr:col>5</xdr:col>
      <xdr:colOff>304800</xdr:colOff>
      <xdr:row>1718</xdr:row>
      <xdr:rowOff>114300</xdr:rowOff>
    </xdr:to>
    <xdr:sp macro="" textlink="">
      <xdr:nvSpPr>
        <xdr:cNvPr id="4792" name="AutoShape 1720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297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1719</xdr:row>
      <xdr:rowOff>0</xdr:rowOff>
    </xdr:from>
    <xdr:to>
      <xdr:col>4</xdr:col>
      <xdr:colOff>304800</xdr:colOff>
      <xdr:row>1720</xdr:row>
      <xdr:rowOff>114300</xdr:rowOff>
    </xdr:to>
    <xdr:sp macro="" textlink="">
      <xdr:nvSpPr>
        <xdr:cNvPr id="4793" name="AutoShape 1721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35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1719</xdr:row>
      <xdr:rowOff>0</xdr:rowOff>
    </xdr:from>
    <xdr:to>
      <xdr:col>5</xdr:col>
      <xdr:colOff>304800</xdr:colOff>
      <xdr:row>1720</xdr:row>
      <xdr:rowOff>114300</xdr:rowOff>
    </xdr:to>
    <xdr:sp macro="" textlink="">
      <xdr:nvSpPr>
        <xdr:cNvPr id="4794" name="AutoShape 1722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35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1721</xdr:row>
      <xdr:rowOff>0</xdr:rowOff>
    </xdr:from>
    <xdr:to>
      <xdr:col>4</xdr:col>
      <xdr:colOff>304800</xdr:colOff>
      <xdr:row>1722</xdr:row>
      <xdr:rowOff>114300</xdr:rowOff>
    </xdr:to>
    <xdr:sp macro="" textlink="">
      <xdr:nvSpPr>
        <xdr:cNvPr id="4795" name="AutoShape 1723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43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1721</xdr:row>
      <xdr:rowOff>0</xdr:rowOff>
    </xdr:from>
    <xdr:to>
      <xdr:col>5</xdr:col>
      <xdr:colOff>304800</xdr:colOff>
      <xdr:row>1722</xdr:row>
      <xdr:rowOff>114300</xdr:rowOff>
    </xdr:to>
    <xdr:sp macro="" textlink="">
      <xdr:nvSpPr>
        <xdr:cNvPr id="4796" name="AutoShape 1724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43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1723</xdr:row>
      <xdr:rowOff>0</xdr:rowOff>
    </xdr:from>
    <xdr:to>
      <xdr:col>4</xdr:col>
      <xdr:colOff>304800</xdr:colOff>
      <xdr:row>1724</xdr:row>
      <xdr:rowOff>114300</xdr:rowOff>
    </xdr:to>
    <xdr:sp macro="" textlink="">
      <xdr:nvSpPr>
        <xdr:cNvPr id="4797" name="AutoShape 1725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49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1723</xdr:row>
      <xdr:rowOff>0</xdr:rowOff>
    </xdr:from>
    <xdr:to>
      <xdr:col>5</xdr:col>
      <xdr:colOff>304800</xdr:colOff>
      <xdr:row>1724</xdr:row>
      <xdr:rowOff>114300</xdr:rowOff>
    </xdr:to>
    <xdr:sp macro="" textlink="">
      <xdr:nvSpPr>
        <xdr:cNvPr id="4798" name="AutoShape 1726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49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1725</xdr:row>
      <xdr:rowOff>0</xdr:rowOff>
    </xdr:from>
    <xdr:to>
      <xdr:col>4</xdr:col>
      <xdr:colOff>304800</xdr:colOff>
      <xdr:row>1726</xdr:row>
      <xdr:rowOff>114300</xdr:rowOff>
    </xdr:to>
    <xdr:sp macro="" textlink="">
      <xdr:nvSpPr>
        <xdr:cNvPr id="4799" name="AutoShape 1727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549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1725</xdr:row>
      <xdr:rowOff>0</xdr:rowOff>
    </xdr:from>
    <xdr:to>
      <xdr:col>5</xdr:col>
      <xdr:colOff>304800</xdr:colOff>
      <xdr:row>1726</xdr:row>
      <xdr:rowOff>114300</xdr:rowOff>
    </xdr:to>
    <xdr:sp macro="" textlink="">
      <xdr:nvSpPr>
        <xdr:cNvPr id="4800" name="AutoShape 1728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549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1727</xdr:row>
      <xdr:rowOff>0</xdr:rowOff>
    </xdr:from>
    <xdr:to>
      <xdr:col>4</xdr:col>
      <xdr:colOff>304800</xdr:colOff>
      <xdr:row>1728</xdr:row>
      <xdr:rowOff>114300</xdr:rowOff>
    </xdr:to>
    <xdr:sp macro="" textlink="">
      <xdr:nvSpPr>
        <xdr:cNvPr id="4801" name="AutoShape 1729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60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1727</xdr:row>
      <xdr:rowOff>0</xdr:rowOff>
    </xdr:from>
    <xdr:to>
      <xdr:col>5</xdr:col>
      <xdr:colOff>304800</xdr:colOff>
      <xdr:row>1728</xdr:row>
      <xdr:rowOff>114300</xdr:rowOff>
    </xdr:to>
    <xdr:sp macro="" textlink="">
      <xdr:nvSpPr>
        <xdr:cNvPr id="4802" name="AutoShape 1730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60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1729</xdr:row>
      <xdr:rowOff>0</xdr:rowOff>
    </xdr:from>
    <xdr:to>
      <xdr:col>4</xdr:col>
      <xdr:colOff>304800</xdr:colOff>
      <xdr:row>1730</xdr:row>
      <xdr:rowOff>114300</xdr:rowOff>
    </xdr:to>
    <xdr:sp macro="" textlink="">
      <xdr:nvSpPr>
        <xdr:cNvPr id="4803" name="AutoShape 1731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66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1729</xdr:row>
      <xdr:rowOff>0</xdr:rowOff>
    </xdr:from>
    <xdr:to>
      <xdr:col>5</xdr:col>
      <xdr:colOff>304800</xdr:colOff>
      <xdr:row>1730</xdr:row>
      <xdr:rowOff>114300</xdr:rowOff>
    </xdr:to>
    <xdr:sp macro="" textlink="">
      <xdr:nvSpPr>
        <xdr:cNvPr id="4804" name="AutoShape 1732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66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1731</xdr:row>
      <xdr:rowOff>0</xdr:rowOff>
    </xdr:from>
    <xdr:to>
      <xdr:col>4</xdr:col>
      <xdr:colOff>304800</xdr:colOff>
      <xdr:row>1732</xdr:row>
      <xdr:rowOff>76200</xdr:rowOff>
    </xdr:to>
    <xdr:sp macro="" textlink="">
      <xdr:nvSpPr>
        <xdr:cNvPr id="4805" name="AutoShape 1733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72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1731</xdr:row>
      <xdr:rowOff>0</xdr:rowOff>
    </xdr:from>
    <xdr:to>
      <xdr:col>5</xdr:col>
      <xdr:colOff>304800</xdr:colOff>
      <xdr:row>1732</xdr:row>
      <xdr:rowOff>76200</xdr:rowOff>
    </xdr:to>
    <xdr:sp macro="" textlink="">
      <xdr:nvSpPr>
        <xdr:cNvPr id="4806" name="AutoShape 1734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72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1733</xdr:row>
      <xdr:rowOff>0</xdr:rowOff>
    </xdr:from>
    <xdr:to>
      <xdr:col>4</xdr:col>
      <xdr:colOff>304800</xdr:colOff>
      <xdr:row>1734</xdr:row>
      <xdr:rowOff>114300</xdr:rowOff>
    </xdr:to>
    <xdr:sp macro="" textlink="">
      <xdr:nvSpPr>
        <xdr:cNvPr id="4807" name="AutoShape 1735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766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1733</xdr:row>
      <xdr:rowOff>0</xdr:rowOff>
    </xdr:from>
    <xdr:to>
      <xdr:col>5</xdr:col>
      <xdr:colOff>304800</xdr:colOff>
      <xdr:row>1734</xdr:row>
      <xdr:rowOff>114300</xdr:rowOff>
    </xdr:to>
    <xdr:sp macro="" textlink="">
      <xdr:nvSpPr>
        <xdr:cNvPr id="4808" name="AutoShape 1736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766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1735</xdr:row>
      <xdr:rowOff>0</xdr:rowOff>
    </xdr:from>
    <xdr:to>
      <xdr:col>4</xdr:col>
      <xdr:colOff>304800</xdr:colOff>
      <xdr:row>1736</xdr:row>
      <xdr:rowOff>114300</xdr:rowOff>
    </xdr:to>
    <xdr:sp macro="" textlink="">
      <xdr:nvSpPr>
        <xdr:cNvPr id="4809" name="AutoShape 1737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82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1735</xdr:row>
      <xdr:rowOff>0</xdr:rowOff>
    </xdr:from>
    <xdr:to>
      <xdr:col>5</xdr:col>
      <xdr:colOff>304800</xdr:colOff>
      <xdr:row>1736</xdr:row>
      <xdr:rowOff>114300</xdr:rowOff>
    </xdr:to>
    <xdr:sp macro="" textlink="">
      <xdr:nvSpPr>
        <xdr:cNvPr id="4810" name="AutoShape 1738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82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1737</xdr:row>
      <xdr:rowOff>0</xdr:rowOff>
    </xdr:from>
    <xdr:to>
      <xdr:col>4</xdr:col>
      <xdr:colOff>304800</xdr:colOff>
      <xdr:row>1738</xdr:row>
      <xdr:rowOff>114300</xdr:rowOff>
    </xdr:to>
    <xdr:sp macro="" textlink="">
      <xdr:nvSpPr>
        <xdr:cNvPr id="4811" name="AutoShape 1739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882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1737</xdr:row>
      <xdr:rowOff>0</xdr:rowOff>
    </xdr:from>
    <xdr:to>
      <xdr:col>5</xdr:col>
      <xdr:colOff>304800</xdr:colOff>
      <xdr:row>1738</xdr:row>
      <xdr:rowOff>114300</xdr:rowOff>
    </xdr:to>
    <xdr:sp macro="" textlink="">
      <xdr:nvSpPr>
        <xdr:cNvPr id="4812" name="AutoShape 1740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882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1739</xdr:row>
      <xdr:rowOff>0</xdr:rowOff>
    </xdr:from>
    <xdr:to>
      <xdr:col>4</xdr:col>
      <xdr:colOff>304800</xdr:colOff>
      <xdr:row>1740</xdr:row>
      <xdr:rowOff>76200</xdr:rowOff>
    </xdr:to>
    <xdr:sp macro="" textlink="">
      <xdr:nvSpPr>
        <xdr:cNvPr id="4813" name="AutoShape 1741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940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1739</xdr:row>
      <xdr:rowOff>0</xdr:rowOff>
    </xdr:from>
    <xdr:to>
      <xdr:col>5</xdr:col>
      <xdr:colOff>304800</xdr:colOff>
      <xdr:row>1740</xdr:row>
      <xdr:rowOff>76200</xdr:rowOff>
    </xdr:to>
    <xdr:sp macro="" textlink="">
      <xdr:nvSpPr>
        <xdr:cNvPr id="4814" name="AutoShape 1742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940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1741</xdr:row>
      <xdr:rowOff>0</xdr:rowOff>
    </xdr:from>
    <xdr:to>
      <xdr:col>4</xdr:col>
      <xdr:colOff>304800</xdr:colOff>
      <xdr:row>1742</xdr:row>
      <xdr:rowOff>114300</xdr:rowOff>
    </xdr:to>
    <xdr:sp macro="" textlink="">
      <xdr:nvSpPr>
        <xdr:cNvPr id="4815" name="AutoShape 1743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2983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1741</xdr:row>
      <xdr:rowOff>0</xdr:rowOff>
    </xdr:from>
    <xdr:to>
      <xdr:col>5</xdr:col>
      <xdr:colOff>304800</xdr:colOff>
      <xdr:row>1742</xdr:row>
      <xdr:rowOff>114300</xdr:rowOff>
    </xdr:to>
    <xdr:sp macro="" textlink="">
      <xdr:nvSpPr>
        <xdr:cNvPr id="4816" name="AutoShape 1744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2983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1744</xdr:row>
      <xdr:rowOff>76200</xdr:rowOff>
    </xdr:to>
    <xdr:sp macro="" textlink="">
      <xdr:nvSpPr>
        <xdr:cNvPr id="4817" name="AutoShape 1745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04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1743</xdr:row>
      <xdr:rowOff>0</xdr:rowOff>
    </xdr:from>
    <xdr:to>
      <xdr:col>5</xdr:col>
      <xdr:colOff>304800</xdr:colOff>
      <xdr:row>1744</xdr:row>
      <xdr:rowOff>76200</xdr:rowOff>
    </xdr:to>
    <xdr:sp macro="" textlink="">
      <xdr:nvSpPr>
        <xdr:cNvPr id="4818" name="AutoShape 1746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041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1745</xdr:row>
      <xdr:rowOff>0</xdr:rowOff>
    </xdr:from>
    <xdr:to>
      <xdr:col>4</xdr:col>
      <xdr:colOff>304800</xdr:colOff>
      <xdr:row>1746</xdr:row>
      <xdr:rowOff>114300</xdr:rowOff>
    </xdr:to>
    <xdr:sp macro="" textlink="">
      <xdr:nvSpPr>
        <xdr:cNvPr id="4819" name="AutoShape 1747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08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1745</xdr:row>
      <xdr:rowOff>0</xdr:rowOff>
    </xdr:from>
    <xdr:to>
      <xdr:col>5</xdr:col>
      <xdr:colOff>304800</xdr:colOff>
      <xdr:row>1746</xdr:row>
      <xdr:rowOff>114300</xdr:rowOff>
    </xdr:to>
    <xdr:sp macro="" textlink="">
      <xdr:nvSpPr>
        <xdr:cNvPr id="4820" name="AutoShape 1748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08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1747</xdr:row>
      <xdr:rowOff>0</xdr:rowOff>
    </xdr:from>
    <xdr:to>
      <xdr:col>4</xdr:col>
      <xdr:colOff>304800</xdr:colOff>
      <xdr:row>1748</xdr:row>
      <xdr:rowOff>114300</xdr:rowOff>
    </xdr:to>
    <xdr:sp macro="" textlink="">
      <xdr:nvSpPr>
        <xdr:cNvPr id="4821" name="AutoShape 1749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142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1747</xdr:row>
      <xdr:rowOff>0</xdr:rowOff>
    </xdr:from>
    <xdr:to>
      <xdr:col>5</xdr:col>
      <xdr:colOff>304800</xdr:colOff>
      <xdr:row>1748</xdr:row>
      <xdr:rowOff>114300</xdr:rowOff>
    </xdr:to>
    <xdr:sp macro="" textlink="">
      <xdr:nvSpPr>
        <xdr:cNvPr id="4822" name="AutoShape 1750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142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1749</xdr:row>
      <xdr:rowOff>0</xdr:rowOff>
    </xdr:from>
    <xdr:to>
      <xdr:col>4</xdr:col>
      <xdr:colOff>304800</xdr:colOff>
      <xdr:row>1750</xdr:row>
      <xdr:rowOff>114300</xdr:rowOff>
    </xdr:to>
    <xdr:sp macro="" textlink="">
      <xdr:nvSpPr>
        <xdr:cNvPr id="4823" name="AutoShape 1751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20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1749</xdr:row>
      <xdr:rowOff>0</xdr:rowOff>
    </xdr:from>
    <xdr:to>
      <xdr:col>5</xdr:col>
      <xdr:colOff>304800</xdr:colOff>
      <xdr:row>1750</xdr:row>
      <xdr:rowOff>114300</xdr:rowOff>
    </xdr:to>
    <xdr:sp macro="" textlink="">
      <xdr:nvSpPr>
        <xdr:cNvPr id="4824" name="AutoShape 1752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20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1751</xdr:row>
      <xdr:rowOff>0</xdr:rowOff>
    </xdr:from>
    <xdr:to>
      <xdr:col>4</xdr:col>
      <xdr:colOff>304800</xdr:colOff>
      <xdr:row>1752</xdr:row>
      <xdr:rowOff>76200</xdr:rowOff>
    </xdr:to>
    <xdr:sp macro="" textlink="">
      <xdr:nvSpPr>
        <xdr:cNvPr id="4825" name="AutoShape 1753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25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1751</xdr:row>
      <xdr:rowOff>0</xdr:rowOff>
    </xdr:from>
    <xdr:to>
      <xdr:col>5</xdr:col>
      <xdr:colOff>304800</xdr:colOff>
      <xdr:row>1752</xdr:row>
      <xdr:rowOff>76200</xdr:rowOff>
    </xdr:to>
    <xdr:sp macro="" textlink="">
      <xdr:nvSpPr>
        <xdr:cNvPr id="4826" name="AutoShape 1754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25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1753</xdr:row>
      <xdr:rowOff>0</xdr:rowOff>
    </xdr:from>
    <xdr:to>
      <xdr:col>4</xdr:col>
      <xdr:colOff>304800</xdr:colOff>
      <xdr:row>1754</xdr:row>
      <xdr:rowOff>114300</xdr:rowOff>
    </xdr:to>
    <xdr:sp macro="" textlink="">
      <xdr:nvSpPr>
        <xdr:cNvPr id="4827" name="AutoShape 1755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301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1753</xdr:row>
      <xdr:rowOff>0</xdr:rowOff>
    </xdr:from>
    <xdr:to>
      <xdr:col>5</xdr:col>
      <xdr:colOff>304800</xdr:colOff>
      <xdr:row>1754</xdr:row>
      <xdr:rowOff>114300</xdr:rowOff>
    </xdr:to>
    <xdr:sp macro="" textlink="">
      <xdr:nvSpPr>
        <xdr:cNvPr id="4828" name="AutoShape 1756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301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1755</xdr:row>
      <xdr:rowOff>0</xdr:rowOff>
    </xdr:from>
    <xdr:to>
      <xdr:col>4</xdr:col>
      <xdr:colOff>304800</xdr:colOff>
      <xdr:row>1756</xdr:row>
      <xdr:rowOff>76200</xdr:rowOff>
    </xdr:to>
    <xdr:sp macro="" textlink="">
      <xdr:nvSpPr>
        <xdr:cNvPr id="4829" name="AutoShape 1757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359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1755</xdr:row>
      <xdr:rowOff>0</xdr:rowOff>
    </xdr:from>
    <xdr:to>
      <xdr:col>5</xdr:col>
      <xdr:colOff>304800</xdr:colOff>
      <xdr:row>1756</xdr:row>
      <xdr:rowOff>76200</xdr:rowOff>
    </xdr:to>
    <xdr:sp macro="" textlink="">
      <xdr:nvSpPr>
        <xdr:cNvPr id="4830" name="AutoShape 1758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359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1757</xdr:row>
      <xdr:rowOff>0</xdr:rowOff>
    </xdr:from>
    <xdr:to>
      <xdr:col>4</xdr:col>
      <xdr:colOff>304800</xdr:colOff>
      <xdr:row>1758</xdr:row>
      <xdr:rowOff>114300</xdr:rowOff>
    </xdr:to>
    <xdr:sp macro="" textlink="">
      <xdr:nvSpPr>
        <xdr:cNvPr id="4831" name="AutoShape 1759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402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1757</xdr:row>
      <xdr:rowOff>0</xdr:rowOff>
    </xdr:from>
    <xdr:to>
      <xdr:col>5</xdr:col>
      <xdr:colOff>304800</xdr:colOff>
      <xdr:row>1758</xdr:row>
      <xdr:rowOff>114300</xdr:rowOff>
    </xdr:to>
    <xdr:sp macro="" textlink="">
      <xdr:nvSpPr>
        <xdr:cNvPr id="4832" name="AutoShape 1760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402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1759</xdr:row>
      <xdr:rowOff>0</xdr:rowOff>
    </xdr:from>
    <xdr:to>
      <xdr:col>4</xdr:col>
      <xdr:colOff>304800</xdr:colOff>
      <xdr:row>1760</xdr:row>
      <xdr:rowOff>114300</xdr:rowOff>
    </xdr:to>
    <xdr:sp macro="" textlink="">
      <xdr:nvSpPr>
        <xdr:cNvPr id="4833" name="AutoShape 1761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46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1759</xdr:row>
      <xdr:rowOff>0</xdr:rowOff>
    </xdr:from>
    <xdr:to>
      <xdr:col>5</xdr:col>
      <xdr:colOff>304800</xdr:colOff>
      <xdr:row>1760</xdr:row>
      <xdr:rowOff>114300</xdr:rowOff>
    </xdr:to>
    <xdr:sp macro="" textlink="">
      <xdr:nvSpPr>
        <xdr:cNvPr id="4834" name="AutoShape 1762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46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1761</xdr:row>
      <xdr:rowOff>0</xdr:rowOff>
    </xdr:from>
    <xdr:to>
      <xdr:col>4</xdr:col>
      <xdr:colOff>304800</xdr:colOff>
      <xdr:row>1762</xdr:row>
      <xdr:rowOff>114300</xdr:rowOff>
    </xdr:to>
    <xdr:sp macro="" textlink="">
      <xdr:nvSpPr>
        <xdr:cNvPr id="4835" name="AutoShape 1763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518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1761</xdr:row>
      <xdr:rowOff>0</xdr:rowOff>
    </xdr:from>
    <xdr:to>
      <xdr:col>5</xdr:col>
      <xdr:colOff>304800</xdr:colOff>
      <xdr:row>1762</xdr:row>
      <xdr:rowOff>114300</xdr:rowOff>
    </xdr:to>
    <xdr:sp macro="" textlink="">
      <xdr:nvSpPr>
        <xdr:cNvPr id="4836" name="AutoShape 1764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518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1763</xdr:row>
      <xdr:rowOff>0</xdr:rowOff>
    </xdr:from>
    <xdr:to>
      <xdr:col>4</xdr:col>
      <xdr:colOff>304800</xdr:colOff>
      <xdr:row>1764</xdr:row>
      <xdr:rowOff>76200</xdr:rowOff>
    </xdr:to>
    <xdr:sp macro="" textlink="">
      <xdr:nvSpPr>
        <xdr:cNvPr id="4837" name="AutoShape 176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5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1763</xdr:row>
      <xdr:rowOff>0</xdr:rowOff>
    </xdr:from>
    <xdr:to>
      <xdr:col>5</xdr:col>
      <xdr:colOff>304800</xdr:colOff>
      <xdr:row>1764</xdr:row>
      <xdr:rowOff>76200</xdr:rowOff>
    </xdr:to>
    <xdr:sp macro="" textlink="">
      <xdr:nvSpPr>
        <xdr:cNvPr id="4838" name="AutoShape 1766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576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1765</xdr:row>
      <xdr:rowOff>0</xdr:rowOff>
    </xdr:from>
    <xdr:to>
      <xdr:col>4</xdr:col>
      <xdr:colOff>304800</xdr:colOff>
      <xdr:row>1766</xdr:row>
      <xdr:rowOff>114300</xdr:rowOff>
    </xdr:to>
    <xdr:sp macro="" textlink="">
      <xdr:nvSpPr>
        <xdr:cNvPr id="4839" name="AutoShape 1767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619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1765</xdr:row>
      <xdr:rowOff>0</xdr:rowOff>
    </xdr:from>
    <xdr:to>
      <xdr:col>5</xdr:col>
      <xdr:colOff>304800</xdr:colOff>
      <xdr:row>1766</xdr:row>
      <xdr:rowOff>114300</xdr:rowOff>
    </xdr:to>
    <xdr:sp macro="" textlink="">
      <xdr:nvSpPr>
        <xdr:cNvPr id="4840" name="AutoShape 1768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619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1767</xdr:row>
      <xdr:rowOff>0</xdr:rowOff>
    </xdr:from>
    <xdr:to>
      <xdr:col>4</xdr:col>
      <xdr:colOff>304800</xdr:colOff>
      <xdr:row>1768</xdr:row>
      <xdr:rowOff>114300</xdr:rowOff>
    </xdr:to>
    <xdr:sp macro="" textlink="">
      <xdr:nvSpPr>
        <xdr:cNvPr id="4841" name="AutoShape 1769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741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1767</xdr:row>
      <xdr:rowOff>0</xdr:rowOff>
    </xdr:from>
    <xdr:to>
      <xdr:col>5</xdr:col>
      <xdr:colOff>304800</xdr:colOff>
      <xdr:row>1768</xdr:row>
      <xdr:rowOff>114300</xdr:rowOff>
    </xdr:to>
    <xdr:sp macro="" textlink="">
      <xdr:nvSpPr>
        <xdr:cNvPr id="4842" name="AutoShape 1770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741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1769</xdr:row>
      <xdr:rowOff>0</xdr:rowOff>
    </xdr:from>
    <xdr:to>
      <xdr:col>4</xdr:col>
      <xdr:colOff>304800</xdr:colOff>
      <xdr:row>1770</xdr:row>
      <xdr:rowOff>114300</xdr:rowOff>
    </xdr:to>
    <xdr:sp macro="" textlink="">
      <xdr:nvSpPr>
        <xdr:cNvPr id="4843" name="AutoShape 1771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83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1769</xdr:row>
      <xdr:rowOff>0</xdr:rowOff>
    </xdr:from>
    <xdr:to>
      <xdr:col>5</xdr:col>
      <xdr:colOff>304800</xdr:colOff>
      <xdr:row>1770</xdr:row>
      <xdr:rowOff>114300</xdr:rowOff>
    </xdr:to>
    <xdr:sp macro="" textlink="">
      <xdr:nvSpPr>
        <xdr:cNvPr id="4844" name="AutoShape 1772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838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1771</xdr:row>
      <xdr:rowOff>0</xdr:rowOff>
    </xdr:from>
    <xdr:to>
      <xdr:col>4</xdr:col>
      <xdr:colOff>304800</xdr:colOff>
      <xdr:row>1772</xdr:row>
      <xdr:rowOff>114300</xdr:rowOff>
    </xdr:to>
    <xdr:sp macro="" textlink="">
      <xdr:nvSpPr>
        <xdr:cNvPr id="4845" name="AutoShape 1773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896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1771</xdr:row>
      <xdr:rowOff>0</xdr:rowOff>
    </xdr:from>
    <xdr:to>
      <xdr:col>5</xdr:col>
      <xdr:colOff>304800</xdr:colOff>
      <xdr:row>1772</xdr:row>
      <xdr:rowOff>114300</xdr:rowOff>
    </xdr:to>
    <xdr:sp macro="" textlink="">
      <xdr:nvSpPr>
        <xdr:cNvPr id="4846" name="AutoShape 1774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896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1773</xdr:row>
      <xdr:rowOff>0</xdr:rowOff>
    </xdr:from>
    <xdr:to>
      <xdr:col>4</xdr:col>
      <xdr:colOff>304800</xdr:colOff>
      <xdr:row>1774</xdr:row>
      <xdr:rowOff>76200</xdr:rowOff>
    </xdr:to>
    <xdr:sp macro="" textlink="">
      <xdr:nvSpPr>
        <xdr:cNvPr id="4847" name="AutoShape 1775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935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1773</xdr:row>
      <xdr:rowOff>0</xdr:rowOff>
    </xdr:from>
    <xdr:to>
      <xdr:col>5</xdr:col>
      <xdr:colOff>304800</xdr:colOff>
      <xdr:row>1774</xdr:row>
      <xdr:rowOff>76200</xdr:rowOff>
    </xdr:to>
    <xdr:sp macro="" textlink="">
      <xdr:nvSpPr>
        <xdr:cNvPr id="4848" name="AutoShape 1776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935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1775</xdr:row>
      <xdr:rowOff>0</xdr:rowOff>
    </xdr:from>
    <xdr:to>
      <xdr:col>4</xdr:col>
      <xdr:colOff>304800</xdr:colOff>
      <xdr:row>1776</xdr:row>
      <xdr:rowOff>114300</xdr:rowOff>
    </xdr:to>
    <xdr:sp macro="" textlink="">
      <xdr:nvSpPr>
        <xdr:cNvPr id="4849" name="AutoShape 1777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397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1775</xdr:row>
      <xdr:rowOff>0</xdr:rowOff>
    </xdr:from>
    <xdr:to>
      <xdr:col>5</xdr:col>
      <xdr:colOff>304800</xdr:colOff>
      <xdr:row>1776</xdr:row>
      <xdr:rowOff>114300</xdr:rowOff>
    </xdr:to>
    <xdr:sp macro="" textlink="">
      <xdr:nvSpPr>
        <xdr:cNvPr id="4850" name="AutoShape 1778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397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1777</xdr:row>
      <xdr:rowOff>0</xdr:rowOff>
    </xdr:from>
    <xdr:to>
      <xdr:col>4</xdr:col>
      <xdr:colOff>304800</xdr:colOff>
      <xdr:row>1778</xdr:row>
      <xdr:rowOff>114300</xdr:rowOff>
    </xdr:to>
    <xdr:sp macro="" textlink="">
      <xdr:nvSpPr>
        <xdr:cNvPr id="4851" name="AutoShape 1779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055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1777</xdr:row>
      <xdr:rowOff>0</xdr:rowOff>
    </xdr:from>
    <xdr:to>
      <xdr:col>5</xdr:col>
      <xdr:colOff>304800</xdr:colOff>
      <xdr:row>1778</xdr:row>
      <xdr:rowOff>114300</xdr:rowOff>
    </xdr:to>
    <xdr:sp macro="" textlink="">
      <xdr:nvSpPr>
        <xdr:cNvPr id="4852" name="AutoShape 1780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055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1779</xdr:row>
      <xdr:rowOff>0</xdr:rowOff>
    </xdr:from>
    <xdr:to>
      <xdr:col>4</xdr:col>
      <xdr:colOff>304800</xdr:colOff>
      <xdr:row>1780</xdr:row>
      <xdr:rowOff>114300</xdr:rowOff>
    </xdr:to>
    <xdr:sp macro="" textlink="">
      <xdr:nvSpPr>
        <xdr:cNvPr id="4853" name="AutoShape 1781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11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1779</xdr:row>
      <xdr:rowOff>0</xdr:rowOff>
    </xdr:from>
    <xdr:to>
      <xdr:col>5</xdr:col>
      <xdr:colOff>304800</xdr:colOff>
      <xdr:row>1780</xdr:row>
      <xdr:rowOff>114300</xdr:rowOff>
    </xdr:to>
    <xdr:sp macro="" textlink="">
      <xdr:nvSpPr>
        <xdr:cNvPr id="4854" name="AutoShape 1782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114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1781</xdr:row>
      <xdr:rowOff>0</xdr:rowOff>
    </xdr:from>
    <xdr:to>
      <xdr:col>4</xdr:col>
      <xdr:colOff>304800</xdr:colOff>
      <xdr:row>1782</xdr:row>
      <xdr:rowOff>114300</xdr:rowOff>
    </xdr:to>
    <xdr:sp macro="" textlink="">
      <xdr:nvSpPr>
        <xdr:cNvPr id="4855" name="AutoShape 1783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17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1781</xdr:row>
      <xdr:rowOff>0</xdr:rowOff>
    </xdr:from>
    <xdr:to>
      <xdr:col>5</xdr:col>
      <xdr:colOff>304800</xdr:colOff>
      <xdr:row>1782</xdr:row>
      <xdr:rowOff>114300</xdr:rowOff>
    </xdr:to>
    <xdr:sp macro="" textlink="">
      <xdr:nvSpPr>
        <xdr:cNvPr id="4856" name="AutoShape 1784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172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1783</xdr:row>
      <xdr:rowOff>0</xdr:rowOff>
    </xdr:from>
    <xdr:to>
      <xdr:col>4</xdr:col>
      <xdr:colOff>304800</xdr:colOff>
      <xdr:row>1784</xdr:row>
      <xdr:rowOff>114300</xdr:rowOff>
    </xdr:to>
    <xdr:sp macro="" textlink="">
      <xdr:nvSpPr>
        <xdr:cNvPr id="4857" name="AutoShape 1785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23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1783</xdr:row>
      <xdr:rowOff>0</xdr:rowOff>
    </xdr:from>
    <xdr:to>
      <xdr:col>5</xdr:col>
      <xdr:colOff>304800</xdr:colOff>
      <xdr:row>1784</xdr:row>
      <xdr:rowOff>114300</xdr:rowOff>
    </xdr:to>
    <xdr:sp macro="" textlink="">
      <xdr:nvSpPr>
        <xdr:cNvPr id="4858" name="AutoShape 1786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23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1785</xdr:row>
      <xdr:rowOff>0</xdr:rowOff>
    </xdr:from>
    <xdr:to>
      <xdr:col>4</xdr:col>
      <xdr:colOff>304800</xdr:colOff>
      <xdr:row>1786</xdr:row>
      <xdr:rowOff>114300</xdr:rowOff>
    </xdr:to>
    <xdr:sp macro="" textlink="">
      <xdr:nvSpPr>
        <xdr:cNvPr id="4859" name="AutoShape 1787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28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1785</xdr:row>
      <xdr:rowOff>0</xdr:rowOff>
    </xdr:from>
    <xdr:to>
      <xdr:col>5</xdr:col>
      <xdr:colOff>304800</xdr:colOff>
      <xdr:row>1786</xdr:row>
      <xdr:rowOff>114300</xdr:rowOff>
    </xdr:to>
    <xdr:sp macro="" textlink="">
      <xdr:nvSpPr>
        <xdr:cNvPr id="4860" name="AutoShape 1788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288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1787</xdr:row>
      <xdr:rowOff>0</xdr:rowOff>
    </xdr:from>
    <xdr:to>
      <xdr:col>4</xdr:col>
      <xdr:colOff>304800</xdr:colOff>
      <xdr:row>1788</xdr:row>
      <xdr:rowOff>76200</xdr:rowOff>
    </xdr:to>
    <xdr:sp macro="" textlink="">
      <xdr:nvSpPr>
        <xdr:cNvPr id="4861" name="AutoShape 1789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346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1787</xdr:row>
      <xdr:rowOff>0</xdr:rowOff>
    </xdr:from>
    <xdr:to>
      <xdr:col>5</xdr:col>
      <xdr:colOff>304800</xdr:colOff>
      <xdr:row>1788</xdr:row>
      <xdr:rowOff>76200</xdr:rowOff>
    </xdr:to>
    <xdr:sp macro="" textlink="">
      <xdr:nvSpPr>
        <xdr:cNvPr id="4862" name="AutoShape 1790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346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1789</xdr:row>
      <xdr:rowOff>0</xdr:rowOff>
    </xdr:from>
    <xdr:to>
      <xdr:col>4</xdr:col>
      <xdr:colOff>304800</xdr:colOff>
      <xdr:row>1790</xdr:row>
      <xdr:rowOff>114300</xdr:rowOff>
    </xdr:to>
    <xdr:sp macro="" textlink="">
      <xdr:nvSpPr>
        <xdr:cNvPr id="4863" name="AutoShape 1791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389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1789</xdr:row>
      <xdr:rowOff>0</xdr:rowOff>
    </xdr:from>
    <xdr:to>
      <xdr:col>5</xdr:col>
      <xdr:colOff>304800</xdr:colOff>
      <xdr:row>1790</xdr:row>
      <xdr:rowOff>114300</xdr:rowOff>
    </xdr:to>
    <xdr:sp macro="" textlink="">
      <xdr:nvSpPr>
        <xdr:cNvPr id="4864" name="AutoShape 1792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389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1791</xdr:row>
      <xdr:rowOff>0</xdr:rowOff>
    </xdr:from>
    <xdr:to>
      <xdr:col>4</xdr:col>
      <xdr:colOff>304800</xdr:colOff>
      <xdr:row>1792</xdr:row>
      <xdr:rowOff>114300</xdr:rowOff>
    </xdr:to>
    <xdr:sp macro="" textlink="">
      <xdr:nvSpPr>
        <xdr:cNvPr id="4865" name="AutoShape 1793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44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1791</xdr:row>
      <xdr:rowOff>0</xdr:rowOff>
    </xdr:from>
    <xdr:to>
      <xdr:col>5</xdr:col>
      <xdr:colOff>304800</xdr:colOff>
      <xdr:row>1792</xdr:row>
      <xdr:rowOff>114300</xdr:rowOff>
    </xdr:to>
    <xdr:sp macro="" textlink="">
      <xdr:nvSpPr>
        <xdr:cNvPr id="4866" name="AutoShape 1794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44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1793</xdr:row>
      <xdr:rowOff>0</xdr:rowOff>
    </xdr:from>
    <xdr:to>
      <xdr:col>4</xdr:col>
      <xdr:colOff>304800</xdr:colOff>
      <xdr:row>1794</xdr:row>
      <xdr:rowOff>114300</xdr:rowOff>
    </xdr:to>
    <xdr:sp macro="" textlink="">
      <xdr:nvSpPr>
        <xdr:cNvPr id="4867" name="AutoShape 1795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52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1793</xdr:row>
      <xdr:rowOff>0</xdr:rowOff>
    </xdr:from>
    <xdr:to>
      <xdr:col>5</xdr:col>
      <xdr:colOff>304800</xdr:colOff>
      <xdr:row>1794</xdr:row>
      <xdr:rowOff>114300</xdr:rowOff>
    </xdr:to>
    <xdr:sp macro="" textlink="">
      <xdr:nvSpPr>
        <xdr:cNvPr id="4868" name="AutoShape 1796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524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1795</xdr:row>
      <xdr:rowOff>0</xdr:rowOff>
    </xdr:from>
    <xdr:to>
      <xdr:col>4</xdr:col>
      <xdr:colOff>304800</xdr:colOff>
      <xdr:row>1796</xdr:row>
      <xdr:rowOff>114300</xdr:rowOff>
    </xdr:to>
    <xdr:sp macro="" textlink="">
      <xdr:nvSpPr>
        <xdr:cNvPr id="4869" name="AutoShape 1797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582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1795</xdr:row>
      <xdr:rowOff>0</xdr:rowOff>
    </xdr:from>
    <xdr:to>
      <xdr:col>5</xdr:col>
      <xdr:colOff>304800</xdr:colOff>
      <xdr:row>1796</xdr:row>
      <xdr:rowOff>114300</xdr:rowOff>
    </xdr:to>
    <xdr:sp macro="" textlink="">
      <xdr:nvSpPr>
        <xdr:cNvPr id="4870" name="AutoShape 1798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582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1797</xdr:row>
      <xdr:rowOff>0</xdr:rowOff>
    </xdr:from>
    <xdr:to>
      <xdr:col>4</xdr:col>
      <xdr:colOff>304800</xdr:colOff>
      <xdr:row>1798</xdr:row>
      <xdr:rowOff>114300</xdr:rowOff>
    </xdr:to>
    <xdr:sp macro="" textlink="">
      <xdr:nvSpPr>
        <xdr:cNvPr id="4871" name="AutoShape 1799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64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1797</xdr:row>
      <xdr:rowOff>0</xdr:rowOff>
    </xdr:from>
    <xdr:to>
      <xdr:col>5</xdr:col>
      <xdr:colOff>304800</xdr:colOff>
      <xdr:row>1798</xdr:row>
      <xdr:rowOff>114300</xdr:rowOff>
    </xdr:to>
    <xdr:sp macro="" textlink="">
      <xdr:nvSpPr>
        <xdr:cNvPr id="4872" name="AutoShape 1800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64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1799</xdr:row>
      <xdr:rowOff>0</xdr:rowOff>
    </xdr:from>
    <xdr:to>
      <xdr:col>4</xdr:col>
      <xdr:colOff>304800</xdr:colOff>
      <xdr:row>1800</xdr:row>
      <xdr:rowOff>76200</xdr:rowOff>
    </xdr:to>
    <xdr:sp macro="" textlink="">
      <xdr:nvSpPr>
        <xdr:cNvPr id="4873" name="AutoShape 1801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69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1799</xdr:row>
      <xdr:rowOff>0</xdr:rowOff>
    </xdr:from>
    <xdr:to>
      <xdr:col>5</xdr:col>
      <xdr:colOff>304800</xdr:colOff>
      <xdr:row>1800</xdr:row>
      <xdr:rowOff>76200</xdr:rowOff>
    </xdr:to>
    <xdr:sp macro="" textlink="">
      <xdr:nvSpPr>
        <xdr:cNvPr id="4874" name="AutoShape 1802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69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1801</xdr:row>
      <xdr:rowOff>0</xdr:rowOff>
    </xdr:from>
    <xdr:to>
      <xdr:col>4</xdr:col>
      <xdr:colOff>304800</xdr:colOff>
      <xdr:row>1802</xdr:row>
      <xdr:rowOff>114300</xdr:rowOff>
    </xdr:to>
    <xdr:sp macro="" textlink="">
      <xdr:nvSpPr>
        <xdr:cNvPr id="4875" name="AutoShape 1803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741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1801</xdr:row>
      <xdr:rowOff>0</xdr:rowOff>
    </xdr:from>
    <xdr:to>
      <xdr:col>5</xdr:col>
      <xdr:colOff>304800</xdr:colOff>
      <xdr:row>1802</xdr:row>
      <xdr:rowOff>114300</xdr:rowOff>
    </xdr:to>
    <xdr:sp macro="" textlink="">
      <xdr:nvSpPr>
        <xdr:cNvPr id="4876" name="AutoShape 1804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741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1803</xdr:row>
      <xdr:rowOff>0</xdr:rowOff>
    </xdr:from>
    <xdr:to>
      <xdr:col>4</xdr:col>
      <xdr:colOff>304800</xdr:colOff>
      <xdr:row>1804</xdr:row>
      <xdr:rowOff>114300</xdr:rowOff>
    </xdr:to>
    <xdr:sp macro="" textlink="">
      <xdr:nvSpPr>
        <xdr:cNvPr id="4877" name="AutoShape 1805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79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1803</xdr:row>
      <xdr:rowOff>0</xdr:rowOff>
    </xdr:from>
    <xdr:to>
      <xdr:col>5</xdr:col>
      <xdr:colOff>304800</xdr:colOff>
      <xdr:row>1804</xdr:row>
      <xdr:rowOff>114300</xdr:rowOff>
    </xdr:to>
    <xdr:sp macro="" textlink="">
      <xdr:nvSpPr>
        <xdr:cNvPr id="4878" name="AutoShape 1806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79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1805</xdr:row>
      <xdr:rowOff>0</xdr:rowOff>
    </xdr:from>
    <xdr:to>
      <xdr:col>4</xdr:col>
      <xdr:colOff>304800</xdr:colOff>
      <xdr:row>1806</xdr:row>
      <xdr:rowOff>114300</xdr:rowOff>
    </xdr:to>
    <xdr:sp macro="" textlink="">
      <xdr:nvSpPr>
        <xdr:cNvPr id="4879" name="AutoShape 1807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85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1805</xdr:row>
      <xdr:rowOff>0</xdr:rowOff>
    </xdr:from>
    <xdr:to>
      <xdr:col>5</xdr:col>
      <xdr:colOff>304800</xdr:colOff>
      <xdr:row>1806</xdr:row>
      <xdr:rowOff>114300</xdr:rowOff>
    </xdr:to>
    <xdr:sp macro="" textlink="">
      <xdr:nvSpPr>
        <xdr:cNvPr id="4880" name="AutoShape 1808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85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1807</xdr:row>
      <xdr:rowOff>0</xdr:rowOff>
    </xdr:from>
    <xdr:to>
      <xdr:col>4</xdr:col>
      <xdr:colOff>304800</xdr:colOff>
      <xdr:row>1808</xdr:row>
      <xdr:rowOff>76200</xdr:rowOff>
    </xdr:to>
    <xdr:sp macro="" textlink="">
      <xdr:nvSpPr>
        <xdr:cNvPr id="4881" name="AutoShape 1809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916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1807</xdr:row>
      <xdr:rowOff>0</xdr:rowOff>
    </xdr:from>
    <xdr:to>
      <xdr:col>5</xdr:col>
      <xdr:colOff>304800</xdr:colOff>
      <xdr:row>1808</xdr:row>
      <xdr:rowOff>76200</xdr:rowOff>
    </xdr:to>
    <xdr:sp macro="" textlink="">
      <xdr:nvSpPr>
        <xdr:cNvPr id="4882" name="AutoShape 1810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916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1809</xdr:row>
      <xdr:rowOff>0</xdr:rowOff>
    </xdr:from>
    <xdr:to>
      <xdr:col>4</xdr:col>
      <xdr:colOff>304800</xdr:colOff>
      <xdr:row>1810</xdr:row>
      <xdr:rowOff>114300</xdr:rowOff>
    </xdr:to>
    <xdr:sp macro="" textlink="">
      <xdr:nvSpPr>
        <xdr:cNvPr id="4883" name="AutoShape 1811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495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1809</xdr:row>
      <xdr:rowOff>0</xdr:rowOff>
    </xdr:from>
    <xdr:to>
      <xdr:col>5</xdr:col>
      <xdr:colOff>304800</xdr:colOff>
      <xdr:row>1810</xdr:row>
      <xdr:rowOff>114300</xdr:rowOff>
    </xdr:to>
    <xdr:sp macro="" textlink="">
      <xdr:nvSpPr>
        <xdr:cNvPr id="4884" name="AutoShape 1812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4958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1811</xdr:row>
      <xdr:rowOff>0</xdr:rowOff>
    </xdr:from>
    <xdr:to>
      <xdr:col>4</xdr:col>
      <xdr:colOff>304800</xdr:colOff>
      <xdr:row>1812</xdr:row>
      <xdr:rowOff>114300</xdr:rowOff>
    </xdr:to>
    <xdr:sp macro="" textlink="">
      <xdr:nvSpPr>
        <xdr:cNvPr id="4885" name="AutoShape 1813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01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1811</xdr:row>
      <xdr:rowOff>0</xdr:rowOff>
    </xdr:from>
    <xdr:to>
      <xdr:col>5</xdr:col>
      <xdr:colOff>304800</xdr:colOff>
      <xdr:row>1812</xdr:row>
      <xdr:rowOff>114300</xdr:rowOff>
    </xdr:to>
    <xdr:sp macro="" textlink="">
      <xdr:nvSpPr>
        <xdr:cNvPr id="4886" name="AutoShape 1814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017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1813</xdr:row>
      <xdr:rowOff>0</xdr:rowOff>
    </xdr:from>
    <xdr:to>
      <xdr:col>4</xdr:col>
      <xdr:colOff>304800</xdr:colOff>
      <xdr:row>1814</xdr:row>
      <xdr:rowOff>114300</xdr:rowOff>
    </xdr:to>
    <xdr:sp macro="" textlink="">
      <xdr:nvSpPr>
        <xdr:cNvPr id="4887" name="AutoShape 1815" descr="Pittsburgh Peng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07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1813</xdr:row>
      <xdr:rowOff>0</xdr:rowOff>
    </xdr:from>
    <xdr:to>
      <xdr:col>5</xdr:col>
      <xdr:colOff>304800</xdr:colOff>
      <xdr:row>1814</xdr:row>
      <xdr:rowOff>114300</xdr:rowOff>
    </xdr:to>
    <xdr:sp macro="" textlink="">
      <xdr:nvSpPr>
        <xdr:cNvPr id="4888" name="AutoShape 1816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07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1815</xdr:row>
      <xdr:rowOff>0</xdr:rowOff>
    </xdr:from>
    <xdr:to>
      <xdr:col>4</xdr:col>
      <xdr:colOff>304800</xdr:colOff>
      <xdr:row>1816</xdr:row>
      <xdr:rowOff>76200</xdr:rowOff>
    </xdr:to>
    <xdr:sp macro="" textlink="">
      <xdr:nvSpPr>
        <xdr:cNvPr id="4889" name="AutoShape 1817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13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1815</xdr:row>
      <xdr:rowOff>0</xdr:rowOff>
    </xdr:from>
    <xdr:to>
      <xdr:col>5</xdr:col>
      <xdr:colOff>304800</xdr:colOff>
      <xdr:row>1816</xdr:row>
      <xdr:rowOff>76200</xdr:rowOff>
    </xdr:to>
    <xdr:sp macro="" textlink="">
      <xdr:nvSpPr>
        <xdr:cNvPr id="4890" name="AutoShape 1818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13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1817</xdr:row>
      <xdr:rowOff>0</xdr:rowOff>
    </xdr:from>
    <xdr:to>
      <xdr:col>4</xdr:col>
      <xdr:colOff>304800</xdr:colOff>
      <xdr:row>1818</xdr:row>
      <xdr:rowOff>114300</xdr:rowOff>
    </xdr:to>
    <xdr:sp macro="" textlink="">
      <xdr:nvSpPr>
        <xdr:cNvPr id="4891" name="AutoShape 1819" descr="Vancouver Can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176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1817</xdr:row>
      <xdr:rowOff>0</xdr:rowOff>
    </xdr:from>
    <xdr:to>
      <xdr:col>5</xdr:col>
      <xdr:colOff>304800</xdr:colOff>
      <xdr:row>1818</xdr:row>
      <xdr:rowOff>114300</xdr:rowOff>
    </xdr:to>
    <xdr:sp macro="" textlink="">
      <xdr:nvSpPr>
        <xdr:cNvPr id="4892" name="AutoShape 1820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176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1819</xdr:row>
      <xdr:rowOff>0</xdr:rowOff>
    </xdr:from>
    <xdr:to>
      <xdr:col>4</xdr:col>
      <xdr:colOff>304800</xdr:colOff>
      <xdr:row>1820</xdr:row>
      <xdr:rowOff>114300</xdr:rowOff>
    </xdr:to>
    <xdr:sp macro="" textlink="">
      <xdr:nvSpPr>
        <xdr:cNvPr id="4893" name="AutoShape 1821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234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1819</xdr:row>
      <xdr:rowOff>0</xdr:rowOff>
    </xdr:from>
    <xdr:to>
      <xdr:col>5</xdr:col>
      <xdr:colOff>304800</xdr:colOff>
      <xdr:row>1820</xdr:row>
      <xdr:rowOff>114300</xdr:rowOff>
    </xdr:to>
    <xdr:sp macro="" textlink="">
      <xdr:nvSpPr>
        <xdr:cNvPr id="4894" name="AutoShape 1822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234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1821</xdr:row>
      <xdr:rowOff>0</xdr:rowOff>
    </xdr:from>
    <xdr:to>
      <xdr:col>4</xdr:col>
      <xdr:colOff>304800</xdr:colOff>
      <xdr:row>1822</xdr:row>
      <xdr:rowOff>114300</xdr:rowOff>
    </xdr:to>
    <xdr:sp macro="" textlink="">
      <xdr:nvSpPr>
        <xdr:cNvPr id="4895" name="AutoShape 1823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29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1821</xdr:row>
      <xdr:rowOff>0</xdr:rowOff>
    </xdr:from>
    <xdr:to>
      <xdr:col>5</xdr:col>
      <xdr:colOff>304800</xdr:colOff>
      <xdr:row>1822</xdr:row>
      <xdr:rowOff>114300</xdr:rowOff>
    </xdr:to>
    <xdr:sp macro="" textlink="">
      <xdr:nvSpPr>
        <xdr:cNvPr id="4896" name="AutoShape 1824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29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1823</xdr:row>
      <xdr:rowOff>0</xdr:rowOff>
    </xdr:from>
    <xdr:to>
      <xdr:col>4</xdr:col>
      <xdr:colOff>304800</xdr:colOff>
      <xdr:row>1824</xdr:row>
      <xdr:rowOff>114300</xdr:rowOff>
    </xdr:to>
    <xdr:sp macro="" textlink="">
      <xdr:nvSpPr>
        <xdr:cNvPr id="4897" name="AutoShape 1825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350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1823</xdr:row>
      <xdr:rowOff>0</xdr:rowOff>
    </xdr:from>
    <xdr:to>
      <xdr:col>5</xdr:col>
      <xdr:colOff>304800</xdr:colOff>
      <xdr:row>1824</xdr:row>
      <xdr:rowOff>114300</xdr:rowOff>
    </xdr:to>
    <xdr:sp macro="" textlink="">
      <xdr:nvSpPr>
        <xdr:cNvPr id="4898" name="AutoShape 1826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350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1825</xdr:row>
      <xdr:rowOff>0</xdr:rowOff>
    </xdr:from>
    <xdr:to>
      <xdr:col>4</xdr:col>
      <xdr:colOff>304800</xdr:colOff>
      <xdr:row>1826</xdr:row>
      <xdr:rowOff>76200</xdr:rowOff>
    </xdr:to>
    <xdr:sp macro="" textlink="">
      <xdr:nvSpPr>
        <xdr:cNvPr id="4899" name="AutoShape 1827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408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1825</xdr:row>
      <xdr:rowOff>0</xdr:rowOff>
    </xdr:from>
    <xdr:to>
      <xdr:col>5</xdr:col>
      <xdr:colOff>304800</xdr:colOff>
      <xdr:row>1826</xdr:row>
      <xdr:rowOff>76200</xdr:rowOff>
    </xdr:to>
    <xdr:sp macro="" textlink="">
      <xdr:nvSpPr>
        <xdr:cNvPr id="4900" name="AutoShape 1828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408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1827</xdr:row>
      <xdr:rowOff>0</xdr:rowOff>
    </xdr:from>
    <xdr:to>
      <xdr:col>4</xdr:col>
      <xdr:colOff>304800</xdr:colOff>
      <xdr:row>1828</xdr:row>
      <xdr:rowOff>114300</xdr:rowOff>
    </xdr:to>
    <xdr:sp macro="" textlink="">
      <xdr:nvSpPr>
        <xdr:cNvPr id="4901" name="AutoShape 1829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451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1827</xdr:row>
      <xdr:rowOff>0</xdr:rowOff>
    </xdr:from>
    <xdr:to>
      <xdr:col>5</xdr:col>
      <xdr:colOff>304800</xdr:colOff>
      <xdr:row>1828</xdr:row>
      <xdr:rowOff>114300</xdr:rowOff>
    </xdr:to>
    <xdr:sp macro="" textlink="">
      <xdr:nvSpPr>
        <xdr:cNvPr id="4902" name="AutoShape 1830" descr="Winnipeg J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451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1829</xdr:row>
      <xdr:rowOff>0</xdr:rowOff>
    </xdr:from>
    <xdr:to>
      <xdr:col>4</xdr:col>
      <xdr:colOff>304800</xdr:colOff>
      <xdr:row>1830</xdr:row>
      <xdr:rowOff>114300</xdr:rowOff>
    </xdr:to>
    <xdr:sp macro="" textlink="">
      <xdr:nvSpPr>
        <xdr:cNvPr id="4903" name="AutoShape 1831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509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1829</xdr:row>
      <xdr:rowOff>0</xdr:rowOff>
    </xdr:from>
    <xdr:to>
      <xdr:col>5</xdr:col>
      <xdr:colOff>304800</xdr:colOff>
      <xdr:row>1830</xdr:row>
      <xdr:rowOff>114300</xdr:rowOff>
    </xdr:to>
    <xdr:sp macro="" textlink="">
      <xdr:nvSpPr>
        <xdr:cNvPr id="4904" name="AutoShape 1832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509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1831</xdr:row>
      <xdr:rowOff>0</xdr:rowOff>
    </xdr:from>
    <xdr:to>
      <xdr:col>4</xdr:col>
      <xdr:colOff>304800</xdr:colOff>
      <xdr:row>1832</xdr:row>
      <xdr:rowOff>114300</xdr:rowOff>
    </xdr:to>
    <xdr:sp macro="" textlink="">
      <xdr:nvSpPr>
        <xdr:cNvPr id="4905" name="AutoShape 1833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56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1831</xdr:row>
      <xdr:rowOff>0</xdr:rowOff>
    </xdr:from>
    <xdr:to>
      <xdr:col>5</xdr:col>
      <xdr:colOff>304800</xdr:colOff>
      <xdr:row>1832</xdr:row>
      <xdr:rowOff>114300</xdr:rowOff>
    </xdr:to>
    <xdr:sp macro="" textlink="">
      <xdr:nvSpPr>
        <xdr:cNvPr id="4906" name="AutoShape 1834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56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1833</xdr:row>
      <xdr:rowOff>0</xdr:rowOff>
    </xdr:from>
    <xdr:to>
      <xdr:col>4</xdr:col>
      <xdr:colOff>304800</xdr:colOff>
      <xdr:row>1834</xdr:row>
      <xdr:rowOff>76200</xdr:rowOff>
    </xdr:to>
    <xdr:sp macro="" textlink="">
      <xdr:nvSpPr>
        <xdr:cNvPr id="4907" name="AutoShape 1835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625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1833</xdr:row>
      <xdr:rowOff>0</xdr:rowOff>
    </xdr:from>
    <xdr:to>
      <xdr:col>5</xdr:col>
      <xdr:colOff>304800</xdr:colOff>
      <xdr:row>1834</xdr:row>
      <xdr:rowOff>76200</xdr:rowOff>
    </xdr:to>
    <xdr:sp macro="" textlink="">
      <xdr:nvSpPr>
        <xdr:cNvPr id="4908" name="AutoShape 1836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625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1835</xdr:row>
      <xdr:rowOff>0</xdr:rowOff>
    </xdr:from>
    <xdr:to>
      <xdr:col>4</xdr:col>
      <xdr:colOff>304800</xdr:colOff>
      <xdr:row>1836</xdr:row>
      <xdr:rowOff>114300</xdr:rowOff>
    </xdr:to>
    <xdr:sp macro="" textlink="">
      <xdr:nvSpPr>
        <xdr:cNvPr id="4909" name="AutoShape 1837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668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1835</xdr:row>
      <xdr:rowOff>0</xdr:rowOff>
    </xdr:from>
    <xdr:to>
      <xdr:col>5</xdr:col>
      <xdr:colOff>304800</xdr:colOff>
      <xdr:row>1836</xdr:row>
      <xdr:rowOff>114300</xdr:rowOff>
    </xdr:to>
    <xdr:sp macro="" textlink="">
      <xdr:nvSpPr>
        <xdr:cNvPr id="4910" name="AutoShape 1838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668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1837</xdr:row>
      <xdr:rowOff>0</xdr:rowOff>
    </xdr:from>
    <xdr:to>
      <xdr:col>4</xdr:col>
      <xdr:colOff>304800</xdr:colOff>
      <xdr:row>1838</xdr:row>
      <xdr:rowOff>114300</xdr:rowOff>
    </xdr:to>
    <xdr:sp macro="" textlink="">
      <xdr:nvSpPr>
        <xdr:cNvPr id="4911" name="AutoShape 1839" descr="Calgary Flam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726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1837</xdr:row>
      <xdr:rowOff>0</xdr:rowOff>
    </xdr:from>
    <xdr:to>
      <xdr:col>5</xdr:col>
      <xdr:colOff>304800</xdr:colOff>
      <xdr:row>1838</xdr:row>
      <xdr:rowOff>114300</xdr:rowOff>
    </xdr:to>
    <xdr:sp macro="" textlink="">
      <xdr:nvSpPr>
        <xdr:cNvPr id="4912" name="AutoShape 1840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726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1839</xdr:row>
      <xdr:rowOff>0</xdr:rowOff>
    </xdr:from>
    <xdr:to>
      <xdr:col>4</xdr:col>
      <xdr:colOff>304800</xdr:colOff>
      <xdr:row>1840</xdr:row>
      <xdr:rowOff>114300</xdr:rowOff>
    </xdr:to>
    <xdr:sp macro="" textlink="">
      <xdr:nvSpPr>
        <xdr:cNvPr id="4913" name="AutoShape 1841" descr="Washington Capita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80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1839</xdr:row>
      <xdr:rowOff>0</xdr:rowOff>
    </xdr:from>
    <xdr:to>
      <xdr:col>5</xdr:col>
      <xdr:colOff>304800</xdr:colOff>
      <xdr:row>1840</xdr:row>
      <xdr:rowOff>114300</xdr:rowOff>
    </xdr:to>
    <xdr:sp macro="" textlink="">
      <xdr:nvSpPr>
        <xdr:cNvPr id="4914" name="AutoShape 1842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80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1841</xdr:row>
      <xdr:rowOff>0</xdr:rowOff>
    </xdr:from>
    <xdr:to>
      <xdr:col>4</xdr:col>
      <xdr:colOff>304800</xdr:colOff>
      <xdr:row>1842</xdr:row>
      <xdr:rowOff>114300</xdr:rowOff>
    </xdr:to>
    <xdr:sp macro="" textlink="">
      <xdr:nvSpPr>
        <xdr:cNvPr id="4915" name="AutoShape 1843" descr="Chicago Blackhaw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86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1841</xdr:row>
      <xdr:rowOff>0</xdr:rowOff>
    </xdr:from>
    <xdr:to>
      <xdr:col>5</xdr:col>
      <xdr:colOff>304800</xdr:colOff>
      <xdr:row>1842</xdr:row>
      <xdr:rowOff>114300</xdr:rowOff>
    </xdr:to>
    <xdr:sp macro="" textlink="">
      <xdr:nvSpPr>
        <xdr:cNvPr id="4916" name="AutoShape 1844" descr="Tampa Bay Lightn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86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1843</xdr:row>
      <xdr:rowOff>0</xdr:rowOff>
    </xdr:from>
    <xdr:to>
      <xdr:col>4</xdr:col>
      <xdr:colOff>304800</xdr:colOff>
      <xdr:row>1844</xdr:row>
      <xdr:rowOff>114300</xdr:rowOff>
    </xdr:to>
    <xdr:sp macro="" textlink="">
      <xdr:nvSpPr>
        <xdr:cNvPr id="4917" name="AutoShape 1845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92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1843</xdr:row>
      <xdr:rowOff>0</xdr:rowOff>
    </xdr:from>
    <xdr:to>
      <xdr:col>5</xdr:col>
      <xdr:colOff>304800</xdr:colOff>
      <xdr:row>1844</xdr:row>
      <xdr:rowOff>114300</xdr:rowOff>
    </xdr:to>
    <xdr:sp macro="" textlink="">
      <xdr:nvSpPr>
        <xdr:cNvPr id="4918" name="AutoShape 1846" descr="Dallas Sta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920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1845</xdr:row>
      <xdr:rowOff>0</xdr:rowOff>
    </xdr:from>
    <xdr:to>
      <xdr:col>4</xdr:col>
      <xdr:colOff>304800</xdr:colOff>
      <xdr:row>1846</xdr:row>
      <xdr:rowOff>114300</xdr:rowOff>
    </xdr:to>
    <xdr:sp macro="" textlink="">
      <xdr:nvSpPr>
        <xdr:cNvPr id="4919" name="AutoShape 1847" descr="Los Angeles K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597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1845</xdr:row>
      <xdr:rowOff>0</xdr:rowOff>
    </xdr:from>
    <xdr:to>
      <xdr:col>5</xdr:col>
      <xdr:colOff>304800</xdr:colOff>
      <xdr:row>1846</xdr:row>
      <xdr:rowOff>114300</xdr:rowOff>
    </xdr:to>
    <xdr:sp macro="" textlink="">
      <xdr:nvSpPr>
        <xdr:cNvPr id="4920" name="AutoShape 1848" descr="Anaheim Duc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597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1847</xdr:row>
      <xdr:rowOff>0</xdr:rowOff>
    </xdr:from>
    <xdr:to>
      <xdr:col>4</xdr:col>
      <xdr:colOff>304800</xdr:colOff>
      <xdr:row>1848</xdr:row>
      <xdr:rowOff>76200</xdr:rowOff>
    </xdr:to>
    <xdr:sp macro="" textlink="">
      <xdr:nvSpPr>
        <xdr:cNvPr id="4921" name="AutoShape 1849" descr="Buffalo Sabr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603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1847</xdr:row>
      <xdr:rowOff>0</xdr:rowOff>
    </xdr:from>
    <xdr:to>
      <xdr:col>5</xdr:col>
      <xdr:colOff>304800</xdr:colOff>
      <xdr:row>1848</xdr:row>
      <xdr:rowOff>76200</xdr:rowOff>
    </xdr:to>
    <xdr:sp macro="" textlink="">
      <xdr:nvSpPr>
        <xdr:cNvPr id="4922" name="AutoShape 1850" descr="Florida Panth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603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1849</xdr:row>
      <xdr:rowOff>0</xdr:rowOff>
    </xdr:from>
    <xdr:to>
      <xdr:col>4</xdr:col>
      <xdr:colOff>304800</xdr:colOff>
      <xdr:row>1850</xdr:row>
      <xdr:rowOff>114300</xdr:rowOff>
    </xdr:to>
    <xdr:sp macro="" textlink="">
      <xdr:nvSpPr>
        <xdr:cNvPr id="4923" name="AutoShape 1851" descr="Detroit Red Wing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607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1849</xdr:row>
      <xdr:rowOff>0</xdr:rowOff>
    </xdr:from>
    <xdr:to>
      <xdr:col>5</xdr:col>
      <xdr:colOff>304800</xdr:colOff>
      <xdr:row>1850</xdr:row>
      <xdr:rowOff>114300</xdr:rowOff>
    </xdr:to>
    <xdr:sp macro="" textlink="">
      <xdr:nvSpPr>
        <xdr:cNvPr id="4924" name="AutoShape 1852" descr="Nashville Pred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607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1851</xdr:row>
      <xdr:rowOff>0</xdr:rowOff>
    </xdr:from>
    <xdr:to>
      <xdr:col>4</xdr:col>
      <xdr:colOff>304800</xdr:colOff>
      <xdr:row>1852</xdr:row>
      <xdr:rowOff>114300</xdr:rowOff>
    </xdr:to>
    <xdr:sp macro="" textlink="">
      <xdr:nvSpPr>
        <xdr:cNvPr id="4925" name="AutoShape 1853" descr="Carolina Hurrican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613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1851</xdr:row>
      <xdr:rowOff>0</xdr:rowOff>
    </xdr:from>
    <xdr:to>
      <xdr:col>5</xdr:col>
      <xdr:colOff>304800</xdr:colOff>
      <xdr:row>1852</xdr:row>
      <xdr:rowOff>114300</xdr:rowOff>
    </xdr:to>
    <xdr:sp macro="" textlink="">
      <xdr:nvSpPr>
        <xdr:cNvPr id="4926" name="AutoShape 1854" descr="New York Island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6137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1853</xdr:row>
      <xdr:rowOff>0</xdr:rowOff>
    </xdr:from>
    <xdr:to>
      <xdr:col>4</xdr:col>
      <xdr:colOff>304800</xdr:colOff>
      <xdr:row>1854</xdr:row>
      <xdr:rowOff>114300</xdr:rowOff>
    </xdr:to>
    <xdr:sp macro="" textlink="">
      <xdr:nvSpPr>
        <xdr:cNvPr id="4927" name="AutoShape 1855" descr="New Jersey Devil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621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1853</xdr:row>
      <xdr:rowOff>0</xdr:rowOff>
    </xdr:from>
    <xdr:to>
      <xdr:col>5</xdr:col>
      <xdr:colOff>304800</xdr:colOff>
      <xdr:row>1854</xdr:row>
      <xdr:rowOff>114300</xdr:rowOff>
    </xdr:to>
    <xdr:sp macro="" textlink="">
      <xdr:nvSpPr>
        <xdr:cNvPr id="4928" name="AutoShape 1856" descr="Columbus Blue Jacket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621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1855</xdr:row>
      <xdr:rowOff>0</xdr:rowOff>
    </xdr:from>
    <xdr:to>
      <xdr:col>4</xdr:col>
      <xdr:colOff>304800</xdr:colOff>
      <xdr:row>1856</xdr:row>
      <xdr:rowOff>76200</xdr:rowOff>
    </xdr:to>
    <xdr:sp macro="" textlink="">
      <xdr:nvSpPr>
        <xdr:cNvPr id="4929" name="AutoShape 1857" descr="Arizona Coyot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62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1855</xdr:row>
      <xdr:rowOff>0</xdr:rowOff>
    </xdr:from>
    <xdr:to>
      <xdr:col>5</xdr:col>
      <xdr:colOff>304800</xdr:colOff>
      <xdr:row>1856</xdr:row>
      <xdr:rowOff>76200</xdr:rowOff>
    </xdr:to>
    <xdr:sp macro="" textlink="">
      <xdr:nvSpPr>
        <xdr:cNvPr id="4930" name="AutoShape 1858" descr="Boston Brui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62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1857</xdr:row>
      <xdr:rowOff>0</xdr:rowOff>
    </xdr:from>
    <xdr:to>
      <xdr:col>4</xdr:col>
      <xdr:colOff>304800</xdr:colOff>
      <xdr:row>1858</xdr:row>
      <xdr:rowOff>114300</xdr:rowOff>
    </xdr:to>
    <xdr:sp macro="" textlink="">
      <xdr:nvSpPr>
        <xdr:cNvPr id="4931" name="AutoShape 1859" descr="Toronto Maple Leaf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631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1857</xdr:row>
      <xdr:rowOff>0</xdr:rowOff>
    </xdr:from>
    <xdr:to>
      <xdr:col>5</xdr:col>
      <xdr:colOff>304800</xdr:colOff>
      <xdr:row>1858</xdr:row>
      <xdr:rowOff>114300</xdr:rowOff>
    </xdr:to>
    <xdr:sp macro="" textlink="">
      <xdr:nvSpPr>
        <xdr:cNvPr id="4932" name="AutoShape 1860" descr="Montréal Canadien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631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1859</xdr:row>
      <xdr:rowOff>0</xdr:rowOff>
    </xdr:from>
    <xdr:to>
      <xdr:col>4</xdr:col>
      <xdr:colOff>304800</xdr:colOff>
      <xdr:row>1860</xdr:row>
      <xdr:rowOff>114300</xdr:rowOff>
    </xdr:to>
    <xdr:sp macro="" textlink="">
      <xdr:nvSpPr>
        <xdr:cNvPr id="4933" name="AutoShape 1861" descr="New York Rang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637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1859</xdr:row>
      <xdr:rowOff>0</xdr:rowOff>
    </xdr:from>
    <xdr:to>
      <xdr:col>5</xdr:col>
      <xdr:colOff>304800</xdr:colOff>
      <xdr:row>1860</xdr:row>
      <xdr:rowOff>114300</xdr:rowOff>
    </xdr:to>
    <xdr:sp macro="" textlink="">
      <xdr:nvSpPr>
        <xdr:cNvPr id="4934" name="AutoShape 1862" descr="Philadelphia Fly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637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1861</xdr:row>
      <xdr:rowOff>0</xdr:rowOff>
    </xdr:from>
    <xdr:to>
      <xdr:col>4</xdr:col>
      <xdr:colOff>304800</xdr:colOff>
      <xdr:row>1862</xdr:row>
      <xdr:rowOff>114300</xdr:rowOff>
    </xdr:to>
    <xdr:sp macro="" textlink="">
      <xdr:nvSpPr>
        <xdr:cNvPr id="4935" name="AutoShape 1863" descr="Minnesota Wild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643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1861</xdr:row>
      <xdr:rowOff>0</xdr:rowOff>
    </xdr:from>
    <xdr:to>
      <xdr:col>5</xdr:col>
      <xdr:colOff>304800</xdr:colOff>
      <xdr:row>1862</xdr:row>
      <xdr:rowOff>114300</xdr:rowOff>
    </xdr:to>
    <xdr:sp macro="" textlink="">
      <xdr:nvSpPr>
        <xdr:cNvPr id="4936" name="AutoShape 1864" descr="Colorado Avalanch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643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1863</xdr:row>
      <xdr:rowOff>0</xdr:rowOff>
    </xdr:from>
    <xdr:to>
      <xdr:col>4</xdr:col>
      <xdr:colOff>304800</xdr:colOff>
      <xdr:row>1864</xdr:row>
      <xdr:rowOff>114300</xdr:rowOff>
    </xdr:to>
    <xdr:sp macro="" textlink="">
      <xdr:nvSpPr>
        <xdr:cNvPr id="4937" name="AutoShape 1865" descr="St. Louis Blue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648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1863</xdr:row>
      <xdr:rowOff>0</xdr:rowOff>
    </xdr:from>
    <xdr:to>
      <xdr:col>5</xdr:col>
      <xdr:colOff>304800</xdr:colOff>
      <xdr:row>1864</xdr:row>
      <xdr:rowOff>114300</xdr:rowOff>
    </xdr:to>
    <xdr:sp macro="" textlink="">
      <xdr:nvSpPr>
        <xdr:cNvPr id="4938" name="AutoShape 1866" descr="Edmonton Oile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6489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1865</xdr:row>
      <xdr:rowOff>0</xdr:rowOff>
    </xdr:from>
    <xdr:to>
      <xdr:col>4</xdr:col>
      <xdr:colOff>304800</xdr:colOff>
      <xdr:row>1866</xdr:row>
      <xdr:rowOff>66675</xdr:rowOff>
    </xdr:to>
    <xdr:sp macro="" textlink="">
      <xdr:nvSpPr>
        <xdr:cNvPr id="4939" name="AutoShape 1867" descr="Ottawa Senator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990600" y="4654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1865</xdr:row>
      <xdr:rowOff>0</xdr:rowOff>
    </xdr:from>
    <xdr:to>
      <xdr:col>5</xdr:col>
      <xdr:colOff>304800</xdr:colOff>
      <xdr:row>1866</xdr:row>
      <xdr:rowOff>66675</xdr:rowOff>
    </xdr:to>
    <xdr:sp macro="" textlink="">
      <xdr:nvSpPr>
        <xdr:cNvPr id="4940" name="AutoShape 1868" descr="San Jose Sharks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714500" y="46547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javascript:void(0);" TargetMode="External"/><Relationship Id="rId1827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170" Type="http://schemas.openxmlformats.org/officeDocument/2006/relationships/hyperlink" Target="javascript:void(0);" TargetMode="External"/><Relationship Id="rId268" Type="http://schemas.openxmlformats.org/officeDocument/2006/relationships/hyperlink" Target="javascript:void(0);" TargetMode="External"/><Relationship Id="rId475" Type="http://schemas.openxmlformats.org/officeDocument/2006/relationships/hyperlink" Target="javascript:void(0);" TargetMode="External"/><Relationship Id="rId682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335" Type="http://schemas.openxmlformats.org/officeDocument/2006/relationships/hyperlink" Target="javascript:void(0);" TargetMode="External"/><Relationship Id="rId542" Type="http://schemas.openxmlformats.org/officeDocument/2006/relationships/hyperlink" Target="javascript:void(0);" TargetMode="External"/><Relationship Id="rId987" Type="http://schemas.openxmlformats.org/officeDocument/2006/relationships/hyperlink" Target="javascript:void(0);" TargetMode="External"/><Relationship Id="rId1172" Type="http://schemas.openxmlformats.org/officeDocument/2006/relationships/hyperlink" Target="javascript:void(0);" TargetMode="External"/><Relationship Id="rId402" Type="http://schemas.openxmlformats.org/officeDocument/2006/relationships/hyperlink" Target="javascript:void(0);" TargetMode="External"/><Relationship Id="rId847" Type="http://schemas.openxmlformats.org/officeDocument/2006/relationships/hyperlink" Target="javascript:void(0);" TargetMode="External"/><Relationship Id="rId1032" Type="http://schemas.openxmlformats.org/officeDocument/2006/relationships/hyperlink" Target="javascript:void(0);" TargetMode="External"/><Relationship Id="rId1477" Type="http://schemas.openxmlformats.org/officeDocument/2006/relationships/hyperlink" Target="javascript:void(0);" TargetMode="External"/><Relationship Id="rId1684" Type="http://schemas.openxmlformats.org/officeDocument/2006/relationships/hyperlink" Target="javascript:void(0);" TargetMode="External"/><Relationship Id="rId707" Type="http://schemas.openxmlformats.org/officeDocument/2006/relationships/hyperlink" Target="javascript:void(0);" TargetMode="External"/><Relationship Id="rId914" Type="http://schemas.openxmlformats.org/officeDocument/2006/relationships/hyperlink" Target="javascript:void(0);" TargetMode="External"/><Relationship Id="rId1337" Type="http://schemas.openxmlformats.org/officeDocument/2006/relationships/hyperlink" Target="javascript:void(0);" TargetMode="External"/><Relationship Id="rId1544" Type="http://schemas.openxmlformats.org/officeDocument/2006/relationships/hyperlink" Target="javascript:void(0);" TargetMode="External"/><Relationship Id="rId1751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1404" Type="http://schemas.openxmlformats.org/officeDocument/2006/relationships/hyperlink" Target="javascript:void(0);" TargetMode="External"/><Relationship Id="rId1611" Type="http://schemas.openxmlformats.org/officeDocument/2006/relationships/hyperlink" Target="javascript:void(0);" TargetMode="External"/><Relationship Id="rId1849" Type="http://schemas.openxmlformats.org/officeDocument/2006/relationships/hyperlink" Target="javascript:void(0);" TargetMode="External"/><Relationship Id="rId192" Type="http://schemas.openxmlformats.org/officeDocument/2006/relationships/hyperlink" Target="javascript:void(0);" TargetMode="External"/><Relationship Id="rId1709" Type="http://schemas.openxmlformats.org/officeDocument/2006/relationships/hyperlink" Target="javascript:void(0);" TargetMode="External"/><Relationship Id="rId497" Type="http://schemas.openxmlformats.org/officeDocument/2006/relationships/hyperlink" Target="javascript:void(0);" TargetMode="External"/><Relationship Id="rId357" Type="http://schemas.openxmlformats.org/officeDocument/2006/relationships/hyperlink" Target="javascript:void(0);" TargetMode="External"/><Relationship Id="rId1194" Type="http://schemas.openxmlformats.org/officeDocument/2006/relationships/hyperlink" Target="javascript:void(0);" TargetMode="External"/><Relationship Id="rId217" Type="http://schemas.openxmlformats.org/officeDocument/2006/relationships/hyperlink" Target="javascript:void(0);" TargetMode="External"/><Relationship Id="rId564" Type="http://schemas.openxmlformats.org/officeDocument/2006/relationships/hyperlink" Target="javascript:void(0);" TargetMode="External"/><Relationship Id="rId771" Type="http://schemas.openxmlformats.org/officeDocument/2006/relationships/hyperlink" Target="javascript:void(0);" TargetMode="External"/><Relationship Id="rId869" Type="http://schemas.openxmlformats.org/officeDocument/2006/relationships/hyperlink" Target="javascript:void(0);" TargetMode="External"/><Relationship Id="rId1499" Type="http://schemas.openxmlformats.org/officeDocument/2006/relationships/hyperlink" Target="javascript:void(0);" TargetMode="External"/><Relationship Id="rId424" Type="http://schemas.openxmlformats.org/officeDocument/2006/relationships/hyperlink" Target="javascript:void(0);" TargetMode="External"/><Relationship Id="rId631" Type="http://schemas.openxmlformats.org/officeDocument/2006/relationships/hyperlink" Target="javascript:void(0);" TargetMode="External"/><Relationship Id="rId729" Type="http://schemas.openxmlformats.org/officeDocument/2006/relationships/hyperlink" Target="javascript:void(0);" TargetMode="External"/><Relationship Id="rId1054" Type="http://schemas.openxmlformats.org/officeDocument/2006/relationships/hyperlink" Target="javascript:void(0);" TargetMode="External"/><Relationship Id="rId1261" Type="http://schemas.openxmlformats.org/officeDocument/2006/relationships/hyperlink" Target="javascript:void(0);" TargetMode="External"/><Relationship Id="rId1359" Type="http://schemas.openxmlformats.org/officeDocument/2006/relationships/hyperlink" Target="javascript:void(0);" TargetMode="External"/><Relationship Id="rId936" Type="http://schemas.openxmlformats.org/officeDocument/2006/relationships/hyperlink" Target="javascript:void(0);" TargetMode="External"/><Relationship Id="rId1121" Type="http://schemas.openxmlformats.org/officeDocument/2006/relationships/hyperlink" Target="javascript:void(0);" TargetMode="External"/><Relationship Id="rId1219" Type="http://schemas.openxmlformats.org/officeDocument/2006/relationships/hyperlink" Target="javascript:void(0);" TargetMode="External"/><Relationship Id="rId1566" Type="http://schemas.openxmlformats.org/officeDocument/2006/relationships/hyperlink" Target="javascript:void(0);" TargetMode="External"/><Relationship Id="rId1773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1426" Type="http://schemas.openxmlformats.org/officeDocument/2006/relationships/hyperlink" Target="javascript:void(0);" TargetMode="External"/><Relationship Id="rId1633" Type="http://schemas.openxmlformats.org/officeDocument/2006/relationships/hyperlink" Target="javascript:void(0);" TargetMode="External"/><Relationship Id="rId1840" Type="http://schemas.openxmlformats.org/officeDocument/2006/relationships/hyperlink" Target="javascript:void(0);" TargetMode="External"/><Relationship Id="rId1700" Type="http://schemas.openxmlformats.org/officeDocument/2006/relationships/hyperlink" Target="javascript:void(0);" TargetMode="External"/><Relationship Id="rId281" Type="http://schemas.openxmlformats.org/officeDocument/2006/relationships/hyperlink" Target="javascript:void(0);" TargetMode="External"/><Relationship Id="rId141" Type="http://schemas.openxmlformats.org/officeDocument/2006/relationships/hyperlink" Target="javascript:void(0);" TargetMode="External"/><Relationship Id="rId379" Type="http://schemas.openxmlformats.org/officeDocument/2006/relationships/hyperlink" Target="javascript:void(0);" TargetMode="External"/><Relationship Id="rId586" Type="http://schemas.openxmlformats.org/officeDocument/2006/relationships/hyperlink" Target="javascript:void(0);" TargetMode="External"/><Relationship Id="rId79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39" Type="http://schemas.openxmlformats.org/officeDocument/2006/relationships/hyperlink" Target="javascript:void(0);" TargetMode="External"/><Relationship Id="rId446" Type="http://schemas.openxmlformats.org/officeDocument/2006/relationships/hyperlink" Target="javascript:void(0);" TargetMode="External"/><Relationship Id="rId653" Type="http://schemas.openxmlformats.org/officeDocument/2006/relationships/hyperlink" Target="javascript:void(0);" TargetMode="External"/><Relationship Id="rId1076" Type="http://schemas.openxmlformats.org/officeDocument/2006/relationships/hyperlink" Target="javascript:void(0);" TargetMode="External"/><Relationship Id="rId1283" Type="http://schemas.openxmlformats.org/officeDocument/2006/relationships/hyperlink" Target="javascript:void(0);" TargetMode="External"/><Relationship Id="rId1490" Type="http://schemas.openxmlformats.org/officeDocument/2006/relationships/hyperlink" Target="javascript:void(0);" TargetMode="External"/><Relationship Id="rId306" Type="http://schemas.openxmlformats.org/officeDocument/2006/relationships/hyperlink" Target="javascript:void(0);" TargetMode="External"/><Relationship Id="rId860" Type="http://schemas.openxmlformats.org/officeDocument/2006/relationships/hyperlink" Target="javascript:void(0);" TargetMode="External"/><Relationship Id="rId958" Type="http://schemas.openxmlformats.org/officeDocument/2006/relationships/hyperlink" Target="javascript:void(0);" TargetMode="External"/><Relationship Id="rId1143" Type="http://schemas.openxmlformats.org/officeDocument/2006/relationships/hyperlink" Target="javascript:void(0);" TargetMode="External"/><Relationship Id="rId1588" Type="http://schemas.openxmlformats.org/officeDocument/2006/relationships/hyperlink" Target="javascript:void(0);" TargetMode="External"/><Relationship Id="rId1795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513" Type="http://schemas.openxmlformats.org/officeDocument/2006/relationships/hyperlink" Target="javascript:void(0);" TargetMode="External"/><Relationship Id="rId720" Type="http://schemas.openxmlformats.org/officeDocument/2006/relationships/hyperlink" Target="javascript:void(0);" TargetMode="External"/><Relationship Id="rId818" Type="http://schemas.openxmlformats.org/officeDocument/2006/relationships/hyperlink" Target="javascript:void(0);" TargetMode="External"/><Relationship Id="rId1350" Type="http://schemas.openxmlformats.org/officeDocument/2006/relationships/hyperlink" Target="javascript:void(0);" TargetMode="External"/><Relationship Id="rId1448" Type="http://schemas.openxmlformats.org/officeDocument/2006/relationships/hyperlink" Target="javascript:void(0);" TargetMode="External"/><Relationship Id="rId1655" Type="http://schemas.openxmlformats.org/officeDocument/2006/relationships/hyperlink" Target="javascript:void(0);" TargetMode="External"/><Relationship Id="rId1003" Type="http://schemas.openxmlformats.org/officeDocument/2006/relationships/hyperlink" Target="javascript:void(0);" TargetMode="External"/><Relationship Id="rId1210" Type="http://schemas.openxmlformats.org/officeDocument/2006/relationships/hyperlink" Target="javascript:void(0);" TargetMode="External"/><Relationship Id="rId1308" Type="http://schemas.openxmlformats.org/officeDocument/2006/relationships/hyperlink" Target="javascript:void(0);" TargetMode="External"/><Relationship Id="rId1862" Type="http://schemas.openxmlformats.org/officeDocument/2006/relationships/hyperlink" Target="javascript:void(0);" TargetMode="External"/><Relationship Id="rId1515" Type="http://schemas.openxmlformats.org/officeDocument/2006/relationships/hyperlink" Target="javascript:void(0);" TargetMode="External"/><Relationship Id="rId1722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163" Type="http://schemas.openxmlformats.org/officeDocument/2006/relationships/hyperlink" Target="javascript:void(0);" TargetMode="External"/><Relationship Id="rId370" Type="http://schemas.openxmlformats.org/officeDocument/2006/relationships/hyperlink" Target="javascript:void(0);" TargetMode="External"/><Relationship Id="rId230" Type="http://schemas.openxmlformats.org/officeDocument/2006/relationships/hyperlink" Target="javascript:void(0);" TargetMode="External"/><Relationship Id="rId468" Type="http://schemas.openxmlformats.org/officeDocument/2006/relationships/hyperlink" Target="javascript:void(0);" TargetMode="External"/><Relationship Id="rId675" Type="http://schemas.openxmlformats.org/officeDocument/2006/relationships/hyperlink" Target="javascript:void(0);" TargetMode="External"/><Relationship Id="rId882" Type="http://schemas.openxmlformats.org/officeDocument/2006/relationships/hyperlink" Target="javascript:void(0);" TargetMode="External"/><Relationship Id="rId1098" Type="http://schemas.openxmlformats.org/officeDocument/2006/relationships/hyperlink" Target="javascript:void(0);" TargetMode="External"/><Relationship Id="rId328" Type="http://schemas.openxmlformats.org/officeDocument/2006/relationships/hyperlink" Target="javascript:void(0);" TargetMode="External"/><Relationship Id="rId535" Type="http://schemas.openxmlformats.org/officeDocument/2006/relationships/hyperlink" Target="javascript:void(0);" TargetMode="External"/><Relationship Id="rId742" Type="http://schemas.openxmlformats.org/officeDocument/2006/relationships/hyperlink" Target="javascript:void(0);" TargetMode="External"/><Relationship Id="rId1165" Type="http://schemas.openxmlformats.org/officeDocument/2006/relationships/hyperlink" Target="javascript:void(0);" TargetMode="External"/><Relationship Id="rId1372" Type="http://schemas.openxmlformats.org/officeDocument/2006/relationships/hyperlink" Target="javascript:void(0);" TargetMode="External"/><Relationship Id="rId602" Type="http://schemas.openxmlformats.org/officeDocument/2006/relationships/hyperlink" Target="javascript:void(0);" TargetMode="External"/><Relationship Id="rId1025" Type="http://schemas.openxmlformats.org/officeDocument/2006/relationships/hyperlink" Target="javascript:void(0);" TargetMode="External"/><Relationship Id="rId1232" Type="http://schemas.openxmlformats.org/officeDocument/2006/relationships/hyperlink" Target="javascript:void(0);" TargetMode="External"/><Relationship Id="rId1677" Type="http://schemas.openxmlformats.org/officeDocument/2006/relationships/hyperlink" Target="javascript:void(0);" TargetMode="External"/><Relationship Id="rId907" Type="http://schemas.openxmlformats.org/officeDocument/2006/relationships/hyperlink" Target="javascript:void(0);" TargetMode="External"/><Relationship Id="rId1537" Type="http://schemas.openxmlformats.org/officeDocument/2006/relationships/hyperlink" Target="javascript:void(0);" TargetMode="External"/><Relationship Id="rId1744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1604" Type="http://schemas.openxmlformats.org/officeDocument/2006/relationships/hyperlink" Target="javascript:void(0);" TargetMode="External"/><Relationship Id="rId185" Type="http://schemas.openxmlformats.org/officeDocument/2006/relationships/hyperlink" Target="javascript:void(0);" TargetMode="External"/><Relationship Id="rId1811" Type="http://schemas.openxmlformats.org/officeDocument/2006/relationships/hyperlink" Target="javascript:void(0);" TargetMode="External"/><Relationship Id="rId392" Type="http://schemas.openxmlformats.org/officeDocument/2006/relationships/hyperlink" Target="javascript:void(0);" TargetMode="External"/><Relationship Id="rId697" Type="http://schemas.openxmlformats.org/officeDocument/2006/relationships/hyperlink" Target="javascript:void(0);" TargetMode="External"/><Relationship Id="rId252" Type="http://schemas.openxmlformats.org/officeDocument/2006/relationships/hyperlink" Target="javascript:void(0);" TargetMode="External"/><Relationship Id="rId1187" Type="http://schemas.openxmlformats.org/officeDocument/2006/relationships/hyperlink" Target="javascript:void(0);" TargetMode="External"/><Relationship Id="rId112" Type="http://schemas.openxmlformats.org/officeDocument/2006/relationships/hyperlink" Target="javascript:void(0);" TargetMode="External"/><Relationship Id="rId557" Type="http://schemas.openxmlformats.org/officeDocument/2006/relationships/hyperlink" Target="javascript:void(0);" TargetMode="External"/><Relationship Id="rId764" Type="http://schemas.openxmlformats.org/officeDocument/2006/relationships/hyperlink" Target="javascript:void(0);" TargetMode="External"/><Relationship Id="rId971" Type="http://schemas.openxmlformats.org/officeDocument/2006/relationships/hyperlink" Target="javascript:void(0);" TargetMode="External"/><Relationship Id="rId1394" Type="http://schemas.openxmlformats.org/officeDocument/2006/relationships/hyperlink" Target="javascript:void(0);" TargetMode="External"/><Relationship Id="rId1699" Type="http://schemas.openxmlformats.org/officeDocument/2006/relationships/hyperlink" Target="javascript:void(0);" TargetMode="External"/><Relationship Id="rId417" Type="http://schemas.openxmlformats.org/officeDocument/2006/relationships/hyperlink" Target="javascript:void(0);" TargetMode="External"/><Relationship Id="rId624" Type="http://schemas.openxmlformats.org/officeDocument/2006/relationships/hyperlink" Target="javascript:void(0);" TargetMode="External"/><Relationship Id="rId831" Type="http://schemas.openxmlformats.org/officeDocument/2006/relationships/hyperlink" Target="javascript:void(0);" TargetMode="External"/><Relationship Id="rId1047" Type="http://schemas.openxmlformats.org/officeDocument/2006/relationships/hyperlink" Target="javascript:void(0);" TargetMode="External"/><Relationship Id="rId1254" Type="http://schemas.openxmlformats.org/officeDocument/2006/relationships/hyperlink" Target="javascript:void(0);" TargetMode="External"/><Relationship Id="rId1461" Type="http://schemas.openxmlformats.org/officeDocument/2006/relationships/hyperlink" Target="javascript:void(0);" TargetMode="External"/><Relationship Id="rId929" Type="http://schemas.openxmlformats.org/officeDocument/2006/relationships/hyperlink" Target="javascript:void(0);" TargetMode="External"/><Relationship Id="rId1114" Type="http://schemas.openxmlformats.org/officeDocument/2006/relationships/hyperlink" Target="javascript:void(0);" TargetMode="External"/><Relationship Id="rId1321" Type="http://schemas.openxmlformats.org/officeDocument/2006/relationships/hyperlink" Target="javascript:void(0);" TargetMode="External"/><Relationship Id="rId1559" Type="http://schemas.openxmlformats.org/officeDocument/2006/relationships/hyperlink" Target="javascript:void(0);" TargetMode="External"/><Relationship Id="rId1766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1419" Type="http://schemas.openxmlformats.org/officeDocument/2006/relationships/hyperlink" Target="javascript:void(0);" TargetMode="External"/><Relationship Id="rId1626" Type="http://schemas.openxmlformats.org/officeDocument/2006/relationships/hyperlink" Target="javascript:void(0);" TargetMode="External"/><Relationship Id="rId1833" Type="http://schemas.openxmlformats.org/officeDocument/2006/relationships/hyperlink" Target="javascript:void(0);" TargetMode="External"/><Relationship Id="rId274" Type="http://schemas.openxmlformats.org/officeDocument/2006/relationships/hyperlink" Target="javascript:void(0);" TargetMode="External"/><Relationship Id="rId481" Type="http://schemas.openxmlformats.org/officeDocument/2006/relationships/hyperlink" Target="javascript:void(0);" TargetMode="External"/><Relationship Id="rId134" Type="http://schemas.openxmlformats.org/officeDocument/2006/relationships/hyperlink" Target="javascript:void(0);" TargetMode="External"/><Relationship Id="rId579" Type="http://schemas.openxmlformats.org/officeDocument/2006/relationships/hyperlink" Target="javascript:void(0);" TargetMode="External"/><Relationship Id="rId786" Type="http://schemas.openxmlformats.org/officeDocument/2006/relationships/hyperlink" Target="javascript:void(0);" TargetMode="External"/><Relationship Id="rId993" Type="http://schemas.openxmlformats.org/officeDocument/2006/relationships/hyperlink" Target="javascript:void(0);" TargetMode="External"/><Relationship Id="rId341" Type="http://schemas.openxmlformats.org/officeDocument/2006/relationships/hyperlink" Target="javascript:void(0);" TargetMode="External"/><Relationship Id="rId439" Type="http://schemas.openxmlformats.org/officeDocument/2006/relationships/hyperlink" Target="javascript:void(0);" TargetMode="External"/><Relationship Id="rId646" Type="http://schemas.openxmlformats.org/officeDocument/2006/relationships/hyperlink" Target="javascript:void(0);" TargetMode="External"/><Relationship Id="rId1069" Type="http://schemas.openxmlformats.org/officeDocument/2006/relationships/hyperlink" Target="javascript:void(0);" TargetMode="External"/><Relationship Id="rId1276" Type="http://schemas.openxmlformats.org/officeDocument/2006/relationships/hyperlink" Target="javascript:void(0);" TargetMode="External"/><Relationship Id="rId1483" Type="http://schemas.openxmlformats.org/officeDocument/2006/relationships/hyperlink" Target="javascript:void(0);" TargetMode="External"/><Relationship Id="rId201" Type="http://schemas.openxmlformats.org/officeDocument/2006/relationships/hyperlink" Target="javascript:void(0);" TargetMode="External"/><Relationship Id="rId506" Type="http://schemas.openxmlformats.org/officeDocument/2006/relationships/hyperlink" Target="javascript:void(0);" TargetMode="External"/><Relationship Id="rId853" Type="http://schemas.openxmlformats.org/officeDocument/2006/relationships/hyperlink" Target="javascript:void(0);" TargetMode="External"/><Relationship Id="rId1136" Type="http://schemas.openxmlformats.org/officeDocument/2006/relationships/hyperlink" Target="javascript:void(0);" TargetMode="External"/><Relationship Id="rId1690" Type="http://schemas.openxmlformats.org/officeDocument/2006/relationships/hyperlink" Target="javascript:void(0);" TargetMode="External"/><Relationship Id="rId1788" Type="http://schemas.openxmlformats.org/officeDocument/2006/relationships/hyperlink" Target="javascript:void(0);" TargetMode="External"/><Relationship Id="rId713" Type="http://schemas.openxmlformats.org/officeDocument/2006/relationships/hyperlink" Target="javascript:void(0);" TargetMode="External"/><Relationship Id="rId920" Type="http://schemas.openxmlformats.org/officeDocument/2006/relationships/hyperlink" Target="javascript:void(0);" TargetMode="External"/><Relationship Id="rId1343" Type="http://schemas.openxmlformats.org/officeDocument/2006/relationships/hyperlink" Target="javascript:void(0);" TargetMode="External"/><Relationship Id="rId1550" Type="http://schemas.openxmlformats.org/officeDocument/2006/relationships/hyperlink" Target="javascript:void(0);" TargetMode="External"/><Relationship Id="rId1648" Type="http://schemas.openxmlformats.org/officeDocument/2006/relationships/hyperlink" Target="javascript:void(0);" TargetMode="External"/><Relationship Id="rId1203" Type="http://schemas.openxmlformats.org/officeDocument/2006/relationships/hyperlink" Target="javascript:void(0);" TargetMode="External"/><Relationship Id="rId1410" Type="http://schemas.openxmlformats.org/officeDocument/2006/relationships/hyperlink" Target="javascript:void(0);" TargetMode="External"/><Relationship Id="rId1508" Type="http://schemas.openxmlformats.org/officeDocument/2006/relationships/hyperlink" Target="javascript:void(0);" TargetMode="External"/><Relationship Id="rId1855" Type="http://schemas.openxmlformats.org/officeDocument/2006/relationships/hyperlink" Target="javascript:void(0);" TargetMode="External"/><Relationship Id="rId1715" Type="http://schemas.openxmlformats.org/officeDocument/2006/relationships/hyperlink" Target="javascript:void(0);" TargetMode="External"/><Relationship Id="rId296" Type="http://schemas.openxmlformats.org/officeDocument/2006/relationships/hyperlink" Target="javascript:void(0);" TargetMode="External"/><Relationship Id="rId156" Type="http://schemas.openxmlformats.org/officeDocument/2006/relationships/hyperlink" Target="javascript:void(0);" TargetMode="External"/><Relationship Id="rId363" Type="http://schemas.openxmlformats.org/officeDocument/2006/relationships/hyperlink" Target="javascript:void(0);" TargetMode="External"/><Relationship Id="rId570" Type="http://schemas.openxmlformats.org/officeDocument/2006/relationships/hyperlink" Target="javascript:void(0);" TargetMode="External"/><Relationship Id="rId223" Type="http://schemas.openxmlformats.org/officeDocument/2006/relationships/hyperlink" Target="javascript:void(0);" TargetMode="External"/><Relationship Id="rId430" Type="http://schemas.openxmlformats.org/officeDocument/2006/relationships/hyperlink" Target="javascript:void(0);" TargetMode="External"/><Relationship Id="rId668" Type="http://schemas.openxmlformats.org/officeDocument/2006/relationships/hyperlink" Target="javascript:void(0);" TargetMode="External"/><Relationship Id="rId875" Type="http://schemas.openxmlformats.org/officeDocument/2006/relationships/hyperlink" Target="javascript:void(0);" TargetMode="External"/><Relationship Id="rId1060" Type="http://schemas.openxmlformats.org/officeDocument/2006/relationships/hyperlink" Target="javascript:void(0);" TargetMode="External"/><Relationship Id="rId1298" Type="http://schemas.openxmlformats.org/officeDocument/2006/relationships/hyperlink" Target="javascript:void(0);" TargetMode="External"/><Relationship Id="rId528" Type="http://schemas.openxmlformats.org/officeDocument/2006/relationships/hyperlink" Target="javascript:void(0);" TargetMode="External"/><Relationship Id="rId735" Type="http://schemas.openxmlformats.org/officeDocument/2006/relationships/hyperlink" Target="javascript:void(0);" TargetMode="External"/><Relationship Id="rId942" Type="http://schemas.openxmlformats.org/officeDocument/2006/relationships/hyperlink" Target="javascript:void(0);" TargetMode="External"/><Relationship Id="rId1158" Type="http://schemas.openxmlformats.org/officeDocument/2006/relationships/hyperlink" Target="javascript:void(0);" TargetMode="External"/><Relationship Id="rId1365" Type="http://schemas.openxmlformats.org/officeDocument/2006/relationships/hyperlink" Target="javascript:void(0);" TargetMode="External"/><Relationship Id="rId1572" Type="http://schemas.openxmlformats.org/officeDocument/2006/relationships/hyperlink" Target="javascript:void(0);" TargetMode="External"/><Relationship Id="rId1018" Type="http://schemas.openxmlformats.org/officeDocument/2006/relationships/hyperlink" Target="javascript:void(0);" TargetMode="External"/><Relationship Id="rId1225" Type="http://schemas.openxmlformats.org/officeDocument/2006/relationships/hyperlink" Target="javascript:void(0);" TargetMode="External"/><Relationship Id="rId1432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802" Type="http://schemas.openxmlformats.org/officeDocument/2006/relationships/hyperlink" Target="javascript:void(0);" TargetMode="External"/><Relationship Id="rId1737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78" Type="http://schemas.openxmlformats.org/officeDocument/2006/relationships/hyperlink" Target="javascript:void(0);" TargetMode="External"/><Relationship Id="rId1804" Type="http://schemas.openxmlformats.org/officeDocument/2006/relationships/hyperlink" Target="javascript:void(0);" TargetMode="External"/><Relationship Id="rId385" Type="http://schemas.openxmlformats.org/officeDocument/2006/relationships/hyperlink" Target="javascript:void(0);" TargetMode="External"/><Relationship Id="rId592" Type="http://schemas.openxmlformats.org/officeDocument/2006/relationships/hyperlink" Target="javascript:void(0);" TargetMode="External"/><Relationship Id="rId245" Type="http://schemas.openxmlformats.org/officeDocument/2006/relationships/hyperlink" Target="javascript:void(0);" TargetMode="External"/><Relationship Id="rId452" Type="http://schemas.openxmlformats.org/officeDocument/2006/relationships/hyperlink" Target="javascript:void(0);" TargetMode="External"/><Relationship Id="rId897" Type="http://schemas.openxmlformats.org/officeDocument/2006/relationships/hyperlink" Target="javascript:void(0);" TargetMode="External"/><Relationship Id="rId1082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312" Type="http://schemas.openxmlformats.org/officeDocument/2006/relationships/hyperlink" Target="javascript:void(0);" TargetMode="External"/><Relationship Id="rId757" Type="http://schemas.openxmlformats.org/officeDocument/2006/relationships/hyperlink" Target="javascript:void(0);" TargetMode="External"/><Relationship Id="rId964" Type="http://schemas.openxmlformats.org/officeDocument/2006/relationships/hyperlink" Target="javascript:void(0);" TargetMode="External"/><Relationship Id="rId1387" Type="http://schemas.openxmlformats.org/officeDocument/2006/relationships/hyperlink" Target="javascript:void(0);" TargetMode="External"/><Relationship Id="rId1594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189" Type="http://schemas.openxmlformats.org/officeDocument/2006/relationships/hyperlink" Target="javascript:void(0);" TargetMode="External"/><Relationship Id="rId396" Type="http://schemas.openxmlformats.org/officeDocument/2006/relationships/hyperlink" Target="javascript:void(0);" TargetMode="External"/><Relationship Id="rId617" Type="http://schemas.openxmlformats.org/officeDocument/2006/relationships/hyperlink" Target="javascript:void(0);" TargetMode="External"/><Relationship Id="rId824" Type="http://schemas.openxmlformats.org/officeDocument/2006/relationships/hyperlink" Target="javascript:void(0);" TargetMode="External"/><Relationship Id="rId1247" Type="http://schemas.openxmlformats.org/officeDocument/2006/relationships/hyperlink" Target="javascript:void(0);" TargetMode="External"/><Relationship Id="rId1454" Type="http://schemas.openxmlformats.org/officeDocument/2006/relationships/hyperlink" Target="javascript:void(0);" TargetMode="External"/><Relationship Id="rId1661" Type="http://schemas.openxmlformats.org/officeDocument/2006/relationships/hyperlink" Target="javascript:void(0);" TargetMode="External"/><Relationship Id="rId256" Type="http://schemas.openxmlformats.org/officeDocument/2006/relationships/hyperlink" Target="javascript:void(0);" TargetMode="External"/><Relationship Id="rId463" Type="http://schemas.openxmlformats.org/officeDocument/2006/relationships/hyperlink" Target="javascript:void(0);" TargetMode="External"/><Relationship Id="rId670" Type="http://schemas.openxmlformats.org/officeDocument/2006/relationships/hyperlink" Target="javascript:void(0);" TargetMode="External"/><Relationship Id="rId1093" Type="http://schemas.openxmlformats.org/officeDocument/2006/relationships/hyperlink" Target="javascript:void(0);" TargetMode="External"/><Relationship Id="rId1107" Type="http://schemas.openxmlformats.org/officeDocument/2006/relationships/hyperlink" Target="javascript:void(0);" TargetMode="External"/><Relationship Id="rId1314" Type="http://schemas.openxmlformats.org/officeDocument/2006/relationships/hyperlink" Target="javascript:void(0);" TargetMode="External"/><Relationship Id="rId1521" Type="http://schemas.openxmlformats.org/officeDocument/2006/relationships/hyperlink" Target="javascript:void(0);" TargetMode="External"/><Relationship Id="rId1759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323" Type="http://schemas.openxmlformats.org/officeDocument/2006/relationships/hyperlink" Target="javascript:void(0);" TargetMode="External"/><Relationship Id="rId530" Type="http://schemas.openxmlformats.org/officeDocument/2006/relationships/hyperlink" Target="javascript:void(0);" TargetMode="External"/><Relationship Id="rId768" Type="http://schemas.openxmlformats.org/officeDocument/2006/relationships/hyperlink" Target="javascript:void(0);" TargetMode="External"/><Relationship Id="rId975" Type="http://schemas.openxmlformats.org/officeDocument/2006/relationships/hyperlink" Target="javascript:void(0);" TargetMode="External"/><Relationship Id="rId1160" Type="http://schemas.openxmlformats.org/officeDocument/2006/relationships/hyperlink" Target="javascript:void(0);" TargetMode="External"/><Relationship Id="rId1398" Type="http://schemas.openxmlformats.org/officeDocument/2006/relationships/hyperlink" Target="javascript:void(0);" TargetMode="External"/><Relationship Id="rId1619" Type="http://schemas.openxmlformats.org/officeDocument/2006/relationships/hyperlink" Target="javascript:void(0);" TargetMode="External"/><Relationship Id="rId182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628" Type="http://schemas.openxmlformats.org/officeDocument/2006/relationships/hyperlink" Target="javascript:void(0);" TargetMode="External"/><Relationship Id="rId835" Type="http://schemas.openxmlformats.org/officeDocument/2006/relationships/hyperlink" Target="javascript:void(0);" TargetMode="External"/><Relationship Id="rId1258" Type="http://schemas.openxmlformats.org/officeDocument/2006/relationships/hyperlink" Target="javascript:void(0);" TargetMode="External"/><Relationship Id="rId1465" Type="http://schemas.openxmlformats.org/officeDocument/2006/relationships/hyperlink" Target="javascript:void(0);" TargetMode="External"/><Relationship Id="rId1672" Type="http://schemas.openxmlformats.org/officeDocument/2006/relationships/hyperlink" Target="javascript:void(0);" TargetMode="External"/><Relationship Id="rId267" Type="http://schemas.openxmlformats.org/officeDocument/2006/relationships/hyperlink" Target="javascript:void(0);" TargetMode="External"/><Relationship Id="rId474" Type="http://schemas.openxmlformats.org/officeDocument/2006/relationships/hyperlink" Target="javascript:void(0);" TargetMode="External"/><Relationship Id="rId1020" Type="http://schemas.openxmlformats.org/officeDocument/2006/relationships/hyperlink" Target="javascript:void(0);" TargetMode="External"/><Relationship Id="rId1118" Type="http://schemas.openxmlformats.org/officeDocument/2006/relationships/hyperlink" Target="javascript:void(0);" TargetMode="External"/><Relationship Id="rId1325" Type="http://schemas.openxmlformats.org/officeDocument/2006/relationships/hyperlink" Target="javascript:void(0);" TargetMode="External"/><Relationship Id="rId1532" Type="http://schemas.openxmlformats.org/officeDocument/2006/relationships/hyperlink" Target="javascript:void(0);" TargetMode="External"/><Relationship Id="rId127" Type="http://schemas.openxmlformats.org/officeDocument/2006/relationships/hyperlink" Target="javascript:void(0);" TargetMode="External"/><Relationship Id="rId681" Type="http://schemas.openxmlformats.org/officeDocument/2006/relationships/hyperlink" Target="javascript:void(0);" TargetMode="External"/><Relationship Id="rId779" Type="http://schemas.openxmlformats.org/officeDocument/2006/relationships/hyperlink" Target="javascript:void(0);" TargetMode="External"/><Relationship Id="rId902" Type="http://schemas.openxmlformats.org/officeDocument/2006/relationships/hyperlink" Target="javascript:void(0);" TargetMode="External"/><Relationship Id="rId986" Type="http://schemas.openxmlformats.org/officeDocument/2006/relationships/hyperlink" Target="javascript:void(0);" TargetMode="External"/><Relationship Id="rId1837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334" Type="http://schemas.openxmlformats.org/officeDocument/2006/relationships/hyperlink" Target="javascript:void(0);" TargetMode="External"/><Relationship Id="rId541" Type="http://schemas.openxmlformats.org/officeDocument/2006/relationships/hyperlink" Target="javascript:void(0);" TargetMode="External"/><Relationship Id="rId639" Type="http://schemas.openxmlformats.org/officeDocument/2006/relationships/hyperlink" Target="javascript:void(0);" TargetMode="External"/><Relationship Id="rId1171" Type="http://schemas.openxmlformats.org/officeDocument/2006/relationships/hyperlink" Target="javascript:void(0);" TargetMode="External"/><Relationship Id="rId1269" Type="http://schemas.openxmlformats.org/officeDocument/2006/relationships/hyperlink" Target="javascript:void(0);" TargetMode="External"/><Relationship Id="rId1476" Type="http://schemas.openxmlformats.org/officeDocument/2006/relationships/hyperlink" Target="javascript:void(0);" TargetMode="External"/><Relationship Id="rId180" Type="http://schemas.openxmlformats.org/officeDocument/2006/relationships/hyperlink" Target="javascript:void(0);" TargetMode="External"/><Relationship Id="rId278" Type="http://schemas.openxmlformats.org/officeDocument/2006/relationships/hyperlink" Target="javascript:void(0);" TargetMode="External"/><Relationship Id="rId401" Type="http://schemas.openxmlformats.org/officeDocument/2006/relationships/hyperlink" Target="javascript:void(0);" TargetMode="External"/><Relationship Id="rId846" Type="http://schemas.openxmlformats.org/officeDocument/2006/relationships/hyperlink" Target="javascript:void(0);" TargetMode="External"/><Relationship Id="rId1031" Type="http://schemas.openxmlformats.org/officeDocument/2006/relationships/hyperlink" Target="javascript:void(0);" TargetMode="External"/><Relationship Id="rId1129" Type="http://schemas.openxmlformats.org/officeDocument/2006/relationships/hyperlink" Target="javascript:void(0);" TargetMode="External"/><Relationship Id="rId1683" Type="http://schemas.openxmlformats.org/officeDocument/2006/relationships/hyperlink" Target="javascript:void(0);" TargetMode="External"/><Relationship Id="rId485" Type="http://schemas.openxmlformats.org/officeDocument/2006/relationships/hyperlink" Target="javascript:void(0);" TargetMode="External"/><Relationship Id="rId692" Type="http://schemas.openxmlformats.org/officeDocument/2006/relationships/hyperlink" Target="javascript:void(0);" TargetMode="External"/><Relationship Id="rId706" Type="http://schemas.openxmlformats.org/officeDocument/2006/relationships/hyperlink" Target="javascript:void(0);" TargetMode="External"/><Relationship Id="rId913" Type="http://schemas.openxmlformats.org/officeDocument/2006/relationships/hyperlink" Target="javascript:void(0);" TargetMode="External"/><Relationship Id="rId1336" Type="http://schemas.openxmlformats.org/officeDocument/2006/relationships/hyperlink" Target="javascript:void(0);" TargetMode="External"/><Relationship Id="rId1543" Type="http://schemas.openxmlformats.org/officeDocument/2006/relationships/hyperlink" Target="javascript:void(0);" TargetMode="External"/><Relationship Id="rId1750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345" Type="http://schemas.openxmlformats.org/officeDocument/2006/relationships/hyperlink" Target="javascript:void(0);" TargetMode="External"/><Relationship Id="rId552" Type="http://schemas.openxmlformats.org/officeDocument/2006/relationships/hyperlink" Target="javascript:void(0);" TargetMode="External"/><Relationship Id="rId997" Type="http://schemas.openxmlformats.org/officeDocument/2006/relationships/hyperlink" Target="javascript:void(0);" TargetMode="External"/><Relationship Id="rId1182" Type="http://schemas.openxmlformats.org/officeDocument/2006/relationships/hyperlink" Target="javascript:void(0);" TargetMode="External"/><Relationship Id="rId1403" Type="http://schemas.openxmlformats.org/officeDocument/2006/relationships/hyperlink" Target="javascript:void(0);" TargetMode="External"/><Relationship Id="rId1610" Type="http://schemas.openxmlformats.org/officeDocument/2006/relationships/hyperlink" Target="javascript:void(0);" TargetMode="External"/><Relationship Id="rId1848" Type="http://schemas.openxmlformats.org/officeDocument/2006/relationships/hyperlink" Target="javascript:void(0);" TargetMode="External"/><Relationship Id="rId191" Type="http://schemas.openxmlformats.org/officeDocument/2006/relationships/hyperlink" Target="javascript:void(0);" TargetMode="External"/><Relationship Id="rId205" Type="http://schemas.openxmlformats.org/officeDocument/2006/relationships/hyperlink" Target="javascript:void(0);" TargetMode="External"/><Relationship Id="rId412" Type="http://schemas.openxmlformats.org/officeDocument/2006/relationships/hyperlink" Target="javascript:void(0);" TargetMode="External"/><Relationship Id="rId857" Type="http://schemas.openxmlformats.org/officeDocument/2006/relationships/hyperlink" Target="javascript:void(0);" TargetMode="External"/><Relationship Id="rId1042" Type="http://schemas.openxmlformats.org/officeDocument/2006/relationships/hyperlink" Target="javascript:void(0);" TargetMode="External"/><Relationship Id="rId1487" Type="http://schemas.openxmlformats.org/officeDocument/2006/relationships/hyperlink" Target="javascript:void(0);" TargetMode="External"/><Relationship Id="rId1694" Type="http://schemas.openxmlformats.org/officeDocument/2006/relationships/hyperlink" Target="javascript:void(0);" TargetMode="External"/><Relationship Id="rId1708" Type="http://schemas.openxmlformats.org/officeDocument/2006/relationships/hyperlink" Target="javascript:void(0);" TargetMode="External"/><Relationship Id="rId289" Type="http://schemas.openxmlformats.org/officeDocument/2006/relationships/hyperlink" Target="javascript:void(0);" TargetMode="External"/><Relationship Id="rId496" Type="http://schemas.openxmlformats.org/officeDocument/2006/relationships/hyperlink" Target="javascript:void(0);" TargetMode="External"/><Relationship Id="rId717" Type="http://schemas.openxmlformats.org/officeDocument/2006/relationships/hyperlink" Target="javascript:void(0);" TargetMode="External"/><Relationship Id="rId924" Type="http://schemas.openxmlformats.org/officeDocument/2006/relationships/hyperlink" Target="javascript:void(0);" TargetMode="External"/><Relationship Id="rId1347" Type="http://schemas.openxmlformats.org/officeDocument/2006/relationships/hyperlink" Target="javascript:void(0);" TargetMode="External"/><Relationship Id="rId1554" Type="http://schemas.openxmlformats.org/officeDocument/2006/relationships/hyperlink" Target="javascript:void(0);" TargetMode="External"/><Relationship Id="rId1761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149" Type="http://schemas.openxmlformats.org/officeDocument/2006/relationships/hyperlink" Target="javascript:void(0);" TargetMode="External"/><Relationship Id="rId356" Type="http://schemas.openxmlformats.org/officeDocument/2006/relationships/hyperlink" Target="javascript:void(0);" TargetMode="External"/><Relationship Id="rId563" Type="http://schemas.openxmlformats.org/officeDocument/2006/relationships/hyperlink" Target="javascript:void(0);" TargetMode="External"/><Relationship Id="rId770" Type="http://schemas.openxmlformats.org/officeDocument/2006/relationships/hyperlink" Target="javascript:void(0);" TargetMode="External"/><Relationship Id="rId1193" Type="http://schemas.openxmlformats.org/officeDocument/2006/relationships/hyperlink" Target="javascript:void(0);" TargetMode="External"/><Relationship Id="rId1207" Type="http://schemas.openxmlformats.org/officeDocument/2006/relationships/hyperlink" Target="javascript:void(0);" TargetMode="External"/><Relationship Id="rId1414" Type="http://schemas.openxmlformats.org/officeDocument/2006/relationships/hyperlink" Target="javascript:void(0);" TargetMode="External"/><Relationship Id="rId1621" Type="http://schemas.openxmlformats.org/officeDocument/2006/relationships/hyperlink" Target="javascript:void(0);" TargetMode="External"/><Relationship Id="rId1859" Type="http://schemas.openxmlformats.org/officeDocument/2006/relationships/hyperlink" Target="javascript:void(0);" TargetMode="External"/><Relationship Id="rId216" Type="http://schemas.openxmlformats.org/officeDocument/2006/relationships/hyperlink" Target="javascript:void(0);" TargetMode="External"/><Relationship Id="rId423" Type="http://schemas.openxmlformats.org/officeDocument/2006/relationships/hyperlink" Target="javascript:void(0);" TargetMode="External"/><Relationship Id="rId868" Type="http://schemas.openxmlformats.org/officeDocument/2006/relationships/hyperlink" Target="javascript:void(0);" TargetMode="External"/><Relationship Id="rId1053" Type="http://schemas.openxmlformats.org/officeDocument/2006/relationships/hyperlink" Target="javascript:void(0);" TargetMode="External"/><Relationship Id="rId1260" Type="http://schemas.openxmlformats.org/officeDocument/2006/relationships/hyperlink" Target="javascript:void(0);" TargetMode="External"/><Relationship Id="rId1498" Type="http://schemas.openxmlformats.org/officeDocument/2006/relationships/hyperlink" Target="javascript:void(0);" TargetMode="External"/><Relationship Id="rId1719" Type="http://schemas.openxmlformats.org/officeDocument/2006/relationships/hyperlink" Target="javascript:void(0);" TargetMode="External"/><Relationship Id="rId630" Type="http://schemas.openxmlformats.org/officeDocument/2006/relationships/hyperlink" Target="javascript:void(0);" TargetMode="External"/><Relationship Id="rId728" Type="http://schemas.openxmlformats.org/officeDocument/2006/relationships/hyperlink" Target="javascript:void(0);" TargetMode="External"/><Relationship Id="rId935" Type="http://schemas.openxmlformats.org/officeDocument/2006/relationships/hyperlink" Target="javascript:void(0);" TargetMode="External"/><Relationship Id="rId1358" Type="http://schemas.openxmlformats.org/officeDocument/2006/relationships/hyperlink" Target="javascript:void(0);" TargetMode="External"/><Relationship Id="rId1565" Type="http://schemas.openxmlformats.org/officeDocument/2006/relationships/hyperlink" Target="javascript:void(0);" TargetMode="External"/><Relationship Id="rId1772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367" Type="http://schemas.openxmlformats.org/officeDocument/2006/relationships/hyperlink" Target="javascript:void(0);" TargetMode="External"/><Relationship Id="rId574" Type="http://schemas.openxmlformats.org/officeDocument/2006/relationships/hyperlink" Target="javascript:void(0);" TargetMode="External"/><Relationship Id="rId1120" Type="http://schemas.openxmlformats.org/officeDocument/2006/relationships/hyperlink" Target="javascript:void(0);" TargetMode="External"/><Relationship Id="rId1218" Type="http://schemas.openxmlformats.org/officeDocument/2006/relationships/hyperlink" Target="javascript:void(0);" TargetMode="External"/><Relationship Id="rId1425" Type="http://schemas.openxmlformats.org/officeDocument/2006/relationships/hyperlink" Target="javascript:void(0);" TargetMode="External"/><Relationship Id="rId227" Type="http://schemas.openxmlformats.org/officeDocument/2006/relationships/hyperlink" Target="javascript:void(0);" TargetMode="External"/><Relationship Id="rId781" Type="http://schemas.openxmlformats.org/officeDocument/2006/relationships/hyperlink" Target="javascript:void(0);" TargetMode="External"/><Relationship Id="rId879" Type="http://schemas.openxmlformats.org/officeDocument/2006/relationships/hyperlink" Target="javascript:void(0);" TargetMode="External"/><Relationship Id="rId1632" Type="http://schemas.openxmlformats.org/officeDocument/2006/relationships/hyperlink" Target="javascript:void(0);" TargetMode="External"/><Relationship Id="rId434" Type="http://schemas.openxmlformats.org/officeDocument/2006/relationships/hyperlink" Target="javascript:void(0);" TargetMode="External"/><Relationship Id="rId641" Type="http://schemas.openxmlformats.org/officeDocument/2006/relationships/hyperlink" Target="javascript:void(0);" TargetMode="External"/><Relationship Id="rId739" Type="http://schemas.openxmlformats.org/officeDocument/2006/relationships/hyperlink" Target="javascript:void(0);" TargetMode="External"/><Relationship Id="rId1064" Type="http://schemas.openxmlformats.org/officeDocument/2006/relationships/hyperlink" Target="javascript:void(0);" TargetMode="External"/><Relationship Id="rId1271" Type="http://schemas.openxmlformats.org/officeDocument/2006/relationships/hyperlink" Target="javascript:void(0);" TargetMode="External"/><Relationship Id="rId1369" Type="http://schemas.openxmlformats.org/officeDocument/2006/relationships/hyperlink" Target="javascript:void(0);" TargetMode="External"/><Relationship Id="rId1576" Type="http://schemas.openxmlformats.org/officeDocument/2006/relationships/hyperlink" Target="javascript:void(0);" TargetMode="External"/><Relationship Id="rId280" Type="http://schemas.openxmlformats.org/officeDocument/2006/relationships/hyperlink" Target="javascript:void(0);" TargetMode="External"/><Relationship Id="rId501" Type="http://schemas.openxmlformats.org/officeDocument/2006/relationships/hyperlink" Target="javascript:void(0);" TargetMode="External"/><Relationship Id="rId946" Type="http://schemas.openxmlformats.org/officeDocument/2006/relationships/hyperlink" Target="javascript:void(0);" TargetMode="External"/><Relationship Id="rId1131" Type="http://schemas.openxmlformats.org/officeDocument/2006/relationships/hyperlink" Target="javascript:void(0);" TargetMode="External"/><Relationship Id="rId1229" Type="http://schemas.openxmlformats.org/officeDocument/2006/relationships/hyperlink" Target="javascript:void(0);" TargetMode="External"/><Relationship Id="rId1783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378" Type="http://schemas.openxmlformats.org/officeDocument/2006/relationships/hyperlink" Target="javascript:void(0);" TargetMode="External"/><Relationship Id="rId585" Type="http://schemas.openxmlformats.org/officeDocument/2006/relationships/hyperlink" Target="javascript:void(0);" TargetMode="External"/><Relationship Id="rId792" Type="http://schemas.openxmlformats.org/officeDocument/2006/relationships/hyperlink" Target="javascript:void(0);" TargetMode="External"/><Relationship Id="rId806" Type="http://schemas.openxmlformats.org/officeDocument/2006/relationships/hyperlink" Target="javascript:void(0);" TargetMode="External"/><Relationship Id="rId1436" Type="http://schemas.openxmlformats.org/officeDocument/2006/relationships/hyperlink" Target="javascript:void(0);" TargetMode="External"/><Relationship Id="rId1643" Type="http://schemas.openxmlformats.org/officeDocument/2006/relationships/hyperlink" Target="javascript:void(0);" TargetMode="External"/><Relationship Id="rId1850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javascript:void(0);" TargetMode="External"/><Relationship Id="rId445" Type="http://schemas.openxmlformats.org/officeDocument/2006/relationships/hyperlink" Target="javascript:void(0);" TargetMode="External"/><Relationship Id="rId652" Type="http://schemas.openxmlformats.org/officeDocument/2006/relationships/hyperlink" Target="javascript:void(0);" TargetMode="External"/><Relationship Id="rId1075" Type="http://schemas.openxmlformats.org/officeDocument/2006/relationships/hyperlink" Target="javascript:void(0);" TargetMode="External"/><Relationship Id="rId1282" Type="http://schemas.openxmlformats.org/officeDocument/2006/relationships/hyperlink" Target="javascript:void(0);" TargetMode="External"/><Relationship Id="rId1503" Type="http://schemas.openxmlformats.org/officeDocument/2006/relationships/hyperlink" Target="javascript:void(0);" TargetMode="External"/><Relationship Id="rId1710" Type="http://schemas.openxmlformats.org/officeDocument/2006/relationships/hyperlink" Target="javascript:void(0);" TargetMode="External"/><Relationship Id="rId291" Type="http://schemas.openxmlformats.org/officeDocument/2006/relationships/hyperlink" Target="javascript:void(0);" TargetMode="External"/><Relationship Id="rId305" Type="http://schemas.openxmlformats.org/officeDocument/2006/relationships/hyperlink" Target="javascript:void(0);" TargetMode="External"/><Relationship Id="rId512" Type="http://schemas.openxmlformats.org/officeDocument/2006/relationships/hyperlink" Target="javascript:void(0);" TargetMode="External"/><Relationship Id="rId957" Type="http://schemas.openxmlformats.org/officeDocument/2006/relationships/hyperlink" Target="javascript:void(0);" TargetMode="External"/><Relationship Id="rId1142" Type="http://schemas.openxmlformats.org/officeDocument/2006/relationships/hyperlink" Target="javascript:void(0);" TargetMode="External"/><Relationship Id="rId1587" Type="http://schemas.openxmlformats.org/officeDocument/2006/relationships/hyperlink" Target="javascript:void(0);" TargetMode="External"/><Relationship Id="rId1794" Type="http://schemas.openxmlformats.org/officeDocument/2006/relationships/hyperlink" Target="javascript:void(0);" TargetMode="External"/><Relationship Id="rId1808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151" Type="http://schemas.openxmlformats.org/officeDocument/2006/relationships/hyperlink" Target="javascript:void(0);" TargetMode="External"/><Relationship Id="rId389" Type="http://schemas.openxmlformats.org/officeDocument/2006/relationships/hyperlink" Target="javascript:void(0);" TargetMode="External"/><Relationship Id="rId596" Type="http://schemas.openxmlformats.org/officeDocument/2006/relationships/hyperlink" Target="javascript:void(0);" TargetMode="External"/><Relationship Id="rId817" Type="http://schemas.openxmlformats.org/officeDocument/2006/relationships/hyperlink" Target="javascript:void(0);" TargetMode="External"/><Relationship Id="rId1002" Type="http://schemas.openxmlformats.org/officeDocument/2006/relationships/hyperlink" Target="javascript:void(0);" TargetMode="External"/><Relationship Id="rId1447" Type="http://schemas.openxmlformats.org/officeDocument/2006/relationships/hyperlink" Target="javascript:void(0);" TargetMode="External"/><Relationship Id="rId1654" Type="http://schemas.openxmlformats.org/officeDocument/2006/relationships/hyperlink" Target="javascript:void(0);" TargetMode="External"/><Relationship Id="rId1861" Type="http://schemas.openxmlformats.org/officeDocument/2006/relationships/hyperlink" Target="javascript:void(0);" TargetMode="External"/><Relationship Id="rId249" Type="http://schemas.openxmlformats.org/officeDocument/2006/relationships/hyperlink" Target="javascript:void(0);" TargetMode="External"/><Relationship Id="rId456" Type="http://schemas.openxmlformats.org/officeDocument/2006/relationships/hyperlink" Target="javascript:void(0);" TargetMode="External"/><Relationship Id="rId663" Type="http://schemas.openxmlformats.org/officeDocument/2006/relationships/hyperlink" Target="javascript:void(0);" TargetMode="External"/><Relationship Id="rId870" Type="http://schemas.openxmlformats.org/officeDocument/2006/relationships/hyperlink" Target="javascript:void(0);" TargetMode="External"/><Relationship Id="rId1086" Type="http://schemas.openxmlformats.org/officeDocument/2006/relationships/hyperlink" Target="javascript:void(0);" TargetMode="External"/><Relationship Id="rId1293" Type="http://schemas.openxmlformats.org/officeDocument/2006/relationships/hyperlink" Target="javascript:void(0);" TargetMode="External"/><Relationship Id="rId1307" Type="http://schemas.openxmlformats.org/officeDocument/2006/relationships/hyperlink" Target="javascript:void(0);" TargetMode="External"/><Relationship Id="rId1514" Type="http://schemas.openxmlformats.org/officeDocument/2006/relationships/hyperlink" Target="javascript:void(0);" TargetMode="External"/><Relationship Id="rId1721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09" Type="http://schemas.openxmlformats.org/officeDocument/2006/relationships/hyperlink" Target="javascript:void(0);" TargetMode="External"/><Relationship Id="rId316" Type="http://schemas.openxmlformats.org/officeDocument/2006/relationships/hyperlink" Target="javascript:void(0);" TargetMode="External"/><Relationship Id="rId523" Type="http://schemas.openxmlformats.org/officeDocument/2006/relationships/hyperlink" Target="javascript:void(0);" TargetMode="External"/><Relationship Id="rId968" Type="http://schemas.openxmlformats.org/officeDocument/2006/relationships/hyperlink" Target="javascript:void(0);" TargetMode="External"/><Relationship Id="rId1153" Type="http://schemas.openxmlformats.org/officeDocument/2006/relationships/hyperlink" Target="javascript:void(0);" TargetMode="External"/><Relationship Id="rId1598" Type="http://schemas.openxmlformats.org/officeDocument/2006/relationships/hyperlink" Target="javascript:void(0);" TargetMode="External"/><Relationship Id="rId1819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730" Type="http://schemas.openxmlformats.org/officeDocument/2006/relationships/hyperlink" Target="javascript:void(0);" TargetMode="External"/><Relationship Id="rId828" Type="http://schemas.openxmlformats.org/officeDocument/2006/relationships/hyperlink" Target="javascript:void(0);" TargetMode="External"/><Relationship Id="rId1013" Type="http://schemas.openxmlformats.org/officeDocument/2006/relationships/hyperlink" Target="javascript:void(0);" TargetMode="External"/><Relationship Id="rId1360" Type="http://schemas.openxmlformats.org/officeDocument/2006/relationships/hyperlink" Target="javascript:void(0);" TargetMode="External"/><Relationship Id="rId1458" Type="http://schemas.openxmlformats.org/officeDocument/2006/relationships/hyperlink" Target="javascript:void(0);" TargetMode="External"/><Relationship Id="rId1665" Type="http://schemas.openxmlformats.org/officeDocument/2006/relationships/hyperlink" Target="javascript:void(0);" TargetMode="External"/><Relationship Id="rId162" Type="http://schemas.openxmlformats.org/officeDocument/2006/relationships/hyperlink" Target="javascript:void(0);" TargetMode="External"/><Relationship Id="rId467" Type="http://schemas.openxmlformats.org/officeDocument/2006/relationships/hyperlink" Target="javascript:void(0);" TargetMode="External"/><Relationship Id="rId1097" Type="http://schemas.openxmlformats.org/officeDocument/2006/relationships/hyperlink" Target="javascript:void(0);" TargetMode="External"/><Relationship Id="rId1220" Type="http://schemas.openxmlformats.org/officeDocument/2006/relationships/hyperlink" Target="javascript:void(0);" TargetMode="External"/><Relationship Id="rId1318" Type="http://schemas.openxmlformats.org/officeDocument/2006/relationships/hyperlink" Target="javascript:void(0);" TargetMode="External"/><Relationship Id="rId1525" Type="http://schemas.openxmlformats.org/officeDocument/2006/relationships/hyperlink" Target="javascript:void(0);" TargetMode="External"/><Relationship Id="rId674" Type="http://schemas.openxmlformats.org/officeDocument/2006/relationships/hyperlink" Target="javascript:void(0);" TargetMode="External"/><Relationship Id="rId881" Type="http://schemas.openxmlformats.org/officeDocument/2006/relationships/hyperlink" Target="javascript:void(0);" TargetMode="External"/><Relationship Id="rId979" Type="http://schemas.openxmlformats.org/officeDocument/2006/relationships/hyperlink" Target="javascript:void(0);" TargetMode="External"/><Relationship Id="rId1732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7" Type="http://schemas.openxmlformats.org/officeDocument/2006/relationships/hyperlink" Target="javascript:void(0);" TargetMode="External"/><Relationship Id="rId534" Type="http://schemas.openxmlformats.org/officeDocument/2006/relationships/hyperlink" Target="javascript:void(0);" TargetMode="External"/><Relationship Id="rId741" Type="http://schemas.openxmlformats.org/officeDocument/2006/relationships/hyperlink" Target="javascript:void(0);" TargetMode="External"/><Relationship Id="rId839" Type="http://schemas.openxmlformats.org/officeDocument/2006/relationships/hyperlink" Target="javascript:void(0);" TargetMode="External"/><Relationship Id="rId1164" Type="http://schemas.openxmlformats.org/officeDocument/2006/relationships/hyperlink" Target="javascript:void(0);" TargetMode="External"/><Relationship Id="rId1371" Type="http://schemas.openxmlformats.org/officeDocument/2006/relationships/hyperlink" Target="javascript:void(0);" TargetMode="External"/><Relationship Id="rId1469" Type="http://schemas.openxmlformats.org/officeDocument/2006/relationships/hyperlink" Target="javascript:void(0);" TargetMode="External"/><Relationship Id="rId173" Type="http://schemas.openxmlformats.org/officeDocument/2006/relationships/hyperlink" Target="javascript:void(0);" TargetMode="External"/><Relationship Id="rId380" Type="http://schemas.openxmlformats.org/officeDocument/2006/relationships/hyperlink" Target="javascript:void(0);" TargetMode="External"/><Relationship Id="rId601" Type="http://schemas.openxmlformats.org/officeDocument/2006/relationships/hyperlink" Target="javascript:void(0);" TargetMode="External"/><Relationship Id="rId1024" Type="http://schemas.openxmlformats.org/officeDocument/2006/relationships/hyperlink" Target="javascript:void(0);" TargetMode="External"/><Relationship Id="rId1231" Type="http://schemas.openxmlformats.org/officeDocument/2006/relationships/hyperlink" Target="javascript:void(0);" TargetMode="External"/><Relationship Id="rId1676" Type="http://schemas.openxmlformats.org/officeDocument/2006/relationships/hyperlink" Target="javascript:void(0);" TargetMode="External"/><Relationship Id="rId240" Type="http://schemas.openxmlformats.org/officeDocument/2006/relationships/hyperlink" Target="javascript:void(0);" TargetMode="External"/><Relationship Id="rId478" Type="http://schemas.openxmlformats.org/officeDocument/2006/relationships/hyperlink" Target="javascript:void(0);" TargetMode="External"/><Relationship Id="rId685" Type="http://schemas.openxmlformats.org/officeDocument/2006/relationships/hyperlink" Target="javascript:void(0);" TargetMode="External"/><Relationship Id="rId892" Type="http://schemas.openxmlformats.org/officeDocument/2006/relationships/hyperlink" Target="javascript:void(0);" TargetMode="External"/><Relationship Id="rId906" Type="http://schemas.openxmlformats.org/officeDocument/2006/relationships/hyperlink" Target="javascript:void(0);" TargetMode="External"/><Relationship Id="rId1329" Type="http://schemas.openxmlformats.org/officeDocument/2006/relationships/hyperlink" Target="javascript:void(0);" TargetMode="External"/><Relationship Id="rId1536" Type="http://schemas.openxmlformats.org/officeDocument/2006/relationships/hyperlink" Target="javascript:void(0);" TargetMode="External"/><Relationship Id="rId1743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100" Type="http://schemas.openxmlformats.org/officeDocument/2006/relationships/hyperlink" Target="javascript:void(0);" TargetMode="External"/><Relationship Id="rId338" Type="http://schemas.openxmlformats.org/officeDocument/2006/relationships/hyperlink" Target="javascript:void(0);" TargetMode="External"/><Relationship Id="rId545" Type="http://schemas.openxmlformats.org/officeDocument/2006/relationships/hyperlink" Target="javascript:void(0);" TargetMode="External"/><Relationship Id="rId752" Type="http://schemas.openxmlformats.org/officeDocument/2006/relationships/hyperlink" Target="javascript:void(0);" TargetMode="External"/><Relationship Id="rId1175" Type="http://schemas.openxmlformats.org/officeDocument/2006/relationships/hyperlink" Target="javascript:void(0);" TargetMode="External"/><Relationship Id="rId1382" Type="http://schemas.openxmlformats.org/officeDocument/2006/relationships/hyperlink" Target="javascript:void(0);" TargetMode="External"/><Relationship Id="rId1603" Type="http://schemas.openxmlformats.org/officeDocument/2006/relationships/hyperlink" Target="javascript:void(0);" TargetMode="External"/><Relationship Id="rId1810" Type="http://schemas.openxmlformats.org/officeDocument/2006/relationships/hyperlink" Target="javascript:void(0);" TargetMode="External"/><Relationship Id="rId184" Type="http://schemas.openxmlformats.org/officeDocument/2006/relationships/hyperlink" Target="javascript:void(0);" TargetMode="External"/><Relationship Id="rId391" Type="http://schemas.openxmlformats.org/officeDocument/2006/relationships/hyperlink" Target="javascript:void(0);" TargetMode="External"/><Relationship Id="rId405" Type="http://schemas.openxmlformats.org/officeDocument/2006/relationships/hyperlink" Target="javascript:void(0);" TargetMode="External"/><Relationship Id="rId612" Type="http://schemas.openxmlformats.org/officeDocument/2006/relationships/hyperlink" Target="javascript:void(0);" TargetMode="External"/><Relationship Id="rId1035" Type="http://schemas.openxmlformats.org/officeDocument/2006/relationships/hyperlink" Target="javascript:void(0);" TargetMode="External"/><Relationship Id="rId1242" Type="http://schemas.openxmlformats.org/officeDocument/2006/relationships/hyperlink" Target="javascript:void(0);" TargetMode="External"/><Relationship Id="rId1687" Type="http://schemas.openxmlformats.org/officeDocument/2006/relationships/hyperlink" Target="javascript:void(0);" TargetMode="External"/><Relationship Id="rId251" Type="http://schemas.openxmlformats.org/officeDocument/2006/relationships/hyperlink" Target="javascript:void(0);" TargetMode="External"/><Relationship Id="rId489" Type="http://schemas.openxmlformats.org/officeDocument/2006/relationships/hyperlink" Target="javascript:void(0);" TargetMode="External"/><Relationship Id="rId696" Type="http://schemas.openxmlformats.org/officeDocument/2006/relationships/hyperlink" Target="javascript:void(0);" TargetMode="External"/><Relationship Id="rId917" Type="http://schemas.openxmlformats.org/officeDocument/2006/relationships/hyperlink" Target="javascript:void(0);" TargetMode="External"/><Relationship Id="rId1102" Type="http://schemas.openxmlformats.org/officeDocument/2006/relationships/hyperlink" Target="javascript:void(0);" TargetMode="External"/><Relationship Id="rId1547" Type="http://schemas.openxmlformats.org/officeDocument/2006/relationships/hyperlink" Target="javascript:void(0);" TargetMode="External"/><Relationship Id="rId1754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349" Type="http://schemas.openxmlformats.org/officeDocument/2006/relationships/hyperlink" Target="javascript:void(0);" TargetMode="External"/><Relationship Id="rId556" Type="http://schemas.openxmlformats.org/officeDocument/2006/relationships/hyperlink" Target="javascript:void(0);" TargetMode="External"/><Relationship Id="rId763" Type="http://schemas.openxmlformats.org/officeDocument/2006/relationships/hyperlink" Target="javascript:void(0);" TargetMode="External"/><Relationship Id="rId1186" Type="http://schemas.openxmlformats.org/officeDocument/2006/relationships/hyperlink" Target="javascript:void(0);" TargetMode="External"/><Relationship Id="rId1393" Type="http://schemas.openxmlformats.org/officeDocument/2006/relationships/hyperlink" Target="javascript:void(0);" TargetMode="External"/><Relationship Id="rId1407" Type="http://schemas.openxmlformats.org/officeDocument/2006/relationships/hyperlink" Target="javascript:void(0);" TargetMode="External"/><Relationship Id="rId1614" Type="http://schemas.openxmlformats.org/officeDocument/2006/relationships/hyperlink" Target="javascript:void(0);" TargetMode="External"/><Relationship Id="rId1821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95" Type="http://schemas.openxmlformats.org/officeDocument/2006/relationships/hyperlink" Target="javascript:void(0);" TargetMode="External"/><Relationship Id="rId209" Type="http://schemas.openxmlformats.org/officeDocument/2006/relationships/hyperlink" Target="javascript:void(0);" TargetMode="External"/><Relationship Id="rId416" Type="http://schemas.openxmlformats.org/officeDocument/2006/relationships/hyperlink" Target="javascript:void(0);" TargetMode="External"/><Relationship Id="rId970" Type="http://schemas.openxmlformats.org/officeDocument/2006/relationships/hyperlink" Target="javascript:void(0);" TargetMode="External"/><Relationship Id="rId1046" Type="http://schemas.openxmlformats.org/officeDocument/2006/relationships/hyperlink" Target="javascript:void(0);" TargetMode="External"/><Relationship Id="rId1253" Type="http://schemas.openxmlformats.org/officeDocument/2006/relationships/hyperlink" Target="javascript:void(0);" TargetMode="External"/><Relationship Id="rId1698" Type="http://schemas.openxmlformats.org/officeDocument/2006/relationships/hyperlink" Target="javascript:void(0);" TargetMode="External"/><Relationship Id="rId623" Type="http://schemas.openxmlformats.org/officeDocument/2006/relationships/hyperlink" Target="javascript:void(0);" TargetMode="External"/><Relationship Id="rId830" Type="http://schemas.openxmlformats.org/officeDocument/2006/relationships/hyperlink" Target="javascript:void(0);" TargetMode="External"/><Relationship Id="rId928" Type="http://schemas.openxmlformats.org/officeDocument/2006/relationships/hyperlink" Target="javascript:void(0);" TargetMode="External"/><Relationship Id="rId1460" Type="http://schemas.openxmlformats.org/officeDocument/2006/relationships/hyperlink" Target="javascript:void(0);" TargetMode="External"/><Relationship Id="rId1558" Type="http://schemas.openxmlformats.org/officeDocument/2006/relationships/hyperlink" Target="javascript:void(0);" TargetMode="External"/><Relationship Id="rId1765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262" Type="http://schemas.openxmlformats.org/officeDocument/2006/relationships/hyperlink" Target="javascript:void(0);" TargetMode="External"/><Relationship Id="rId567" Type="http://schemas.openxmlformats.org/officeDocument/2006/relationships/hyperlink" Target="javascript:void(0);" TargetMode="External"/><Relationship Id="rId1113" Type="http://schemas.openxmlformats.org/officeDocument/2006/relationships/hyperlink" Target="javascript:void(0);" TargetMode="External"/><Relationship Id="rId1197" Type="http://schemas.openxmlformats.org/officeDocument/2006/relationships/hyperlink" Target="javascript:void(0);" TargetMode="External"/><Relationship Id="rId1320" Type="http://schemas.openxmlformats.org/officeDocument/2006/relationships/hyperlink" Target="javascript:void(0);" TargetMode="External"/><Relationship Id="rId1418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774" Type="http://schemas.openxmlformats.org/officeDocument/2006/relationships/hyperlink" Target="javascript:void(0);" TargetMode="External"/><Relationship Id="rId981" Type="http://schemas.openxmlformats.org/officeDocument/2006/relationships/hyperlink" Target="javascript:void(0);" TargetMode="External"/><Relationship Id="rId1057" Type="http://schemas.openxmlformats.org/officeDocument/2006/relationships/hyperlink" Target="javascript:void(0);" TargetMode="External"/><Relationship Id="rId1625" Type="http://schemas.openxmlformats.org/officeDocument/2006/relationships/hyperlink" Target="javascript:void(0);" TargetMode="External"/><Relationship Id="rId1832" Type="http://schemas.openxmlformats.org/officeDocument/2006/relationships/hyperlink" Target="javascript:void(0);" TargetMode="External"/><Relationship Id="rId427" Type="http://schemas.openxmlformats.org/officeDocument/2006/relationships/hyperlink" Target="javascript:void(0);" TargetMode="External"/><Relationship Id="rId634" Type="http://schemas.openxmlformats.org/officeDocument/2006/relationships/hyperlink" Target="javascript:void(0);" TargetMode="External"/><Relationship Id="rId841" Type="http://schemas.openxmlformats.org/officeDocument/2006/relationships/hyperlink" Target="javascript:void(0);" TargetMode="External"/><Relationship Id="rId1264" Type="http://schemas.openxmlformats.org/officeDocument/2006/relationships/hyperlink" Target="javascript:void(0);" TargetMode="External"/><Relationship Id="rId1471" Type="http://schemas.openxmlformats.org/officeDocument/2006/relationships/hyperlink" Target="javascript:void(0);" TargetMode="External"/><Relationship Id="rId1569" Type="http://schemas.openxmlformats.org/officeDocument/2006/relationships/hyperlink" Target="javascript:void(0);" TargetMode="External"/><Relationship Id="rId273" Type="http://schemas.openxmlformats.org/officeDocument/2006/relationships/hyperlink" Target="javascript:void(0);" TargetMode="External"/><Relationship Id="rId480" Type="http://schemas.openxmlformats.org/officeDocument/2006/relationships/hyperlink" Target="javascript:void(0);" TargetMode="External"/><Relationship Id="rId701" Type="http://schemas.openxmlformats.org/officeDocument/2006/relationships/hyperlink" Target="javascript:void(0);" TargetMode="External"/><Relationship Id="rId939" Type="http://schemas.openxmlformats.org/officeDocument/2006/relationships/hyperlink" Target="javascript:void(0);" TargetMode="External"/><Relationship Id="rId1124" Type="http://schemas.openxmlformats.org/officeDocument/2006/relationships/hyperlink" Target="javascript:void(0);" TargetMode="External"/><Relationship Id="rId1331" Type="http://schemas.openxmlformats.org/officeDocument/2006/relationships/hyperlink" Target="javascript:void(0);" TargetMode="External"/><Relationship Id="rId1776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133" Type="http://schemas.openxmlformats.org/officeDocument/2006/relationships/hyperlink" Target="javascript:void(0);" TargetMode="External"/><Relationship Id="rId340" Type="http://schemas.openxmlformats.org/officeDocument/2006/relationships/hyperlink" Target="javascript:void(0);" TargetMode="External"/><Relationship Id="rId578" Type="http://schemas.openxmlformats.org/officeDocument/2006/relationships/hyperlink" Target="javascript:void(0);" TargetMode="External"/><Relationship Id="rId785" Type="http://schemas.openxmlformats.org/officeDocument/2006/relationships/hyperlink" Target="javascript:void(0);" TargetMode="External"/><Relationship Id="rId992" Type="http://schemas.openxmlformats.org/officeDocument/2006/relationships/hyperlink" Target="javascript:void(0);" TargetMode="External"/><Relationship Id="rId1429" Type="http://schemas.openxmlformats.org/officeDocument/2006/relationships/hyperlink" Target="javascript:void(0);" TargetMode="External"/><Relationship Id="rId1636" Type="http://schemas.openxmlformats.org/officeDocument/2006/relationships/hyperlink" Target="javascript:void(0);" TargetMode="External"/><Relationship Id="rId1843" Type="http://schemas.openxmlformats.org/officeDocument/2006/relationships/hyperlink" Target="javascript:void(0);" TargetMode="External"/><Relationship Id="rId200" Type="http://schemas.openxmlformats.org/officeDocument/2006/relationships/hyperlink" Target="javascript:void(0);" TargetMode="External"/><Relationship Id="rId438" Type="http://schemas.openxmlformats.org/officeDocument/2006/relationships/hyperlink" Target="javascript:void(0);" TargetMode="External"/><Relationship Id="rId645" Type="http://schemas.openxmlformats.org/officeDocument/2006/relationships/hyperlink" Target="javascript:void(0);" TargetMode="External"/><Relationship Id="rId852" Type="http://schemas.openxmlformats.org/officeDocument/2006/relationships/hyperlink" Target="javascript:void(0);" TargetMode="External"/><Relationship Id="rId1068" Type="http://schemas.openxmlformats.org/officeDocument/2006/relationships/hyperlink" Target="javascript:void(0);" TargetMode="External"/><Relationship Id="rId1275" Type="http://schemas.openxmlformats.org/officeDocument/2006/relationships/hyperlink" Target="javascript:void(0);" TargetMode="External"/><Relationship Id="rId1482" Type="http://schemas.openxmlformats.org/officeDocument/2006/relationships/hyperlink" Target="javascript:void(0);" TargetMode="External"/><Relationship Id="rId1703" Type="http://schemas.openxmlformats.org/officeDocument/2006/relationships/hyperlink" Target="javascript:void(0);" TargetMode="External"/><Relationship Id="rId284" Type="http://schemas.openxmlformats.org/officeDocument/2006/relationships/hyperlink" Target="javascript:void(0);" TargetMode="External"/><Relationship Id="rId491" Type="http://schemas.openxmlformats.org/officeDocument/2006/relationships/hyperlink" Target="javascript:void(0);" TargetMode="External"/><Relationship Id="rId505" Type="http://schemas.openxmlformats.org/officeDocument/2006/relationships/hyperlink" Target="javascript:void(0);" TargetMode="External"/><Relationship Id="rId712" Type="http://schemas.openxmlformats.org/officeDocument/2006/relationships/hyperlink" Target="javascript:void(0);" TargetMode="External"/><Relationship Id="rId1135" Type="http://schemas.openxmlformats.org/officeDocument/2006/relationships/hyperlink" Target="javascript:void(0);" TargetMode="External"/><Relationship Id="rId1342" Type="http://schemas.openxmlformats.org/officeDocument/2006/relationships/hyperlink" Target="javascript:void(0);" TargetMode="External"/><Relationship Id="rId1787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144" Type="http://schemas.openxmlformats.org/officeDocument/2006/relationships/hyperlink" Target="javascript:void(0);" TargetMode="External"/><Relationship Id="rId589" Type="http://schemas.openxmlformats.org/officeDocument/2006/relationships/hyperlink" Target="javascript:void(0);" TargetMode="External"/><Relationship Id="rId796" Type="http://schemas.openxmlformats.org/officeDocument/2006/relationships/hyperlink" Target="javascript:void(0);" TargetMode="External"/><Relationship Id="rId1202" Type="http://schemas.openxmlformats.org/officeDocument/2006/relationships/hyperlink" Target="javascript:void(0);" TargetMode="External"/><Relationship Id="rId1647" Type="http://schemas.openxmlformats.org/officeDocument/2006/relationships/hyperlink" Target="javascript:void(0);" TargetMode="External"/><Relationship Id="rId1854" Type="http://schemas.openxmlformats.org/officeDocument/2006/relationships/hyperlink" Target="javascript:void(0);" TargetMode="External"/><Relationship Id="rId351" Type="http://schemas.openxmlformats.org/officeDocument/2006/relationships/hyperlink" Target="javascript:void(0);" TargetMode="External"/><Relationship Id="rId449" Type="http://schemas.openxmlformats.org/officeDocument/2006/relationships/hyperlink" Target="javascript:void(0);" TargetMode="External"/><Relationship Id="rId656" Type="http://schemas.openxmlformats.org/officeDocument/2006/relationships/hyperlink" Target="javascript:void(0);" TargetMode="External"/><Relationship Id="rId863" Type="http://schemas.openxmlformats.org/officeDocument/2006/relationships/hyperlink" Target="javascript:void(0);" TargetMode="External"/><Relationship Id="rId1079" Type="http://schemas.openxmlformats.org/officeDocument/2006/relationships/hyperlink" Target="javascript:void(0);" TargetMode="External"/><Relationship Id="rId1286" Type="http://schemas.openxmlformats.org/officeDocument/2006/relationships/hyperlink" Target="javascript:void(0);" TargetMode="External"/><Relationship Id="rId1493" Type="http://schemas.openxmlformats.org/officeDocument/2006/relationships/hyperlink" Target="javascript:void(0);" TargetMode="External"/><Relationship Id="rId1507" Type="http://schemas.openxmlformats.org/officeDocument/2006/relationships/hyperlink" Target="javascript:void(0);" TargetMode="External"/><Relationship Id="rId1714" Type="http://schemas.openxmlformats.org/officeDocument/2006/relationships/hyperlink" Target="javascript:void(0);" TargetMode="External"/><Relationship Id="rId211" Type="http://schemas.openxmlformats.org/officeDocument/2006/relationships/hyperlink" Target="javascript:void(0);" TargetMode="External"/><Relationship Id="rId295" Type="http://schemas.openxmlformats.org/officeDocument/2006/relationships/hyperlink" Target="javascript:void(0);" TargetMode="External"/><Relationship Id="rId309" Type="http://schemas.openxmlformats.org/officeDocument/2006/relationships/hyperlink" Target="javascript:void(0);" TargetMode="External"/><Relationship Id="rId516" Type="http://schemas.openxmlformats.org/officeDocument/2006/relationships/hyperlink" Target="javascript:void(0);" TargetMode="External"/><Relationship Id="rId1146" Type="http://schemas.openxmlformats.org/officeDocument/2006/relationships/hyperlink" Target="javascript:void(0);" TargetMode="External"/><Relationship Id="rId1798" Type="http://schemas.openxmlformats.org/officeDocument/2006/relationships/hyperlink" Target="javascript:void(0);" TargetMode="External"/><Relationship Id="rId723" Type="http://schemas.openxmlformats.org/officeDocument/2006/relationships/hyperlink" Target="javascript:void(0);" TargetMode="External"/><Relationship Id="rId930" Type="http://schemas.openxmlformats.org/officeDocument/2006/relationships/hyperlink" Target="javascript:void(0);" TargetMode="External"/><Relationship Id="rId1006" Type="http://schemas.openxmlformats.org/officeDocument/2006/relationships/hyperlink" Target="javascript:void(0);" TargetMode="External"/><Relationship Id="rId1353" Type="http://schemas.openxmlformats.org/officeDocument/2006/relationships/hyperlink" Target="javascript:void(0);" TargetMode="External"/><Relationship Id="rId1560" Type="http://schemas.openxmlformats.org/officeDocument/2006/relationships/hyperlink" Target="javascript:void(0);" TargetMode="External"/><Relationship Id="rId1658" Type="http://schemas.openxmlformats.org/officeDocument/2006/relationships/hyperlink" Target="javascript:void(0);" TargetMode="External"/><Relationship Id="rId1865" Type="http://schemas.openxmlformats.org/officeDocument/2006/relationships/hyperlink" Target="javascript:void(0);" TargetMode="External"/><Relationship Id="rId155" Type="http://schemas.openxmlformats.org/officeDocument/2006/relationships/hyperlink" Target="javascript:void(0);" TargetMode="External"/><Relationship Id="rId362" Type="http://schemas.openxmlformats.org/officeDocument/2006/relationships/hyperlink" Target="javascript:void(0);" TargetMode="External"/><Relationship Id="rId1213" Type="http://schemas.openxmlformats.org/officeDocument/2006/relationships/hyperlink" Target="javascript:void(0);" TargetMode="External"/><Relationship Id="rId1297" Type="http://schemas.openxmlformats.org/officeDocument/2006/relationships/hyperlink" Target="javascript:void(0);" TargetMode="External"/><Relationship Id="rId1420" Type="http://schemas.openxmlformats.org/officeDocument/2006/relationships/hyperlink" Target="javascript:void(0);" TargetMode="External"/><Relationship Id="rId1518" Type="http://schemas.openxmlformats.org/officeDocument/2006/relationships/hyperlink" Target="javascript:void(0);" TargetMode="External"/><Relationship Id="rId222" Type="http://schemas.openxmlformats.org/officeDocument/2006/relationships/hyperlink" Target="javascript:void(0);" TargetMode="External"/><Relationship Id="rId667" Type="http://schemas.openxmlformats.org/officeDocument/2006/relationships/hyperlink" Target="javascript:void(0);" TargetMode="External"/><Relationship Id="rId874" Type="http://schemas.openxmlformats.org/officeDocument/2006/relationships/hyperlink" Target="javascript:void(0);" TargetMode="External"/><Relationship Id="rId1725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527" Type="http://schemas.openxmlformats.org/officeDocument/2006/relationships/hyperlink" Target="javascript:void(0);" TargetMode="External"/><Relationship Id="rId734" Type="http://schemas.openxmlformats.org/officeDocument/2006/relationships/hyperlink" Target="javascript:void(0);" TargetMode="External"/><Relationship Id="rId941" Type="http://schemas.openxmlformats.org/officeDocument/2006/relationships/hyperlink" Target="javascript:void(0);" TargetMode="External"/><Relationship Id="rId1157" Type="http://schemas.openxmlformats.org/officeDocument/2006/relationships/hyperlink" Target="javascript:void(0);" TargetMode="External"/><Relationship Id="rId1364" Type="http://schemas.openxmlformats.org/officeDocument/2006/relationships/hyperlink" Target="javascript:void(0);" TargetMode="External"/><Relationship Id="rId1571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166" Type="http://schemas.openxmlformats.org/officeDocument/2006/relationships/hyperlink" Target="javascript:void(0);" TargetMode="External"/><Relationship Id="rId373" Type="http://schemas.openxmlformats.org/officeDocument/2006/relationships/hyperlink" Target="javascript:void(0);" TargetMode="External"/><Relationship Id="rId580" Type="http://schemas.openxmlformats.org/officeDocument/2006/relationships/hyperlink" Target="javascript:void(0);" TargetMode="External"/><Relationship Id="rId801" Type="http://schemas.openxmlformats.org/officeDocument/2006/relationships/hyperlink" Target="javascript:void(0);" TargetMode="External"/><Relationship Id="rId1017" Type="http://schemas.openxmlformats.org/officeDocument/2006/relationships/hyperlink" Target="javascript:void(0);" TargetMode="External"/><Relationship Id="rId1224" Type="http://schemas.openxmlformats.org/officeDocument/2006/relationships/hyperlink" Target="javascript:void(0);" TargetMode="External"/><Relationship Id="rId1431" Type="http://schemas.openxmlformats.org/officeDocument/2006/relationships/hyperlink" Target="javascript:void(0);" TargetMode="External"/><Relationship Id="rId166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233" Type="http://schemas.openxmlformats.org/officeDocument/2006/relationships/hyperlink" Target="javascript:void(0);" TargetMode="External"/><Relationship Id="rId440" Type="http://schemas.openxmlformats.org/officeDocument/2006/relationships/hyperlink" Target="javascript:void(0);" TargetMode="External"/><Relationship Id="rId678" Type="http://schemas.openxmlformats.org/officeDocument/2006/relationships/hyperlink" Target="javascript:void(0);" TargetMode="External"/><Relationship Id="rId885" Type="http://schemas.openxmlformats.org/officeDocument/2006/relationships/hyperlink" Target="javascript:void(0);" TargetMode="External"/><Relationship Id="rId1070" Type="http://schemas.openxmlformats.org/officeDocument/2006/relationships/hyperlink" Target="javascript:void(0);" TargetMode="External"/><Relationship Id="rId1529" Type="http://schemas.openxmlformats.org/officeDocument/2006/relationships/hyperlink" Target="javascript:void(0);" TargetMode="External"/><Relationship Id="rId1736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00" Type="http://schemas.openxmlformats.org/officeDocument/2006/relationships/hyperlink" Target="javascript:void(0);" TargetMode="External"/><Relationship Id="rId538" Type="http://schemas.openxmlformats.org/officeDocument/2006/relationships/hyperlink" Target="javascript:void(0);" TargetMode="External"/><Relationship Id="rId745" Type="http://schemas.openxmlformats.org/officeDocument/2006/relationships/hyperlink" Target="javascript:void(0);" TargetMode="External"/><Relationship Id="rId952" Type="http://schemas.openxmlformats.org/officeDocument/2006/relationships/hyperlink" Target="javascript:void(0);" TargetMode="External"/><Relationship Id="rId1168" Type="http://schemas.openxmlformats.org/officeDocument/2006/relationships/hyperlink" Target="javascript:void(0);" TargetMode="External"/><Relationship Id="rId1375" Type="http://schemas.openxmlformats.org/officeDocument/2006/relationships/hyperlink" Target="javascript:void(0);" TargetMode="External"/><Relationship Id="rId1582" Type="http://schemas.openxmlformats.org/officeDocument/2006/relationships/hyperlink" Target="javascript:void(0);" TargetMode="External"/><Relationship Id="rId1803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177" Type="http://schemas.openxmlformats.org/officeDocument/2006/relationships/hyperlink" Target="javascript:void(0);" TargetMode="External"/><Relationship Id="rId384" Type="http://schemas.openxmlformats.org/officeDocument/2006/relationships/hyperlink" Target="javascript:void(0);" TargetMode="External"/><Relationship Id="rId591" Type="http://schemas.openxmlformats.org/officeDocument/2006/relationships/hyperlink" Target="javascript:void(0);" TargetMode="External"/><Relationship Id="rId605" Type="http://schemas.openxmlformats.org/officeDocument/2006/relationships/hyperlink" Target="javascript:void(0);" TargetMode="External"/><Relationship Id="rId812" Type="http://schemas.openxmlformats.org/officeDocument/2006/relationships/hyperlink" Target="javascript:void(0);" TargetMode="External"/><Relationship Id="rId1028" Type="http://schemas.openxmlformats.org/officeDocument/2006/relationships/hyperlink" Target="javascript:void(0);" TargetMode="External"/><Relationship Id="rId1235" Type="http://schemas.openxmlformats.org/officeDocument/2006/relationships/hyperlink" Target="javascript:void(0);" TargetMode="External"/><Relationship Id="rId1442" Type="http://schemas.openxmlformats.org/officeDocument/2006/relationships/hyperlink" Target="javascript:void(0);" TargetMode="External"/><Relationship Id="rId244" Type="http://schemas.openxmlformats.org/officeDocument/2006/relationships/hyperlink" Target="javascript:void(0);" TargetMode="External"/><Relationship Id="rId689" Type="http://schemas.openxmlformats.org/officeDocument/2006/relationships/hyperlink" Target="javascript:void(0);" TargetMode="External"/><Relationship Id="rId896" Type="http://schemas.openxmlformats.org/officeDocument/2006/relationships/hyperlink" Target="javascript:void(0);" TargetMode="External"/><Relationship Id="rId1081" Type="http://schemas.openxmlformats.org/officeDocument/2006/relationships/hyperlink" Target="javascript:void(0);" TargetMode="External"/><Relationship Id="rId1302" Type="http://schemas.openxmlformats.org/officeDocument/2006/relationships/hyperlink" Target="javascript:void(0);" TargetMode="External"/><Relationship Id="rId1747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451" Type="http://schemas.openxmlformats.org/officeDocument/2006/relationships/hyperlink" Target="javascript:void(0);" TargetMode="External"/><Relationship Id="rId549" Type="http://schemas.openxmlformats.org/officeDocument/2006/relationships/hyperlink" Target="javascript:void(0);" TargetMode="External"/><Relationship Id="rId756" Type="http://schemas.openxmlformats.org/officeDocument/2006/relationships/hyperlink" Target="javascript:void(0);" TargetMode="External"/><Relationship Id="rId1179" Type="http://schemas.openxmlformats.org/officeDocument/2006/relationships/hyperlink" Target="javascript:void(0);" TargetMode="External"/><Relationship Id="rId1386" Type="http://schemas.openxmlformats.org/officeDocument/2006/relationships/hyperlink" Target="javascript:void(0);" TargetMode="External"/><Relationship Id="rId1593" Type="http://schemas.openxmlformats.org/officeDocument/2006/relationships/hyperlink" Target="javascript:void(0);" TargetMode="External"/><Relationship Id="rId1607" Type="http://schemas.openxmlformats.org/officeDocument/2006/relationships/hyperlink" Target="javascript:void(0);" TargetMode="External"/><Relationship Id="rId1814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88" Type="http://schemas.openxmlformats.org/officeDocument/2006/relationships/hyperlink" Target="javascript:void(0);" TargetMode="External"/><Relationship Id="rId311" Type="http://schemas.openxmlformats.org/officeDocument/2006/relationships/hyperlink" Target="javascript:void(0);" TargetMode="External"/><Relationship Id="rId395" Type="http://schemas.openxmlformats.org/officeDocument/2006/relationships/hyperlink" Target="javascript:void(0);" TargetMode="External"/><Relationship Id="rId409" Type="http://schemas.openxmlformats.org/officeDocument/2006/relationships/hyperlink" Target="javascript:void(0);" TargetMode="External"/><Relationship Id="rId963" Type="http://schemas.openxmlformats.org/officeDocument/2006/relationships/hyperlink" Target="javascript:void(0);" TargetMode="External"/><Relationship Id="rId1039" Type="http://schemas.openxmlformats.org/officeDocument/2006/relationships/hyperlink" Target="javascript:void(0);" TargetMode="External"/><Relationship Id="rId1246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616" Type="http://schemas.openxmlformats.org/officeDocument/2006/relationships/hyperlink" Target="javascript:void(0);" TargetMode="External"/><Relationship Id="rId823" Type="http://schemas.openxmlformats.org/officeDocument/2006/relationships/hyperlink" Target="javascript:void(0);" TargetMode="External"/><Relationship Id="rId1453" Type="http://schemas.openxmlformats.org/officeDocument/2006/relationships/hyperlink" Target="javascript:void(0);" TargetMode="External"/><Relationship Id="rId1660" Type="http://schemas.openxmlformats.org/officeDocument/2006/relationships/hyperlink" Target="javascript:void(0);" TargetMode="External"/><Relationship Id="rId1758" Type="http://schemas.openxmlformats.org/officeDocument/2006/relationships/hyperlink" Target="javascript:void(0);" TargetMode="External"/><Relationship Id="rId255" Type="http://schemas.openxmlformats.org/officeDocument/2006/relationships/hyperlink" Target="javascript:void(0);" TargetMode="External"/><Relationship Id="rId462" Type="http://schemas.openxmlformats.org/officeDocument/2006/relationships/hyperlink" Target="javascript:void(0);" TargetMode="External"/><Relationship Id="rId1092" Type="http://schemas.openxmlformats.org/officeDocument/2006/relationships/hyperlink" Target="javascript:void(0);" TargetMode="External"/><Relationship Id="rId1106" Type="http://schemas.openxmlformats.org/officeDocument/2006/relationships/hyperlink" Target="javascript:void(0);" TargetMode="External"/><Relationship Id="rId1313" Type="http://schemas.openxmlformats.org/officeDocument/2006/relationships/hyperlink" Target="javascript:void(0);" TargetMode="External"/><Relationship Id="rId1397" Type="http://schemas.openxmlformats.org/officeDocument/2006/relationships/hyperlink" Target="javascript:void(0);" TargetMode="External"/><Relationship Id="rId1520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322" Type="http://schemas.openxmlformats.org/officeDocument/2006/relationships/hyperlink" Target="javascript:void(0);" TargetMode="External"/><Relationship Id="rId767" Type="http://schemas.openxmlformats.org/officeDocument/2006/relationships/hyperlink" Target="javascript:void(0);" TargetMode="External"/><Relationship Id="rId974" Type="http://schemas.openxmlformats.org/officeDocument/2006/relationships/hyperlink" Target="javascript:void(0);" TargetMode="External"/><Relationship Id="rId1618" Type="http://schemas.openxmlformats.org/officeDocument/2006/relationships/hyperlink" Target="javascript:void(0);" TargetMode="External"/><Relationship Id="rId1825" Type="http://schemas.openxmlformats.org/officeDocument/2006/relationships/hyperlink" Target="javascript:void(0);" TargetMode="External"/><Relationship Id="rId199" Type="http://schemas.openxmlformats.org/officeDocument/2006/relationships/hyperlink" Target="javascript:void(0);" TargetMode="External"/><Relationship Id="rId627" Type="http://schemas.openxmlformats.org/officeDocument/2006/relationships/hyperlink" Target="javascript:void(0);" TargetMode="External"/><Relationship Id="rId834" Type="http://schemas.openxmlformats.org/officeDocument/2006/relationships/hyperlink" Target="javascript:void(0);" TargetMode="External"/><Relationship Id="rId1257" Type="http://schemas.openxmlformats.org/officeDocument/2006/relationships/hyperlink" Target="javascript:void(0);" TargetMode="External"/><Relationship Id="rId1464" Type="http://schemas.openxmlformats.org/officeDocument/2006/relationships/hyperlink" Target="javascript:void(0);" TargetMode="External"/><Relationship Id="rId1671" Type="http://schemas.openxmlformats.org/officeDocument/2006/relationships/hyperlink" Target="javascript:void(0);" TargetMode="External"/><Relationship Id="rId266" Type="http://schemas.openxmlformats.org/officeDocument/2006/relationships/hyperlink" Target="javascript:void(0);" TargetMode="External"/><Relationship Id="rId473" Type="http://schemas.openxmlformats.org/officeDocument/2006/relationships/hyperlink" Target="javascript:void(0);" TargetMode="External"/><Relationship Id="rId680" Type="http://schemas.openxmlformats.org/officeDocument/2006/relationships/hyperlink" Target="javascript:void(0);" TargetMode="External"/><Relationship Id="rId901" Type="http://schemas.openxmlformats.org/officeDocument/2006/relationships/hyperlink" Target="javascript:void(0);" TargetMode="External"/><Relationship Id="rId1117" Type="http://schemas.openxmlformats.org/officeDocument/2006/relationships/hyperlink" Target="javascript:void(0);" TargetMode="External"/><Relationship Id="rId1324" Type="http://schemas.openxmlformats.org/officeDocument/2006/relationships/hyperlink" Target="javascript:void(0);" TargetMode="External"/><Relationship Id="rId1531" Type="http://schemas.openxmlformats.org/officeDocument/2006/relationships/hyperlink" Target="javascript:void(0);" TargetMode="External"/><Relationship Id="rId1769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333" Type="http://schemas.openxmlformats.org/officeDocument/2006/relationships/hyperlink" Target="javascript:void(0);" TargetMode="External"/><Relationship Id="rId540" Type="http://schemas.openxmlformats.org/officeDocument/2006/relationships/hyperlink" Target="javascript:void(0);" TargetMode="External"/><Relationship Id="rId778" Type="http://schemas.openxmlformats.org/officeDocument/2006/relationships/hyperlink" Target="javascript:void(0);" TargetMode="External"/><Relationship Id="rId985" Type="http://schemas.openxmlformats.org/officeDocument/2006/relationships/hyperlink" Target="javascript:void(0);" TargetMode="External"/><Relationship Id="rId1170" Type="http://schemas.openxmlformats.org/officeDocument/2006/relationships/hyperlink" Target="javascript:void(0);" TargetMode="External"/><Relationship Id="rId1629" Type="http://schemas.openxmlformats.org/officeDocument/2006/relationships/hyperlink" Target="javascript:void(0);" TargetMode="External"/><Relationship Id="rId1836" Type="http://schemas.openxmlformats.org/officeDocument/2006/relationships/hyperlink" Target="javascript:void(0);" TargetMode="External"/><Relationship Id="rId638" Type="http://schemas.openxmlformats.org/officeDocument/2006/relationships/hyperlink" Target="javascript:void(0);" TargetMode="External"/><Relationship Id="rId845" Type="http://schemas.openxmlformats.org/officeDocument/2006/relationships/hyperlink" Target="javascript:void(0);" TargetMode="External"/><Relationship Id="rId1030" Type="http://schemas.openxmlformats.org/officeDocument/2006/relationships/hyperlink" Target="javascript:void(0);" TargetMode="External"/><Relationship Id="rId1268" Type="http://schemas.openxmlformats.org/officeDocument/2006/relationships/hyperlink" Target="javascript:void(0);" TargetMode="External"/><Relationship Id="rId1475" Type="http://schemas.openxmlformats.org/officeDocument/2006/relationships/hyperlink" Target="javascript:void(0);" TargetMode="External"/><Relationship Id="rId1682" Type="http://schemas.openxmlformats.org/officeDocument/2006/relationships/hyperlink" Target="javascript:void(0);" TargetMode="External"/><Relationship Id="rId277" Type="http://schemas.openxmlformats.org/officeDocument/2006/relationships/hyperlink" Target="javascript:void(0);" TargetMode="External"/><Relationship Id="rId400" Type="http://schemas.openxmlformats.org/officeDocument/2006/relationships/hyperlink" Target="javascript:void(0);" TargetMode="External"/><Relationship Id="rId484" Type="http://schemas.openxmlformats.org/officeDocument/2006/relationships/hyperlink" Target="javascript:void(0);" TargetMode="External"/><Relationship Id="rId705" Type="http://schemas.openxmlformats.org/officeDocument/2006/relationships/hyperlink" Target="javascript:void(0);" TargetMode="External"/><Relationship Id="rId1128" Type="http://schemas.openxmlformats.org/officeDocument/2006/relationships/hyperlink" Target="javascript:void(0);" TargetMode="External"/><Relationship Id="rId1335" Type="http://schemas.openxmlformats.org/officeDocument/2006/relationships/hyperlink" Target="javascript:void(0);" TargetMode="External"/><Relationship Id="rId1542" Type="http://schemas.openxmlformats.org/officeDocument/2006/relationships/hyperlink" Target="javascript:void(0);" TargetMode="External"/><Relationship Id="rId137" Type="http://schemas.openxmlformats.org/officeDocument/2006/relationships/hyperlink" Target="javascript:void(0);" TargetMode="External"/><Relationship Id="rId344" Type="http://schemas.openxmlformats.org/officeDocument/2006/relationships/hyperlink" Target="javascript:void(0);" TargetMode="External"/><Relationship Id="rId691" Type="http://schemas.openxmlformats.org/officeDocument/2006/relationships/hyperlink" Target="javascript:void(0);" TargetMode="External"/><Relationship Id="rId789" Type="http://schemas.openxmlformats.org/officeDocument/2006/relationships/hyperlink" Target="javascript:void(0);" TargetMode="External"/><Relationship Id="rId912" Type="http://schemas.openxmlformats.org/officeDocument/2006/relationships/hyperlink" Target="javascript:void(0);" TargetMode="External"/><Relationship Id="rId996" Type="http://schemas.openxmlformats.org/officeDocument/2006/relationships/hyperlink" Target="javascript:void(0);" TargetMode="External"/><Relationship Id="rId1847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551" Type="http://schemas.openxmlformats.org/officeDocument/2006/relationships/hyperlink" Target="javascript:void(0);" TargetMode="External"/><Relationship Id="rId649" Type="http://schemas.openxmlformats.org/officeDocument/2006/relationships/hyperlink" Target="javascript:void(0);" TargetMode="External"/><Relationship Id="rId856" Type="http://schemas.openxmlformats.org/officeDocument/2006/relationships/hyperlink" Target="javascript:void(0);" TargetMode="External"/><Relationship Id="rId1181" Type="http://schemas.openxmlformats.org/officeDocument/2006/relationships/hyperlink" Target="javascript:void(0);" TargetMode="External"/><Relationship Id="rId1279" Type="http://schemas.openxmlformats.org/officeDocument/2006/relationships/hyperlink" Target="javascript:void(0);" TargetMode="External"/><Relationship Id="rId1402" Type="http://schemas.openxmlformats.org/officeDocument/2006/relationships/hyperlink" Target="javascript:void(0);" TargetMode="External"/><Relationship Id="rId1486" Type="http://schemas.openxmlformats.org/officeDocument/2006/relationships/hyperlink" Target="javascript:void(0);" TargetMode="External"/><Relationship Id="rId1707" Type="http://schemas.openxmlformats.org/officeDocument/2006/relationships/hyperlink" Target="javascript:void(0);" TargetMode="External"/><Relationship Id="rId190" Type="http://schemas.openxmlformats.org/officeDocument/2006/relationships/hyperlink" Target="javascript:void(0);" TargetMode="External"/><Relationship Id="rId204" Type="http://schemas.openxmlformats.org/officeDocument/2006/relationships/hyperlink" Target="javascript:void(0);" TargetMode="External"/><Relationship Id="rId288" Type="http://schemas.openxmlformats.org/officeDocument/2006/relationships/hyperlink" Target="javascript:void(0);" TargetMode="External"/><Relationship Id="rId411" Type="http://schemas.openxmlformats.org/officeDocument/2006/relationships/hyperlink" Target="javascript:void(0);" TargetMode="External"/><Relationship Id="rId509" Type="http://schemas.openxmlformats.org/officeDocument/2006/relationships/hyperlink" Target="javascript:void(0);" TargetMode="External"/><Relationship Id="rId1041" Type="http://schemas.openxmlformats.org/officeDocument/2006/relationships/hyperlink" Target="javascript:void(0);" TargetMode="External"/><Relationship Id="rId1139" Type="http://schemas.openxmlformats.org/officeDocument/2006/relationships/hyperlink" Target="javascript:void(0);" TargetMode="External"/><Relationship Id="rId1346" Type="http://schemas.openxmlformats.org/officeDocument/2006/relationships/hyperlink" Target="javascript:void(0);" TargetMode="External"/><Relationship Id="rId1693" Type="http://schemas.openxmlformats.org/officeDocument/2006/relationships/hyperlink" Target="javascript:void(0);" TargetMode="External"/><Relationship Id="rId495" Type="http://schemas.openxmlformats.org/officeDocument/2006/relationships/hyperlink" Target="javascript:void(0);" TargetMode="External"/><Relationship Id="rId716" Type="http://schemas.openxmlformats.org/officeDocument/2006/relationships/hyperlink" Target="javascript:void(0);" TargetMode="External"/><Relationship Id="rId923" Type="http://schemas.openxmlformats.org/officeDocument/2006/relationships/hyperlink" Target="javascript:void(0);" TargetMode="External"/><Relationship Id="rId1553" Type="http://schemas.openxmlformats.org/officeDocument/2006/relationships/hyperlink" Target="javascript:void(0);" TargetMode="External"/><Relationship Id="rId1760" Type="http://schemas.openxmlformats.org/officeDocument/2006/relationships/hyperlink" Target="javascript:void(0);" TargetMode="External"/><Relationship Id="rId1858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148" Type="http://schemas.openxmlformats.org/officeDocument/2006/relationships/hyperlink" Target="javascript:void(0);" TargetMode="External"/><Relationship Id="rId355" Type="http://schemas.openxmlformats.org/officeDocument/2006/relationships/hyperlink" Target="javascript:void(0);" TargetMode="External"/><Relationship Id="rId562" Type="http://schemas.openxmlformats.org/officeDocument/2006/relationships/hyperlink" Target="javascript:void(0);" TargetMode="External"/><Relationship Id="rId1192" Type="http://schemas.openxmlformats.org/officeDocument/2006/relationships/hyperlink" Target="javascript:void(0);" TargetMode="External"/><Relationship Id="rId1206" Type="http://schemas.openxmlformats.org/officeDocument/2006/relationships/hyperlink" Target="javascript:void(0);" TargetMode="External"/><Relationship Id="rId1413" Type="http://schemas.openxmlformats.org/officeDocument/2006/relationships/hyperlink" Target="javascript:void(0);" TargetMode="External"/><Relationship Id="rId1620" Type="http://schemas.openxmlformats.org/officeDocument/2006/relationships/hyperlink" Target="javascript:void(0);" TargetMode="External"/><Relationship Id="rId215" Type="http://schemas.openxmlformats.org/officeDocument/2006/relationships/hyperlink" Target="javascript:void(0);" TargetMode="External"/><Relationship Id="rId422" Type="http://schemas.openxmlformats.org/officeDocument/2006/relationships/hyperlink" Target="javascript:void(0);" TargetMode="External"/><Relationship Id="rId867" Type="http://schemas.openxmlformats.org/officeDocument/2006/relationships/hyperlink" Target="javascript:void(0);" TargetMode="External"/><Relationship Id="rId1052" Type="http://schemas.openxmlformats.org/officeDocument/2006/relationships/hyperlink" Target="javascript:void(0);" TargetMode="External"/><Relationship Id="rId1497" Type="http://schemas.openxmlformats.org/officeDocument/2006/relationships/hyperlink" Target="javascript:void(0);" TargetMode="External"/><Relationship Id="rId1718" Type="http://schemas.openxmlformats.org/officeDocument/2006/relationships/hyperlink" Target="javascript:void(0);" TargetMode="External"/><Relationship Id="rId299" Type="http://schemas.openxmlformats.org/officeDocument/2006/relationships/hyperlink" Target="javascript:void(0);" TargetMode="External"/><Relationship Id="rId727" Type="http://schemas.openxmlformats.org/officeDocument/2006/relationships/hyperlink" Target="javascript:void(0);" TargetMode="External"/><Relationship Id="rId934" Type="http://schemas.openxmlformats.org/officeDocument/2006/relationships/hyperlink" Target="javascript:void(0);" TargetMode="External"/><Relationship Id="rId1357" Type="http://schemas.openxmlformats.org/officeDocument/2006/relationships/hyperlink" Target="javascript:void(0);" TargetMode="External"/><Relationship Id="rId1564" Type="http://schemas.openxmlformats.org/officeDocument/2006/relationships/hyperlink" Target="javascript:void(0);" TargetMode="External"/><Relationship Id="rId1771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159" Type="http://schemas.openxmlformats.org/officeDocument/2006/relationships/hyperlink" Target="javascript:void(0);" TargetMode="External"/><Relationship Id="rId366" Type="http://schemas.openxmlformats.org/officeDocument/2006/relationships/hyperlink" Target="javascript:void(0);" TargetMode="External"/><Relationship Id="rId573" Type="http://schemas.openxmlformats.org/officeDocument/2006/relationships/hyperlink" Target="javascript:void(0);" TargetMode="External"/><Relationship Id="rId780" Type="http://schemas.openxmlformats.org/officeDocument/2006/relationships/hyperlink" Target="javascript:void(0);" TargetMode="External"/><Relationship Id="rId1217" Type="http://schemas.openxmlformats.org/officeDocument/2006/relationships/hyperlink" Target="javascript:void(0);" TargetMode="External"/><Relationship Id="rId1424" Type="http://schemas.openxmlformats.org/officeDocument/2006/relationships/hyperlink" Target="javascript:void(0);" TargetMode="External"/><Relationship Id="rId1631" Type="http://schemas.openxmlformats.org/officeDocument/2006/relationships/hyperlink" Target="javascript:void(0);" TargetMode="External"/><Relationship Id="rId226" Type="http://schemas.openxmlformats.org/officeDocument/2006/relationships/hyperlink" Target="javascript:void(0);" TargetMode="External"/><Relationship Id="rId433" Type="http://schemas.openxmlformats.org/officeDocument/2006/relationships/hyperlink" Target="javascript:void(0);" TargetMode="External"/><Relationship Id="rId878" Type="http://schemas.openxmlformats.org/officeDocument/2006/relationships/hyperlink" Target="javascript:void(0);" TargetMode="External"/><Relationship Id="rId1063" Type="http://schemas.openxmlformats.org/officeDocument/2006/relationships/hyperlink" Target="javascript:void(0);" TargetMode="External"/><Relationship Id="rId1270" Type="http://schemas.openxmlformats.org/officeDocument/2006/relationships/hyperlink" Target="javascript:void(0);" TargetMode="External"/><Relationship Id="rId1729" Type="http://schemas.openxmlformats.org/officeDocument/2006/relationships/hyperlink" Target="javascript:void(0);" TargetMode="External"/><Relationship Id="rId640" Type="http://schemas.openxmlformats.org/officeDocument/2006/relationships/hyperlink" Target="javascript:void(0);" TargetMode="External"/><Relationship Id="rId738" Type="http://schemas.openxmlformats.org/officeDocument/2006/relationships/hyperlink" Target="javascript:void(0);" TargetMode="External"/><Relationship Id="rId945" Type="http://schemas.openxmlformats.org/officeDocument/2006/relationships/hyperlink" Target="javascript:void(0);" TargetMode="External"/><Relationship Id="rId1368" Type="http://schemas.openxmlformats.org/officeDocument/2006/relationships/hyperlink" Target="javascript:void(0);" TargetMode="External"/><Relationship Id="rId1575" Type="http://schemas.openxmlformats.org/officeDocument/2006/relationships/hyperlink" Target="javascript:void(0);" TargetMode="External"/><Relationship Id="rId1782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377" Type="http://schemas.openxmlformats.org/officeDocument/2006/relationships/hyperlink" Target="javascript:void(0);" TargetMode="External"/><Relationship Id="rId500" Type="http://schemas.openxmlformats.org/officeDocument/2006/relationships/hyperlink" Target="javascript:void(0);" TargetMode="External"/><Relationship Id="rId584" Type="http://schemas.openxmlformats.org/officeDocument/2006/relationships/hyperlink" Target="javascript:void(0);" TargetMode="External"/><Relationship Id="rId805" Type="http://schemas.openxmlformats.org/officeDocument/2006/relationships/hyperlink" Target="javascript:void(0);" TargetMode="External"/><Relationship Id="rId1130" Type="http://schemas.openxmlformats.org/officeDocument/2006/relationships/hyperlink" Target="javascript:void(0);" TargetMode="External"/><Relationship Id="rId1228" Type="http://schemas.openxmlformats.org/officeDocument/2006/relationships/hyperlink" Target="javascript:void(0);" TargetMode="External"/><Relationship Id="rId1435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237" Type="http://schemas.openxmlformats.org/officeDocument/2006/relationships/hyperlink" Target="javascript:void(0);" TargetMode="External"/><Relationship Id="rId791" Type="http://schemas.openxmlformats.org/officeDocument/2006/relationships/hyperlink" Target="javascript:void(0);" TargetMode="External"/><Relationship Id="rId889" Type="http://schemas.openxmlformats.org/officeDocument/2006/relationships/hyperlink" Target="javascript:void(0);" TargetMode="External"/><Relationship Id="rId1074" Type="http://schemas.openxmlformats.org/officeDocument/2006/relationships/hyperlink" Target="javascript:void(0);" TargetMode="External"/><Relationship Id="rId1642" Type="http://schemas.openxmlformats.org/officeDocument/2006/relationships/hyperlink" Target="javascript:void(0);" TargetMode="External"/><Relationship Id="rId444" Type="http://schemas.openxmlformats.org/officeDocument/2006/relationships/hyperlink" Target="javascript:void(0);" TargetMode="External"/><Relationship Id="rId651" Type="http://schemas.openxmlformats.org/officeDocument/2006/relationships/hyperlink" Target="javascript:void(0);" TargetMode="External"/><Relationship Id="rId749" Type="http://schemas.openxmlformats.org/officeDocument/2006/relationships/hyperlink" Target="javascript:void(0);" TargetMode="External"/><Relationship Id="rId1281" Type="http://schemas.openxmlformats.org/officeDocument/2006/relationships/hyperlink" Target="javascript:void(0);" TargetMode="External"/><Relationship Id="rId1379" Type="http://schemas.openxmlformats.org/officeDocument/2006/relationships/hyperlink" Target="javascript:void(0);" TargetMode="External"/><Relationship Id="rId1502" Type="http://schemas.openxmlformats.org/officeDocument/2006/relationships/hyperlink" Target="javascript:void(0);" TargetMode="External"/><Relationship Id="rId1586" Type="http://schemas.openxmlformats.org/officeDocument/2006/relationships/hyperlink" Target="javascript:void(0);" TargetMode="External"/><Relationship Id="rId1807" Type="http://schemas.openxmlformats.org/officeDocument/2006/relationships/hyperlink" Target="javascript:void(0);" TargetMode="External"/><Relationship Id="rId290" Type="http://schemas.openxmlformats.org/officeDocument/2006/relationships/hyperlink" Target="javascript:void(0);" TargetMode="External"/><Relationship Id="rId304" Type="http://schemas.openxmlformats.org/officeDocument/2006/relationships/hyperlink" Target="javascript:void(0);" TargetMode="External"/><Relationship Id="rId388" Type="http://schemas.openxmlformats.org/officeDocument/2006/relationships/hyperlink" Target="javascript:void(0);" TargetMode="External"/><Relationship Id="rId511" Type="http://schemas.openxmlformats.org/officeDocument/2006/relationships/hyperlink" Target="javascript:void(0);" TargetMode="External"/><Relationship Id="rId609" Type="http://schemas.openxmlformats.org/officeDocument/2006/relationships/hyperlink" Target="javascript:void(0);" TargetMode="External"/><Relationship Id="rId956" Type="http://schemas.openxmlformats.org/officeDocument/2006/relationships/hyperlink" Target="javascript:void(0);" TargetMode="External"/><Relationship Id="rId1141" Type="http://schemas.openxmlformats.org/officeDocument/2006/relationships/hyperlink" Target="javascript:void(0);" TargetMode="External"/><Relationship Id="rId1239" Type="http://schemas.openxmlformats.org/officeDocument/2006/relationships/hyperlink" Target="javascript:void(0);" TargetMode="External"/><Relationship Id="rId1793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150" Type="http://schemas.openxmlformats.org/officeDocument/2006/relationships/hyperlink" Target="javascript:void(0);" TargetMode="External"/><Relationship Id="rId595" Type="http://schemas.openxmlformats.org/officeDocument/2006/relationships/hyperlink" Target="javascript:void(0);" TargetMode="External"/><Relationship Id="rId816" Type="http://schemas.openxmlformats.org/officeDocument/2006/relationships/hyperlink" Target="javascript:void(0);" TargetMode="External"/><Relationship Id="rId1001" Type="http://schemas.openxmlformats.org/officeDocument/2006/relationships/hyperlink" Target="javascript:void(0);" TargetMode="External"/><Relationship Id="rId1446" Type="http://schemas.openxmlformats.org/officeDocument/2006/relationships/hyperlink" Target="javascript:void(0);" TargetMode="External"/><Relationship Id="rId1653" Type="http://schemas.openxmlformats.org/officeDocument/2006/relationships/hyperlink" Target="javascript:void(0);" TargetMode="External"/><Relationship Id="rId1860" Type="http://schemas.openxmlformats.org/officeDocument/2006/relationships/hyperlink" Target="javascript:void(0);" TargetMode="External"/><Relationship Id="rId248" Type="http://schemas.openxmlformats.org/officeDocument/2006/relationships/hyperlink" Target="javascript:void(0);" TargetMode="External"/><Relationship Id="rId455" Type="http://schemas.openxmlformats.org/officeDocument/2006/relationships/hyperlink" Target="javascript:void(0);" TargetMode="External"/><Relationship Id="rId662" Type="http://schemas.openxmlformats.org/officeDocument/2006/relationships/hyperlink" Target="javascript:void(0);" TargetMode="External"/><Relationship Id="rId1085" Type="http://schemas.openxmlformats.org/officeDocument/2006/relationships/hyperlink" Target="javascript:void(0);" TargetMode="External"/><Relationship Id="rId1292" Type="http://schemas.openxmlformats.org/officeDocument/2006/relationships/hyperlink" Target="javascript:void(0);" TargetMode="External"/><Relationship Id="rId1306" Type="http://schemas.openxmlformats.org/officeDocument/2006/relationships/hyperlink" Target="javascript:void(0);" TargetMode="External"/><Relationship Id="rId1513" Type="http://schemas.openxmlformats.org/officeDocument/2006/relationships/hyperlink" Target="javascript:void(0);" TargetMode="External"/><Relationship Id="rId1720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08" Type="http://schemas.openxmlformats.org/officeDocument/2006/relationships/hyperlink" Target="javascript:void(0);" TargetMode="External"/><Relationship Id="rId315" Type="http://schemas.openxmlformats.org/officeDocument/2006/relationships/hyperlink" Target="javascript:void(0);" TargetMode="External"/><Relationship Id="rId522" Type="http://schemas.openxmlformats.org/officeDocument/2006/relationships/hyperlink" Target="javascript:void(0);" TargetMode="External"/><Relationship Id="rId967" Type="http://schemas.openxmlformats.org/officeDocument/2006/relationships/hyperlink" Target="javascript:void(0);" TargetMode="External"/><Relationship Id="rId1152" Type="http://schemas.openxmlformats.org/officeDocument/2006/relationships/hyperlink" Target="javascript:void(0);" TargetMode="External"/><Relationship Id="rId1597" Type="http://schemas.openxmlformats.org/officeDocument/2006/relationships/hyperlink" Target="javascript:void(0);" TargetMode="External"/><Relationship Id="rId1818" Type="http://schemas.openxmlformats.org/officeDocument/2006/relationships/hyperlink" Target="javascript:void(0);" TargetMode="External"/><Relationship Id="rId96" Type="http://schemas.openxmlformats.org/officeDocument/2006/relationships/hyperlink" Target="javascript:void(0);" TargetMode="External"/><Relationship Id="rId161" Type="http://schemas.openxmlformats.org/officeDocument/2006/relationships/hyperlink" Target="javascript:void(0);" TargetMode="External"/><Relationship Id="rId399" Type="http://schemas.openxmlformats.org/officeDocument/2006/relationships/hyperlink" Target="javascript:void(0);" TargetMode="External"/><Relationship Id="rId827" Type="http://schemas.openxmlformats.org/officeDocument/2006/relationships/hyperlink" Target="javascript:void(0);" TargetMode="External"/><Relationship Id="rId1012" Type="http://schemas.openxmlformats.org/officeDocument/2006/relationships/hyperlink" Target="javascript:void(0);" TargetMode="External"/><Relationship Id="rId1457" Type="http://schemas.openxmlformats.org/officeDocument/2006/relationships/hyperlink" Target="javascript:void(0);" TargetMode="External"/><Relationship Id="rId1664" Type="http://schemas.openxmlformats.org/officeDocument/2006/relationships/hyperlink" Target="javascript:void(0);" TargetMode="External"/><Relationship Id="rId259" Type="http://schemas.openxmlformats.org/officeDocument/2006/relationships/hyperlink" Target="javascript:void(0);" TargetMode="External"/><Relationship Id="rId466" Type="http://schemas.openxmlformats.org/officeDocument/2006/relationships/hyperlink" Target="javascript:void(0);" TargetMode="External"/><Relationship Id="rId673" Type="http://schemas.openxmlformats.org/officeDocument/2006/relationships/hyperlink" Target="javascript:void(0);" TargetMode="External"/><Relationship Id="rId880" Type="http://schemas.openxmlformats.org/officeDocument/2006/relationships/hyperlink" Target="javascript:void(0);" TargetMode="External"/><Relationship Id="rId1096" Type="http://schemas.openxmlformats.org/officeDocument/2006/relationships/hyperlink" Target="javascript:void(0);" TargetMode="External"/><Relationship Id="rId1317" Type="http://schemas.openxmlformats.org/officeDocument/2006/relationships/hyperlink" Target="javascript:void(0);" TargetMode="External"/><Relationship Id="rId1524" Type="http://schemas.openxmlformats.org/officeDocument/2006/relationships/hyperlink" Target="javascript:void(0);" TargetMode="External"/><Relationship Id="rId1731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326" Type="http://schemas.openxmlformats.org/officeDocument/2006/relationships/hyperlink" Target="javascript:void(0);" TargetMode="External"/><Relationship Id="rId533" Type="http://schemas.openxmlformats.org/officeDocument/2006/relationships/hyperlink" Target="javascript:void(0);" TargetMode="External"/><Relationship Id="rId978" Type="http://schemas.openxmlformats.org/officeDocument/2006/relationships/hyperlink" Target="javascript:void(0);" TargetMode="External"/><Relationship Id="rId1163" Type="http://schemas.openxmlformats.org/officeDocument/2006/relationships/hyperlink" Target="javascript:void(0);" TargetMode="External"/><Relationship Id="rId1370" Type="http://schemas.openxmlformats.org/officeDocument/2006/relationships/hyperlink" Target="javascript:void(0);" TargetMode="External"/><Relationship Id="rId1829" Type="http://schemas.openxmlformats.org/officeDocument/2006/relationships/hyperlink" Target="javascript:void(0);" TargetMode="External"/><Relationship Id="rId740" Type="http://schemas.openxmlformats.org/officeDocument/2006/relationships/hyperlink" Target="javascript:void(0);" TargetMode="External"/><Relationship Id="rId838" Type="http://schemas.openxmlformats.org/officeDocument/2006/relationships/hyperlink" Target="javascript:void(0);" TargetMode="External"/><Relationship Id="rId1023" Type="http://schemas.openxmlformats.org/officeDocument/2006/relationships/hyperlink" Target="javascript:void(0);" TargetMode="External"/><Relationship Id="rId1468" Type="http://schemas.openxmlformats.org/officeDocument/2006/relationships/hyperlink" Target="javascript:void(0);" TargetMode="External"/><Relationship Id="rId1675" Type="http://schemas.openxmlformats.org/officeDocument/2006/relationships/hyperlink" Target="javascript:void(0);" TargetMode="External"/><Relationship Id="rId172" Type="http://schemas.openxmlformats.org/officeDocument/2006/relationships/hyperlink" Target="javascript:void(0);" TargetMode="External"/><Relationship Id="rId477" Type="http://schemas.openxmlformats.org/officeDocument/2006/relationships/hyperlink" Target="javascript:void(0);" TargetMode="External"/><Relationship Id="rId600" Type="http://schemas.openxmlformats.org/officeDocument/2006/relationships/hyperlink" Target="javascript:void(0);" TargetMode="External"/><Relationship Id="rId684" Type="http://schemas.openxmlformats.org/officeDocument/2006/relationships/hyperlink" Target="javascript:void(0);" TargetMode="External"/><Relationship Id="rId1230" Type="http://schemas.openxmlformats.org/officeDocument/2006/relationships/hyperlink" Target="javascript:void(0);" TargetMode="External"/><Relationship Id="rId1328" Type="http://schemas.openxmlformats.org/officeDocument/2006/relationships/hyperlink" Target="javascript:void(0);" TargetMode="External"/><Relationship Id="rId1535" Type="http://schemas.openxmlformats.org/officeDocument/2006/relationships/hyperlink" Target="javascript:void(0);" TargetMode="External"/><Relationship Id="rId337" Type="http://schemas.openxmlformats.org/officeDocument/2006/relationships/hyperlink" Target="javascript:void(0);" TargetMode="External"/><Relationship Id="rId891" Type="http://schemas.openxmlformats.org/officeDocument/2006/relationships/hyperlink" Target="javascript:void(0);" TargetMode="External"/><Relationship Id="rId905" Type="http://schemas.openxmlformats.org/officeDocument/2006/relationships/hyperlink" Target="javascript:void(0);" TargetMode="External"/><Relationship Id="rId989" Type="http://schemas.openxmlformats.org/officeDocument/2006/relationships/hyperlink" Target="javascript:void(0);" TargetMode="External"/><Relationship Id="rId1742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544" Type="http://schemas.openxmlformats.org/officeDocument/2006/relationships/hyperlink" Target="javascript:void(0);" TargetMode="External"/><Relationship Id="rId751" Type="http://schemas.openxmlformats.org/officeDocument/2006/relationships/hyperlink" Target="javascript:void(0);" TargetMode="External"/><Relationship Id="rId849" Type="http://schemas.openxmlformats.org/officeDocument/2006/relationships/hyperlink" Target="javascript:void(0);" TargetMode="External"/><Relationship Id="rId1174" Type="http://schemas.openxmlformats.org/officeDocument/2006/relationships/hyperlink" Target="javascript:void(0);" TargetMode="External"/><Relationship Id="rId1381" Type="http://schemas.openxmlformats.org/officeDocument/2006/relationships/hyperlink" Target="javascript:void(0);" TargetMode="External"/><Relationship Id="rId1479" Type="http://schemas.openxmlformats.org/officeDocument/2006/relationships/hyperlink" Target="javascript:void(0);" TargetMode="External"/><Relationship Id="rId1602" Type="http://schemas.openxmlformats.org/officeDocument/2006/relationships/hyperlink" Target="javascript:void(0);" TargetMode="External"/><Relationship Id="rId1686" Type="http://schemas.openxmlformats.org/officeDocument/2006/relationships/hyperlink" Target="javascript:void(0);" TargetMode="External"/><Relationship Id="rId183" Type="http://schemas.openxmlformats.org/officeDocument/2006/relationships/hyperlink" Target="javascript:void(0);" TargetMode="External"/><Relationship Id="rId390" Type="http://schemas.openxmlformats.org/officeDocument/2006/relationships/hyperlink" Target="javascript:void(0);" TargetMode="External"/><Relationship Id="rId404" Type="http://schemas.openxmlformats.org/officeDocument/2006/relationships/hyperlink" Target="javascript:void(0);" TargetMode="External"/><Relationship Id="rId611" Type="http://schemas.openxmlformats.org/officeDocument/2006/relationships/hyperlink" Target="javascript:void(0);" TargetMode="External"/><Relationship Id="rId1034" Type="http://schemas.openxmlformats.org/officeDocument/2006/relationships/hyperlink" Target="javascript:void(0);" TargetMode="External"/><Relationship Id="rId1241" Type="http://schemas.openxmlformats.org/officeDocument/2006/relationships/hyperlink" Target="javascript:void(0);" TargetMode="External"/><Relationship Id="rId1339" Type="http://schemas.openxmlformats.org/officeDocument/2006/relationships/hyperlink" Target="javascript:void(0);" TargetMode="External"/><Relationship Id="rId250" Type="http://schemas.openxmlformats.org/officeDocument/2006/relationships/hyperlink" Target="javascript:void(0);" TargetMode="External"/><Relationship Id="rId488" Type="http://schemas.openxmlformats.org/officeDocument/2006/relationships/hyperlink" Target="javascript:void(0);" TargetMode="External"/><Relationship Id="rId695" Type="http://schemas.openxmlformats.org/officeDocument/2006/relationships/hyperlink" Target="javascript:void(0);" TargetMode="External"/><Relationship Id="rId709" Type="http://schemas.openxmlformats.org/officeDocument/2006/relationships/hyperlink" Target="javascript:void(0);" TargetMode="External"/><Relationship Id="rId916" Type="http://schemas.openxmlformats.org/officeDocument/2006/relationships/hyperlink" Target="javascript:void(0);" TargetMode="External"/><Relationship Id="rId1101" Type="http://schemas.openxmlformats.org/officeDocument/2006/relationships/hyperlink" Target="javascript:void(0);" TargetMode="External"/><Relationship Id="rId1546" Type="http://schemas.openxmlformats.org/officeDocument/2006/relationships/hyperlink" Target="javascript:void(0);" TargetMode="External"/><Relationship Id="rId1753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110" Type="http://schemas.openxmlformats.org/officeDocument/2006/relationships/hyperlink" Target="javascript:void(0);" TargetMode="External"/><Relationship Id="rId348" Type="http://schemas.openxmlformats.org/officeDocument/2006/relationships/hyperlink" Target="javascript:void(0);" TargetMode="External"/><Relationship Id="rId555" Type="http://schemas.openxmlformats.org/officeDocument/2006/relationships/hyperlink" Target="javascript:void(0);" TargetMode="External"/><Relationship Id="rId762" Type="http://schemas.openxmlformats.org/officeDocument/2006/relationships/hyperlink" Target="javascript:void(0);" TargetMode="External"/><Relationship Id="rId1185" Type="http://schemas.openxmlformats.org/officeDocument/2006/relationships/hyperlink" Target="javascript:void(0);" TargetMode="External"/><Relationship Id="rId1392" Type="http://schemas.openxmlformats.org/officeDocument/2006/relationships/hyperlink" Target="javascript:void(0);" TargetMode="External"/><Relationship Id="rId1406" Type="http://schemas.openxmlformats.org/officeDocument/2006/relationships/hyperlink" Target="javascript:void(0);" TargetMode="External"/><Relationship Id="rId1613" Type="http://schemas.openxmlformats.org/officeDocument/2006/relationships/hyperlink" Target="javascript:void(0);" TargetMode="External"/><Relationship Id="rId1820" Type="http://schemas.openxmlformats.org/officeDocument/2006/relationships/hyperlink" Target="javascript:void(0);" TargetMode="External"/><Relationship Id="rId194" Type="http://schemas.openxmlformats.org/officeDocument/2006/relationships/hyperlink" Target="javascript:void(0);" TargetMode="External"/><Relationship Id="rId208" Type="http://schemas.openxmlformats.org/officeDocument/2006/relationships/hyperlink" Target="javascript:void(0);" TargetMode="External"/><Relationship Id="rId415" Type="http://schemas.openxmlformats.org/officeDocument/2006/relationships/hyperlink" Target="javascript:void(0);" TargetMode="External"/><Relationship Id="rId622" Type="http://schemas.openxmlformats.org/officeDocument/2006/relationships/hyperlink" Target="javascript:void(0);" TargetMode="External"/><Relationship Id="rId1045" Type="http://schemas.openxmlformats.org/officeDocument/2006/relationships/hyperlink" Target="javascript:void(0);" TargetMode="External"/><Relationship Id="rId1252" Type="http://schemas.openxmlformats.org/officeDocument/2006/relationships/hyperlink" Target="javascript:void(0);" TargetMode="External"/><Relationship Id="rId1697" Type="http://schemas.openxmlformats.org/officeDocument/2006/relationships/hyperlink" Target="javascript:void(0);" TargetMode="External"/><Relationship Id="rId261" Type="http://schemas.openxmlformats.org/officeDocument/2006/relationships/hyperlink" Target="javascript:void(0);" TargetMode="External"/><Relationship Id="rId499" Type="http://schemas.openxmlformats.org/officeDocument/2006/relationships/hyperlink" Target="javascript:void(0);" TargetMode="External"/><Relationship Id="rId927" Type="http://schemas.openxmlformats.org/officeDocument/2006/relationships/hyperlink" Target="javascript:void(0);" TargetMode="External"/><Relationship Id="rId1112" Type="http://schemas.openxmlformats.org/officeDocument/2006/relationships/hyperlink" Target="javascript:void(0);" TargetMode="External"/><Relationship Id="rId1557" Type="http://schemas.openxmlformats.org/officeDocument/2006/relationships/hyperlink" Target="javascript:void(0);" TargetMode="External"/><Relationship Id="rId1764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359" Type="http://schemas.openxmlformats.org/officeDocument/2006/relationships/hyperlink" Target="javascript:void(0);" TargetMode="External"/><Relationship Id="rId566" Type="http://schemas.openxmlformats.org/officeDocument/2006/relationships/hyperlink" Target="javascript:void(0);" TargetMode="External"/><Relationship Id="rId773" Type="http://schemas.openxmlformats.org/officeDocument/2006/relationships/hyperlink" Target="javascript:void(0);" TargetMode="External"/><Relationship Id="rId1196" Type="http://schemas.openxmlformats.org/officeDocument/2006/relationships/hyperlink" Target="javascript:void(0);" TargetMode="External"/><Relationship Id="rId1417" Type="http://schemas.openxmlformats.org/officeDocument/2006/relationships/hyperlink" Target="javascript:void(0);" TargetMode="External"/><Relationship Id="rId1624" Type="http://schemas.openxmlformats.org/officeDocument/2006/relationships/hyperlink" Target="javascript:void(0);" TargetMode="External"/><Relationship Id="rId1831" Type="http://schemas.openxmlformats.org/officeDocument/2006/relationships/hyperlink" Target="javascript:void(0);" TargetMode="External"/><Relationship Id="rId121" Type="http://schemas.openxmlformats.org/officeDocument/2006/relationships/hyperlink" Target="javascript:void(0);" TargetMode="External"/><Relationship Id="rId219" Type="http://schemas.openxmlformats.org/officeDocument/2006/relationships/hyperlink" Target="javascript:void(0);" TargetMode="External"/><Relationship Id="rId426" Type="http://schemas.openxmlformats.org/officeDocument/2006/relationships/hyperlink" Target="javascript:void(0);" TargetMode="External"/><Relationship Id="rId633" Type="http://schemas.openxmlformats.org/officeDocument/2006/relationships/hyperlink" Target="javascript:void(0);" TargetMode="External"/><Relationship Id="rId980" Type="http://schemas.openxmlformats.org/officeDocument/2006/relationships/hyperlink" Target="javascript:void(0);" TargetMode="External"/><Relationship Id="rId1056" Type="http://schemas.openxmlformats.org/officeDocument/2006/relationships/hyperlink" Target="javascript:void(0);" TargetMode="External"/><Relationship Id="rId1263" Type="http://schemas.openxmlformats.org/officeDocument/2006/relationships/hyperlink" Target="javascript:void(0);" TargetMode="External"/><Relationship Id="rId840" Type="http://schemas.openxmlformats.org/officeDocument/2006/relationships/hyperlink" Target="javascript:void(0);" TargetMode="External"/><Relationship Id="rId938" Type="http://schemas.openxmlformats.org/officeDocument/2006/relationships/hyperlink" Target="javascript:void(0);" TargetMode="External"/><Relationship Id="rId1470" Type="http://schemas.openxmlformats.org/officeDocument/2006/relationships/hyperlink" Target="javascript:void(0);" TargetMode="External"/><Relationship Id="rId1568" Type="http://schemas.openxmlformats.org/officeDocument/2006/relationships/hyperlink" Target="javascript:void(0);" TargetMode="External"/><Relationship Id="rId1775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272" Type="http://schemas.openxmlformats.org/officeDocument/2006/relationships/hyperlink" Target="javascript:void(0);" TargetMode="External"/><Relationship Id="rId577" Type="http://schemas.openxmlformats.org/officeDocument/2006/relationships/hyperlink" Target="javascript:void(0);" TargetMode="External"/><Relationship Id="rId700" Type="http://schemas.openxmlformats.org/officeDocument/2006/relationships/hyperlink" Target="javascript:void(0);" TargetMode="External"/><Relationship Id="rId1123" Type="http://schemas.openxmlformats.org/officeDocument/2006/relationships/hyperlink" Target="javascript:void(0);" TargetMode="External"/><Relationship Id="rId1330" Type="http://schemas.openxmlformats.org/officeDocument/2006/relationships/hyperlink" Target="javascript:void(0);" TargetMode="External"/><Relationship Id="rId1428" Type="http://schemas.openxmlformats.org/officeDocument/2006/relationships/hyperlink" Target="javascript:void(0);" TargetMode="External"/><Relationship Id="rId1635" Type="http://schemas.openxmlformats.org/officeDocument/2006/relationships/hyperlink" Target="javascript:void(0);" TargetMode="External"/><Relationship Id="rId132" Type="http://schemas.openxmlformats.org/officeDocument/2006/relationships/hyperlink" Target="javascript:void(0);" TargetMode="External"/><Relationship Id="rId784" Type="http://schemas.openxmlformats.org/officeDocument/2006/relationships/hyperlink" Target="javascript:void(0);" TargetMode="External"/><Relationship Id="rId991" Type="http://schemas.openxmlformats.org/officeDocument/2006/relationships/hyperlink" Target="javascript:void(0);" TargetMode="External"/><Relationship Id="rId1067" Type="http://schemas.openxmlformats.org/officeDocument/2006/relationships/hyperlink" Target="javascript:void(0);" TargetMode="External"/><Relationship Id="rId1842" Type="http://schemas.openxmlformats.org/officeDocument/2006/relationships/hyperlink" Target="javascript:void(0);" TargetMode="External"/><Relationship Id="rId437" Type="http://schemas.openxmlformats.org/officeDocument/2006/relationships/hyperlink" Target="javascript:void(0);" TargetMode="External"/><Relationship Id="rId644" Type="http://schemas.openxmlformats.org/officeDocument/2006/relationships/hyperlink" Target="javascript:void(0);" TargetMode="External"/><Relationship Id="rId851" Type="http://schemas.openxmlformats.org/officeDocument/2006/relationships/hyperlink" Target="javascript:void(0);" TargetMode="External"/><Relationship Id="rId1274" Type="http://schemas.openxmlformats.org/officeDocument/2006/relationships/hyperlink" Target="javascript:void(0);" TargetMode="External"/><Relationship Id="rId1481" Type="http://schemas.openxmlformats.org/officeDocument/2006/relationships/hyperlink" Target="javascript:void(0);" TargetMode="External"/><Relationship Id="rId1579" Type="http://schemas.openxmlformats.org/officeDocument/2006/relationships/hyperlink" Target="javascript:void(0);" TargetMode="External"/><Relationship Id="rId1702" Type="http://schemas.openxmlformats.org/officeDocument/2006/relationships/hyperlink" Target="javascript:void(0);" TargetMode="External"/><Relationship Id="rId283" Type="http://schemas.openxmlformats.org/officeDocument/2006/relationships/hyperlink" Target="javascript:void(0);" TargetMode="External"/><Relationship Id="rId490" Type="http://schemas.openxmlformats.org/officeDocument/2006/relationships/hyperlink" Target="javascript:void(0);" TargetMode="External"/><Relationship Id="rId504" Type="http://schemas.openxmlformats.org/officeDocument/2006/relationships/hyperlink" Target="javascript:void(0);" TargetMode="External"/><Relationship Id="rId711" Type="http://schemas.openxmlformats.org/officeDocument/2006/relationships/hyperlink" Target="javascript:void(0);" TargetMode="External"/><Relationship Id="rId949" Type="http://schemas.openxmlformats.org/officeDocument/2006/relationships/hyperlink" Target="javascript:void(0);" TargetMode="External"/><Relationship Id="rId1134" Type="http://schemas.openxmlformats.org/officeDocument/2006/relationships/hyperlink" Target="javascript:void(0);" TargetMode="External"/><Relationship Id="rId1341" Type="http://schemas.openxmlformats.org/officeDocument/2006/relationships/hyperlink" Target="javascript:void(0);" TargetMode="External"/><Relationship Id="rId1786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143" Type="http://schemas.openxmlformats.org/officeDocument/2006/relationships/hyperlink" Target="javascript:void(0);" TargetMode="External"/><Relationship Id="rId350" Type="http://schemas.openxmlformats.org/officeDocument/2006/relationships/hyperlink" Target="javascript:void(0);" TargetMode="External"/><Relationship Id="rId588" Type="http://schemas.openxmlformats.org/officeDocument/2006/relationships/hyperlink" Target="javascript:void(0);" TargetMode="External"/><Relationship Id="rId795" Type="http://schemas.openxmlformats.org/officeDocument/2006/relationships/hyperlink" Target="javascript:void(0);" TargetMode="External"/><Relationship Id="rId809" Type="http://schemas.openxmlformats.org/officeDocument/2006/relationships/hyperlink" Target="javascript:void(0);" TargetMode="External"/><Relationship Id="rId1201" Type="http://schemas.openxmlformats.org/officeDocument/2006/relationships/hyperlink" Target="javascript:void(0);" TargetMode="External"/><Relationship Id="rId1439" Type="http://schemas.openxmlformats.org/officeDocument/2006/relationships/hyperlink" Target="javascript:void(0);" TargetMode="External"/><Relationship Id="rId1646" Type="http://schemas.openxmlformats.org/officeDocument/2006/relationships/hyperlink" Target="javascript:void(0);" TargetMode="External"/><Relationship Id="rId1853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210" Type="http://schemas.openxmlformats.org/officeDocument/2006/relationships/hyperlink" Target="javascript:void(0);" TargetMode="External"/><Relationship Id="rId448" Type="http://schemas.openxmlformats.org/officeDocument/2006/relationships/hyperlink" Target="javascript:void(0);" TargetMode="External"/><Relationship Id="rId655" Type="http://schemas.openxmlformats.org/officeDocument/2006/relationships/hyperlink" Target="javascript:void(0);" TargetMode="External"/><Relationship Id="rId862" Type="http://schemas.openxmlformats.org/officeDocument/2006/relationships/hyperlink" Target="javascript:void(0);" TargetMode="External"/><Relationship Id="rId1078" Type="http://schemas.openxmlformats.org/officeDocument/2006/relationships/hyperlink" Target="javascript:void(0);" TargetMode="External"/><Relationship Id="rId1285" Type="http://schemas.openxmlformats.org/officeDocument/2006/relationships/hyperlink" Target="javascript:void(0);" TargetMode="External"/><Relationship Id="rId1492" Type="http://schemas.openxmlformats.org/officeDocument/2006/relationships/hyperlink" Target="javascript:void(0);" TargetMode="External"/><Relationship Id="rId1506" Type="http://schemas.openxmlformats.org/officeDocument/2006/relationships/hyperlink" Target="javascript:void(0);" TargetMode="External"/><Relationship Id="rId1713" Type="http://schemas.openxmlformats.org/officeDocument/2006/relationships/hyperlink" Target="javascript:void(0);" TargetMode="External"/><Relationship Id="rId294" Type="http://schemas.openxmlformats.org/officeDocument/2006/relationships/hyperlink" Target="javascript:void(0);" TargetMode="External"/><Relationship Id="rId308" Type="http://schemas.openxmlformats.org/officeDocument/2006/relationships/hyperlink" Target="javascript:void(0);" TargetMode="External"/><Relationship Id="rId515" Type="http://schemas.openxmlformats.org/officeDocument/2006/relationships/hyperlink" Target="javascript:void(0);" TargetMode="External"/><Relationship Id="rId722" Type="http://schemas.openxmlformats.org/officeDocument/2006/relationships/hyperlink" Target="javascript:void(0);" TargetMode="External"/><Relationship Id="rId1145" Type="http://schemas.openxmlformats.org/officeDocument/2006/relationships/hyperlink" Target="javascript:void(0);" TargetMode="External"/><Relationship Id="rId1352" Type="http://schemas.openxmlformats.org/officeDocument/2006/relationships/hyperlink" Target="javascript:void(0);" TargetMode="External"/><Relationship Id="rId1797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Relationship Id="rId154" Type="http://schemas.openxmlformats.org/officeDocument/2006/relationships/hyperlink" Target="javascript:void(0);" TargetMode="External"/><Relationship Id="rId361" Type="http://schemas.openxmlformats.org/officeDocument/2006/relationships/hyperlink" Target="javascript:void(0);" TargetMode="External"/><Relationship Id="rId599" Type="http://schemas.openxmlformats.org/officeDocument/2006/relationships/hyperlink" Target="javascript:void(0);" TargetMode="External"/><Relationship Id="rId1005" Type="http://schemas.openxmlformats.org/officeDocument/2006/relationships/hyperlink" Target="javascript:void(0);" TargetMode="External"/><Relationship Id="rId1212" Type="http://schemas.openxmlformats.org/officeDocument/2006/relationships/hyperlink" Target="javascript:void(0);" TargetMode="External"/><Relationship Id="rId1657" Type="http://schemas.openxmlformats.org/officeDocument/2006/relationships/hyperlink" Target="javascript:void(0);" TargetMode="External"/><Relationship Id="rId1864" Type="http://schemas.openxmlformats.org/officeDocument/2006/relationships/hyperlink" Target="javascript:void(0);" TargetMode="External"/><Relationship Id="rId459" Type="http://schemas.openxmlformats.org/officeDocument/2006/relationships/hyperlink" Target="javascript:void(0);" TargetMode="External"/><Relationship Id="rId666" Type="http://schemas.openxmlformats.org/officeDocument/2006/relationships/hyperlink" Target="javascript:void(0);" TargetMode="External"/><Relationship Id="rId873" Type="http://schemas.openxmlformats.org/officeDocument/2006/relationships/hyperlink" Target="javascript:void(0);" TargetMode="External"/><Relationship Id="rId1089" Type="http://schemas.openxmlformats.org/officeDocument/2006/relationships/hyperlink" Target="javascript:void(0);" TargetMode="External"/><Relationship Id="rId1296" Type="http://schemas.openxmlformats.org/officeDocument/2006/relationships/hyperlink" Target="javascript:void(0);" TargetMode="External"/><Relationship Id="rId1517" Type="http://schemas.openxmlformats.org/officeDocument/2006/relationships/hyperlink" Target="javascript:void(0);" TargetMode="External"/><Relationship Id="rId1724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21" Type="http://schemas.openxmlformats.org/officeDocument/2006/relationships/hyperlink" Target="javascript:void(0);" TargetMode="External"/><Relationship Id="rId319" Type="http://schemas.openxmlformats.org/officeDocument/2006/relationships/hyperlink" Target="javascript:void(0);" TargetMode="External"/><Relationship Id="rId526" Type="http://schemas.openxmlformats.org/officeDocument/2006/relationships/hyperlink" Target="javascript:void(0);" TargetMode="External"/><Relationship Id="rId1156" Type="http://schemas.openxmlformats.org/officeDocument/2006/relationships/hyperlink" Target="javascript:void(0);" TargetMode="External"/><Relationship Id="rId1363" Type="http://schemas.openxmlformats.org/officeDocument/2006/relationships/hyperlink" Target="javascript:void(0);" TargetMode="External"/><Relationship Id="rId733" Type="http://schemas.openxmlformats.org/officeDocument/2006/relationships/hyperlink" Target="javascript:void(0);" TargetMode="External"/><Relationship Id="rId940" Type="http://schemas.openxmlformats.org/officeDocument/2006/relationships/hyperlink" Target="javascript:void(0);" TargetMode="External"/><Relationship Id="rId1016" Type="http://schemas.openxmlformats.org/officeDocument/2006/relationships/hyperlink" Target="javascript:void(0);" TargetMode="External"/><Relationship Id="rId1570" Type="http://schemas.openxmlformats.org/officeDocument/2006/relationships/hyperlink" Target="javascript:void(0);" TargetMode="External"/><Relationship Id="rId1668" Type="http://schemas.openxmlformats.org/officeDocument/2006/relationships/hyperlink" Target="javascript:void(0);" TargetMode="External"/><Relationship Id="rId165" Type="http://schemas.openxmlformats.org/officeDocument/2006/relationships/hyperlink" Target="javascript:void(0);" TargetMode="External"/><Relationship Id="rId372" Type="http://schemas.openxmlformats.org/officeDocument/2006/relationships/hyperlink" Target="javascript:void(0);" TargetMode="External"/><Relationship Id="rId677" Type="http://schemas.openxmlformats.org/officeDocument/2006/relationships/hyperlink" Target="javascript:void(0);" TargetMode="External"/><Relationship Id="rId800" Type="http://schemas.openxmlformats.org/officeDocument/2006/relationships/hyperlink" Target="javascript:void(0);" TargetMode="External"/><Relationship Id="rId1223" Type="http://schemas.openxmlformats.org/officeDocument/2006/relationships/hyperlink" Target="javascript:void(0);" TargetMode="External"/><Relationship Id="rId1430" Type="http://schemas.openxmlformats.org/officeDocument/2006/relationships/hyperlink" Target="javascript:void(0);" TargetMode="External"/><Relationship Id="rId1528" Type="http://schemas.openxmlformats.org/officeDocument/2006/relationships/hyperlink" Target="javascript:void(0);" TargetMode="External"/><Relationship Id="rId232" Type="http://schemas.openxmlformats.org/officeDocument/2006/relationships/hyperlink" Target="javascript:void(0);" TargetMode="External"/><Relationship Id="rId884" Type="http://schemas.openxmlformats.org/officeDocument/2006/relationships/hyperlink" Target="javascript:void(0);" TargetMode="External"/><Relationship Id="rId1735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537" Type="http://schemas.openxmlformats.org/officeDocument/2006/relationships/hyperlink" Target="javascript:void(0);" TargetMode="External"/><Relationship Id="rId744" Type="http://schemas.openxmlformats.org/officeDocument/2006/relationships/hyperlink" Target="javascript:void(0);" TargetMode="External"/><Relationship Id="rId951" Type="http://schemas.openxmlformats.org/officeDocument/2006/relationships/hyperlink" Target="javascript:void(0);" TargetMode="External"/><Relationship Id="rId1167" Type="http://schemas.openxmlformats.org/officeDocument/2006/relationships/hyperlink" Target="javascript:void(0);" TargetMode="External"/><Relationship Id="rId1374" Type="http://schemas.openxmlformats.org/officeDocument/2006/relationships/hyperlink" Target="javascript:void(0);" TargetMode="External"/><Relationship Id="rId1581" Type="http://schemas.openxmlformats.org/officeDocument/2006/relationships/hyperlink" Target="javascript:void(0);" TargetMode="External"/><Relationship Id="rId1679" Type="http://schemas.openxmlformats.org/officeDocument/2006/relationships/hyperlink" Target="javascript:void(0);" TargetMode="External"/><Relationship Id="rId1802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176" Type="http://schemas.openxmlformats.org/officeDocument/2006/relationships/hyperlink" Target="javascript:void(0);" TargetMode="External"/><Relationship Id="rId383" Type="http://schemas.openxmlformats.org/officeDocument/2006/relationships/hyperlink" Target="javascript:void(0);" TargetMode="External"/><Relationship Id="rId590" Type="http://schemas.openxmlformats.org/officeDocument/2006/relationships/hyperlink" Target="javascript:void(0);" TargetMode="External"/><Relationship Id="rId604" Type="http://schemas.openxmlformats.org/officeDocument/2006/relationships/hyperlink" Target="javascript:void(0);" TargetMode="External"/><Relationship Id="rId811" Type="http://schemas.openxmlformats.org/officeDocument/2006/relationships/hyperlink" Target="javascript:void(0);" TargetMode="External"/><Relationship Id="rId1027" Type="http://schemas.openxmlformats.org/officeDocument/2006/relationships/hyperlink" Target="javascript:void(0);" TargetMode="External"/><Relationship Id="rId1234" Type="http://schemas.openxmlformats.org/officeDocument/2006/relationships/hyperlink" Target="javascript:void(0);" TargetMode="External"/><Relationship Id="rId1441" Type="http://schemas.openxmlformats.org/officeDocument/2006/relationships/hyperlink" Target="javascript:void(0);" TargetMode="External"/><Relationship Id="rId243" Type="http://schemas.openxmlformats.org/officeDocument/2006/relationships/hyperlink" Target="javascript:void(0);" TargetMode="External"/><Relationship Id="rId450" Type="http://schemas.openxmlformats.org/officeDocument/2006/relationships/hyperlink" Target="javascript:void(0);" TargetMode="External"/><Relationship Id="rId688" Type="http://schemas.openxmlformats.org/officeDocument/2006/relationships/hyperlink" Target="javascript:void(0);" TargetMode="External"/><Relationship Id="rId895" Type="http://schemas.openxmlformats.org/officeDocument/2006/relationships/hyperlink" Target="javascript:void(0);" TargetMode="External"/><Relationship Id="rId909" Type="http://schemas.openxmlformats.org/officeDocument/2006/relationships/hyperlink" Target="javascript:void(0);" TargetMode="External"/><Relationship Id="rId1080" Type="http://schemas.openxmlformats.org/officeDocument/2006/relationships/hyperlink" Target="javascript:void(0);" TargetMode="External"/><Relationship Id="rId1301" Type="http://schemas.openxmlformats.org/officeDocument/2006/relationships/hyperlink" Target="javascript:void(0);" TargetMode="External"/><Relationship Id="rId1539" Type="http://schemas.openxmlformats.org/officeDocument/2006/relationships/hyperlink" Target="javascript:void(0);" TargetMode="External"/><Relationship Id="rId1746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103" Type="http://schemas.openxmlformats.org/officeDocument/2006/relationships/hyperlink" Target="javascript:void(0);" TargetMode="External"/><Relationship Id="rId310" Type="http://schemas.openxmlformats.org/officeDocument/2006/relationships/hyperlink" Target="javascript:void(0);" TargetMode="External"/><Relationship Id="rId548" Type="http://schemas.openxmlformats.org/officeDocument/2006/relationships/hyperlink" Target="javascript:void(0);" TargetMode="External"/><Relationship Id="rId755" Type="http://schemas.openxmlformats.org/officeDocument/2006/relationships/hyperlink" Target="javascript:void(0);" TargetMode="External"/><Relationship Id="rId962" Type="http://schemas.openxmlformats.org/officeDocument/2006/relationships/hyperlink" Target="javascript:void(0);" TargetMode="External"/><Relationship Id="rId1178" Type="http://schemas.openxmlformats.org/officeDocument/2006/relationships/hyperlink" Target="javascript:void(0);" TargetMode="External"/><Relationship Id="rId1385" Type="http://schemas.openxmlformats.org/officeDocument/2006/relationships/hyperlink" Target="javascript:void(0);" TargetMode="External"/><Relationship Id="rId1592" Type="http://schemas.openxmlformats.org/officeDocument/2006/relationships/hyperlink" Target="javascript:void(0);" TargetMode="External"/><Relationship Id="rId1606" Type="http://schemas.openxmlformats.org/officeDocument/2006/relationships/hyperlink" Target="javascript:void(0);" TargetMode="External"/><Relationship Id="rId1813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187" Type="http://schemas.openxmlformats.org/officeDocument/2006/relationships/hyperlink" Target="javascript:void(0);" TargetMode="External"/><Relationship Id="rId394" Type="http://schemas.openxmlformats.org/officeDocument/2006/relationships/hyperlink" Target="javascript:void(0);" TargetMode="External"/><Relationship Id="rId408" Type="http://schemas.openxmlformats.org/officeDocument/2006/relationships/hyperlink" Target="javascript:void(0);" TargetMode="External"/><Relationship Id="rId615" Type="http://schemas.openxmlformats.org/officeDocument/2006/relationships/hyperlink" Target="javascript:void(0);" TargetMode="External"/><Relationship Id="rId822" Type="http://schemas.openxmlformats.org/officeDocument/2006/relationships/hyperlink" Target="javascript:void(0);" TargetMode="External"/><Relationship Id="rId1038" Type="http://schemas.openxmlformats.org/officeDocument/2006/relationships/hyperlink" Target="javascript:void(0);" TargetMode="External"/><Relationship Id="rId1245" Type="http://schemas.openxmlformats.org/officeDocument/2006/relationships/hyperlink" Target="javascript:void(0);" TargetMode="External"/><Relationship Id="rId1452" Type="http://schemas.openxmlformats.org/officeDocument/2006/relationships/hyperlink" Target="javascript:void(0);" TargetMode="External"/><Relationship Id="rId254" Type="http://schemas.openxmlformats.org/officeDocument/2006/relationships/hyperlink" Target="javascript:void(0);" TargetMode="External"/><Relationship Id="rId699" Type="http://schemas.openxmlformats.org/officeDocument/2006/relationships/hyperlink" Target="javascript:void(0);" TargetMode="External"/><Relationship Id="rId1091" Type="http://schemas.openxmlformats.org/officeDocument/2006/relationships/hyperlink" Target="javascript:void(0);" TargetMode="External"/><Relationship Id="rId1105" Type="http://schemas.openxmlformats.org/officeDocument/2006/relationships/hyperlink" Target="javascript:void(0);" TargetMode="External"/><Relationship Id="rId1312" Type="http://schemas.openxmlformats.org/officeDocument/2006/relationships/hyperlink" Target="javascript:void(0);" TargetMode="External"/><Relationship Id="rId1757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14" Type="http://schemas.openxmlformats.org/officeDocument/2006/relationships/hyperlink" Target="javascript:void(0);" TargetMode="External"/><Relationship Id="rId461" Type="http://schemas.openxmlformats.org/officeDocument/2006/relationships/hyperlink" Target="javascript:void(0);" TargetMode="External"/><Relationship Id="rId559" Type="http://schemas.openxmlformats.org/officeDocument/2006/relationships/hyperlink" Target="javascript:void(0);" TargetMode="External"/><Relationship Id="rId766" Type="http://schemas.openxmlformats.org/officeDocument/2006/relationships/hyperlink" Target="javascript:void(0);" TargetMode="External"/><Relationship Id="rId1189" Type="http://schemas.openxmlformats.org/officeDocument/2006/relationships/hyperlink" Target="javascript:void(0);" TargetMode="External"/><Relationship Id="rId1396" Type="http://schemas.openxmlformats.org/officeDocument/2006/relationships/hyperlink" Target="javascript:void(0);" TargetMode="External"/><Relationship Id="rId1617" Type="http://schemas.openxmlformats.org/officeDocument/2006/relationships/hyperlink" Target="javascript:void(0);" TargetMode="External"/><Relationship Id="rId1824" Type="http://schemas.openxmlformats.org/officeDocument/2006/relationships/hyperlink" Target="javascript:void(0);" TargetMode="External"/><Relationship Id="rId198" Type="http://schemas.openxmlformats.org/officeDocument/2006/relationships/hyperlink" Target="javascript:void(0);" TargetMode="External"/><Relationship Id="rId321" Type="http://schemas.openxmlformats.org/officeDocument/2006/relationships/hyperlink" Target="javascript:void(0);" TargetMode="External"/><Relationship Id="rId419" Type="http://schemas.openxmlformats.org/officeDocument/2006/relationships/hyperlink" Target="javascript:void(0);" TargetMode="External"/><Relationship Id="rId626" Type="http://schemas.openxmlformats.org/officeDocument/2006/relationships/hyperlink" Target="javascript:void(0);" TargetMode="External"/><Relationship Id="rId973" Type="http://schemas.openxmlformats.org/officeDocument/2006/relationships/hyperlink" Target="javascript:void(0);" TargetMode="External"/><Relationship Id="rId1049" Type="http://schemas.openxmlformats.org/officeDocument/2006/relationships/hyperlink" Target="javascript:void(0);" TargetMode="External"/><Relationship Id="rId1256" Type="http://schemas.openxmlformats.org/officeDocument/2006/relationships/hyperlink" Target="javascript:void(0);" TargetMode="External"/><Relationship Id="rId833" Type="http://schemas.openxmlformats.org/officeDocument/2006/relationships/hyperlink" Target="javascript:void(0);" TargetMode="External"/><Relationship Id="rId1116" Type="http://schemas.openxmlformats.org/officeDocument/2006/relationships/hyperlink" Target="javascript:void(0);" TargetMode="External"/><Relationship Id="rId1463" Type="http://schemas.openxmlformats.org/officeDocument/2006/relationships/hyperlink" Target="javascript:void(0);" TargetMode="External"/><Relationship Id="rId1670" Type="http://schemas.openxmlformats.org/officeDocument/2006/relationships/hyperlink" Target="javascript:void(0);" TargetMode="External"/><Relationship Id="rId1768" Type="http://schemas.openxmlformats.org/officeDocument/2006/relationships/hyperlink" Target="javascript:void(0);" TargetMode="External"/><Relationship Id="rId265" Type="http://schemas.openxmlformats.org/officeDocument/2006/relationships/hyperlink" Target="javascript:void(0);" TargetMode="External"/><Relationship Id="rId472" Type="http://schemas.openxmlformats.org/officeDocument/2006/relationships/hyperlink" Target="javascript:void(0);" TargetMode="External"/><Relationship Id="rId900" Type="http://schemas.openxmlformats.org/officeDocument/2006/relationships/hyperlink" Target="javascript:void(0);" TargetMode="External"/><Relationship Id="rId1323" Type="http://schemas.openxmlformats.org/officeDocument/2006/relationships/hyperlink" Target="javascript:void(0);" TargetMode="External"/><Relationship Id="rId1530" Type="http://schemas.openxmlformats.org/officeDocument/2006/relationships/hyperlink" Target="javascript:void(0);" TargetMode="External"/><Relationship Id="rId1628" Type="http://schemas.openxmlformats.org/officeDocument/2006/relationships/hyperlink" Target="javascript:void(0);" TargetMode="External"/><Relationship Id="rId125" Type="http://schemas.openxmlformats.org/officeDocument/2006/relationships/hyperlink" Target="javascript:void(0);" TargetMode="External"/><Relationship Id="rId332" Type="http://schemas.openxmlformats.org/officeDocument/2006/relationships/hyperlink" Target="javascript:void(0);" TargetMode="External"/><Relationship Id="rId777" Type="http://schemas.openxmlformats.org/officeDocument/2006/relationships/hyperlink" Target="javascript:void(0);" TargetMode="External"/><Relationship Id="rId984" Type="http://schemas.openxmlformats.org/officeDocument/2006/relationships/hyperlink" Target="javascript:void(0);" TargetMode="External"/><Relationship Id="rId1835" Type="http://schemas.openxmlformats.org/officeDocument/2006/relationships/hyperlink" Target="javascript:void(0);" TargetMode="External"/><Relationship Id="rId637" Type="http://schemas.openxmlformats.org/officeDocument/2006/relationships/hyperlink" Target="javascript:void(0);" TargetMode="External"/><Relationship Id="rId844" Type="http://schemas.openxmlformats.org/officeDocument/2006/relationships/hyperlink" Target="javascript:void(0);" TargetMode="External"/><Relationship Id="rId1267" Type="http://schemas.openxmlformats.org/officeDocument/2006/relationships/hyperlink" Target="javascript:void(0);" TargetMode="External"/><Relationship Id="rId1474" Type="http://schemas.openxmlformats.org/officeDocument/2006/relationships/hyperlink" Target="javascript:void(0);" TargetMode="External"/><Relationship Id="rId1681" Type="http://schemas.openxmlformats.org/officeDocument/2006/relationships/hyperlink" Target="javascript:void(0);" TargetMode="External"/><Relationship Id="rId276" Type="http://schemas.openxmlformats.org/officeDocument/2006/relationships/hyperlink" Target="javascript:void(0);" TargetMode="External"/><Relationship Id="rId483" Type="http://schemas.openxmlformats.org/officeDocument/2006/relationships/hyperlink" Target="javascript:void(0);" TargetMode="External"/><Relationship Id="rId690" Type="http://schemas.openxmlformats.org/officeDocument/2006/relationships/hyperlink" Target="javascript:void(0);" TargetMode="External"/><Relationship Id="rId704" Type="http://schemas.openxmlformats.org/officeDocument/2006/relationships/hyperlink" Target="javascript:void(0);" TargetMode="External"/><Relationship Id="rId911" Type="http://schemas.openxmlformats.org/officeDocument/2006/relationships/hyperlink" Target="javascript:void(0);" TargetMode="External"/><Relationship Id="rId1127" Type="http://schemas.openxmlformats.org/officeDocument/2006/relationships/hyperlink" Target="javascript:void(0);" TargetMode="External"/><Relationship Id="rId1334" Type="http://schemas.openxmlformats.org/officeDocument/2006/relationships/hyperlink" Target="javascript:void(0);" TargetMode="External"/><Relationship Id="rId1541" Type="http://schemas.openxmlformats.org/officeDocument/2006/relationships/hyperlink" Target="javascript:void(0);" TargetMode="External"/><Relationship Id="rId1779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343" Type="http://schemas.openxmlformats.org/officeDocument/2006/relationships/hyperlink" Target="javascript:void(0);" TargetMode="External"/><Relationship Id="rId550" Type="http://schemas.openxmlformats.org/officeDocument/2006/relationships/hyperlink" Target="javascript:void(0);" TargetMode="External"/><Relationship Id="rId788" Type="http://schemas.openxmlformats.org/officeDocument/2006/relationships/hyperlink" Target="javascript:void(0);" TargetMode="External"/><Relationship Id="rId995" Type="http://schemas.openxmlformats.org/officeDocument/2006/relationships/hyperlink" Target="javascript:void(0);" TargetMode="External"/><Relationship Id="rId1180" Type="http://schemas.openxmlformats.org/officeDocument/2006/relationships/hyperlink" Target="javascript:void(0);" TargetMode="External"/><Relationship Id="rId1401" Type="http://schemas.openxmlformats.org/officeDocument/2006/relationships/hyperlink" Target="javascript:void(0);" TargetMode="External"/><Relationship Id="rId1639" Type="http://schemas.openxmlformats.org/officeDocument/2006/relationships/hyperlink" Target="javascript:void(0);" TargetMode="External"/><Relationship Id="rId1846" Type="http://schemas.openxmlformats.org/officeDocument/2006/relationships/hyperlink" Target="javascript:void(0);" TargetMode="External"/><Relationship Id="rId203" Type="http://schemas.openxmlformats.org/officeDocument/2006/relationships/hyperlink" Target="javascript:void(0);" TargetMode="External"/><Relationship Id="rId648" Type="http://schemas.openxmlformats.org/officeDocument/2006/relationships/hyperlink" Target="javascript:void(0);" TargetMode="External"/><Relationship Id="rId855" Type="http://schemas.openxmlformats.org/officeDocument/2006/relationships/hyperlink" Target="javascript:void(0);" TargetMode="External"/><Relationship Id="rId1040" Type="http://schemas.openxmlformats.org/officeDocument/2006/relationships/hyperlink" Target="javascript:void(0);" TargetMode="External"/><Relationship Id="rId1278" Type="http://schemas.openxmlformats.org/officeDocument/2006/relationships/hyperlink" Target="javascript:void(0);" TargetMode="External"/><Relationship Id="rId1485" Type="http://schemas.openxmlformats.org/officeDocument/2006/relationships/hyperlink" Target="javascript:void(0);" TargetMode="External"/><Relationship Id="rId1692" Type="http://schemas.openxmlformats.org/officeDocument/2006/relationships/hyperlink" Target="javascript:void(0);" TargetMode="External"/><Relationship Id="rId1706" Type="http://schemas.openxmlformats.org/officeDocument/2006/relationships/hyperlink" Target="javascript:void(0);" TargetMode="External"/><Relationship Id="rId287" Type="http://schemas.openxmlformats.org/officeDocument/2006/relationships/hyperlink" Target="javascript:void(0);" TargetMode="External"/><Relationship Id="rId410" Type="http://schemas.openxmlformats.org/officeDocument/2006/relationships/hyperlink" Target="javascript:void(0);" TargetMode="External"/><Relationship Id="rId494" Type="http://schemas.openxmlformats.org/officeDocument/2006/relationships/hyperlink" Target="javascript:void(0);" TargetMode="External"/><Relationship Id="rId508" Type="http://schemas.openxmlformats.org/officeDocument/2006/relationships/hyperlink" Target="javascript:void(0);" TargetMode="External"/><Relationship Id="rId715" Type="http://schemas.openxmlformats.org/officeDocument/2006/relationships/hyperlink" Target="javascript:void(0);" TargetMode="External"/><Relationship Id="rId922" Type="http://schemas.openxmlformats.org/officeDocument/2006/relationships/hyperlink" Target="javascript:void(0);" TargetMode="External"/><Relationship Id="rId1138" Type="http://schemas.openxmlformats.org/officeDocument/2006/relationships/hyperlink" Target="javascript:void(0);" TargetMode="External"/><Relationship Id="rId1345" Type="http://schemas.openxmlformats.org/officeDocument/2006/relationships/hyperlink" Target="javascript:void(0);" TargetMode="External"/><Relationship Id="rId1552" Type="http://schemas.openxmlformats.org/officeDocument/2006/relationships/hyperlink" Target="javascript:void(0);" TargetMode="External"/><Relationship Id="rId147" Type="http://schemas.openxmlformats.org/officeDocument/2006/relationships/hyperlink" Target="javascript:void(0);" TargetMode="External"/><Relationship Id="rId354" Type="http://schemas.openxmlformats.org/officeDocument/2006/relationships/hyperlink" Target="javascript:void(0);" TargetMode="External"/><Relationship Id="rId799" Type="http://schemas.openxmlformats.org/officeDocument/2006/relationships/hyperlink" Target="javascript:void(0);" TargetMode="External"/><Relationship Id="rId1191" Type="http://schemas.openxmlformats.org/officeDocument/2006/relationships/hyperlink" Target="javascript:void(0);" TargetMode="External"/><Relationship Id="rId1205" Type="http://schemas.openxmlformats.org/officeDocument/2006/relationships/hyperlink" Target="javascript:void(0);" TargetMode="External"/><Relationship Id="rId1857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561" Type="http://schemas.openxmlformats.org/officeDocument/2006/relationships/hyperlink" Target="javascript:void(0);" TargetMode="External"/><Relationship Id="rId659" Type="http://schemas.openxmlformats.org/officeDocument/2006/relationships/hyperlink" Target="javascript:void(0);" TargetMode="External"/><Relationship Id="rId866" Type="http://schemas.openxmlformats.org/officeDocument/2006/relationships/hyperlink" Target="javascript:void(0);" TargetMode="External"/><Relationship Id="rId1289" Type="http://schemas.openxmlformats.org/officeDocument/2006/relationships/hyperlink" Target="javascript:void(0);" TargetMode="External"/><Relationship Id="rId1412" Type="http://schemas.openxmlformats.org/officeDocument/2006/relationships/hyperlink" Target="javascript:void(0);" TargetMode="External"/><Relationship Id="rId1496" Type="http://schemas.openxmlformats.org/officeDocument/2006/relationships/hyperlink" Target="javascript:void(0);" TargetMode="External"/><Relationship Id="rId1717" Type="http://schemas.openxmlformats.org/officeDocument/2006/relationships/hyperlink" Target="javascript:void(0);" TargetMode="External"/><Relationship Id="rId214" Type="http://schemas.openxmlformats.org/officeDocument/2006/relationships/hyperlink" Target="javascript:void(0);" TargetMode="External"/><Relationship Id="rId298" Type="http://schemas.openxmlformats.org/officeDocument/2006/relationships/hyperlink" Target="javascript:void(0);" TargetMode="External"/><Relationship Id="rId421" Type="http://schemas.openxmlformats.org/officeDocument/2006/relationships/hyperlink" Target="javascript:void(0);" TargetMode="External"/><Relationship Id="rId519" Type="http://schemas.openxmlformats.org/officeDocument/2006/relationships/hyperlink" Target="javascript:void(0);" TargetMode="External"/><Relationship Id="rId1051" Type="http://schemas.openxmlformats.org/officeDocument/2006/relationships/hyperlink" Target="javascript:void(0);" TargetMode="External"/><Relationship Id="rId1149" Type="http://schemas.openxmlformats.org/officeDocument/2006/relationships/hyperlink" Target="javascript:void(0);" TargetMode="External"/><Relationship Id="rId1356" Type="http://schemas.openxmlformats.org/officeDocument/2006/relationships/hyperlink" Target="javascript:void(0);" TargetMode="External"/><Relationship Id="rId158" Type="http://schemas.openxmlformats.org/officeDocument/2006/relationships/hyperlink" Target="javascript:void(0);" TargetMode="External"/><Relationship Id="rId726" Type="http://schemas.openxmlformats.org/officeDocument/2006/relationships/hyperlink" Target="javascript:void(0);" TargetMode="External"/><Relationship Id="rId933" Type="http://schemas.openxmlformats.org/officeDocument/2006/relationships/hyperlink" Target="javascript:void(0);" TargetMode="External"/><Relationship Id="rId1009" Type="http://schemas.openxmlformats.org/officeDocument/2006/relationships/hyperlink" Target="javascript:void(0);" TargetMode="External"/><Relationship Id="rId1563" Type="http://schemas.openxmlformats.org/officeDocument/2006/relationships/hyperlink" Target="javascript:void(0);" TargetMode="External"/><Relationship Id="rId1770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365" Type="http://schemas.openxmlformats.org/officeDocument/2006/relationships/hyperlink" Target="javascript:void(0);" TargetMode="External"/><Relationship Id="rId572" Type="http://schemas.openxmlformats.org/officeDocument/2006/relationships/hyperlink" Target="javascript:void(0);" TargetMode="External"/><Relationship Id="rId1216" Type="http://schemas.openxmlformats.org/officeDocument/2006/relationships/hyperlink" Target="javascript:void(0);" TargetMode="External"/><Relationship Id="rId1423" Type="http://schemas.openxmlformats.org/officeDocument/2006/relationships/hyperlink" Target="javascript:void(0);" TargetMode="External"/><Relationship Id="rId1630" Type="http://schemas.openxmlformats.org/officeDocument/2006/relationships/hyperlink" Target="javascript:void(0);" TargetMode="External"/><Relationship Id="rId225" Type="http://schemas.openxmlformats.org/officeDocument/2006/relationships/hyperlink" Target="javascript:void(0);" TargetMode="External"/><Relationship Id="rId432" Type="http://schemas.openxmlformats.org/officeDocument/2006/relationships/hyperlink" Target="javascript:void(0);" TargetMode="External"/><Relationship Id="rId877" Type="http://schemas.openxmlformats.org/officeDocument/2006/relationships/hyperlink" Target="javascript:void(0);" TargetMode="External"/><Relationship Id="rId1062" Type="http://schemas.openxmlformats.org/officeDocument/2006/relationships/hyperlink" Target="javascript:void(0);" TargetMode="External"/><Relationship Id="rId1728" Type="http://schemas.openxmlformats.org/officeDocument/2006/relationships/hyperlink" Target="javascript:void(0);" TargetMode="External"/><Relationship Id="rId737" Type="http://schemas.openxmlformats.org/officeDocument/2006/relationships/hyperlink" Target="javascript:void(0);" TargetMode="External"/><Relationship Id="rId944" Type="http://schemas.openxmlformats.org/officeDocument/2006/relationships/hyperlink" Target="javascript:void(0);" TargetMode="External"/><Relationship Id="rId1367" Type="http://schemas.openxmlformats.org/officeDocument/2006/relationships/hyperlink" Target="javascript:void(0);" TargetMode="External"/><Relationship Id="rId1574" Type="http://schemas.openxmlformats.org/officeDocument/2006/relationships/hyperlink" Target="javascript:void(0);" TargetMode="External"/><Relationship Id="rId1781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169" Type="http://schemas.openxmlformats.org/officeDocument/2006/relationships/hyperlink" Target="javascript:void(0);" TargetMode="External"/><Relationship Id="rId376" Type="http://schemas.openxmlformats.org/officeDocument/2006/relationships/hyperlink" Target="javascript:void(0);" TargetMode="External"/><Relationship Id="rId583" Type="http://schemas.openxmlformats.org/officeDocument/2006/relationships/hyperlink" Target="javascript:void(0);" TargetMode="External"/><Relationship Id="rId790" Type="http://schemas.openxmlformats.org/officeDocument/2006/relationships/hyperlink" Target="javascript:void(0);" TargetMode="External"/><Relationship Id="rId804" Type="http://schemas.openxmlformats.org/officeDocument/2006/relationships/hyperlink" Target="javascript:void(0);" TargetMode="External"/><Relationship Id="rId1227" Type="http://schemas.openxmlformats.org/officeDocument/2006/relationships/hyperlink" Target="javascript:void(0);" TargetMode="External"/><Relationship Id="rId1434" Type="http://schemas.openxmlformats.org/officeDocument/2006/relationships/hyperlink" Target="javascript:void(0);" TargetMode="External"/><Relationship Id="rId1641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236" Type="http://schemas.openxmlformats.org/officeDocument/2006/relationships/hyperlink" Target="javascript:void(0);" TargetMode="External"/><Relationship Id="rId443" Type="http://schemas.openxmlformats.org/officeDocument/2006/relationships/hyperlink" Target="javascript:void(0);" TargetMode="External"/><Relationship Id="rId650" Type="http://schemas.openxmlformats.org/officeDocument/2006/relationships/hyperlink" Target="javascript:void(0);" TargetMode="External"/><Relationship Id="rId888" Type="http://schemas.openxmlformats.org/officeDocument/2006/relationships/hyperlink" Target="javascript:void(0);" TargetMode="External"/><Relationship Id="rId1073" Type="http://schemas.openxmlformats.org/officeDocument/2006/relationships/hyperlink" Target="javascript:void(0);" TargetMode="External"/><Relationship Id="rId1280" Type="http://schemas.openxmlformats.org/officeDocument/2006/relationships/hyperlink" Target="javascript:void(0);" TargetMode="External"/><Relationship Id="rId1501" Type="http://schemas.openxmlformats.org/officeDocument/2006/relationships/hyperlink" Target="javascript:void(0);" TargetMode="External"/><Relationship Id="rId1739" Type="http://schemas.openxmlformats.org/officeDocument/2006/relationships/hyperlink" Target="javascript:void(0);" TargetMode="External"/><Relationship Id="rId303" Type="http://schemas.openxmlformats.org/officeDocument/2006/relationships/hyperlink" Target="javascript:void(0);" TargetMode="External"/><Relationship Id="rId748" Type="http://schemas.openxmlformats.org/officeDocument/2006/relationships/hyperlink" Target="javascript:void(0);" TargetMode="External"/><Relationship Id="rId955" Type="http://schemas.openxmlformats.org/officeDocument/2006/relationships/hyperlink" Target="javascript:void(0);" TargetMode="External"/><Relationship Id="rId1140" Type="http://schemas.openxmlformats.org/officeDocument/2006/relationships/hyperlink" Target="javascript:void(0);" TargetMode="External"/><Relationship Id="rId1378" Type="http://schemas.openxmlformats.org/officeDocument/2006/relationships/hyperlink" Target="javascript:void(0);" TargetMode="External"/><Relationship Id="rId1585" Type="http://schemas.openxmlformats.org/officeDocument/2006/relationships/hyperlink" Target="javascript:void(0);" TargetMode="External"/><Relationship Id="rId1792" Type="http://schemas.openxmlformats.org/officeDocument/2006/relationships/hyperlink" Target="javascript:void(0);" TargetMode="External"/><Relationship Id="rId1806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387" Type="http://schemas.openxmlformats.org/officeDocument/2006/relationships/hyperlink" Target="javascript:void(0);" TargetMode="External"/><Relationship Id="rId510" Type="http://schemas.openxmlformats.org/officeDocument/2006/relationships/hyperlink" Target="javascript:void(0);" TargetMode="External"/><Relationship Id="rId594" Type="http://schemas.openxmlformats.org/officeDocument/2006/relationships/hyperlink" Target="javascript:void(0);" TargetMode="External"/><Relationship Id="rId608" Type="http://schemas.openxmlformats.org/officeDocument/2006/relationships/hyperlink" Target="javascript:void(0);" TargetMode="External"/><Relationship Id="rId815" Type="http://schemas.openxmlformats.org/officeDocument/2006/relationships/hyperlink" Target="javascript:void(0);" TargetMode="External"/><Relationship Id="rId1238" Type="http://schemas.openxmlformats.org/officeDocument/2006/relationships/hyperlink" Target="javascript:void(0);" TargetMode="External"/><Relationship Id="rId1445" Type="http://schemas.openxmlformats.org/officeDocument/2006/relationships/hyperlink" Target="javascript:void(0);" TargetMode="External"/><Relationship Id="rId1652" Type="http://schemas.openxmlformats.org/officeDocument/2006/relationships/hyperlink" Target="javascript:void(0);" TargetMode="External"/><Relationship Id="rId247" Type="http://schemas.openxmlformats.org/officeDocument/2006/relationships/hyperlink" Target="javascript:void(0);" TargetMode="External"/><Relationship Id="rId899" Type="http://schemas.openxmlformats.org/officeDocument/2006/relationships/hyperlink" Target="javascript:void(0);" TargetMode="External"/><Relationship Id="rId1000" Type="http://schemas.openxmlformats.org/officeDocument/2006/relationships/hyperlink" Target="javascript:void(0);" TargetMode="External"/><Relationship Id="rId1084" Type="http://schemas.openxmlformats.org/officeDocument/2006/relationships/hyperlink" Target="javascript:void(0);" TargetMode="External"/><Relationship Id="rId1305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454" Type="http://schemas.openxmlformats.org/officeDocument/2006/relationships/hyperlink" Target="javascript:void(0);" TargetMode="External"/><Relationship Id="rId661" Type="http://schemas.openxmlformats.org/officeDocument/2006/relationships/hyperlink" Target="javascript:void(0);" TargetMode="External"/><Relationship Id="rId759" Type="http://schemas.openxmlformats.org/officeDocument/2006/relationships/hyperlink" Target="javascript:void(0);" TargetMode="External"/><Relationship Id="rId966" Type="http://schemas.openxmlformats.org/officeDocument/2006/relationships/hyperlink" Target="javascript:void(0);" TargetMode="External"/><Relationship Id="rId1291" Type="http://schemas.openxmlformats.org/officeDocument/2006/relationships/hyperlink" Target="javascript:void(0);" TargetMode="External"/><Relationship Id="rId1389" Type="http://schemas.openxmlformats.org/officeDocument/2006/relationships/hyperlink" Target="javascript:void(0);" TargetMode="External"/><Relationship Id="rId1512" Type="http://schemas.openxmlformats.org/officeDocument/2006/relationships/hyperlink" Target="javascript:void(0);" TargetMode="External"/><Relationship Id="rId1596" Type="http://schemas.openxmlformats.org/officeDocument/2006/relationships/hyperlink" Target="javascript:void(0);" TargetMode="External"/><Relationship Id="rId1817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314" Type="http://schemas.openxmlformats.org/officeDocument/2006/relationships/hyperlink" Target="javascript:void(0);" TargetMode="External"/><Relationship Id="rId398" Type="http://schemas.openxmlformats.org/officeDocument/2006/relationships/hyperlink" Target="javascript:void(0);" TargetMode="External"/><Relationship Id="rId521" Type="http://schemas.openxmlformats.org/officeDocument/2006/relationships/hyperlink" Target="javascript:void(0);" TargetMode="External"/><Relationship Id="rId619" Type="http://schemas.openxmlformats.org/officeDocument/2006/relationships/hyperlink" Target="javascript:void(0);" TargetMode="External"/><Relationship Id="rId1151" Type="http://schemas.openxmlformats.org/officeDocument/2006/relationships/hyperlink" Target="javascript:void(0);" TargetMode="External"/><Relationship Id="rId1249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160" Type="http://schemas.openxmlformats.org/officeDocument/2006/relationships/hyperlink" Target="javascript:void(0);" TargetMode="External"/><Relationship Id="rId826" Type="http://schemas.openxmlformats.org/officeDocument/2006/relationships/hyperlink" Target="javascript:void(0);" TargetMode="External"/><Relationship Id="rId1011" Type="http://schemas.openxmlformats.org/officeDocument/2006/relationships/hyperlink" Target="javascript:void(0);" TargetMode="External"/><Relationship Id="rId1109" Type="http://schemas.openxmlformats.org/officeDocument/2006/relationships/hyperlink" Target="javascript:void(0);" TargetMode="External"/><Relationship Id="rId1456" Type="http://schemas.openxmlformats.org/officeDocument/2006/relationships/hyperlink" Target="javascript:void(0);" TargetMode="External"/><Relationship Id="rId1663" Type="http://schemas.openxmlformats.org/officeDocument/2006/relationships/hyperlink" Target="javascript:void(0);" TargetMode="External"/><Relationship Id="rId258" Type="http://schemas.openxmlformats.org/officeDocument/2006/relationships/hyperlink" Target="javascript:void(0);" TargetMode="External"/><Relationship Id="rId465" Type="http://schemas.openxmlformats.org/officeDocument/2006/relationships/hyperlink" Target="javascript:void(0);" TargetMode="External"/><Relationship Id="rId672" Type="http://schemas.openxmlformats.org/officeDocument/2006/relationships/hyperlink" Target="javascript:void(0);" TargetMode="External"/><Relationship Id="rId1095" Type="http://schemas.openxmlformats.org/officeDocument/2006/relationships/hyperlink" Target="javascript:void(0);" TargetMode="External"/><Relationship Id="rId1316" Type="http://schemas.openxmlformats.org/officeDocument/2006/relationships/hyperlink" Target="javascript:void(0);" TargetMode="External"/><Relationship Id="rId1523" Type="http://schemas.openxmlformats.org/officeDocument/2006/relationships/hyperlink" Target="javascript:void(0);" TargetMode="External"/><Relationship Id="rId1730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325" Type="http://schemas.openxmlformats.org/officeDocument/2006/relationships/hyperlink" Target="javascript:void(0);" TargetMode="External"/><Relationship Id="rId532" Type="http://schemas.openxmlformats.org/officeDocument/2006/relationships/hyperlink" Target="javascript:void(0);" TargetMode="External"/><Relationship Id="rId977" Type="http://schemas.openxmlformats.org/officeDocument/2006/relationships/hyperlink" Target="javascript:void(0);" TargetMode="External"/><Relationship Id="rId1162" Type="http://schemas.openxmlformats.org/officeDocument/2006/relationships/hyperlink" Target="javascript:void(0);" TargetMode="External"/><Relationship Id="rId1828" Type="http://schemas.openxmlformats.org/officeDocument/2006/relationships/hyperlink" Target="javascript:void(0);" TargetMode="External"/><Relationship Id="rId171" Type="http://schemas.openxmlformats.org/officeDocument/2006/relationships/hyperlink" Target="javascript:void(0);" TargetMode="External"/><Relationship Id="rId837" Type="http://schemas.openxmlformats.org/officeDocument/2006/relationships/hyperlink" Target="javascript:void(0);" TargetMode="External"/><Relationship Id="rId1022" Type="http://schemas.openxmlformats.org/officeDocument/2006/relationships/hyperlink" Target="javascript:void(0);" TargetMode="External"/><Relationship Id="rId1467" Type="http://schemas.openxmlformats.org/officeDocument/2006/relationships/hyperlink" Target="javascript:void(0);" TargetMode="External"/><Relationship Id="rId1674" Type="http://schemas.openxmlformats.org/officeDocument/2006/relationships/hyperlink" Target="javascript:void(0);" TargetMode="External"/><Relationship Id="rId269" Type="http://schemas.openxmlformats.org/officeDocument/2006/relationships/hyperlink" Target="javascript:void(0);" TargetMode="External"/><Relationship Id="rId476" Type="http://schemas.openxmlformats.org/officeDocument/2006/relationships/hyperlink" Target="javascript:void(0);" TargetMode="External"/><Relationship Id="rId683" Type="http://schemas.openxmlformats.org/officeDocument/2006/relationships/hyperlink" Target="javascript:void(0);" TargetMode="External"/><Relationship Id="rId890" Type="http://schemas.openxmlformats.org/officeDocument/2006/relationships/hyperlink" Target="javascript:void(0);" TargetMode="External"/><Relationship Id="rId904" Type="http://schemas.openxmlformats.org/officeDocument/2006/relationships/hyperlink" Target="javascript:void(0);" TargetMode="External"/><Relationship Id="rId1327" Type="http://schemas.openxmlformats.org/officeDocument/2006/relationships/hyperlink" Target="javascript:void(0);" TargetMode="External"/><Relationship Id="rId1534" Type="http://schemas.openxmlformats.org/officeDocument/2006/relationships/hyperlink" Target="javascript:void(0);" TargetMode="External"/><Relationship Id="rId1741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129" Type="http://schemas.openxmlformats.org/officeDocument/2006/relationships/hyperlink" Target="javascript:void(0);" TargetMode="External"/><Relationship Id="rId336" Type="http://schemas.openxmlformats.org/officeDocument/2006/relationships/hyperlink" Target="javascript:void(0);" TargetMode="External"/><Relationship Id="rId543" Type="http://schemas.openxmlformats.org/officeDocument/2006/relationships/hyperlink" Target="javascript:void(0);" TargetMode="External"/><Relationship Id="rId988" Type="http://schemas.openxmlformats.org/officeDocument/2006/relationships/hyperlink" Target="javascript:void(0);" TargetMode="External"/><Relationship Id="rId1173" Type="http://schemas.openxmlformats.org/officeDocument/2006/relationships/hyperlink" Target="javascript:void(0);" TargetMode="External"/><Relationship Id="rId1380" Type="http://schemas.openxmlformats.org/officeDocument/2006/relationships/hyperlink" Target="javascript:void(0);" TargetMode="External"/><Relationship Id="rId1601" Type="http://schemas.openxmlformats.org/officeDocument/2006/relationships/hyperlink" Target="javascript:void(0);" TargetMode="External"/><Relationship Id="rId1839" Type="http://schemas.openxmlformats.org/officeDocument/2006/relationships/hyperlink" Target="javascript:void(0);" TargetMode="External"/><Relationship Id="rId182" Type="http://schemas.openxmlformats.org/officeDocument/2006/relationships/hyperlink" Target="javascript:void(0);" TargetMode="External"/><Relationship Id="rId403" Type="http://schemas.openxmlformats.org/officeDocument/2006/relationships/hyperlink" Target="javascript:void(0);" TargetMode="External"/><Relationship Id="rId750" Type="http://schemas.openxmlformats.org/officeDocument/2006/relationships/hyperlink" Target="javascript:void(0);" TargetMode="External"/><Relationship Id="rId848" Type="http://schemas.openxmlformats.org/officeDocument/2006/relationships/hyperlink" Target="javascript:void(0);" TargetMode="External"/><Relationship Id="rId1033" Type="http://schemas.openxmlformats.org/officeDocument/2006/relationships/hyperlink" Target="javascript:void(0);" TargetMode="External"/><Relationship Id="rId1478" Type="http://schemas.openxmlformats.org/officeDocument/2006/relationships/hyperlink" Target="javascript:void(0);" TargetMode="External"/><Relationship Id="rId1685" Type="http://schemas.openxmlformats.org/officeDocument/2006/relationships/hyperlink" Target="javascript:void(0);" TargetMode="External"/><Relationship Id="rId487" Type="http://schemas.openxmlformats.org/officeDocument/2006/relationships/hyperlink" Target="javascript:void(0);" TargetMode="External"/><Relationship Id="rId610" Type="http://schemas.openxmlformats.org/officeDocument/2006/relationships/hyperlink" Target="javascript:void(0);" TargetMode="External"/><Relationship Id="rId694" Type="http://schemas.openxmlformats.org/officeDocument/2006/relationships/hyperlink" Target="javascript:void(0);" TargetMode="External"/><Relationship Id="rId708" Type="http://schemas.openxmlformats.org/officeDocument/2006/relationships/hyperlink" Target="javascript:void(0);" TargetMode="External"/><Relationship Id="rId915" Type="http://schemas.openxmlformats.org/officeDocument/2006/relationships/hyperlink" Target="javascript:void(0);" TargetMode="External"/><Relationship Id="rId1240" Type="http://schemas.openxmlformats.org/officeDocument/2006/relationships/hyperlink" Target="javascript:void(0);" TargetMode="External"/><Relationship Id="rId1338" Type="http://schemas.openxmlformats.org/officeDocument/2006/relationships/hyperlink" Target="javascript:void(0);" TargetMode="External"/><Relationship Id="rId1545" Type="http://schemas.openxmlformats.org/officeDocument/2006/relationships/hyperlink" Target="javascript:void(0);" TargetMode="External"/><Relationship Id="rId347" Type="http://schemas.openxmlformats.org/officeDocument/2006/relationships/hyperlink" Target="javascript:void(0);" TargetMode="External"/><Relationship Id="rId999" Type="http://schemas.openxmlformats.org/officeDocument/2006/relationships/hyperlink" Target="javascript:void(0);" TargetMode="External"/><Relationship Id="rId1100" Type="http://schemas.openxmlformats.org/officeDocument/2006/relationships/hyperlink" Target="javascript:void(0);" TargetMode="External"/><Relationship Id="rId1184" Type="http://schemas.openxmlformats.org/officeDocument/2006/relationships/hyperlink" Target="javascript:void(0);" TargetMode="External"/><Relationship Id="rId1405" Type="http://schemas.openxmlformats.org/officeDocument/2006/relationships/hyperlink" Target="javascript:void(0);" TargetMode="External"/><Relationship Id="rId1752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554" Type="http://schemas.openxmlformats.org/officeDocument/2006/relationships/hyperlink" Target="javascript:void(0);" TargetMode="External"/><Relationship Id="rId761" Type="http://schemas.openxmlformats.org/officeDocument/2006/relationships/hyperlink" Target="javascript:void(0);" TargetMode="External"/><Relationship Id="rId859" Type="http://schemas.openxmlformats.org/officeDocument/2006/relationships/hyperlink" Target="javascript:void(0);" TargetMode="External"/><Relationship Id="rId1391" Type="http://schemas.openxmlformats.org/officeDocument/2006/relationships/hyperlink" Target="javascript:void(0);" TargetMode="External"/><Relationship Id="rId1489" Type="http://schemas.openxmlformats.org/officeDocument/2006/relationships/hyperlink" Target="javascript:void(0);" TargetMode="External"/><Relationship Id="rId1612" Type="http://schemas.openxmlformats.org/officeDocument/2006/relationships/hyperlink" Target="javascript:void(0);" TargetMode="External"/><Relationship Id="rId1696" Type="http://schemas.openxmlformats.org/officeDocument/2006/relationships/hyperlink" Target="javascript:void(0);" TargetMode="External"/><Relationship Id="rId193" Type="http://schemas.openxmlformats.org/officeDocument/2006/relationships/hyperlink" Target="javascript:void(0);" TargetMode="External"/><Relationship Id="rId207" Type="http://schemas.openxmlformats.org/officeDocument/2006/relationships/hyperlink" Target="javascript:void(0);" TargetMode="External"/><Relationship Id="rId414" Type="http://schemas.openxmlformats.org/officeDocument/2006/relationships/hyperlink" Target="javascript:void(0);" TargetMode="External"/><Relationship Id="rId498" Type="http://schemas.openxmlformats.org/officeDocument/2006/relationships/hyperlink" Target="javascript:void(0);" TargetMode="External"/><Relationship Id="rId621" Type="http://schemas.openxmlformats.org/officeDocument/2006/relationships/hyperlink" Target="javascript:void(0);" TargetMode="External"/><Relationship Id="rId1044" Type="http://schemas.openxmlformats.org/officeDocument/2006/relationships/hyperlink" Target="javascript:void(0);" TargetMode="External"/><Relationship Id="rId1251" Type="http://schemas.openxmlformats.org/officeDocument/2006/relationships/hyperlink" Target="javascript:void(0);" TargetMode="External"/><Relationship Id="rId1349" Type="http://schemas.openxmlformats.org/officeDocument/2006/relationships/hyperlink" Target="javascript:void(0);" TargetMode="External"/><Relationship Id="rId260" Type="http://schemas.openxmlformats.org/officeDocument/2006/relationships/hyperlink" Target="javascript:void(0);" TargetMode="External"/><Relationship Id="rId719" Type="http://schemas.openxmlformats.org/officeDocument/2006/relationships/hyperlink" Target="javascript:void(0);" TargetMode="External"/><Relationship Id="rId926" Type="http://schemas.openxmlformats.org/officeDocument/2006/relationships/hyperlink" Target="javascript:void(0);" TargetMode="External"/><Relationship Id="rId1111" Type="http://schemas.openxmlformats.org/officeDocument/2006/relationships/hyperlink" Target="javascript:void(0);" TargetMode="External"/><Relationship Id="rId1556" Type="http://schemas.openxmlformats.org/officeDocument/2006/relationships/hyperlink" Target="javascript:void(0);" TargetMode="External"/><Relationship Id="rId1763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120" Type="http://schemas.openxmlformats.org/officeDocument/2006/relationships/hyperlink" Target="javascript:void(0);" TargetMode="External"/><Relationship Id="rId358" Type="http://schemas.openxmlformats.org/officeDocument/2006/relationships/hyperlink" Target="javascript:void(0);" TargetMode="External"/><Relationship Id="rId565" Type="http://schemas.openxmlformats.org/officeDocument/2006/relationships/hyperlink" Target="javascript:void(0);" TargetMode="External"/><Relationship Id="rId772" Type="http://schemas.openxmlformats.org/officeDocument/2006/relationships/hyperlink" Target="javascript:void(0);" TargetMode="External"/><Relationship Id="rId1195" Type="http://schemas.openxmlformats.org/officeDocument/2006/relationships/hyperlink" Target="javascript:void(0);" TargetMode="External"/><Relationship Id="rId1209" Type="http://schemas.openxmlformats.org/officeDocument/2006/relationships/hyperlink" Target="javascript:void(0);" TargetMode="External"/><Relationship Id="rId1416" Type="http://schemas.openxmlformats.org/officeDocument/2006/relationships/hyperlink" Target="javascript:void(0);" TargetMode="External"/><Relationship Id="rId1623" Type="http://schemas.openxmlformats.org/officeDocument/2006/relationships/hyperlink" Target="javascript:void(0);" TargetMode="External"/><Relationship Id="rId1830" Type="http://schemas.openxmlformats.org/officeDocument/2006/relationships/hyperlink" Target="javascript:void(0);" TargetMode="External"/><Relationship Id="rId218" Type="http://schemas.openxmlformats.org/officeDocument/2006/relationships/hyperlink" Target="javascript:void(0);" TargetMode="External"/><Relationship Id="rId425" Type="http://schemas.openxmlformats.org/officeDocument/2006/relationships/hyperlink" Target="javascript:void(0);" TargetMode="External"/><Relationship Id="rId632" Type="http://schemas.openxmlformats.org/officeDocument/2006/relationships/hyperlink" Target="javascript:void(0);" TargetMode="External"/><Relationship Id="rId1055" Type="http://schemas.openxmlformats.org/officeDocument/2006/relationships/hyperlink" Target="javascript:void(0);" TargetMode="External"/><Relationship Id="rId1262" Type="http://schemas.openxmlformats.org/officeDocument/2006/relationships/hyperlink" Target="javascript:void(0);" TargetMode="External"/><Relationship Id="rId271" Type="http://schemas.openxmlformats.org/officeDocument/2006/relationships/hyperlink" Target="javascript:void(0);" TargetMode="External"/><Relationship Id="rId937" Type="http://schemas.openxmlformats.org/officeDocument/2006/relationships/hyperlink" Target="javascript:void(0);" TargetMode="External"/><Relationship Id="rId1122" Type="http://schemas.openxmlformats.org/officeDocument/2006/relationships/hyperlink" Target="javascript:void(0);" TargetMode="External"/><Relationship Id="rId1567" Type="http://schemas.openxmlformats.org/officeDocument/2006/relationships/hyperlink" Target="javascript:void(0);" TargetMode="External"/><Relationship Id="rId1774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131" Type="http://schemas.openxmlformats.org/officeDocument/2006/relationships/hyperlink" Target="javascript:void(0);" TargetMode="External"/><Relationship Id="rId369" Type="http://schemas.openxmlformats.org/officeDocument/2006/relationships/hyperlink" Target="javascript:void(0);" TargetMode="External"/><Relationship Id="rId576" Type="http://schemas.openxmlformats.org/officeDocument/2006/relationships/hyperlink" Target="javascript:void(0);" TargetMode="External"/><Relationship Id="rId783" Type="http://schemas.openxmlformats.org/officeDocument/2006/relationships/hyperlink" Target="javascript:void(0);" TargetMode="External"/><Relationship Id="rId990" Type="http://schemas.openxmlformats.org/officeDocument/2006/relationships/hyperlink" Target="javascript:void(0);" TargetMode="External"/><Relationship Id="rId1427" Type="http://schemas.openxmlformats.org/officeDocument/2006/relationships/hyperlink" Target="javascript:void(0);" TargetMode="External"/><Relationship Id="rId1634" Type="http://schemas.openxmlformats.org/officeDocument/2006/relationships/hyperlink" Target="javascript:void(0);" TargetMode="External"/><Relationship Id="rId1841" Type="http://schemas.openxmlformats.org/officeDocument/2006/relationships/hyperlink" Target="javascript:void(0);" TargetMode="External"/><Relationship Id="rId229" Type="http://schemas.openxmlformats.org/officeDocument/2006/relationships/hyperlink" Target="javascript:void(0);" TargetMode="External"/><Relationship Id="rId436" Type="http://schemas.openxmlformats.org/officeDocument/2006/relationships/hyperlink" Target="javascript:void(0);" TargetMode="External"/><Relationship Id="rId643" Type="http://schemas.openxmlformats.org/officeDocument/2006/relationships/hyperlink" Target="javascript:void(0);" TargetMode="External"/><Relationship Id="rId1066" Type="http://schemas.openxmlformats.org/officeDocument/2006/relationships/hyperlink" Target="javascript:void(0);" TargetMode="External"/><Relationship Id="rId1273" Type="http://schemas.openxmlformats.org/officeDocument/2006/relationships/hyperlink" Target="javascript:void(0);" TargetMode="External"/><Relationship Id="rId1480" Type="http://schemas.openxmlformats.org/officeDocument/2006/relationships/hyperlink" Target="javascript:void(0);" TargetMode="External"/><Relationship Id="rId850" Type="http://schemas.openxmlformats.org/officeDocument/2006/relationships/hyperlink" Target="javascript:void(0);" TargetMode="External"/><Relationship Id="rId948" Type="http://schemas.openxmlformats.org/officeDocument/2006/relationships/hyperlink" Target="javascript:void(0);" TargetMode="External"/><Relationship Id="rId1133" Type="http://schemas.openxmlformats.org/officeDocument/2006/relationships/hyperlink" Target="javascript:void(0);" TargetMode="External"/><Relationship Id="rId1578" Type="http://schemas.openxmlformats.org/officeDocument/2006/relationships/hyperlink" Target="javascript:void(0);" TargetMode="External"/><Relationship Id="rId1701" Type="http://schemas.openxmlformats.org/officeDocument/2006/relationships/hyperlink" Target="javascript:void(0);" TargetMode="External"/><Relationship Id="rId1785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282" Type="http://schemas.openxmlformats.org/officeDocument/2006/relationships/hyperlink" Target="javascript:void(0);" TargetMode="External"/><Relationship Id="rId503" Type="http://schemas.openxmlformats.org/officeDocument/2006/relationships/hyperlink" Target="javascript:void(0);" TargetMode="External"/><Relationship Id="rId587" Type="http://schemas.openxmlformats.org/officeDocument/2006/relationships/hyperlink" Target="javascript:void(0);" TargetMode="External"/><Relationship Id="rId710" Type="http://schemas.openxmlformats.org/officeDocument/2006/relationships/hyperlink" Target="javascript:void(0);" TargetMode="External"/><Relationship Id="rId808" Type="http://schemas.openxmlformats.org/officeDocument/2006/relationships/hyperlink" Target="javascript:void(0);" TargetMode="External"/><Relationship Id="rId1340" Type="http://schemas.openxmlformats.org/officeDocument/2006/relationships/hyperlink" Target="javascript:void(0);" TargetMode="External"/><Relationship Id="rId1438" Type="http://schemas.openxmlformats.org/officeDocument/2006/relationships/hyperlink" Target="javascript:void(0);" TargetMode="External"/><Relationship Id="rId1645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142" Type="http://schemas.openxmlformats.org/officeDocument/2006/relationships/hyperlink" Target="javascript:void(0);" TargetMode="External"/><Relationship Id="rId447" Type="http://schemas.openxmlformats.org/officeDocument/2006/relationships/hyperlink" Target="javascript:void(0);" TargetMode="External"/><Relationship Id="rId794" Type="http://schemas.openxmlformats.org/officeDocument/2006/relationships/hyperlink" Target="javascript:void(0);" TargetMode="External"/><Relationship Id="rId1077" Type="http://schemas.openxmlformats.org/officeDocument/2006/relationships/hyperlink" Target="javascript:void(0);" TargetMode="External"/><Relationship Id="rId1200" Type="http://schemas.openxmlformats.org/officeDocument/2006/relationships/hyperlink" Target="javascript:void(0);" TargetMode="External"/><Relationship Id="rId1852" Type="http://schemas.openxmlformats.org/officeDocument/2006/relationships/hyperlink" Target="javascript:void(0);" TargetMode="External"/><Relationship Id="rId654" Type="http://schemas.openxmlformats.org/officeDocument/2006/relationships/hyperlink" Target="javascript:void(0);" TargetMode="External"/><Relationship Id="rId861" Type="http://schemas.openxmlformats.org/officeDocument/2006/relationships/hyperlink" Target="javascript:void(0);" TargetMode="External"/><Relationship Id="rId959" Type="http://schemas.openxmlformats.org/officeDocument/2006/relationships/hyperlink" Target="javascript:void(0);" TargetMode="External"/><Relationship Id="rId1284" Type="http://schemas.openxmlformats.org/officeDocument/2006/relationships/hyperlink" Target="javascript:void(0);" TargetMode="External"/><Relationship Id="rId1491" Type="http://schemas.openxmlformats.org/officeDocument/2006/relationships/hyperlink" Target="javascript:void(0);" TargetMode="External"/><Relationship Id="rId1505" Type="http://schemas.openxmlformats.org/officeDocument/2006/relationships/hyperlink" Target="javascript:void(0);" TargetMode="External"/><Relationship Id="rId1589" Type="http://schemas.openxmlformats.org/officeDocument/2006/relationships/hyperlink" Target="javascript:void(0);" TargetMode="External"/><Relationship Id="rId1712" Type="http://schemas.openxmlformats.org/officeDocument/2006/relationships/hyperlink" Target="javascript:void(0);" TargetMode="External"/><Relationship Id="rId293" Type="http://schemas.openxmlformats.org/officeDocument/2006/relationships/hyperlink" Target="javascript:void(0);" TargetMode="External"/><Relationship Id="rId307" Type="http://schemas.openxmlformats.org/officeDocument/2006/relationships/hyperlink" Target="javascript:void(0);" TargetMode="External"/><Relationship Id="rId514" Type="http://schemas.openxmlformats.org/officeDocument/2006/relationships/hyperlink" Target="javascript:void(0);" TargetMode="External"/><Relationship Id="rId721" Type="http://schemas.openxmlformats.org/officeDocument/2006/relationships/hyperlink" Target="javascript:void(0);" TargetMode="External"/><Relationship Id="rId1144" Type="http://schemas.openxmlformats.org/officeDocument/2006/relationships/hyperlink" Target="javascript:void(0);" TargetMode="External"/><Relationship Id="rId1351" Type="http://schemas.openxmlformats.org/officeDocument/2006/relationships/hyperlink" Target="javascript:void(0);" TargetMode="External"/><Relationship Id="rId1449" Type="http://schemas.openxmlformats.org/officeDocument/2006/relationships/hyperlink" Target="javascript:void(0);" TargetMode="External"/><Relationship Id="rId1796" Type="http://schemas.openxmlformats.org/officeDocument/2006/relationships/hyperlink" Target="javascript:void(0);" TargetMode="External"/><Relationship Id="rId88" Type="http://schemas.openxmlformats.org/officeDocument/2006/relationships/hyperlink" Target="javascript:void(0);" TargetMode="External"/><Relationship Id="rId153" Type="http://schemas.openxmlformats.org/officeDocument/2006/relationships/hyperlink" Target="javascript:void(0);" TargetMode="External"/><Relationship Id="rId360" Type="http://schemas.openxmlformats.org/officeDocument/2006/relationships/hyperlink" Target="javascript:void(0);" TargetMode="External"/><Relationship Id="rId598" Type="http://schemas.openxmlformats.org/officeDocument/2006/relationships/hyperlink" Target="javascript:void(0);" TargetMode="External"/><Relationship Id="rId819" Type="http://schemas.openxmlformats.org/officeDocument/2006/relationships/hyperlink" Target="javascript:void(0);" TargetMode="External"/><Relationship Id="rId1004" Type="http://schemas.openxmlformats.org/officeDocument/2006/relationships/hyperlink" Target="javascript:void(0);" TargetMode="External"/><Relationship Id="rId1211" Type="http://schemas.openxmlformats.org/officeDocument/2006/relationships/hyperlink" Target="javascript:void(0);" TargetMode="External"/><Relationship Id="rId1656" Type="http://schemas.openxmlformats.org/officeDocument/2006/relationships/hyperlink" Target="javascript:void(0);" TargetMode="External"/><Relationship Id="rId1863" Type="http://schemas.openxmlformats.org/officeDocument/2006/relationships/hyperlink" Target="javascript:void(0);" TargetMode="External"/><Relationship Id="rId220" Type="http://schemas.openxmlformats.org/officeDocument/2006/relationships/hyperlink" Target="javascript:void(0);" TargetMode="External"/><Relationship Id="rId458" Type="http://schemas.openxmlformats.org/officeDocument/2006/relationships/hyperlink" Target="javascript:void(0);" TargetMode="External"/><Relationship Id="rId665" Type="http://schemas.openxmlformats.org/officeDocument/2006/relationships/hyperlink" Target="javascript:void(0);" TargetMode="External"/><Relationship Id="rId872" Type="http://schemas.openxmlformats.org/officeDocument/2006/relationships/hyperlink" Target="javascript:void(0);" TargetMode="External"/><Relationship Id="rId1088" Type="http://schemas.openxmlformats.org/officeDocument/2006/relationships/hyperlink" Target="javascript:void(0);" TargetMode="External"/><Relationship Id="rId1295" Type="http://schemas.openxmlformats.org/officeDocument/2006/relationships/hyperlink" Target="javascript:void(0);" TargetMode="External"/><Relationship Id="rId1309" Type="http://schemas.openxmlformats.org/officeDocument/2006/relationships/hyperlink" Target="javascript:void(0);" TargetMode="External"/><Relationship Id="rId1516" Type="http://schemas.openxmlformats.org/officeDocument/2006/relationships/hyperlink" Target="javascript:void(0);" TargetMode="External"/><Relationship Id="rId1723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318" Type="http://schemas.openxmlformats.org/officeDocument/2006/relationships/hyperlink" Target="javascript:void(0);" TargetMode="External"/><Relationship Id="rId525" Type="http://schemas.openxmlformats.org/officeDocument/2006/relationships/hyperlink" Target="javascript:void(0);" TargetMode="External"/><Relationship Id="rId732" Type="http://schemas.openxmlformats.org/officeDocument/2006/relationships/hyperlink" Target="javascript:void(0);" TargetMode="External"/><Relationship Id="rId1155" Type="http://schemas.openxmlformats.org/officeDocument/2006/relationships/hyperlink" Target="javascript:void(0);" TargetMode="External"/><Relationship Id="rId1362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164" Type="http://schemas.openxmlformats.org/officeDocument/2006/relationships/hyperlink" Target="javascript:void(0);" TargetMode="External"/><Relationship Id="rId371" Type="http://schemas.openxmlformats.org/officeDocument/2006/relationships/hyperlink" Target="javascript:void(0);" TargetMode="External"/><Relationship Id="rId1015" Type="http://schemas.openxmlformats.org/officeDocument/2006/relationships/hyperlink" Target="javascript:void(0);" TargetMode="External"/><Relationship Id="rId1222" Type="http://schemas.openxmlformats.org/officeDocument/2006/relationships/hyperlink" Target="javascript:void(0);" TargetMode="External"/><Relationship Id="rId1667" Type="http://schemas.openxmlformats.org/officeDocument/2006/relationships/hyperlink" Target="javascript:void(0);" TargetMode="External"/><Relationship Id="rId469" Type="http://schemas.openxmlformats.org/officeDocument/2006/relationships/hyperlink" Target="javascript:void(0);" TargetMode="External"/><Relationship Id="rId676" Type="http://schemas.openxmlformats.org/officeDocument/2006/relationships/hyperlink" Target="javascript:void(0);" TargetMode="External"/><Relationship Id="rId883" Type="http://schemas.openxmlformats.org/officeDocument/2006/relationships/hyperlink" Target="javascript:void(0);" TargetMode="External"/><Relationship Id="rId1099" Type="http://schemas.openxmlformats.org/officeDocument/2006/relationships/hyperlink" Target="javascript:void(0);" TargetMode="External"/><Relationship Id="rId1527" Type="http://schemas.openxmlformats.org/officeDocument/2006/relationships/hyperlink" Target="javascript:void(0);" TargetMode="External"/><Relationship Id="rId1734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31" Type="http://schemas.openxmlformats.org/officeDocument/2006/relationships/hyperlink" Target="javascript:void(0);" TargetMode="External"/><Relationship Id="rId329" Type="http://schemas.openxmlformats.org/officeDocument/2006/relationships/hyperlink" Target="javascript:void(0);" TargetMode="External"/><Relationship Id="rId536" Type="http://schemas.openxmlformats.org/officeDocument/2006/relationships/hyperlink" Target="javascript:void(0);" TargetMode="External"/><Relationship Id="rId1166" Type="http://schemas.openxmlformats.org/officeDocument/2006/relationships/hyperlink" Target="javascript:void(0);" TargetMode="External"/><Relationship Id="rId1373" Type="http://schemas.openxmlformats.org/officeDocument/2006/relationships/hyperlink" Target="javascript:void(0);" TargetMode="External"/><Relationship Id="rId175" Type="http://schemas.openxmlformats.org/officeDocument/2006/relationships/hyperlink" Target="javascript:void(0);" TargetMode="External"/><Relationship Id="rId743" Type="http://schemas.openxmlformats.org/officeDocument/2006/relationships/hyperlink" Target="javascript:void(0);" TargetMode="External"/><Relationship Id="rId950" Type="http://schemas.openxmlformats.org/officeDocument/2006/relationships/hyperlink" Target="javascript:void(0);" TargetMode="External"/><Relationship Id="rId1026" Type="http://schemas.openxmlformats.org/officeDocument/2006/relationships/hyperlink" Target="javascript:void(0);" TargetMode="External"/><Relationship Id="rId1580" Type="http://schemas.openxmlformats.org/officeDocument/2006/relationships/hyperlink" Target="javascript:void(0);" TargetMode="External"/><Relationship Id="rId1678" Type="http://schemas.openxmlformats.org/officeDocument/2006/relationships/hyperlink" Target="javascript:void(0);" TargetMode="External"/><Relationship Id="rId1801" Type="http://schemas.openxmlformats.org/officeDocument/2006/relationships/hyperlink" Target="javascript:void(0);" TargetMode="External"/><Relationship Id="rId382" Type="http://schemas.openxmlformats.org/officeDocument/2006/relationships/hyperlink" Target="javascript:void(0);" TargetMode="External"/><Relationship Id="rId603" Type="http://schemas.openxmlformats.org/officeDocument/2006/relationships/hyperlink" Target="javascript:void(0);" TargetMode="External"/><Relationship Id="rId687" Type="http://schemas.openxmlformats.org/officeDocument/2006/relationships/hyperlink" Target="javascript:void(0);" TargetMode="External"/><Relationship Id="rId810" Type="http://schemas.openxmlformats.org/officeDocument/2006/relationships/hyperlink" Target="javascript:void(0);" TargetMode="External"/><Relationship Id="rId908" Type="http://schemas.openxmlformats.org/officeDocument/2006/relationships/hyperlink" Target="javascript:void(0);" TargetMode="External"/><Relationship Id="rId1233" Type="http://schemas.openxmlformats.org/officeDocument/2006/relationships/hyperlink" Target="javascript:void(0);" TargetMode="External"/><Relationship Id="rId1440" Type="http://schemas.openxmlformats.org/officeDocument/2006/relationships/hyperlink" Target="javascript:void(0);" TargetMode="External"/><Relationship Id="rId1538" Type="http://schemas.openxmlformats.org/officeDocument/2006/relationships/hyperlink" Target="javascript:void(0);" TargetMode="External"/><Relationship Id="rId242" Type="http://schemas.openxmlformats.org/officeDocument/2006/relationships/hyperlink" Target="javascript:void(0);" TargetMode="External"/><Relationship Id="rId894" Type="http://schemas.openxmlformats.org/officeDocument/2006/relationships/hyperlink" Target="javascript:void(0);" TargetMode="External"/><Relationship Id="rId1177" Type="http://schemas.openxmlformats.org/officeDocument/2006/relationships/hyperlink" Target="javascript:void(0);" TargetMode="External"/><Relationship Id="rId1300" Type="http://schemas.openxmlformats.org/officeDocument/2006/relationships/hyperlink" Target="javascript:void(0);" TargetMode="External"/><Relationship Id="rId1745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547" Type="http://schemas.openxmlformats.org/officeDocument/2006/relationships/hyperlink" Target="javascript:void(0);" TargetMode="External"/><Relationship Id="rId754" Type="http://schemas.openxmlformats.org/officeDocument/2006/relationships/hyperlink" Target="javascript:void(0);" TargetMode="External"/><Relationship Id="rId961" Type="http://schemas.openxmlformats.org/officeDocument/2006/relationships/hyperlink" Target="javascript:void(0);" TargetMode="External"/><Relationship Id="rId1384" Type="http://schemas.openxmlformats.org/officeDocument/2006/relationships/hyperlink" Target="javascript:void(0);" TargetMode="External"/><Relationship Id="rId1591" Type="http://schemas.openxmlformats.org/officeDocument/2006/relationships/hyperlink" Target="javascript:void(0);" TargetMode="External"/><Relationship Id="rId1605" Type="http://schemas.openxmlformats.org/officeDocument/2006/relationships/hyperlink" Target="javascript:void(0);" TargetMode="External"/><Relationship Id="rId1689" Type="http://schemas.openxmlformats.org/officeDocument/2006/relationships/hyperlink" Target="javascript:void(0);" TargetMode="External"/><Relationship Id="rId1812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186" Type="http://schemas.openxmlformats.org/officeDocument/2006/relationships/hyperlink" Target="javascript:void(0);" TargetMode="External"/><Relationship Id="rId393" Type="http://schemas.openxmlformats.org/officeDocument/2006/relationships/hyperlink" Target="javascript:void(0);" TargetMode="External"/><Relationship Id="rId407" Type="http://schemas.openxmlformats.org/officeDocument/2006/relationships/hyperlink" Target="javascript:void(0);" TargetMode="External"/><Relationship Id="rId614" Type="http://schemas.openxmlformats.org/officeDocument/2006/relationships/hyperlink" Target="javascript:void(0);" TargetMode="External"/><Relationship Id="rId821" Type="http://schemas.openxmlformats.org/officeDocument/2006/relationships/hyperlink" Target="javascript:void(0);" TargetMode="External"/><Relationship Id="rId1037" Type="http://schemas.openxmlformats.org/officeDocument/2006/relationships/hyperlink" Target="javascript:void(0);" TargetMode="External"/><Relationship Id="rId1244" Type="http://schemas.openxmlformats.org/officeDocument/2006/relationships/hyperlink" Target="javascript:void(0);" TargetMode="External"/><Relationship Id="rId1451" Type="http://schemas.openxmlformats.org/officeDocument/2006/relationships/hyperlink" Target="javascript:void(0);" TargetMode="External"/><Relationship Id="rId253" Type="http://schemas.openxmlformats.org/officeDocument/2006/relationships/hyperlink" Target="javascript:void(0);" TargetMode="External"/><Relationship Id="rId460" Type="http://schemas.openxmlformats.org/officeDocument/2006/relationships/hyperlink" Target="javascript:void(0);" TargetMode="External"/><Relationship Id="rId698" Type="http://schemas.openxmlformats.org/officeDocument/2006/relationships/hyperlink" Target="javascript:void(0);" TargetMode="External"/><Relationship Id="rId919" Type="http://schemas.openxmlformats.org/officeDocument/2006/relationships/hyperlink" Target="javascript:void(0);" TargetMode="External"/><Relationship Id="rId1090" Type="http://schemas.openxmlformats.org/officeDocument/2006/relationships/hyperlink" Target="javascript:void(0);" TargetMode="External"/><Relationship Id="rId1104" Type="http://schemas.openxmlformats.org/officeDocument/2006/relationships/hyperlink" Target="javascript:void(0);" TargetMode="External"/><Relationship Id="rId1311" Type="http://schemas.openxmlformats.org/officeDocument/2006/relationships/hyperlink" Target="javascript:void(0);" TargetMode="External"/><Relationship Id="rId1549" Type="http://schemas.openxmlformats.org/officeDocument/2006/relationships/hyperlink" Target="javascript:void(0);" TargetMode="External"/><Relationship Id="rId1756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320" Type="http://schemas.openxmlformats.org/officeDocument/2006/relationships/hyperlink" Target="javascript:void(0);" TargetMode="External"/><Relationship Id="rId558" Type="http://schemas.openxmlformats.org/officeDocument/2006/relationships/hyperlink" Target="javascript:void(0);" TargetMode="External"/><Relationship Id="rId765" Type="http://schemas.openxmlformats.org/officeDocument/2006/relationships/hyperlink" Target="javascript:void(0);" TargetMode="External"/><Relationship Id="rId972" Type="http://schemas.openxmlformats.org/officeDocument/2006/relationships/hyperlink" Target="javascript:void(0);" TargetMode="External"/><Relationship Id="rId1188" Type="http://schemas.openxmlformats.org/officeDocument/2006/relationships/hyperlink" Target="javascript:void(0);" TargetMode="External"/><Relationship Id="rId1395" Type="http://schemas.openxmlformats.org/officeDocument/2006/relationships/hyperlink" Target="javascript:void(0);" TargetMode="External"/><Relationship Id="rId1409" Type="http://schemas.openxmlformats.org/officeDocument/2006/relationships/hyperlink" Target="javascript:void(0);" TargetMode="External"/><Relationship Id="rId1616" Type="http://schemas.openxmlformats.org/officeDocument/2006/relationships/hyperlink" Target="javascript:void(0);" TargetMode="External"/><Relationship Id="rId1823" Type="http://schemas.openxmlformats.org/officeDocument/2006/relationships/hyperlink" Target="javascript:void(0);" TargetMode="External"/><Relationship Id="rId197" Type="http://schemas.openxmlformats.org/officeDocument/2006/relationships/hyperlink" Target="javascript:void(0);" TargetMode="External"/><Relationship Id="rId418" Type="http://schemas.openxmlformats.org/officeDocument/2006/relationships/hyperlink" Target="javascript:void(0);" TargetMode="External"/><Relationship Id="rId625" Type="http://schemas.openxmlformats.org/officeDocument/2006/relationships/hyperlink" Target="javascript:void(0);" TargetMode="External"/><Relationship Id="rId832" Type="http://schemas.openxmlformats.org/officeDocument/2006/relationships/hyperlink" Target="javascript:void(0);" TargetMode="External"/><Relationship Id="rId1048" Type="http://schemas.openxmlformats.org/officeDocument/2006/relationships/hyperlink" Target="javascript:void(0);" TargetMode="External"/><Relationship Id="rId1255" Type="http://schemas.openxmlformats.org/officeDocument/2006/relationships/hyperlink" Target="javascript:void(0);" TargetMode="External"/><Relationship Id="rId1462" Type="http://schemas.openxmlformats.org/officeDocument/2006/relationships/hyperlink" Target="javascript:void(0);" TargetMode="External"/><Relationship Id="rId264" Type="http://schemas.openxmlformats.org/officeDocument/2006/relationships/hyperlink" Target="javascript:void(0);" TargetMode="External"/><Relationship Id="rId471" Type="http://schemas.openxmlformats.org/officeDocument/2006/relationships/hyperlink" Target="javascript:void(0);" TargetMode="External"/><Relationship Id="rId1115" Type="http://schemas.openxmlformats.org/officeDocument/2006/relationships/hyperlink" Target="javascript:void(0);" TargetMode="External"/><Relationship Id="rId1322" Type="http://schemas.openxmlformats.org/officeDocument/2006/relationships/hyperlink" Target="javascript:void(0);" TargetMode="External"/><Relationship Id="rId1767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124" Type="http://schemas.openxmlformats.org/officeDocument/2006/relationships/hyperlink" Target="javascript:void(0);" TargetMode="External"/><Relationship Id="rId569" Type="http://schemas.openxmlformats.org/officeDocument/2006/relationships/hyperlink" Target="javascript:void(0);" TargetMode="External"/><Relationship Id="rId776" Type="http://schemas.openxmlformats.org/officeDocument/2006/relationships/hyperlink" Target="javascript:void(0);" TargetMode="External"/><Relationship Id="rId983" Type="http://schemas.openxmlformats.org/officeDocument/2006/relationships/hyperlink" Target="javascript:void(0);" TargetMode="External"/><Relationship Id="rId1199" Type="http://schemas.openxmlformats.org/officeDocument/2006/relationships/hyperlink" Target="javascript:void(0);" TargetMode="External"/><Relationship Id="rId1627" Type="http://schemas.openxmlformats.org/officeDocument/2006/relationships/hyperlink" Target="javascript:void(0);" TargetMode="External"/><Relationship Id="rId1834" Type="http://schemas.openxmlformats.org/officeDocument/2006/relationships/hyperlink" Target="javascript:void(0);" TargetMode="External"/><Relationship Id="rId331" Type="http://schemas.openxmlformats.org/officeDocument/2006/relationships/hyperlink" Target="javascript:void(0);" TargetMode="External"/><Relationship Id="rId429" Type="http://schemas.openxmlformats.org/officeDocument/2006/relationships/hyperlink" Target="javascript:void(0);" TargetMode="External"/><Relationship Id="rId636" Type="http://schemas.openxmlformats.org/officeDocument/2006/relationships/hyperlink" Target="javascript:void(0);" TargetMode="External"/><Relationship Id="rId1059" Type="http://schemas.openxmlformats.org/officeDocument/2006/relationships/hyperlink" Target="javascript:void(0);" TargetMode="External"/><Relationship Id="rId1266" Type="http://schemas.openxmlformats.org/officeDocument/2006/relationships/hyperlink" Target="javascript:void(0);" TargetMode="External"/><Relationship Id="rId1473" Type="http://schemas.openxmlformats.org/officeDocument/2006/relationships/hyperlink" Target="javascript:void(0);" TargetMode="External"/><Relationship Id="rId843" Type="http://schemas.openxmlformats.org/officeDocument/2006/relationships/hyperlink" Target="javascript:void(0);" TargetMode="External"/><Relationship Id="rId1126" Type="http://schemas.openxmlformats.org/officeDocument/2006/relationships/hyperlink" Target="javascript:void(0);" TargetMode="External"/><Relationship Id="rId1680" Type="http://schemas.openxmlformats.org/officeDocument/2006/relationships/hyperlink" Target="javascript:void(0);" TargetMode="External"/><Relationship Id="rId1778" Type="http://schemas.openxmlformats.org/officeDocument/2006/relationships/hyperlink" Target="javascript:void(0);" TargetMode="External"/><Relationship Id="rId275" Type="http://schemas.openxmlformats.org/officeDocument/2006/relationships/hyperlink" Target="javascript:void(0);" TargetMode="External"/><Relationship Id="rId482" Type="http://schemas.openxmlformats.org/officeDocument/2006/relationships/hyperlink" Target="javascript:void(0);" TargetMode="External"/><Relationship Id="rId703" Type="http://schemas.openxmlformats.org/officeDocument/2006/relationships/hyperlink" Target="javascript:void(0);" TargetMode="External"/><Relationship Id="rId910" Type="http://schemas.openxmlformats.org/officeDocument/2006/relationships/hyperlink" Target="javascript:void(0);" TargetMode="External"/><Relationship Id="rId1333" Type="http://schemas.openxmlformats.org/officeDocument/2006/relationships/hyperlink" Target="javascript:void(0);" TargetMode="External"/><Relationship Id="rId1540" Type="http://schemas.openxmlformats.org/officeDocument/2006/relationships/hyperlink" Target="javascript:void(0);" TargetMode="External"/><Relationship Id="rId1638" Type="http://schemas.openxmlformats.org/officeDocument/2006/relationships/hyperlink" Target="javascript:void(0);" TargetMode="External"/><Relationship Id="rId135" Type="http://schemas.openxmlformats.org/officeDocument/2006/relationships/hyperlink" Target="javascript:void(0);" TargetMode="External"/><Relationship Id="rId342" Type="http://schemas.openxmlformats.org/officeDocument/2006/relationships/hyperlink" Target="javascript:void(0);" TargetMode="External"/><Relationship Id="rId787" Type="http://schemas.openxmlformats.org/officeDocument/2006/relationships/hyperlink" Target="javascript:void(0);" TargetMode="External"/><Relationship Id="rId994" Type="http://schemas.openxmlformats.org/officeDocument/2006/relationships/hyperlink" Target="javascript:void(0);" TargetMode="External"/><Relationship Id="rId1400" Type="http://schemas.openxmlformats.org/officeDocument/2006/relationships/hyperlink" Target="javascript:void(0);" TargetMode="External"/><Relationship Id="rId1845" Type="http://schemas.openxmlformats.org/officeDocument/2006/relationships/hyperlink" Target="javascript:void(0);" TargetMode="External"/><Relationship Id="rId202" Type="http://schemas.openxmlformats.org/officeDocument/2006/relationships/hyperlink" Target="javascript:void(0);" TargetMode="External"/><Relationship Id="rId647" Type="http://schemas.openxmlformats.org/officeDocument/2006/relationships/hyperlink" Target="javascript:void(0);" TargetMode="External"/><Relationship Id="rId854" Type="http://schemas.openxmlformats.org/officeDocument/2006/relationships/hyperlink" Target="javascript:void(0);" TargetMode="External"/><Relationship Id="rId1277" Type="http://schemas.openxmlformats.org/officeDocument/2006/relationships/hyperlink" Target="javascript:void(0);" TargetMode="External"/><Relationship Id="rId1484" Type="http://schemas.openxmlformats.org/officeDocument/2006/relationships/hyperlink" Target="javascript:void(0);" TargetMode="External"/><Relationship Id="rId1691" Type="http://schemas.openxmlformats.org/officeDocument/2006/relationships/hyperlink" Target="javascript:void(0);" TargetMode="External"/><Relationship Id="rId1705" Type="http://schemas.openxmlformats.org/officeDocument/2006/relationships/hyperlink" Target="javascript:void(0);" TargetMode="External"/><Relationship Id="rId286" Type="http://schemas.openxmlformats.org/officeDocument/2006/relationships/hyperlink" Target="javascript:void(0);" TargetMode="External"/><Relationship Id="rId493" Type="http://schemas.openxmlformats.org/officeDocument/2006/relationships/hyperlink" Target="javascript:void(0);" TargetMode="External"/><Relationship Id="rId507" Type="http://schemas.openxmlformats.org/officeDocument/2006/relationships/hyperlink" Target="javascript:void(0);" TargetMode="External"/><Relationship Id="rId714" Type="http://schemas.openxmlformats.org/officeDocument/2006/relationships/hyperlink" Target="javascript:void(0);" TargetMode="External"/><Relationship Id="rId921" Type="http://schemas.openxmlformats.org/officeDocument/2006/relationships/hyperlink" Target="javascript:void(0);" TargetMode="External"/><Relationship Id="rId1137" Type="http://schemas.openxmlformats.org/officeDocument/2006/relationships/hyperlink" Target="javascript:void(0);" TargetMode="External"/><Relationship Id="rId1344" Type="http://schemas.openxmlformats.org/officeDocument/2006/relationships/hyperlink" Target="javascript:void(0);" TargetMode="External"/><Relationship Id="rId1551" Type="http://schemas.openxmlformats.org/officeDocument/2006/relationships/hyperlink" Target="javascript:void(0);" TargetMode="External"/><Relationship Id="rId1789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146" Type="http://schemas.openxmlformats.org/officeDocument/2006/relationships/hyperlink" Target="javascript:void(0);" TargetMode="External"/><Relationship Id="rId353" Type="http://schemas.openxmlformats.org/officeDocument/2006/relationships/hyperlink" Target="javascript:void(0);" TargetMode="External"/><Relationship Id="rId560" Type="http://schemas.openxmlformats.org/officeDocument/2006/relationships/hyperlink" Target="javascript:void(0);" TargetMode="External"/><Relationship Id="rId798" Type="http://schemas.openxmlformats.org/officeDocument/2006/relationships/hyperlink" Target="javascript:void(0);" TargetMode="External"/><Relationship Id="rId1190" Type="http://schemas.openxmlformats.org/officeDocument/2006/relationships/hyperlink" Target="javascript:void(0);" TargetMode="External"/><Relationship Id="rId1204" Type="http://schemas.openxmlformats.org/officeDocument/2006/relationships/hyperlink" Target="javascript:void(0);" TargetMode="External"/><Relationship Id="rId1411" Type="http://schemas.openxmlformats.org/officeDocument/2006/relationships/hyperlink" Target="javascript:void(0);" TargetMode="External"/><Relationship Id="rId1649" Type="http://schemas.openxmlformats.org/officeDocument/2006/relationships/hyperlink" Target="javascript:void(0);" TargetMode="External"/><Relationship Id="rId1856" Type="http://schemas.openxmlformats.org/officeDocument/2006/relationships/hyperlink" Target="javascript:void(0);" TargetMode="External"/><Relationship Id="rId213" Type="http://schemas.openxmlformats.org/officeDocument/2006/relationships/hyperlink" Target="javascript:void(0);" TargetMode="External"/><Relationship Id="rId420" Type="http://schemas.openxmlformats.org/officeDocument/2006/relationships/hyperlink" Target="javascript:void(0);" TargetMode="External"/><Relationship Id="rId658" Type="http://schemas.openxmlformats.org/officeDocument/2006/relationships/hyperlink" Target="javascript:void(0);" TargetMode="External"/><Relationship Id="rId865" Type="http://schemas.openxmlformats.org/officeDocument/2006/relationships/hyperlink" Target="javascript:void(0);" TargetMode="External"/><Relationship Id="rId1050" Type="http://schemas.openxmlformats.org/officeDocument/2006/relationships/hyperlink" Target="javascript:void(0);" TargetMode="External"/><Relationship Id="rId1288" Type="http://schemas.openxmlformats.org/officeDocument/2006/relationships/hyperlink" Target="javascript:void(0);" TargetMode="External"/><Relationship Id="rId1495" Type="http://schemas.openxmlformats.org/officeDocument/2006/relationships/hyperlink" Target="javascript:void(0);" TargetMode="External"/><Relationship Id="rId1509" Type="http://schemas.openxmlformats.org/officeDocument/2006/relationships/hyperlink" Target="javascript:void(0);" TargetMode="External"/><Relationship Id="rId1716" Type="http://schemas.openxmlformats.org/officeDocument/2006/relationships/hyperlink" Target="javascript:void(0);" TargetMode="External"/><Relationship Id="rId297" Type="http://schemas.openxmlformats.org/officeDocument/2006/relationships/hyperlink" Target="javascript:void(0);" TargetMode="External"/><Relationship Id="rId518" Type="http://schemas.openxmlformats.org/officeDocument/2006/relationships/hyperlink" Target="javascript:void(0);" TargetMode="External"/><Relationship Id="rId725" Type="http://schemas.openxmlformats.org/officeDocument/2006/relationships/hyperlink" Target="javascript:void(0);" TargetMode="External"/><Relationship Id="rId932" Type="http://schemas.openxmlformats.org/officeDocument/2006/relationships/hyperlink" Target="javascript:void(0);" TargetMode="External"/><Relationship Id="rId1148" Type="http://schemas.openxmlformats.org/officeDocument/2006/relationships/hyperlink" Target="javascript:void(0);" TargetMode="External"/><Relationship Id="rId1355" Type="http://schemas.openxmlformats.org/officeDocument/2006/relationships/hyperlink" Target="javascript:void(0);" TargetMode="External"/><Relationship Id="rId1562" Type="http://schemas.openxmlformats.org/officeDocument/2006/relationships/hyperlink" Target="javascript:void(0);" TargetMode="External"/><Relationship Id="rId157" Type="http://schemas.openxmlformats.org/officeDocument/2006/relationships/hyperlink" Target="javascript:void(0);" TargetMode="External"/><Relationship Id="rId364" Type="http://schemas.openxmlformats.org/officeDocument/2006/relationships/hyperlink" Target="javascript:void(0);" TargetMode="External"/><Relationship Id="rId1008" Type="http://schemas.openxmlformats.org/officeDocument/2006/relationships/hyperlink" Target="javascript:void(0);" TargetMode="External"/><Relationship Id="rId1215" Type="http://schemas.openxmlformats.org/officeDocument/2006/relationships/hyperlink" Target="javascript:void(0);" TargetMode="External"/><Relationship Id="rId1422" Type="http://schemas.openxmlformats.org/officeDocument/2006/relationships/hyperlink" Target="javascript:void(0);" TargetMode="External"/><Relationship Id="rId1867" Type="http://schemas.openxmlformats.org/officeDocument/2006/relationships/drawing" Target="../drawings/drawing1.xml"/><Relationship Id="rId61" Type="http://schemas.openxmlformats.org/officeDocument/2006/relationships/hyperlink" Target="javascript:void(0);" TargetMode="External"/><Relationship Id="rId571" Type="http://schemas.openxmlformats.org/officeDocument/2006/relationships/hyperlink" Target="javascript:void(0);" TargetMode="External"/><Relationship Id="rId669" Type="http://schemas.openxmlformats.org/officeDocument/2006/relationships/hyperlink" Target="javascript:void(0);" TargetMode="External"/><Relationship Id="rId876" Type="http://schemas.openxmlformats.org/officeDocument/2006/relationships/hyperlink" Target="javascript:void(0);" TargetMode="External"/><Relationship Id="rId1299" Type="http://schemas.openxmlformats.org/officeDocument/2006/relationships/hyperlink" Target="javascript:void(0);" TargetMode="External"/><Relationship Id="rId1727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224" Type="http://schemas.openxmlformats.org/officeDocument/2006/relationships/hyperlink" Target="javascript:void(0);" TargetMode="External"/><Relationship Id="rId431" Type="http://schemas.openxmlformats.org/officeDocument/2006/relationships/hyperlink" Target="javascript:void(0);" TargetMode="External"/><Relationship Id="rId529" Type="http://schemas.openxmlformats.org/officeDocument/2006/relationships/hyperlink" Target="javascript:void(0);" TargetMode="External"/><Relationship Id="rId736" Type="http://schemas.openxmlformats.org/officeDocument/2006/relationships/hyperlink" Target="javascript:void(0);" TargetMode="External"/><Relationship Id="rId1061" Type="http://schemas.openxmlformats.org/officeDocument/2006/relationships/hyperlink" Target="javascript:void(0);" TargetMode="External"/><Relationship Id="rId1159" Type="http://schemas.openxmlformats.org/officeDocument/2006/relationships/hyperlink" Target="javascript:void(0);" TargetMode="External"/><Relationship Id="rId1366" Type="http://schemas.openxmlformats.org/officeDocument/2006/relationships/hyperlink" Target="javascript:void(0);" TargetMode="External"/><Relationship Id="rId168" Type="http://schemas.openxmlformats.org/officeDocument/2006/relationships/hyperlink" Target="javascript:void(0);" TargetMode="External"/><Relationship Id="rId943" Type="http://schemas.openxmlformats.org/officeDocument/2006/relationships/hyperlink" Target="javascript:void(0);" TargetMode="External"/><Relationship Id="rId1019" Type="http://schemas.openxmlformats.org/officeDocument/2006/relationships/hyperlink" Target="javascript:void(0);" TargetMode="External"/><Relationship Id="rId1573" Type="http://schemas.openxmlformats.org/officeDocument/2006/relationships/hyperlink" Target="javascript:void(0);" TargetMode="External"/><Relationship Id="rId1780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375" Type="http://schemas.openxmlformats.org/officeDocument/2006/relationships/hyperlink" Target="javascript:void(0);" TargetMode="External"/><Relationship Id="rId582" Type="http://schemas.openxmlformats.org/officeDocument/2006/relationships/hyperlink" Target="javascript:void(0);" TargetMode="External"/><Relationship Id="rId803" Type="http://schemas.openxmlformats.org/officeDocument/2006/relationships/hyperlink" Target="javascript:void(0);" TargetMode="External"/><Relationship Id="rId1226" Type="http://schemas.openxmlformats.org/officeDocument/2006/relationships/hyperlink" Target="javascript:void(0);" TargetMode="External"/><Relationship Id="rId1433" Type="http://schemas.openxmlformats.org/officeDocument/2006/relationships/hyperlink" Target="javascript:void(0);" TargetMode="External"/><Relationship Id="rId1640" Type="http://schemas.openxmlformats.org/officeDocument/2006/relationships/hyperlink" Target="javascript:void(0);" TargetMode="External"/><Relationship Id="rId173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35" Type="http://schemas.openxmlformats.org/officeDocument/2006/relationships/hyperlink" Target="javascript:void(0);" TargetMode="External"/><Relationship Id="rId442" Type="http://schemas.openxmlformats.org/officeDocument/2006/relationships/hyperlink" Target="javascript:void(0);" TargetMode="External"/><Relationship Id="rId887" Type="http://schemas.openxmlformats.org/officeDocument/2006/relationships/hyperlink" Target="javascript:void(0);" TargetMode="External"/><Relationship Id="rId1072" Type="http://schemas.openxmlformats.org/officeDocument/2006/relationships/hyperlink" Target="javascript:void(0);" TargetMode="External"/><Relationship Id="rId1500" Type="http://schemas.openxmlformats.org/officeDocument/2006/relationships/hyperlink" Target="javascript:void(0);" TargetMode="External"/><Relationship Id="rId302" Type="http://schemas.openxmlformats.org/officeDocument/2006/relationships/hyperlink" Target="javascript:void(0);" TargetMode="External"/><Relationship Id="rId747" Type="http://schemas.openxmlformats.org/officeDocument/2006/relationships/hyperlink" Target="javascript:void(0);" TargetMode="External"/><Relationship Id="rId954" Type="http://schemas.openxmlformats.org/officeDocument/2006/relationships/hyperlink" Target="javascript:void(0);" TargetMode="External"/><Relationship Id="rId1377" Type="http://schemas.openxmlformats.org/officeDocument/2006/relationships/hyperlink" Target="javascript:void(0);" TargetMode="External"/><Relationship Id="rId1584" Type="http://schemas.openxmlformats.org/officeDocument/2006/relationships/hyperlink" Target="javascript:void(0);" TargetMode="External"/><Relationship Id="rId1791" Type="http://schemas.openxmlformats.org/officeDocument/2006/relationships/hyperlink" Target="javascript:void(0);" TargetMode="External"/><Relationship Id="rId1805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179" Type="http://schemas.openxmlformats.org/officeDocument/2006/relationships/hyperlink" Target="javascript:void(0);" TargetMode="External"/><Relationship Id="rId386" Type="http://schemas.openxmlformats.org/officeDocument/2006/relationships/hyperlink" Target="javascript:void(0);" TargetMode="External"/><Relationship Id="rId593" Type="http://schemas.openxmlformats.org/officeDocument/2006/relationships/hyperlink" Target="javascript:void(0);" TargetMode="External"/><Relationship Id="rId607" Type="http://schemas.openxmlformats.org/officeDocument/2006/relationships/hyperlink" Target="javascript:void(0);" TargetMode="External"/><Relationship Id="rId814" Type="http://schemas.openxmlformats.org/officeDocument/2006/relationships/hyperlink" Target="javascript:void(0);" TargetMode="External"/><Relationship Id="rId1237" Type="http://schemas.openxmlformats.org/officeDocument/2006/relationships/hyperlink" Target="javascript:void(0);" TargetMode="External"/><Relationship Id="rId1444" Type="http://schemas.openxmlformats.org/officeDocument/2006/relationships/hyperlink" Target="javascript:void(0);" TargetMode="External"/><Relationship Id="rId1651" Type="http://schemas.openxmlformats.org/officeDocument/2006/relationships/hyperlink" Target="javascript:void(0);" TargetMode="External"/><Relationship Id="rId246" Type="http://schemas.openxmlformats.org/officeDocument/2006/relationships/hyperlink" Target="javascript:void(0);" TargetMode="External"/><Relationship Id="rId453" Type="http://schemas.openxmlformats.org/officeDocument/2006/relationships/hyperlink" Target="javascript:void(0);" TargetMode="External"/><Relationship Id="rId660" Type="http://schemas.openxmlformats.org/officeDocument/2006/relationships/hyperlink" Target="javascript:void(0);" TargetMode="External"/><Relationship Id="rId898" Type="http://schemas.openxmlformats.org/officeDocument/2006/relationships/hyperlink" Target="javascript:void(0);" TargetMode="External"/><Relationship Id="rId1083" Type="http://schemas.openxmlformats.org/officeDocument/2006/relationships/hyperlink" Target="javascript:void(0);" TargetMode="External"/><Relationship Id="rId1290" Type="http://schemas.openxmlformats.org/officeDocument/2006/relationships/hyperlink" Target="javascript:void(0);" TargetMode="External"/><Relationship Id="rId1304" Type="http://schemas.openxmlformats.org/officeDocument/2006/relationships/hyperlink" Target="javascript:void(0);" TargetMode="External"/><Relationship Id="rId1511" Type="http://schemas.openxmlformats.org/officeDocument/2006/relationships/hyperlink" Target="javascript:void(0);" TargetMode="External"/><Relationship Id="rId1749" Type="http://schemas.openxmlformats.org/officeDocument/2006/relationships/hyperlink" Target="javascript:void(0);" TargetMode="External"/><Relationship Id="rId106" Type="http://schemas.openxmlformats.org/officeDocument/2006/relationships/hyperlink" Target="javascript:void(0);" TargetMode="External"/><Relationship Id="rId313" Type="http://schemas.openxmlformats.org/officeDocument/2006/relationships/hyperlink" Target="javascript:void(0);" TargetMode="External"/><Relationship Id="rId758" Type="http://schemas.openxmlformats.org/officeDocument/2006/relationships/hyperlink" Target="javascript:void(0);" TargetMode="External"/><Relationship Id="rId965" Type="http://schemas.openxmlformats.org/officeDocument/2006/relationships/hyperlink" Target="javascript:void(0);" TargetMode="External"/><Relationship Id="rId1150" Type="http://schemas.openxmlformats.org/officeDocument/2006/relationships/hyperlink" Target="javascript:void(0);" TargetMode="External"/><Relationship Id="rId1388" Type="http://schemas.openxmlformats.org/officeDocument/2006/relationships/hyperlink" Target="javascript:void(0);" TargetMode="External"/><Relationship Id="rId1595" Type="http://schemas.openxmlformats.org/officeDocument/2006/relationships/hyperlink" Target="javascript:void(0);" TargetMode="External"/><Relationship Id="rId1609" Type="http://schemas.openxmlformats.org/officeDocument/2006/relationships/hyperlink" Target="javascript:void(0);" TargetMode="External"/><Relationship Id="rId1816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397" Type="http://schemas.openxmlformats.org/officeDocument/2006/relationships/hyperlink" Target="javascript:void(0);" TargetMode="External"/><Relationship Id="rId520" Type="http://schemas.openxmlformats.org/officeDocument/2006/relationships/hyperlink" Target="javascript:void(0);" TargetMode="External"/><Relationship Id="rId618" Type="http://schemas.openxmlformats.org/officeDocument/2006/relationships/hyperlink" Target="javascript:void(0);" TargetMode="External"/><Relationship Id="rId825" Type="http://schemas.openxmlformats.org/officeDocument/2006/relationships/hyperlink" Target="javascript:void(0);" TargetMode="External"/><Relationship Id="rId1248" Type="http://schemas.openxmlformats.org/officeDocument/2006/relationships/hyperlink" Target="javascript:void(0);" TargetMode="External"/><Relationship Id="rId1455" Type="http://schemas.openxmlformats.org/officeDocument/2006/relationships/hyperlink" Target="javascript:void(0);" TargetMode="External"/><Relationship Id="rId1662" Type="http://schemas.openxmlformats.org/officeDocument/2006/relationships/hyperlink" Target="javascript:void(0);" TargetMode="External"/><Relationship Id="rId257" Type="http://schemas.openxmlformats.org/officeDocument/2006/relationships/hyperlink" Target="javascript:void(0);" TargetMode="External"/><Relationship Id="rId464" Type="http://schemas.openxmlformats.org/officeDocument/2006/relationships/hyperlink" Target="javascript:void(0);" TargetMode="External"/><Relationship Id="rId1010" Type="http://schemas.openxmlformats.org/officeDocument/2006/relationships/hyperlink" Target="javascript:void(0);" TargetMode="External"/><Relationship Id="rId1094" Type="http://schemas.openxmlformats.org/officeDocument/2006/relationships/hyperlink" Target="javascript:void(0);" TargetMode="External"/><Relationship Id="rId1108" Type="http://schemas.openxmlformats.org/officeDocument/2006/relationships/hyperlink" Target="javascript:void(0);" TargetMode="External"/><Relationship Id="rId1315" Type="http://schemas.openxmlformats.org/officeDocument/2006/relationships/hyperlink" Target="javascript:void(0);" TargetMode="External"/><Relationship Id="rId117" Type="http://schemas.openxmlformats.org/officeDocument/2006/relationships/hyperlink" Target="javascript:void(0);" TargetMode="External"/><Relationship Id="rId671" Type="http://schemas.openxmlformats.org/officeDocument/2006/relationships/hyperlink" Target="javascript:void(0);" TargetMode="External"/><Relationship Id="rId769" Type="http://schemas.openxmlformats.org/officeDocument/2006/relationships/hyperlink" Target="javascript:void(0);" TargetMode="External"/><Relationship Id="rId976" Type="http://schemas.openxmlformats.org/officeDocument/2006/relationships/hyperlink" Target="javascript:void(0);" TargetMode="External"/><Relationship Id="rId1399" Type="http://schemas.openxmlformats.org/officeDocument/2006/relationships/hyperlink" Target="javascript:void(0);" TargetMode="External"/><Relationship Id="rId324" Type="http://schemas.openxmlformats.org/officeDocument/2006/relationships/hyperlink" Target="javascript:void(0);" TargetMode="External"/><Relationship Id="rId531" Type="http://schemas.openxmlformats.org/officeDocument/2006/relationships/hyperlink" Target="javascript:void(0);" TargetMode="External"/><Relationship Id="rId629" Type="http://schemas.openxmlformats.org/officeDocument/2006/relationships/hyperlink" Target="javascript:void(0);" TargetMode="External"/><Relationship Id="rId1161" Type="http://schemas.openxmlformats.org/officeDocument/2006/relationships/hyperlink" Target="javascript:void(0);" TargetMode="External"/><Relationship Id="rId1259" Type="http://schemas.openxmlformats.org/officeDocument/2006/relationships/hyperlink" Target="javascript:void(0);" TargetMode="External"/><Relationship Id="rId1466" Type="http://schemas.openxmlformats.org/officeDocument/2006/relationships/hyperlink" Target="javascript:void(0);" TargetMode="External"/><Relationship Id="rId836" Type="http://schemas.openxmlformats.org/officeDocument/2006/relationships/hyperlink" Target="javascript:void(0);" TargetMode="External"/><Relationship Id="rId1021" Type="http://schemas.openxmlformats.org/officeDocument/2006/relationships/hyperlink" Target="javascript:void(0);" TargetMode="External"/><Relationship Id="rId1119" Type="http://schemas.openxmlformats.org/officeDocument/2006/relationships/hyperlink" Target="javascript:void(0);" TargetMode="External"/><Relationship Id="rId1673" Type="http://schemas.openxmlformats.org/officeDocument/2006/relationships/hyperlink" Target="javascript:void(0);" TargetMode="External"/><Relationship Id="rId903" Type="http://schemas.openxmlformats.org/officeDocument/2006/relationships/hyperlink" Target="javascript:void(0);" TargetMode="External"/><Relationship Id="rId1326" Type="http://schemas.openxmlformats.org/officeDocument/2006/relationships/hyperlink" Target="javascript:void(0);" TargetMode="External"/><Relationship Id="rId1533" Type="http://schemas.openxmlformats.org/officeDocument/2006/relationships/hyperlink" Target="javascript:void(0);" TargetMode="External"/><Relationship Id="rId1740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1600" Type="http://schemas.openxmlformats.org/officeDocument/2006/relationships/hyperlink" Target="javascript:void(0);" TargetMode="External"/><Relationship Id="rId1838" Type="http://schemas.openxmlformats.org/officeDocument/2006/relationships/hyperlink" Target="javascript:void(0);" TargetMode="External"/><Relationship Id="rId181" Type="http://schemas.openxmlformats.org/officeDocument/2006/relationships/hyperlink" Target="javascript:void(0);" TargetMode="External"/><Relationship Id="rId279" Type="http://schemas.openxmlformats.org/officeDocument/2006/relationships/hyperlink" Target="javascript:void(0);" TargetMode="External"/><Relationship Id="rId486" Type="http://schemas.openxmlformats.org/officeDocument/2006/relationships/hyperlink" Target="javascript:void(0);" TargetMode="External"/><Relationship Id="rId693" Type="http://schemas.openxmlformats.org/officeDocument/2006/relationships/hyperlink" Target="javascript:void(0);" TargetMode="External"/><Relationship Id="rId139" Type="http://schemas.openxmlformats.org/officeDocument/2006/relationships/hyperlink" Target="javascript:void(0);" TargetMode="External"/><Relationship Id="rId346" Type="http://schemas.openxmlformats.org/officeDocument/2006/relationships/hyperlink" Target="javascript:void(0);" TargetMode="External"/><Relationship Id="rId553" Type="http://schemas.openxmlformats.org/officeDocument/2006/relationships/hyperlink" Target="javascript:void(0);" TargetMode="External"/><Relationship Id="rId760" Type="http://schemas.openxmlformats.org/officeDocument/2006/relationships/hyperlink" Target="javascript:void(0);" TargetMode="External"/><Relationship Id="rId998" Type="http://schemas.openxmlformats.org/officeDocument/2006/relationships/hyperlink" Target="javascript:void(0);" TargetMode="External"/><Relationship Id="rId1183" Type="http://schemas.openxmlformats.org/officeDocument/2006/relationships/hyperlink" Target="javascript:void(0);" TargetMode="External"/><Relationship Id="rId1390" Type="http://schemas.openxmlformats.org/officeDocument/2006/relationships/hyperlink" Target="javascript:void(0);" TargetMode="External"/><Relationship Id="rId206" Type="http://schemas.openxmlformats.org/officeDocument/2006/relationships/hyperlink" Target="javascript:void(0);" TargetMode="External"/><Relationship Id="rId413" Type="http://schemas.openxmlformats.org/officeDocument/2006/relationships/hyperlink" Target="javascript:void(0);" TargetMode="External"/><Relationship Id="rId858" Type="http://schemas.openxmlformats.org/officeDocument/2006/relationships/hyperlink" Target="javascript:void(0);" TargetMode="External"/><Relationship Id="rId1043" Type="http://schemas.openxmlformats.org/officeDocument/2006/relationships/hyperlink" Target="javascript:void(0);" TargetMode="External"/><Relationship Id="rId1488" Type="http://schemas.openxmlformats.org/officeDocument/2006/relationships/hyperlink" Target="javascript:void(0);" TargetMode="External"/><Relationship Id="rId1695" Type="http://schemas.openxmlformats.org/officeDocument/2006/relationships/hyperlink" Target="javascript:void(0);" TargetMode="External"/><Relationship Id="rId620" Type="http://schemas.openxmlformats.org/officeDocument/2006/relationships/hyperlink" Target="javascript:void(0);" TargetMode="External"/><Relationship Id="rId718" Type="http://schemas.openxmlformats.org/officeDocument/2006/relationships/hyperlink" Target="javascript:void(0);" TargetMode="External"/><Relationship Id="rId925" Type="http://schemas.openxmlformats.org/officeDocument/2006/relationships/hyperlink" Target="javascript:void(0);" TargetMode="External"/><Relationship Id="rId1250" Type="http://schemas.openxmlformats.org/officeDocument/2006/relationships/hyperlink" Target="javascript:void(0);" TargetMode="External"/><Relationship Id="rId1348" Type="http://schemas.openxmlformats.org/officeDocument/2006/relationships/hyperlink" Target="javascript:void(0);" TargetMode="External"/><Relationship Id="rId1555" Type="http://schemas.openxmlformats.org/officeDocument/2006/relationships/hyperlink" Target="javascript:void(0);" TargetMode="External"/><Relationship Id="rId1762" Type="http://schemas.openxmlformats.org/officeDocument/2006/relationships/hyperlink" Target="javascript:void(0);" TargetMode="External"/><Relationship Id="rId1110" Type="http://schemas.openxmlformats.org/officeDocument/2006/relationships/hyperlink" Target="javascript:void(0);" TargetMode="External"/><Relationship Id="rId1208" Type="http://schemas.openxmlformats.org/officeDocument/2006/relationships/hyperlink" Target="javascript:void(0);" TargetMode="External"/><Relationship Id="rId1415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1622" Type="http://schemas.openxmlformats.org/officeDocument/2006/relationships/hyperlink" Target="javascript:void(0);" TargetMode="External"/><Relationship Id="rId270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368" Type="http://schemas.openxmlformats.org/officeDocument/2006/relationships/hyperlink" Target="javascript:void(0);" TargetMode="External"/><Relationship Id="rId575" Type="http://schemas.openxmlformats.org/officeDocument/2006/relationships/hyperlink" Target="javascript:void(0);" TargetMode="External"/><Relationship Id="rId782" Type="http://schemas.openxmlformats.org/officeDocument/2006/relationships/hyperlink" Target="javascript:void(0);" TargetMode="External"/><Relationship Id="rId228" Type="http://schemas.openxmlformats.org/officeDocument/2006/relationships/hyperlink" Target="javascript:void(0);" TargetMode="External"/><Relationship Id="rId435" Type="http://schemas.openxmlformats.org/officeDocument/2006/relationships/hyperlink" Target="javascript:void(0);" TargetMode="External"/><Relationship Id="rId642" Type="http://schemas.openxmlformats.org/officeDocument/2006/relationships/hyperlink" Target="javascript:void(0);" TargetMode="External"/><Relationship Id="rId1065" Type="http://schemas.openxmlformats.org/officeDocument/2006/relationships/hyperlink" Target="javascript:void(0);" TargetMode="External"/><Relationship Id="rId1272" Type="http://schemas.openxmlformats.org/officeDocument/2006/relationships/hyperlink" Target="javascript:void(0);" TargetMode="External"/><Relationship Id="rId502" Type="http://schemas.openxmlformats.org/officeDocument/2006/relationships/hyperlink" Target="javascript:void(0);" TargetMode="External"/><Relationship Id="rId947" Type="http://schemas.openxmlformats.org/officeDocument/2006/relationships/hyperlink" Target="javascript:void(0);" TargetMode="External"/><Relationship Id="rId1132" Type="http://schemas.openxmlformats.org/officeDocument/2006/relationships/hyperlink" Target="javascript:void(0);" TargetMode="External"/><Relationship Id="rId1577" Type="http://schemas.openxmlformats.org/officeDocument/2006/relationships/hyperlink" Target="javascript:void(0);" TargetMode="External"/><Relationship Id="rId1784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807" Type="http://schemas.openxmlformats.org/officeDocument/2006/relationships/hyperlink" Target="javascript:void(0);" TargetMode="External"/><Relationship Id="rId1437" Type="http://schemas.openxmlformats.org/officeDocument/2006/relationships/hyperlink" Target="javascript:void(0);" TargetMode="External"/><Relationship Id="rId1644" Type="http://schemas.openxmlformats.org/officeDocument/2006/relationships/hyperlink" Target="javascript:void(0);" TargetMode="External"/><Relationship Id="rId1851" Type="http://schemas.openxmlformats.org/officeDocument/2006/relationships/hyperlink" Target="javascript:void(0);" TargetMode="External"/><Relationship Id="rId1504" Type="http://schemas.openxmlformats.org/officeDocument/2006/relationships/hyperlink" Target="javascript:void(0);" TargetMode="External"/><Relationship Id="rId1711" Type="http://schemas.openxmlformats.org/officeDocument/2006/relationships/hyperlink" Target="javascript:void(0);" TargetMode="External"/><Relationship Id="rId292" Type="http://schemas.openxmlformats.org/officeDocument/2006/relationships/hyperlink" Target="javascript:void(0);" TargetMode="External"/><Relationship Id="rId1809" Type="http://schemas.openxmlformats.org/officeDocument/2006/relationships/hyperlink" Target="javascript:void(0);" TargetMode="External"/><Relationship Id="rId597" Type="http://schemas.openxmlformats.org/officeDocument/2006/relationships/hyperlink" Target="javascript:void(0);" TargetMode="External"/><Relationship Id="rId152" Type="http://schemas.openxmlformats.org/officeDocument/2006/relationships/hyperlink" Target="javascript:void(0);" TargetMode="External"/><Relationship Id="rId457" Type="http://schemas.openxmlformats.org/officeDocument/2006/relationships/hyperlink" Target="javascript:void(0);" TargetMode="External"/><Relationship Id="rId1087" Type="http://schemas.openxmlformats.org/officeDocument/2006/relationships/hyperlink" Target="javascript:void(0);" TargetMode="External"/><Relationship Id="rId1294" Type="http://schemas.openxmlformats.org/officeDocument/2006/relationships/hyperlink" Target="javascript:void(0);" TargetMode="External"/><Relationship Id="rId664" Type="http://schemas.openxmlformats.org/officeDocument/2006/relationships/hyperlink" Target="javascript:void(0);" TargetMode="External"/><Relationship Id="rId871" Type="http://schemas.openxmlformats.org/officeDocument/2006/relationships/hyperlink" Target="javascript:void(0);" TargetMode="External"/><Relationship Id="rId969" Type="http://schemas.openxmlformats.org/officeDocument/2006/relationships/hyperlink" Target="javascript:void(0);" TargetMode="External"/><Relationship Id="rId1599" Type="http://schemas.openxmlformats.org/officeDocument/2006/relationships/hyperlink" Target="javascript:void(0);" TargetMode="External"/><Relationship Id="rId317" Type="http://schemas.openxmlformats.org/officeDocument/2006/relationships/hyperlink" Target="javascript:void(0);" TargetMode="External"/><Relationship Id="rId524" Type="http://schemas.openxmlformats.org/officeDocument/2006/relationships/hyperlink" Target="javascript:void(0);" TargetMode="External"/><Relationship Id="rId731" Type="http://schemas.openxmlformats.org/officeDocument/2006/relationships/hyperlink" Target="javascript:void(0);" TargetMode="External"/><Relationship Id="rId1154" Type="http://schemas.openxmlformats.org/officeDocument/2006/relationships/hyperlink" Target="javascript:void(0);" TargetMode="External"/><Relationship Id="rId1361" Type="http://schemas.openxmlformats.org/officeDocument/2006/relationships/hyperlink" Target="javascript:void(0);" TargetMode="External"/><Relationship Id="rId1459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829" Type="http://schemas.openxmlformats.org/officeDocument/2006/relationships/hyperlink" Target="javascript:void(0);" TargetMode="External"/><Relationship Id="rId1014" Type="http://schemas.openxmlformats.org/officeDocument/2006/relationships/hyperlink" Target="javascript:void(0);" TargetMode="External"/><Relationship Id="rId1221" Type="http://schemas.openxmlformats.org/officeDocument/2006/relationships/hyperlink" Target="javascript:void(0);" TargetMode="External"/><Relationship Id="rId1666" Type="http://schemas.openxmlformats.org/officeDocument/2006/relationships/hyperlink" Target="javascript:void(0);" TargetMode="External"/><Relationship Id="rId1319" Type="http://schemas.openxmlformats.org/officeDocument/2006/relationships/hyperlink" Target="javascript:void(0);" TargetMode="External"/><Relationship Id="rId1526" Type="http://schemas.openxmlformats.org/officeDocument/2006/relationships/hyperlink" Target="javascript:void(0);" TargetMode="External"/><Relationship Id="rId1733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1800" Type="http://schemas.openxmlformats.org/officeDocument/2006/relationships/hyperlink" Target="javascript:void(0);" TargetMode="External"/><Relationship Id="rId174" Type="http://schemas.openxmlformats.org/officeDocument/2006/relationships/hyperlink" Target="javascript:void(0);" TargetMode="External"/><Relationship Id="rId381" Type="http://schemas.openxmlformats.org/officeDocument/2006/relationships/hyperlink" Target="javascript:void(0);" TargetMode="External"/><Relationship Id="rId241" Type="http://schemas.openxmlformats.org/officeDocument/2006/relationships/hyperlink" Target="javascript:void(0);" TargetMode="External"/><Relationship Id="rId479" Type="http://schemas.openxmlformats.org/officeDocument/2006/relationships/hyperlink" Target="javascript:void(0);" TargetMode="External"/><Relationship Id="rId686" Type="http://schemas.openxmlformats.org/officeDocument/2006/relationships/hyperlink" Target="javascript:void(0);" TargetMode="External"/><Relationship Id="rId893" Type="http://schemas.openxmlformats.org/officeDocument/2006/relationships/hyperlink" Target="javascript:void(0);" TargetMode="External"/><Relationship Id="rId339" Type="http://schemas.openxmlformats.org/officeDocument/2006/relationships/hyperlink" Target="javascript:void(0);" TargetMode="External"/><Relationship Id="rId546" Type="http://schemas.openxmlformats.org/officeDocument/2006/relationships/hyperlink" Target="javascript:void(0);" TargetMode="External"/><Relationship Id="rId753" Type="http://schemas.openxmlformats.org/officeDocument/2006/relationships/hyperlink" Target="javascript:void(0);" TargetMode="External"/><Relationship Id="rId1176" Type="http://schemas.openxmlformats.org/officeDocument/2006/relationships/hyperlink" Target="javascript:void(0);" TargetMode="External"/><Relationship Id="rId1383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406" Type="http://schemas.openxmlformats.org/officeDocument/2006/relationships/hyperlink" Target="javascript:void(0);" TargetMode="External"/><Relationship Id="rId960" Type="http://schemas.openxmlformats.org/officeDocument/2006/relationships/hyperlink" Target="javascript:void(0);" TargetMode="External"/><Relationship Id="rId1036" Type="http://schemas.openxmlformats.org/officeDocument/2006/relationships/hyperlink" Target="javascript:void(0);" TargetMode="External"/><Relationship Id="rId1243" Type="http://schemas.openxmlformats.org/officeDocument/2006/relationships/hyperlink" Target="javascript:void(0);" TargetMode="External"/><Relationship Id="rId1590" Type="http://schemas.openxmlformats.org/officeDocument/2006/relationships/hyperlink" Target="javascript:void(0);" TargetMode="External"/><Relationship Id="rId1688" Type="http://schemas.openxmlformats.org/officeDocument/2006/relationships/hyperlink" Target="javascript:void(0);" TargetMode="External"/><Relationship Id="rId613" Type="http://schemas.openxmlformats.org/officeDocument/2006/relationships/hyperlink" Target="javascript:void(0);" TargetMode="External"/><Relationship Id="rId820" Type="http://schemas.openxmlformats.org/officeDocument/2006/relationships/hyperlink" Target="javascript:void(0);" TargetMode="External"/><Relationship Id="rId918" Type="http://schemas.openxmlformats.org/officeDocument/2006/relationships/hyperlink" Target="javascript:void(0);" TargetMode="External"/><Relationship Id="rId1450" Type="http://schemas.openxmlformats.org/officeDocument/2006/relationships/hyperlink" Target="javascript:void(0);" TargetMode="External"/><Relationship Id="rId1548" Type="http://schemas.openxmlformats.org/officeDocument/2006/relationships/hyperlink" Target="javascript:void(0);" TargetMode="External"/><Relationship Id="rId1755" Type="http://schemas.openxmlformats.org/officeDocument/2006/relationships/hyperlink" Target="javascript:void(0);" TargetMode="External"/><Relationship Id="rId1103" Type="http://schemas.openxmlformats.org/officeDocument/2006/relationships/hyperlink" Target="javascript:void(0);" TargetMode="External"/><Relationship Id="rId1310" Type="http://schemas.openxmlformats.org/officeDocument/2006/relationships/hyperlink" Target="javascript:void(0);" TargetMode="External"/><Relationship Id="rId1408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1615" Type="http://schemas.openxmlformats.org/officeDocument/2006/relationships/hyperlink" Target="javascript:void(0);" TargetMode="External"/><Relationship Id="rId1822" Type="http://schemas.openxmlformats.org/officeDocument/2006/relationships/hyperlink" Target="javascript:void(0);" TargetMode="External"/><Relationship Id="rId196" Type="http://schemas.openxmlformats.org/officeDocument/2006/relationships/hyperlink" Target="javascript:void(0);" TargetMode="External"/><Relationship Id="rId263" Type="http://schemas.openxmlformats.org/officeDocument/2006/relationships/hyperlink" Target="javascript:void(0);" TargetMode="External"/><Relationship Id="rId470" Type="http://schemas.openxmlformats.org/officeDocument/2006/relationships/hyperlink" Target="javascript:void(0);" TargetMode="External"/><Relationship Id="rId123" Type="http://schemas.openxmlformats.org/officeDocument/2006/relationships/hyperlink" Target="javascript:void(0);" TargetMode="External"/><Relationship Id="rId330" Type="http://schemas.openxmlformats.org/officeDocument/2006/relationships/hyperlink" Target="javascript:void(0);" TargetMode="External"/><Relationship Id="rId568" Type="http://schemas.openxmlformats.org/officeDocument/2006/relationships/hyperlink" Target="javascript:void(0);" TargetMode="External"/><Relationship Id="rId775" Type="http://schemas.openxmlformats.org/officeDocument/2006/relationships/hyperlink" Target="javascript:void(0);" TargetMode="External"/><Relationship Id="rId982" Type="http://schemas.openxmlformats.org/officeDocument/2006/relationships/hyperlink" Target="javascript:void(0);" TargetMode="External"/><Relationship Id="rId1198" Type="http://schemas.openxmlformats.org/officeDocument/2006/relationships/hyperlink" Target="javascript:void(0);" TargetMode="External"/><Relationship Id="rId428" Type="http://schemas.openxmlformats.org/officeDocument/2006/relationships/hyperlink" Target="javascript:void(0);" TargetMode="External"/><Relationship Id="rId635" Type="http://schemas.openxmlformats.org/officeDocument/2006/relationships/hyperlink" Target="javascript:void(0);" TargetMode="External"/><Relationship Id="rId842" Type="http://schemas.openxmlformats.org/officeDocument/2006/relationships/hyperlink" Target="javascript:void(0);" TargetMode="External"/><Relationship Id="rId1058" Type="http://schemas.openxmlformats.org/officeDocument/2006/relationships/hyperlink" Target="javascript:void(0);" TargetMode="External"/><Relationship Id="rId1265" Type="http://schemas.openxmlformats.org/officeDocument/2006/relationships/hyperlink" Target="javascript:void(0);" TargetMode="External"/><Relationship Id="rId1472" Type="http://schemas.openxmlformats.org/officeDocument/2006/relationships/hyperlink" Target="javascript:void(0);" TargetMode="External"/><Relationship Id="rId702" Type="http://schemas.openxmlformats.org/officeDocument/2006/relationships/hyperlink" Target="javascript:void(0);" TargetMode="External"/><Relationship Id="rId1125" Type="http://schemas.openxmlformats.org/officeDocument/2006/relationships/hyperlink" Target="javascript:void(0);" TargetMode="External"/><Relationship Id="rId1332" Type="http://schemas.openxmlformats.org/officeDocument/2006/relationships/hyperlink" Target="javascript:void(0);" TargetMode="External"/><Relationship Id="rId1777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1637" Type="http://schemas.openxmlformats.org/officeDocument/2006/relationships/hyperlink" Target="javascript:void(0);" TargetMode="External"/><Relationship Id="rId1844" Type="http://schemas.openxmlformats.org/officeDocument/2006/relationships/hyperlink" Target="javascript:void(0);" TargetMode="External"/><Relationship Id="rId1704" Type="http://schemas.openxmlformats.org/officeDocument/2006/relationships/hyperlink" Target="javascript:void(0);" TargetMode="External"/><Relationship Id="rId285" Type="http://schemas.openxmlformats.org/officeDocument/2006/relationships/hyperlink" Target="javascript:void(0);" TargetMode="External"/><Relationship Id="rId492" Type="http://schemas.openxmlformats.org/officeDocument/2006/relationships/hyperlink" Target="javascript:void(0);" TargetMode="External"/><Relationship Id="rId797" Type="http://schemas.openxmlformats.org/officeDocument/2006/relationships/hyperlink" Target="javascript:void(0);" TargetMode="External"/><Relationship Id="rId145" Type="http://schemas.openxmlformats.org/officeDocument/2006/relationships/hyperlink" Target="javascript:void(0);" TargetMode="External"/><Relationship Id="rId352" Type="http://schemas.openxmlformats.org/officeDocument/2006/relationships/hyperlink" Target="javascript:void(0);" TargetMode="External"/><Relationship Id="rId1287" Type="http://schemas.openxmlformats.org/officeDocument/2006/relationships/hyperlink" Target="javascript:void(0);" TargetMode="External"/><Relationship Id="rId212" Type="http://schemas.openxmlformats.org/officeDocument/2006/relationships/hyperlink" Target="javascript:void(0);" TargetMode="External"/><Relationship Id="rId657" Type="http://schemas.openxmlformats.org/officeDocument/2006/relationships/hyperlink" Target="javascript:void(0);" TargetMode="External"/><Relationship Id="rId864" Type="http://schemas.openxmlformats.org/officeDocument/2006/relationships/hyperlink" Target="javascript:void(0);" TargetMode="External"/><Relationship Id="rId1494" Type="http://schemas.openxmlformats.org/officeDocument/2006/relationships/hyperlink" Target="javascript:void(0);" TargetMode="External"/><Relationship Id="rId1799" Type="http://schemas.openxmlformats.org/officeDocument/2006/relationships/hyperlink" Target="javascript:void(0);" TargetMode="External"/><Relationship Id="rId517" Type="http://schemas.openxmlformats.org/officeDocument/2006/relationships/hyperlink" Target="javascript:void(0);" TargetMode="External"/><Relationship Id="rId724" Type="http://schemas.openxmlformats.org/officeDocument/2006/relationships/hyperlink" Target="javascript:void(0);" TargetMode="External"/><Relationship Id="rId931" Type="http://schemas.openxmlformats.org/officeDocument/2006/relationships/hyperlink" Target="javascript:void(0);" TargetMode="External"/><Relationship Id="rId1147" Type="http://schemas.openxmlformats.org/officeDocument/2006/relationships/hyperlink" Target="javascript:void(0);" TargetMode="External"/><Relationship Id="rId1354" Type="http://schemas.openxmlformats.org/officeDocument/2006/relationships/hyperlink" Target="javascript:void(0);" TargetMode="External"/><Relationship Id="rId1561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1007" Type="http://schemas.openxmlformats.org/officeDocument/2006/relationships/hyperlink" Target="javascript:void(0);" TargetMode="External"/><Relationship Id="rId1214" Type="http://schemas.openxmlformats.org/officeDocument/2006/relationships/hyperlink" Target="javascript:void(0);" TargetMode="External"/><Relationship Id="rId1421" Type="http://schemas.openxmlformats.org/officeDocument/2006/relationships/hyperlink" Target="javascript:void(0);" TargetMode="External"/><Relationship Id="rId1659" Type="http://schemas.openxmlformats.org/officeDocument/2006/relationships/hyperlink" Target="javascript:void(0);" TargetMode="External"/><Relationship Id="rId1866" Type="http://schemas.openxmlformats.org/officeDocument/2006/relationships/hyperlink" Target="javascript:void(0);" TargetMode="External"/><Relationship Id="rId1519" Type="http://schemas.openxmlformats.org/officeDocument/2006/relationships/hyperlink" Target="javascript:void(0);" TargetMode="External"/><Relationship Id="rId1726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167" Type="http://schemas.openxmlformats.org/officeDocument/2006/relationships/hyperlink" Target="javascript:void(0);" TargetMode="External"/><Relationship Id="rId374" Type="http://schemas.openxmlformats.org/officeDocument/2006/relationships/hyperlink" Target="javascript:void(0);" TargetMode="External"/><Relationship Id="rId581" Type="http://schemas.openxmlformats.org/officeDocument/2006/relationships/hyperlink" Target="javascript:void(0);" TargetMode="External"/><Relationship Id="rId234" Type="http://schemas.openxmlformats.org/officeDocument/2006/relationships/hyperlink" Target="javascript:void(0);" TargetMode="External"/><Relationship Id="rId679" Type="http://schemas.openxmlformats.org/officeDocument/2006/relationships/hyperlink" Target="javascript:void(0);" TargetMode="External"/><Relationship Id="rId886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441" Type="http://schemas.openxmlformats.org/officeDocument/2006/relationships/hyperlink" Target="javascript:void(0);" TargetMode="External"/><Relationship Id="rId539" Type="http://schemas.openxmlformats.org/officeDocument/2006/relationships/hyperlink" Target="javascript:void(0);" TargetMode="External"/><Relationship Id="rId746" Type="http://schemas.openxmlformats.org/officeDocument/2006/relationships/hyperlink" Target="javascript:void(0);" TargetMode="External"/><Relationship Id="rId1071" Type="http://schemas.openxmlformats.org/officeDocument/2006/relationships/hyperlink" Target="javascript:void(0);" TargetMode="External"/><Relationship Id="rId1169" Type="http://schemas.openxmlformats.org/officeDocument/2006/relationships/hyperlink" Target="javascript:void(0);" TargetMode="External"/><Relationship Id="rId1376" Type="http://schemas.openxmlformats.org/officeDocument/2006/relationships/hyperlink" Target="javascript:void(0);" TargetMode="External"/><Relationship Id="rId1583" Type="http://schemas.openxmlformats.org/officeDocument/2006/relationships/hyperlink" Target="javascript:void(0);" TargetMode="External"/><Relationship Id="rId301" Type="http://schemas.openxmlformats.org/officeDocument/2006/relationships/hyperlink" Target="javascript:void(0);" TargetMode="External"/><Relationship Id="rId953" Type="http://schemas.openxmlformats.org/officeDocument/2006/relationships/hyperlink" Target="javascript:void(0);" TargetMode="External"/><Relationship Id="rId1029" Type="http://schemas.openxmlformats.org/officeDocument/2006/relationships/hyperlink" Target="javascript:void(0);" TargetMode="External"/><Relationship Id="rId1236" Type="http://schemas.openxmlformats.org/officeDocument/2006/relationships/hyperlink" Target="javascript:void(0);" TargetMode="External"/><Relationship Id="rId1790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606" Type="http://schemas.openxmlformats.org/officeDocument/2006/relationships/hyperlink" Target="javascript:void(0);" TargetMode="External"/><Relationship Id="rId813" Type="http://schemas.openxmlformats.org/officeDocument/2006/relationships/hyperlink" Target="javascript:void(0);" TargetMode="External"/><Relationship Id="rId1443" Type="http://schemas.openxmlformats.org/officeDocument/2006/relationships/hyperlink" Target="javascript:void(0);" TargetMode="External"/><Relationship Id="rId1650" Type="http://schemas.openxmlformats.org/officeDocument/2006/relationships/hyperlink" Target="javascript:void(0);" TargetMode="External"/><Relationship Id="rId1748" Type="http://schemas.openxmlformats.org/officeDocument/2006/relationships/hyperlink" Target="javascript:void(0);" TargetMode="External"/><Relationship Id="rId1303" Type="http://schemas.openxmlformats.org/officeDocument/2006/relationships/hyperlink" Target="javascript:void(0);" TargetMode="External"/><Relationship Id="rId1510" Type="http://schemas.openxmlformats.org/officeDocument/2006/relationships/hyperlink" Target="javascript:void(0);" TargetMode="External"/><Relationship Id="rId1608" Type="http://schemas.openxmlformats.org/officeDocument/2006/relationships/hyperlink" Target="javascript:void(0);" TargetMode="External"/><Relationship Id="rId1815" Type="http://schemas.openxmlformats.org/officeDocument/2006/relationships/hyperlink" Target="javascript:void(0);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hl.com/ice/player.htm?id=8470638" TargetMode="External"/><Relationship Id="rId299" Type="http://schemas.openxmlformats.org/officeDocument/2006/relationships/hyperlink" Target="javascript:void(0);" TargetMode="External"/><Relationship Id="rId303" Type="http://schemas.openxmlformats.org/officeDocument/2006/relationships/hyperlink" Target="javascript:void(0);" TargetMode="External"/><Relationship Id="rId21" Type="http://schemas.openxmlformats.org/officeDocument/2006/relationships/hyperlink" Target="http://www.nhl.com/ice/player.htm?id=8473994" TargetMode="External"/><Relationship Id="rId42" Type="http://schemas.openxmlformats.org/officeDocument/2006/relationships/hyperlink" Target="javascript:void(0);" TargetMode="External"/><Relationship Id="rId63" Type="http://schemas.openxmlformats.org/officeDocument/2006/relationships/hyperlink" Target="http://www.nhl.com/ice/player.htm?id=8476887" TargetMode="External"/><Relationship Id="rId84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159" Type="http://schemas.openxmlformats.org/officeDocument/2006/relationships/hyperlink" Target="http://www.nhl.com/ice/player.htm?id=8467338" TargetMode="External"/><Relationship Id="rId324" Type="http://schemas.openxmlformats.org/officeDocument/2006/relationships/hyperlink" Target="http://www.nhl.com/ice/player.htm?id=8467389" TargetMode="External"/><Relationship Id="rId345" Type="http://schemas.openxmlformats.org/officeDocument/2006/relationships/hyperlink" Target="javascript:void(0);" TargetMode="External"/><Relationship Id="rId170" Type="http://schemas.openxmlformats.org/officeDocument/2006/relationships/hyperlink" Target="javascript:void(0);" TargetMode="External"/><Relationship Id="rId191" Type="http://schemas.openxmlformats.org/officeDocument/2006/relationships/hyperlink" Target="javascript:void(0);" TargetMode="External"/><Relationship Id="rId205" Type="http://schemas.openxmlformats.org/officeDocument/2006/relationships/hyperlink" Target="javascript:void(0);" TargetMode="External"/><Relationship Id="rId226" Type="http://schemas.openxmlformats.org/officeDocument/2006/relationships/hyperlink" Target="http://www.nhl.com/ice/player.htm?id=8473419" TargetMode="External"/><Relationship Id="rId247" Type="http://schemas.openxmlformats.org/officeDocument/2006/relationships/hyperlink" Target="javascript:void(0);" TargetMode="External"/><Relationship Id="rId107" Type="http://schemas.openxmlformats.org/officeDocument/2006/relationships/hyperlink" Target="http://www.nhl.com/ice/player.htm?id=8466139" TargetMode="External"/><Relationship Id="rId268" Type="http://schemas.openxmlformats.org/officeDocument/2006/relationships/hyperlink" Target="http://www.nhl.com/ice/player.htm?id=8475906" TargetMode="External"/><Relationship Id="rId289" Type="http://schemas.openxmlformats.org/officeDocument/2006/relationships/hyperlink" Target="javascript:void(0);" TargetMode="External"/><Relationship Id="rId11" Type="http://schemas.openxmlformats.org/officeDocument/2006/relationships/hyperlink" Target="http://www.nhl.com/ice/player.htm?id=8474161" TargetMode="External"/><Relationship Id="rId32" Type="http://schemas.openxmlformats.org/officeDocument/2006/relationships/hyperlink" Target="javascript:void(0);" TargetMode="External"/><Relationship Id="rId53" Type="http://schemas.openxmlformats.org/officeDocument/2006/relationships/hyperlink" Target="http://www.nhl.com/ice/player.htm?id=8471217" TargetMode="External"/><Relationship Id="rId74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149" Type="http://schemas.openxmlformats.org/officeDocument/2006/relationships/hyperlink" Target="http://www.nhl.com/ice/player.htm?id=8475753" TargetMode="External"/><Relationship Id="rId314" Type="http://schemas.openxmlformats.org/officeDocument/2006/relationships/hyperlink" Target="http://www.nhl.com/ice/player.htm?id=8474040" TargetMode="External"/><Relationship Id="rId335" Type="http://schemas.openxmlformats.org/officeDocument/2006/relationships/hyperlink" Target="javascript:void(0);" TargetMode="External"/><Relationship Id="rId5" Type="http://schemas.openxmlformats.org/officeDocument/2006/relationships/hyperlink" Target="http://www.nhl.com/ice/player.htm?id=8473563" TargetMode="External"/><Relationship Id="rId95" Type="http://schemas.openxmlformats.org/officeDocument/2006/relationships/hyperlink" Target="http://www.nhl.com/ice/player.htm?id=8468085" TargetMode="External"/><Relationship Id="rId160" Type="http://schemas.openxmlformats.org/officeDocument/2006/relationships/hyperlink" Target="javascript:void(0);" TargetMode="External"/><Relationship Id="rId181" Type="http://schemas.openxmlformats.org/officeDocument/2006/relationships/hyperlink" Target="http://www.nhl.com/ice/player.htm?id=8470616" TargetMode="External"/><Relationship Id="rId216" Type="http://schemas.openxmlformats.org/officeDocument/2006/relationships/hyperlink" Target="http://www.nhl.com/ice/player.htm?id=8470144" TargetMode="External"/><Relationship Id="rId237" Type="http://schemas.openxmlformats.org/officeDocument/2006/relationships/hyperlink" Target="javascript:void(0);" TargetMode="External"/><Relationship Id="rId258" Type="http://schemas.openxmlformats.org/officeDocument/2006/relationships/hyperlink" Target="http://www.nhl.com/ice/player.htm?id=8475172" TargetMode="External"/><Relationship Id="rId279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43" Type="http://schemas.openxmlformats.org/officeDocument/2006/relationships/hyperlink" Target="http://www.nhl.com/ice/player.htm?id=8466138" TargetMode="External"/><Relationship Id="rId64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139" Type="http://schemas.openxmlformats.org/officeDocument/2006/relationships/hyperlink" Target="http://www.nhl.com/ice/player.htm?id=8474068" TargetMode="External"/><Relationship Id="rId290" Type="http://schemas.openxmlformats.org/officeDocument/2006/relationships/hyperlink" Target="http://www.nhl.com/ice/player.htm?id=8471426" TargetMode="External"/><Relationship Id="rId304" Type="http://schemas.openxmlformats.org/officeDocument/2006/relationships/hyperlink" Target="http://www.nhl.com/ice/player.htm?id=8475171" TargetMode="External"/><Relationship Id="rId325" Type="http://schemas.openxmlformats.org/officeDocument/2006/relationships/hyperlink" Target="javascript:void(0);" TargetMode="External"/><Relationship Id="rId346" Type="http://schemas.openxmlformats.org/officeDocument/2006/relationships/hyperlink" Target="http://www.nhl.com/ice/player.htm?id=8462038" TargetMode="External"/><Relationship Id="rId85" Type="http://schemas.openxmlformats.org/officeDocument/2006/relationships/hyperlink" Target="http://www.nhl.com/ice/player.htm?id=8474578" TargetMode="External"/><Relationship Id="rId150" Type="http://schemas.openxmlformats.org/officeDocument/2006/relationships/hyperlink" Target="javascript:void(0);" TargetMode="External"/><Relationship Id="rId171" Type="http://schemas.openxmlformats.org/officeDocument/2006/relationships/hyperlink" Target="http://www.nhl.com/ice/player.htm?id=8474884" TargetMode="External"/><Relationship Id="rId192" Type="http://schemas.openxmlformats.org/officeDocument/2006/relationships/hyperlink" Target="http://www.nhl.com/ice/player.htm?id=8475848" TargetMode="External"/><Relationship Id="rId206" Type="http://schemas.openxmlformats.org/officeDocument/2006/relationships/hyperlink" Target="http://www.nhl.com/ice/player.htm?id=8474031" TargetMode="External"/><Relationship Id="rId227" Type="http://schemas.openxmlformats.org/officeDocument/2006/relationships/hyperlink" Target="javascript:void(0);" TargetMode="External"/><Relationship Id="rId248" Type="http://schemas.openxmlformats.org/officeDocument/2006/relationships/hyperlink" Target="http://www.nhl.com/ice/player.htm?id=8474102" TargetMode="External"/><Relationship Id="rId269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33" Type="http://schemas.openxmlformats.org/officeDocument/2006/relationships/hyperlink" Target="http://www.nhl.com/ice/player.htm?id=8467876" TargetMode="External"/><Relationship Id="rId108" Type="http://schemas.openxmlformats.org/officeDocument/2006/relationships/hyperlink" Target="javascript:void(0);" TargetMode="External"/><Relationship Id="rId129" Type="http://schemas.openxmlformats.org/officeDocument/2006/relationships/hyperlink" Target="http://www.nhl.com/ice/player.htm?id=8462042" TargetMode="External"/><Relationship Id="rId280" Type="http://schemas.openxmlformats.org/officeDocument/2006/relationships/hyperlink" Target="http://www.nhl.com/ice/player.htm?id=8474641" TargetMode="External"/><Relationship Id="rId315" Type="http://schemas.openxmlformats.org/officeDocument/2006/relationships/hyperlink" Target="javascript:void(0);" TargetMode="External"/><Relationship Id="rId336" Type="http://schemas.openxmlformats.org/officeDocument/2006/relationships/hyperlink" Target="http://www.nhl.com/ice/player.htm?id=8475164" TargetMode="External"/><Relationship Id="rId54" Type="http://schemas.openxmlformats.org/officeDocument/2006/relationships/hyperlink" Target="javascript:void(0);" TargetMode="External"/><Relationship Id="rId75" Type="http://schemas.openxmlformats.org/officeDocument/2006/relationships/hyperlink" Target="http://www.nhl.com/ice/player.htm?id=8473412" TargetMode="External"/><Relationship Id="rId96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161" Type="http://schemas.openxmlformats.org/officeDocument/2006/relationships/hyperlink" Target="http://www.nhl.com/ice/player.htm?id=8475913" TargetMode="External"/><Relationship Id="rId182" Type="http://schemas.openxmlformats.org/officeDocument/2006/relationships/hyperlink" Target="javascript:void(0);" TargetMode="External"/><Relationship Id="rId217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http://www.nhl.com/ice/player.htm?id=8468509" TargetMode="External"/><Relationship Id="rId259" Type="http://schemas.openxmlformats.org/officeDocument/2006/relationships/hyperlink" Target="javascript:void(0);" TargetMode="External"/><Relationship Id="rId23" Type="http://schemas.openxmlformats.org/officeDocument/2006/relationships/hyperlink" Target="http://www.nhl.com/ice/player.htm?id=8474564" TargetMode="External"/><Relationship Id="rId119" Type="http://schemas.openxmlformats.org/officeDocument/2006/relationships/hyperlink" Target="http://www.nhl.com/ice/player.htm?id=8469506" TargetMode="External"/><Relationship Id="rId270" Type="http://schemas.openxmlformats.org/officeDocument/2006/relationships/hyperlink" Target="http://www.nhl.com/ice/player.htm?id=8474565" TargetMode="External"/><Relationship Id="rId291" Type="http://schemas.openxmlformats.org/officeDocument/2006/relationships/hyperlink" Target="javascript:void(0);" TargetMode="External"/><Relationship Id="rId305" Type="http://schemas.openxmlformats.org/officeDocument/2006/relationships/hyperlink" Target="javascript:void(0);" TargetMode="External"/><Relationship Id="rId326" Type="http://schemas.openxmlformats.org/officeDocument/2006/relationships/hyperlink" Target="http://www.nhl.com/ice/player.htm?id=8474162" TargetMode="External"/><Relationship Id="rId347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65" Type="http://schemas.openxmlformats.org/officeDocument/2006/relationships/hyperlink" Target="http://www.nhl.com/ice/player.htm?id=8469455" TargetMode="External"/><Relationship Id="rId86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151" Type="http://schemas.openxmlformats.org/officeDocument/2006/relationships/hyperlink" Target="http://www.nhl.com/ice/player.htm?id=8475197" TargetMode="External"/><Relationship Id="rId172" Type="http://schemas.openxmlformats.org/officeDocument/2006/relationships/hyperlink" Target="javascript:void(0);" TargetMode="External"/><Relationship Id="rId193" Type="http://schemas.openxmlformats.org/officeDocument/2006/relationships/hyperlink" Target="javascript:void(0);" TargetMode="External"/><Relationship Id="rId207" Type="http://schemas.openxmlformats.org/officeDocument/2006/relationships/hyperlink" Target="javascript:void(0);" TargetMode="External"/><Relationship Id="rId228" Type="http://schemas.openxmlformats.org/officeDocument/2006/relationships/hyperlink" Target="http://www.nhl.com/ice/player.htm?id=8475149" TargetMode="External"/><Relationship Id="rId249" Type="http://schemas.openxmlformats.org/officeDocument/2006/relationships/hyperlink" Target="http://www.nhl.com/ice/player.htm?id=8473473" TargetMode="External"/><Relationship Id="rId13" Type="http://schemas.openxmlformats.org/officeDocument/2006/relationships/hyperlink" Target="http://www.nhl.com/ice/player.htm?id=8475765" TargetMode="External"/><Relationship Id="rId109" Type="http://schemas.openxmlformats.org/officeDocument/2006/relationships/hyperlink" Target="http://www.nhl.com/ice/player.htm?id=8470966" TargetMode="External"/><Relationship Id="rId260" Type="http://schemas.openxmlformats.org/officeDocument/2006/relationships/hyperlink" Target="http://www.nhl.com/ice/player.htm?id=8474573" TargetMode="External"/><Relationship Id="rId281" Type="http://schemas.openxmlformats.org/officeDocument/2006/relationships/hyperlink" Target="javascript:void(0);" TargetMode="External"/><Relationship Id="rId316" Type="http://schemas.openxmlformats.org/officeDocument/2006/relationships/hyperlink" Target="http://www.nhl.com/ice/player.htm?id=8448208" TargetMode="External"/><Relationship Id="rId337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55" Type="http://schemas.openxmlformats.org/officeDocument/2006/relationships/hyperlink" Target="http://www.nhl.com/ice/player.htm?id=8474053" TargetMode="External"/><Relationship Id="rId76" Type="http://schemas.openxmlformats.org/officeDocument/2006/relationships/hyperlink" Target="javascript:void(0);" TargetMode="External"/><Relationship Id="rId97" Type="http://schemas.openxmlformats.org/officeDocument/2006/relationships/hyperlink" Target="http://www.nhl.com/ice/player.htm?id=8475193" TargetMode="External"/><Relationship Id="rId120" Type="http://schemas.openxmlformats.org/officeDocument/2006/relationships/hyperlink" Target="javascript:void(0);" TargetMode="External"/><Relationship Id="rId141" Type="http://schemas.openxmlformats.org/officeDocument/2006/relationships/hyperlink" Target="http://www.nhl.com/ice/player.htm?id=8470047" TargetMode="External"/><Relationship Id="rId7" Type="http://schemas.openxmlformats.org/officeDocument/2006/relationships/hyperlink" Target="http://www.nhl.com/ice/player.htm?id=8471215" TargetMode="External"/><Relationship Id="rId162" Type="http://schemas.openxmlformats.org/officeDocument/2006/relationships/hyperlink" Target="javascript:void(0);" TargetMode="External"/><Relationship Id="rId183" Type="http://schemas.openxmlformats.org/officeDocument/2006/relationships/hyperlink" Target="http://www.nhl.com/ice/player.htm?id=8469770" TargetMode="External"/><Relationship Id="rId218" Type="http://schemas.openxmlformats.org/officeDocument/2006/relationships/hyperlink" Target="http://www.nhl.com/ice/player.htm?id=8476456" TargetMode="External"/><Relationship Id="rId239" Type="http://schemas.openxmlformats.org/officeDocument/2006/relationships/hyperlink" Target="javascript:void(0);" TargetMode="External"/><Relationship Id="rId250" Type="http://schemas.openxmlformats.org/officeDocument/2006/relationships/hyperlink" Target="javascript:void(0);" TargetMode="External"/><Relationship Id="rId271" Type="http://schemas.openxmlformats.org/officeDocument/2006/relationships/hyperlink" Target="javascript:void(0);" TargetMode="External"/><Relationship Id="rId292" Type="http://schemas.openxmlformats.org/officeDocument/2006/relationships/hyperlink" Target="http://www.nhl.com/ice/player.htm?id=8475184" TargetMode="External"/><Relationship Id="rId306" Type="http://schemas.openxmlformats.org/officeDocument/2006/relationships/hyperlink" Target="http://www.nhl.com/ice/player.htm?id=8470110" TargetMode="External"/><Relationship Id="rId24" Type="http://schemas.openxmlformats.org/officeDocument/2006/relationships/hyperlink" Target="javascript:void(0);" TargetMode="External"/><Relationship Id="rId45" Type="http://schemas.openxmlformats.org/officeDocument/2006/relationships/hyperlink" Target="http://www.nhl.com/ice/player.htm?id=8476453" TargetMode="External"/><Relationship Id="rId66" Type="http://schemas.openxmlformats.org/officeDocument/2006/relationships/hyperlink" Target="javascript:void(0);" TargetMode="External"/><Relationship Id="rId87" Type="http://schemas.openxmlformats.org/officeDocument/2006/relationships/hyperlink" Target="http://www.nhl.com/ice/player.htm?id=8471685" TargetMode="External"/><Relationship Id="rId110" Type="http://schemas.openxmlformats.org/officeDocument/2006/relationships/hyperlink" Target="javascript:void(0);" TargetMode="External"/><Relationship Id="rId131" Type="http://schemas.openxmlformats.org/officeDocument/2006/relationships/hyperlink" Target="http://www.nhl.com/ice/player.htm?id=8471698" TargetMode="External"/><Relationship Id="rId327" Type="http://schemas.openxmlformats.org/officeDocument/2006/relationships/hyperlink" Target="javascript:void(0);" TargetMode="External"/><Relationship Id="rId348" Type="http://schemas.openxmlformats.org/officeDocument/2006/relationships/hyperlink" Target="http://www.nhl.com/ice/player.htm?id=8471226" TargetMode="External"/><Relationship Id="rId152" Type="http://schemas.openxmlformats.org/officeDocument/2006/relationships/hyperlink" Target="javascript:void(0);" TargetMode="External"/><Relationship Id="rId173" Type="http://schemas.openxmlformats.org/officeDocument/2006/relationships/hyperlink" Target="http://www.nhl.com/ice/player.htm?id=8471887" TargetMode="External"/><Relationship Id="rId194" Type="http://schemas.openxmlformats.org/officeDocument/2006/relationships/hyperlink" Target="http://www.nhl.com/ice/player.htm?id=8476851" TargetMode="External"/><Relationship Id="rId208" Type="http://schemas.openxmlformats.org/officeDocument/2006/relationships/hyperlink" Target="http://www.nhl.com/ice/player.htm?id=8475225" TargetMode="External"/><Relationship Id="rId229" Type="http://schemas.openxmlformats.org/officeDocument/2006/relationships/hyperlink" Target="javascript:void(0);" TargetMode="External"/><Relationship Id="rId240" Type="http://schemas.openxmlformats.org/officeDocument/2006/relationships/hyperlink" Target="http://www.nhl.com/ice/player.htm?id=8474563" TargetMode="External"/><Relationship Id="rId261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35" Type="http://schemas.openxmlformats.org/officeDocument/2006/relationships/hyperlink" Target="http://www.nhl.com/ice/player.htm?id=8473422" TargetMode="External"/><Relationship Id="rId56" Type="http://schemas.openxmlformats.org/officeDocument/2006/relationships/hyperlink" Target="javascript:void(0);" TargetMode="External"/><Relationship Id="rId77" Type="http://schemas.openxmlformats.org/officeDocument/2006/relationships/hyperlink" Target="http://www.nhl.com/ice/player.htm?id=8473548" TargetMode="External"/><Relationship Id="rId100" Type="http://schemas.openxmlformats.org/officeDocument/2006/relationships/hyperlink" Target="javascript:void(0);" TargetMode="External"/><Relationship Id="rId282" Type="http://schemas.openxmlformats.org/officeDocument/2006/relationships/hyperlink" Target="http://www.nhl.com/ice/player.htm?id=8473986" TargetMode="External"/><Relationship Id="rId317" Type="http://schemas.openxmlformats.org/officeDocument/2006/relationships/hyperlink" Target="http://www.nhl.com/ice/player.htm?id=8476792" TargetMode="External"/><Relationship Id="rId338" Type="http://schemas.openxmlformats.org/officeDocument/2006/relationships/hyperlink" Target="http://www.nhl.com/ice/player.htm?id=8473492" TargetMode="External"/><Relationship Id="rId8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121" Type="http://schemas.openxmlformats.org/officeDocument/2006/relationships/hyperlink" Target="http://www.nhl.com/ice/player.htm?id=8474600" TargetMode="External"/><Relationship Id="rId142" Type="http://schemas.openxmlformats.org/officeDocument/2006/relationships/hyperlink" Target="javascript:void(0);" TargetMode="External"/><Relationship Id="rId163" Type="http://schemas.openxmlformats.org/officeDocument/2006/relationships/hyperlink" Target="http://www.nhl.com/ice/player.htm?id=8470642" TargetMode="External"/><Relationship Id="rId184" Type="http://schemas.openxmlformats.org/officeDocument/2006/relationships/hyperlink" Target="javascript:void(0);" TargetMode="External"/><Relationship Id="rId219" Type="http://schemas.openxmlformats.org/officeDocument/2006/relationships/hyperlink" Target="javascript:void(0);" TargetMode="External"/><Relationship Id="rId230" Type="http://schemas.openxmlformats.org/officeDocument/2006/relationships/hyperlink" Target="http://www.nhl.com/ice/player.htm?id=8477492" TargetMode="External"/><Relationship Id="rId251" Type="http://schemas.openxmlformats.org/officeDocument/2006/relationships/hyperlink" Target="http://www.nhl.com/ice/player.htm?id=8470281" TargetMode="External"/><Relationship Id="rId25" Type="http://schemas.openxmlformats.org/officeDocument/2006/relationships/hyperlink" Target="http://www.nhl.com/ice/player.htm?id=8470794" TargetMode="External"/><Relationship Id="rId46" Type="http://schemas.openxmlformats.org/officeDocument/2006/relationships/hyperlink" Target="javascript:void(0);" TargetMode="External"/><Relationship Id="rId67" Type="http://schemas.openxmlformats.org/officeDocument/2006/relationships/hyperlink" Target="http://www.nhl.com/ice/player.htm?id=8470610" TargetMode="External"/><Relationship Id="rId272" Type="http://schemas.openxmlformats.org/officeDocument/2006/relationships/hyperlink" Target="http://www.nhl.com/ice/player.htm?id=8469638" TargetMode="External"/><Relationship Id="rId293" Type="http://schemas.openxmlformats.org/officeDocument/2006/relationships/hyperlink" Target="javascript:void(0);" TargetMode="External"/><Relationship Id="rId307" Type="http://schemas.openxmlformats.org/officeDocument/2006/relationships/hyperlink" Target="javascript:void(0);" TargetMode="External"/><Relationship Id="rId328" Type="http://schemas.openxmlformats.org/officeDocument/2006/relationships/hyperlink" Target="http://www.nhl.com/ice/player.htm?id=8470187" TargetMode="External"/><Relationship Id="rId349" Type="http://schemas.openxmlformats.org/officeDocument/2006/relationships/hyperlink" Target="http://www.nhl.com/ice/player.htm?id=8471390" TargetMode="External"/><Relationship Id="rId20" Type="http://schemas.openxmlformats.org/officeDocument/2006/relationships/hyperlink" Target="javascript:void(0);" TargetMode="External"/><Relationship Id="rId41" Type="http://schemas.openxmlformats.org/officeDocument/2006/relationships/hyperlink" Target="http://www.nhl.com/ice/player.htm?id=8475793" TargetMode="External"/><Relationship Id="rId62" Type="http://schemas.openxmlformats.org/officeDocument/2006/relationships/hyperlink" Target="javascript:void(0);" TargetMode="External"/><Relationship Id="rId83" Type="http://schemas.openxmlformats.org/officeDocument/2006/relationships/hyperlink" Target="http://www.nhl.com/ice/player.htm?id=8471218" TargetMode="External"/><Relationship Id="rId88" Type="http://schemas.openxmlformats.org/officeDocument/2006/relationships/hyperlink" Target="javascript:void(0);" TargetMode="External"/><Relationship Id="rId111" Type="http://schemas.openxmlformats.org/officeDocument/2006/relationships/hyperlink" Target="http://www.nhl.com/ice/player.htm?id=8477497" TargetMode="External"/><Relationship Id="rId132" Type="http://schemas.openxmlformats.org/officeDocument/2006/relationships/hyperlink" Target="javascript:void(0);" TargetMode="External"/><Relationship Id="rId153" Type="http://schemas.openxmlformats.org/officeDocument/2006/relationships/hyperlink" Target="http://www.nhl.com/ice/player.htm?id=8476438" TargetMode="External"/><Relationship Id="rId174" Type="http://schemas.openxmlformats.org/officeDocument/2006/relationships/hyperlink" Target="javascript:void(0);" TargetMode="External"/><Relationship Id="rId179" Type="http://schemas.openxmlformats.org/officeDocument/2006/relationships/hyperlink" Target="http://www.nhl.com/ice/player.htm?id=8470834" TargetMode="External"/><Relationship Id="rId195" Type="http://schemas.openxmlformats.org/officeDocument/2006/relationships/hyperlink" Target="javascript:void(0);" TargetMode="External"/><Relationship Id="rId209" Type="http://schemas.openxmlformats.org/officeDocument/2006/relationships/hyperlink" Target="javascript:void(0);" TargetMode="External"/><Relationship Id="rId190" Type="http://schemas.openxmlformats.org/officeDocument/2006/relationships/hyperlink" Target="http://www.nhl.com/ice/player.htm?id=8474569" TargetMode="External"/><Relationship Id="rId204" Type="http://schemas.openxmlformats.org/officeDocument/2006/relationships/hyperlink" Target="http://www.nhl.com/ice/player.htm?id=8467496" TargetMode="External"/><Relationship Id="rId220" Type="http://schemas.openxmlformats.org/officeDocument/2006/relationships/hyperlink" Target="http://www.nhl.com/ice/player.htm?id=8476462" TargetMode="External"/><Relationship Id="rId225" Type="http://schemas.openxmlformats.org/officeDocument/2006/relationships/hyperlink" Target="javascript:void(0);" TargetMode="External"/><Relationship Id="rId241" Type="http://schemas.openxmlformats.org/officeDocument/2006/relationships/hyperlink" Target="javascript:void(0);" TargetMode="External"/><Relationship Id="rId246" Type="http://schemas.openxmlformats.org/officeDocument/2006/relationships/hyperlink" Target="http://www.nhl.com/ice/player.htm?id=8476459" TargetMode="External"/><Relationship Id="rId267" Type="http://schemas.openxmlformats.org/officeDocument/2006/relationships/hyperlink" Target="javascript:void(0);" TargetMode="External"/><Relationship Id="rId288" Type="http://schemas.openxmlformats.org/officeDocument/2006/relationships/hyperlink" Target="http://www.nhl.com/ice/player.htm?id=8469500" TargetMode="External"/><Relationship Id="rId15" Type="http://schemas.openxmlformats.org/officeDocument/2006/relationships/hyperlink" Target="http://www.nhl.com/ice/player.htm?id=8474870" TargetMode="External"/><Relationship Id="rId36" Type="http://schemas.openxmlformats.org/officeDocument/2006/relationships/hyperlink" Target="javascript:void(0);" TargetMode="External"/><Relationship Id="rId57" Type="http://schemas.openxmlformats.org/officeDocument/2006/relationships/hyperlink" Target="http://www.nhl.com/ice/player.htm?id=8473604" TargetMode="External"/><Relationship Id="rId106" Type="http://schemas.openxmlformats.org/officeDocument/2006/relationships/hyperlink" Target="javascript:void(0);" TargetMode="External"/><Relationship Id="rId127" Type="http://schemas.openxmlformats.org/officeDocument/2006/relationships/hyperlink" Target="http://www.nhl.com/ice/player.htm?id=8474679" TargetMode="External"/><Relationship Id="rId262" Type="http://schemas.openxmlformats.org/officeDocument/2006/relationships/hyperlink" Target="http://www.nhl.com/ice/player.htm?id=8475170" TargetMode="External"/><Relationship Id="rId283" Type="http://schemas.openxmlformats.org/officeDocument/2006/relationships/hyperlink" Target="javascript:void(0);" TargetMode="External"/><Relationship Id="rId313" Type="http://schemas.openxmlformats.org/officeDocument/2006/relationships/hyperlink" Target="javascript:void(0);" TargetMode="External"/><Relationship Id="rId318" Type="http://schemas.openxmlformats.org/officeDocument/2006/relationships/hyperlink" Target="javascript:void(0);" TargetMode="External"/><Relationship Id="rId339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http://www.nhl.com/ice/player.htm?id=8473512" TargetMode="External"/><Relationship Id="rId52" Type="http://schemas.openxmlformats.org/officeDocument/2006/relationships/hyperlink" Target="javascript:void(0);" TargetMode="External"/><Relationship Id="rId73" Type="http://schemas.openxmlformats.org/officeDocument/2006/relationships/hyperlink" Target="http://www.nhl.com/ice/player.htm?id=8473544" TargetMode="External"/><Relationship Id="rId78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99" Type="http://schemas.openxmlformats.org/officeDocument/2006/relationships/hyperlink" Target="http://www.nhl.com/ice/player.htm?id=8474037" TargetMode="External"/><Relationship Id="rId101" Type="http://schemas.openxmlformats.org/officeDocument/2006/relationships/hyperlink" Target="http://www.nhl.com/ice/player.htm?id=8466148" TargetMode="External"/><Relationship Id="rId122" Type="http://schemas.openxmlformats.org/officeDocument/2006/relationships/hyperlink" Target="javascript:void(0);" TargetMode="External"/><Relationship Id="rId143" Type="http://schemas.openxmlformats.org/officeDocument/2006/relationships/hyperlink" Target="http://www.nhl.com/ice/player.htm?id=8474190" TargetMode="External"/><Relationship Id="rId148" Type="http://schemas.openxmlformats.org/officeDocument/2006/relationships/hyperlink" Target="javascript:void(0);" TargetMode="External"/><Relationship Id="rId164" Type="http://schemas.openxmlformats.org/officeDocument/2006/relationships/hyperlink" Target="javascript:void(0);" TargetMode="External"/><Relationship Id="rId169" Type="http://schemas.openxmlformats.org/officeDocument/2006/relationships/hyperlink" Target="http://www.nhl.com/ice/player.htm?id=8468309" TargetMode="External"/><Relationship Id="rId185" Type="http://schemas.openxmlformats.org/officeDocument/2006/relationships/hyperlink" Target="http://www.nhl.com/ice/player.htm?id=8471976" TargetMode="External"/><Relationship Id="rId334" Type="http://schemas.openxmlformats.org/officeDocument/2006/relationships/hyperlink" Target="http://www.nhl.com/ice/player.htm?id=8475772" TargetMode="External"/><Relationship Id="rId350" Type="http://schemas.openxmlformats.org/officeDocument/2006/relationships/hyperlink" Target="http://www.nhl.com/ice/player.htm?id=8475791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http://www.nhl.com/ice/player.htm?id=8471675" TargetMode="External"/><Relationship Id="rId180" Type="http://schemas.openxmlformats.org/officeDocument/2006/relationships/hyperlink" Target="javascript:void(0);" TargetMode="External"/><Relationship Id="rId210" Type="http://schemas.openxmlformats.org/officeDocument/2006/relationships/hyperlink" Target="http://www.nhl.com/ice/player.htm?id=8475754" TargetMode="External"/><Relationship Id="rId215" Type="http://schemas.openxmlformats.org/officeDocument/2006/relationships/hyperlink" Target="javascript:void(0);" TargetMode="External"/><Relationship Id="rId236" Type="http://schemas.openxmlformats.org/officeDocument/2006/relationships/hyperlink" Target="http://www.nhl.com/ice/player.htm?id=8474627" TargetMode="External"/><Relationship Id="rId257" Type="http://schemas.openxmlformats.org/officeDocument/2006/relationships/hyperlink" Target="javascript:void(0);" TargetMode="External"/><Relationship Id="rId278" Type="http://schemas.openxmlformats.org/officeDocument/2006/relationships/hyperlink" Target="http://www.nhl.com/ice/player.htm?id=8467370" TargetMode="External"/><Relationship Id="rId26" Type="http://schemas.openxmlformats.org/officeDocument/2006/relationships/hyperlink" Target="javascript:void(0);" TargetMode="External"/><Relationship Id="rId231" Type="http://schemas.openxmlformats.org/officeDocument/2006/relationships/hyperlink" Target="javascript:void(0);" TargetMode="External"/><Relationship Id="rId252" Type="http://schemas.openxmlformats.org/officeDocument/2006/relationships/hyperlink" Target="javascript:void(0);" TargetMode="External"/><Relationship Id="rId273" Type="http://schemas.openxmlformats.org/officeDocument/2006/relationships/hyperlink" Target="javascript:void(0);" TargetMode="External"/><Relationship Id="rId294" Type="http://schemas.openxmlformats.org/officeDocument/2006/relationships/hyperlink" Target="http://www.nhl.com/ice/player.htm?id=8474589" TargetMode="External"/><Relationship Id="rId308" Type="http://schemas.openxmlformats.org/officeDocument/2006/relationships/hyperlink" Target="http://www.nhl.com/ice/player.htm?id=8468508" TargetMode="External"/><Relationship Id="rId329" Type="http://schemas.openxmlformats.org/officeDocument/2006/relationships/hyperlink" Target="javascript:void(0);" TargetMode="External"/><Relationship Id="rId47" Type="http://schemas.openxmlformats.org/officeDocument/2006/relationships/hyperlink" Target="http://www.nhl.com/ice/player.htm?id=8470201" TargetMode="External"/><Relationship Id="rId68" Type="http://schemas.openxmlformats.org/officeDocument/2006/relationships/hyperlink" Target="javascript:void(0);" TargetMode="External"/><Relationship Id="rId89" Type="http://schemas.openxmlformats.org/officeDocument/2006/relationships/hyperlink" Target="http://www.nhl.com/ice/player.htm?id=8471676" TargetMode="External"/><Relationship Id="rId112" Type="http://schemas.openxmlformats.org/officeDocument/2006/relationships/hyperlink" Target="javascript:void(0);" TargetMode="External"/><Relationship Id="rId133" Type="http://schemas.openxmlformats.org/officeDocument/2006/relationships/hyperlink" Target="http://www.nhl.com/ice/player.htm?id=8474590" TargetMode="External"/><Relationship Id="rId154" Type="http://schemas.openxmlformats.org/officeDocument/2006/relationships/hyperlink" Target="javascript:void(0);" TargetMode="External"/><Relationship Id="rId175" Type="http://schemas.openxmlformats.org/officeDocument/2006/relationships/hyperlink" Target="http://www.nhl.com/ice/player.htm?id=8475168" TargetMode="External"/><Relationship Id="rId340" Type="http://schemas.openxmlformats.org/officeDocument/2006/relationships/hyperlink" Target="http://www.nhl.com/ice/player.htm?id=8476878" TargetMode="External"/><Relationship Id="rId196" Type="http://schemas.openxmlformats.org/officeDocument/2006/relationships/hyperlink" Target="http://www.nhl.com/ice/player.htm?id=8475726" TargetMode="External"/><Relationship Id="rId200" Type="http://schemas.openxmlformats.org/officeDocument/2006/relationships/hyperlink" Target="http://www.nhl.com/ice/player.htm?id=8475692" TargetMode="External"/><Relationship Id="rId16" Type="http://schemas.openxmlformats.org/officeDocument/2006/relationships/hyperlink" Target="javascript:void(0);" TargetMode="External"/><Relationship Id="rId221" Type="http://schemas.openxmlformats.org/officeDocument/2006/relationships/hyperlink" Target="javascript:void(0);" TargetMode="External"/><Relationship Id="rId242" Type="http://schemas.openxmlformats.org/officeDocument/2006/relationships/hyperlink" Target="http://www.nhl.com/ice/player.htm?id=8471242" TargetMode="External"/><Relationship Id="rId263" Type="http://schemas.openxmlformats.org/officeDocument/2006/relationships/hyperlink" Target="javascript:void(0);" TargetMode="External"/><Relationship Id="rId284" Type="http://schemas.openxmlformats.org/officeDocument/2006/relationships/hyperlink" Target="http://www.nhl.com/ice/player.htm?id=8468535" TargetMode="External"/><Relationship Id="rId319" Type="http://schemas.openxmlformats.org/officeDocument/2006/relationships/hyperlink" Target="http://www.nhl.com/ice/player.htm?id=8468504" TargetMode="External"/><Relationship Id="rId37" Type="http://schemas.openxmlformats.org/officeDocument/2006/relationships/hyperlink" Target="http://www.nhl.com/ice/player.htm?id=8467875" TargetMode="External"/><Relationship Id="rId58" Type="http://schemas.openxmlformats.org/officeDocument/2006/relationships/hyperlink" Target="javascript:void(0);" TargetMode="External"/><Relationship Id="rId79" Type="http://schemas.openxmlformats.org/officeDocument/2006/relationships/hyperlink" Target="http://www.nhl.com/ice/player.htm?id=8470604" TargetMode="External"/><Relationship Id="rId102" Type="http://schemas.openxmlformats.org/officeDocument/2006/relationships/hyperlink" Target="javascript:void(0);" TargetMode="External"/><Relationship Id="rId123" Type="http://schemas.openxmlformats.org/officeDocument/2006/relationships/hyperlink" Target="http://www.nhl.com/ice/player.htm?id=8470621" TargetMode="External"/><Relationship Id="rId144" Type="http://schemas.openxmlformats.org/officeDocument/2006/relationships/hyperlink" Target="javascript:void(0);" TargetMode="External"/><Relationship Id="rId330" Type="http://schemas.openxmlformats.org/officeDocument/2006/relationships/hyperlink" Target="http://www.nhl.com/ice/player.htm?id=8470600" TargetMode="External"/><Relationship Id="rId90" Type="http://schemas.openxmlformats.org/officeDocument/2006/relationships/hyperlink" Target="javascript:void(0);" TargetMode="External"/><Relationship Id="rId165" Type="http://schemas.openxmlformats.org/officeDocument/2006/relationships/hyperlink" Target="http://www.nhl.com/ice/player.htm?id=8476458" TargetMode="External"/><Relationship Id="rId186" Type="http://schemas.openxmlformats.org/officeDocument/2006/relationships/hyperlink" Target="javascript:void(0);" TargetMode="External"/><Relationship Id="rId351" Type="http://schemas.openxmlformats.org/officeDocument/2006/relationships/hyperlink" Target="javascript:void(0);" TargetMode="External"/><Relationship Id="rId211" Type="http://schemas.openxmlformats.org/officeDocument/2006/relationships/hyperlink" Target="javascript:void(0);" TargetMode="External"/><Relationship Id="rId232" Type="http://schemas.openxmlformats.org/officeDocument/2006/relationships/hyperlink" Target="http://www.nhl.com/ice/player.htm?id=8471669" TargetMode="External"/><Relationship Id="rId253" Type="http://schemas.openxmlformats.org/officeDocument/2006/relationships/hyperlink" Target="http://www.nhl.com/ice/player.htm?id=8473618" TargetMode="External"/><Relationship Id="rId274" Type="http://schemas.openxmlformats.org/officeDocument/2006/relationships/hyperlink" Target="http://www.nhl.com/ice/player.htm?id=8471707" TargetMode="External"/><Relationship Id="rId295" Type="http://schemas.openxmlformats.org/officeDocument/2006/relationships/hyperlink" Target="javascript:void(0);" TargetMode="External"/><Relationship Id="rId309" Type="http://schemas.openxmlformats.org/officeDocument/2006/relationships/hyperlink" Target="javascript:void(0);" TargetMode="External"/><Relationship Id="rId27" Type="http://schemas.openxmlformats.org/officeDocument/2006/relationships/hyperlink" Target="http://www.nhl.com/ice/player.htm?id=8475794" TargetMode="External"/><Relationship Id="rId48" Type="http://schemas.openxmlformats.org/officeDocument/2006/relationships/hyperlink" Target="javascript:void(0);" TargetMode="External"/><Relationship Id="rId69" Type="http://schemas.openxmlformats.org/officeDocument/2006/relationships/hyperlink" Target="http://www.nhl.com/ice/player.htm?id=8475768" TargetMode="External"/><Relationship Id="rId113" Type="http://schemas.openxmlformats.org/officeDocument/2006/relationships/hyperlink" Target="http://www.nhl.com/ice/player.htm?id=8471339" TargetMode="External"/><Relationship Id="rId134" Type="http://schemas.openxmlformats.org/officeDocument/2006/relationships/hyperlink" Target="javascript:void(0);" TargetMode="External"/><Relationship Id="rId320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155" Type="http://schemas.openxmlformats.org/officeDocument/2006/relationships/hyperlink" Target="http://www.nhl.com/ice/player.htm?id=8476454" TargetMode="External"/><Relationship Id="rId176" Type="http://schemas.openxmlformats.org/officeDocument/2006/relationships/hyperlink" Target="javascript:void(0);" TargetMode="External"/><Relationship Id="rId197" Type="http://schemas.openxmlformats.org/officeDocument/2006/relationships/hyperlink" Target="javascript:void(0);" TargetMode="External"/><Relationship Id="rId341" Type="http://schemas.openxmlformats.org/officeDocument/2006/relationships/hyperlink" Target="javascript:void(0);" TargetMode="External"/><Relationship Id="rId201" Type="http://schemas.openxmlformats.org/officeDocument/2006/relationships/hyperlink" Target="javascript:void(0);" TargetMode="External"/><Relationship Id="rId222" Type="http://schemas.openxmlformats.org/officeDocument/2006/relationships/hyperlink" Target="http://www.nhl.com/ice/player.htm?id=8469459" TargetMode="External"/><Relationship Id="rId243" Type="http://schemas.openxmlformats.org/officeDocument/2006/relationships/hyperlink" Target="javascript:void(0);" TargetMode="External"/><Relationship Id="rId264" Type="http://schemas.openxmlformats.org/officeDocument/2006/relationships/hyperlink" Target="http://www.nhl.com/ice/player.htm?id=8475191" TargetMode="External"/><Relationship Id="rId285" Type="http://schemas.openxmlformats.org/officeDocument/2006/relationships/hyperlink" Target="http://www.nhl.com/ice/player.htm?id=8471262" TargetMode="External"/><Relationship Id="rId17" Type="http://schemas.openxmlformats.org/officeDocument/2006/relationships/hyperlink" Target="http://www.nhl.com/ice/player.htm?id=8474141" TargetMode="External"/><Relationship Id="rId38" Type="http://schemas.openxmlformats.org/officeDocument/2006/relationships/hyperlink" Target="javascript:void(0);" TargetMode="External"/><Relationship Id="rId59" Type="http://schemas.openxmlformats.org/officeDocument/2006/relationships/hyperlink" Target="http://www.nhl.com/ice/player.htm?id=8470257" TargetMode="External"/><Relationship Id="rId103" Type="http://schemas.openxmlformats.org/officeDocument/2006/relationships/hyperlink" Target="http://www.nhl.com/ice/player.htm?id=8474586" TargetMode="External"/><Relationship Id="rId124" Type="http://schemas.openxmlformats.org/officeDocument/2006/relationships/hyperlink" Target="javascript:void(0);" TargetMode="External"/><Relationship Id="rId310" Type="http://schemas.openxmlformats.org/officeDocument/2006/relationships/hyperlink" Target="http://www.nhl.com/ice/player.htm?id=8477496" TargetMode="External"/><Relationship Id="rId70" Type="http://schemas.openxmlformats.org/officeDocument/2006/relationships/hyperlink" Target="javascript:void(0);" TargetMode="External"/><Relationship Id="rId91" Type="http://schemas.openxmlformats.org/officeDocument/2006/relationships/hyperlink" Target="http://www.nhl.com/ice/player.htm?id=8470613" TargetMode="External"/><Relationship Id="rId145" Type="http://schemas.openxmlformats.org/officeDocument/2006/relationships/hyperlink" Target="http://www.nhl.com/ice/player.htm?id=8466378" TargetMode="External"/><Relationship Id="rId166" Type="http://schemas.openxmlformats.org/officeDocument/2006/relationships/hyperlink" Target="javascript:void(0);" TargetMode="External"/><Relationship Id="rId187" Type="http://schemas.openxmlformats.org/officeDocument/2006/relationships/hyperlink" Target="http://www.nhl.com/ice/player.htm?id=8471735" TargetMode="External"/><Relationship Id="rId331" Type="http://schemas.openxmlformats.org/officeDocument/2006/relationships/hyperlink" Target="javascript:void(0);" TargetMode="External"/><Relationship Id="rId1" Type="http://schemas.openxmlformats.org/officeDocument/2006/relationships/hyperlink" Target="http://www.nhl.com/ice/player.htm?id=8475166" TargetMode="External"/><Relationship Id="rId212" Type="http://schemas.openxmlformats.org/officeDocument/2006/relationships/hyperlink" Target="http://www.nhl.com/ice/player.htm?id=8470626" TargetMode="External"/><Relationship Id="rId233" Type="http://schemas.openxmlformats.org/officeDocument/2006/relationships/hyperlink" Target="javascript:void(0);" TargetMode="External"/><Relationship Id="rId254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49" Type="http://schemas.openxmlformats.org/officeDocument/2006/relationships/hyperlink" Target="http://www.nhl.com/ice/player.htm?id=8467514" TargetMode="External"/><Relationship Id="rId114" Type="http://schemas.openxmlformats.org/officeDocument/2006/relationships/hyperlink" Target="javascript:void(0);" TargetMode="External"/><Relationship Id="rId275" Type="http://schemas.openxmlformats.org/officeDocument/2006/relationships/hyperlink" Target="javascript:void(0);" TargetMode="External"/><Relationship Id="rId296" Type="http://schemas.openxmlformats.org/officeDocument/2006/relationships/hyperlink" Target="http://www.nhl.com/ice/player.htm?id=8475222" TargetMode="External"/><Relationship Id="rId300" Type="http://schemas.openxmlformats.org/officeDocument/2006/relationships/hyperlink" Target="http://www.nhl.com/ice/player.htm?id=8471873" TargetMode="External"/><Relationship Id="rId60" Type="http://schemas.openxmlformats.org/officeDocument/2006/relationships/hyperlink" Target="javascript:void(0);" TargetMode="External"/><Relationship Id="rId81" Type="http://schemas.openxmlformats.org/officeDocument/2006/relationships/hyperlink" Target="http://www.nhl.com/ice/player.htm?id=8471724" TargetMode="External"/><Relationship Id="rId135" Type="http://schemas.openxmlformats.org/officeDocument/2006/relationships/hyperlink" Target="http://www.nhl.com/ice/player.htm?id=8469521" TargetMode="External"/><Relationship Id="rId156" Type="http://schemas.openxmlformats.org/officeDocument/2006/relationships/hyperlink" Target="javascript:void(0);" TargetMode="External"/><Relationship Id="rId177" Type="http://schemas.openxmlformats.org/officeDocument/2006/relationships/hyperlink" Target="http://www.nhl.com/ice/player.htm?id=8470598" TargetMode="External"/><Relationship Id="rId198" Type="http://schemas.openxmlformats.org/officeDocument/2006/relationships/hyperlink" Target="http://www.nhl.com/ice/player.htm?id=8475098" TargetMode="External"/><Relationship Id="rId321" Type="http://schemas.openxmlformats.org/officeDocument/2006/relationships/hyperlink" Target="http://www.nhl.com/ice/player.htm?id=8471185" TargetMode="External"/><Relationship Id="rId342" Type="http://schemas.openxmlformats.org/officeDocument/2006/relationships/hyperlink" Target="http://www.nhl.com/ice/player.htm?id=8475236" TargetMode="External"/><Relationship Id="rId202" Type="http://schemas.openxmlformats.org/officeDocument/2006/relationships/hyperlink" Target="http://www.nhl.com/ice/player.htm?id=8475158" TargetMode="External"/><Relationship Id="rId223" Type="http://schemas.openxmlformats.org/officeDocument/2006/relationships/hyperlink" Target="javascript:void(0);" TargetMode="External"/><Relationship Id="rId244" Type="http://schemas.openxmlformats.org/officeDocument/2006/relationships/hyperlink" Target="http://www.nhl.com/ice/player.htm?id=8468483" TargetMode="External"/><Relationship Id="rId18" Type="http://schemas.openxmlformats.org/officeDocument/2006/relationships/hyperlink" Target="javascript:void(0);" TargetMode="External"/><Relationship Id="rId39" Type="http://schemas.openxmlformats.org/officeDocument/2006/relationships/hyperlink" Target="http://www.nhl.com/ice/player.htm?id=8474157" TargetMode="External"/><Relationship Id="rId265" Type="http://schemas.openxmlformats.org/officeDocument/2006/relationships/hyperlink" Target="javascript:void(0);" TargetMode="External"/><Relationship Id="rId286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25" Type="http://schemas.openxmlformats.org/officeDocument/2006/relationships/hyperlink" Target="http://www.nhl.com/ice/player.htm?id=8470655" TargetMode="External"/><Relationship Id="rId146" Type="http://schemas.openxmlformats.org/officeDocument/2006/relationships/hyperlink" Target="javascript:void(0);" TargetMode="External"/><Relationship Id="rId167" Type="http://schemas.openxmlformats.org/officeDocument/2006/relationships/hyperlink" Target="http://www.nhl.com/ice/player.htm?id=8474613" TargetMode="External"/><Relationship Id="rId188" Type="http://schemas.openxmlformats.org/officeDocument/2006/relationships/hyperlink" Target="http://www.nhl.com/ice/player.htm?id=8475760" TargetMode="External"/><Relationship Id="rId311" Type="http://schemas.openxmlformats.org/officeDocument/2006/relationships/hyperlink" Target="javascript:void(0);" TargetMode="External"/><Relationship Id="rId332" Type="http://schemas.openxmlformats.org/officeDocument/2006/relationships/hyperlink" Target="http://www.nhl.com/ice/player.htm?id=8471346" TargetMode="External"/><Relationship Id="rId71" Type="http://schemas.openxmlformats.org/officeDocument/2006/relationships/hyperlink" Target="http://www.nhl.com/ice/player.htm?id=8476292" TargetMode="External"/><Relationship Id="rId92" Type="http://schemas.openxmlformats.org/officeDocument/2006/relationships/hyperlink" Target="javascript:void(0);" TargetMode="External"/><Relationship Id="rId213" Type="http://schemas.openxmlformats.org/officeDocument/2006/relationships/hyperlink" Target="javascript:void(0);" TargetMode="External"/><Relationship Id="rId234" Type="http://schemas.openxmlformats.org/officeDocument/2006/relationships/hyperlink" Target="http://www.nhl.com/ice/player.htm?id=8476460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http://www.nhl.com/ice/player.htm?id=8470612" TargetMode="External"/><Relationship Id="rId255" Type="http://schemas.openxmlformats.org/officeDocument/2006/relationships/hyperlink" Target="http://www.nhl.com/ice/player.htm?id=8467396" TargetMode="External"/><Relationship Id="rId276" Type="http://schemas.openxmlformats.org/officeDocument/2006/relationships/hyperlink" Target="http://www.nhl.com/ice/player.htm?id=8471716" TargetMode="External"/><Relationship Id="rId297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115" Type="http://schemas.openxmlformats.org/officeDocument/2006/relationships/hyperlink" Target="http://www.nhl.com/ice/player.htm?id=8476455" TargetMode="External"/><Relationship Id="rId136" Type="http://schemas.openxmlformats.org/officeDocument/2006/relationships/hyperlink" Target="javascript:void(0);" TargetMode="External"/><Relationship Id="rId157" Type="http://schemas.openxmlformats.org/officeDocument/2006/relationships/hyperlink" Target="http://www.nhl.com/ice/player.htm?id=8470595" TargetMode="External"/><Relationship Id="rId178" Type="http://schemas.openxmlformats.org/officeDocument/2006/relationships/hyperlink" Target="javascript:void(0);" TargetMode="External"/><Relationship Id="rId301" Type="http://schemas.openxmlformats.org/officeDocument/2006/relationships/hyperlink" Target="javascript:void(0);" TargetMode="External"/><Relationship Id="rId322" Type="http://schemas.openxmlformats.org/officeDocument/2006/relationships/hyperlink" Target="http://www.nhl.com/ice/player.htm?id=8469544" TargetMode="External"/><Relationship Id="rId343" Type="http://schemas.openxmlformats.org/officeDocument/2006/relationships/hyperlink" Target="javascript:void(0);" TargetMode="External"/><Relationship Id="rId61" Type="http://schemas.openxmlformats.org/officeDocument/2006/relationships/hyperlink" Target="http://www.nhl.com/ice/player.htm?id=8467371" TargetMode="External"/><Relationship Id="rId82" Type="http://schemas.openxmlformats.org/officeDocument/2006/relationships/hyperlink" Target="javascript:void(0);" TargetMode="External"/><Relationship Id="rId199" Type="http://schemas.openxmlformats.org/officeDocument/2006/relationships/hyperlink" Target="javascript:void(0);" TargetMode="External"/><Relationship Id="rId203" Type="http://schemas.openxmlformats.org/officeDocument/2006/relationships/hyperlink" Target="javascript:void(0);" TargetMode="External"/><Relationship Id="rId19" Type="http://schemas.openxmlformats.org/officeDocument/2006/relationships/hyperlink" Target="http://www.nhl.com/ice/player.htm?id=8470041" TargetMode="External"/><Relationship Id="rId224" Type="http://schemas.openxmlformats.org/officeDocument/2006/relationships/hyperlink" Target="http://www.nhl.com/ice/player.htm?id=8475314" TargetMode="External"/><Relationship Id="rId245" Type="http://schemas.openxmlformats.org/officeDocument/2006/relationships/hyperlink" Target="javascript:void(0);" TargetMode="External"/><Relationship Id="rId266" Type="http://schemas.openxmlformats.org/officeDocument/2006/relationships/hyperlink" Target="http://www.nhl.com/ice/player.htm?id=8474673" TargetMode="External"/><Relationship Id="rId287" Type="http://schemas.openxmlformats.org/officeDocument/2006/relationships/hyperlink" Target="http://www.nhl.com/ice/player.htm?id=8471742" TargetMode="External"/><Relationship Id="rId30" Type="http://schemas.openxmlformats.org/officeDocument/2006/relationships/hyperlink" Target="javascript:void(0);" TargetMode="External"/><Relationship Id="rId105" Type="http://schemas.openxmlformats.org/officeDocument/2006/relationships/hyperlink" Target="http://www.nhl.com/ice/player.htm?id=8476346" TargetMode="External"/><Relationship Id="rId126" Type="http://schemas.openxmlformats.org/officeDocument/2006/relationships/hyperlink" Target="javascript:void(0);" TargetMode="External"/><Relationship Id="rId147" Type="http://schemas.openxmlformats.org/officeDocument/2006/relationships/hyperlink" Target="http://www.nhl.com/ice/player.htm?id=8473449" TargetMode="External"/><Relationship Id="rId168" Type="http://schemas.openxmlformats.org/officeDocument/2006/relationships/hyperlink" Target="javascript:void(0);" TargetMode="External"/><Relationship Id="rId312" Type="http://schemas.openxmlformats.org/officeDocument/2006/relationships/hyperlink" Target="http://www.nhl.com/ice/player.htm?id=8475167" TargetMode="External"/><Relationship Id="rId333" Type="http://schemas.openxmlformats.org/officeDocument/2006/relationships/hyperlink" Target="javascript:void(0);" TargetMode="External"/><Relationship Id="rId51" Type="http://schemas.openxmlformats.org/officeDocument/2006/relationships/hyperlink" Target="http://www.nhl.com/ice/player.htm?id=8468083" TargetMode="External"/><Relationship Id="rId72" Type="http://schemas.openxmlformats.org/officeDocument/2006/relationships/hyperlink" Target="javascript:void(0);" TargetMode="External"/><Relationship Id="rId93" Type="http://schemas.openxmlformats.org/officeDocument/2006/relationships/hyperlink" Target="http://www.nhl.com/ice/player.htm?id=8474056" TargetMode="External"/><Relationship Id="rId189" Type="http://schemas.openxmlformats.org/officeDocument/2006/relationships/hyperlink" Target="javascript:void(0);" TargetMode="External"/><Relationship Id="rId3" Type="http://schemas.openxmlformats.org/officeDocument/2006/relationships/hyperlink" Target="http://www.nhl.com/ice/player.htm?id=8471214" TargetMode="External"/><Relationship Id="rId214" Type="http://schemas.openxmlformats.org/officeDocument/2006/relationships/hyperlink" Target="http://www.nhl.com/ice/player.htm?id=8470543" TargetMode="External"/><Relationship Id="rId235" Type="http://schemas.openxmlformats.org/officeDocument/2006/relationships/hyperlink" Target="javascript:void(0);" TargetMode="External"/><Relationship Id="rId256" Type="http://schemas.openxmlformats.org/officeDocument/2006/relationships/hyperlink" Target="http://www.nhl.com/ice/player.htm?id=8473564" TargetMode="External"/><Relationship Id="rId277" Type="http://schemas.openxmlformats.org/officeDocument/2006/relationships/hyperlink" Target="javascript:void(0);" TargetMode="External"/><Relationship Id="rId298" Type="http://schemas.openxmlformats.org/officeDocument/2006/relationships/hyperlink" Target="http://www.nhl.com/ice/player.htm?id=8477932" TargetMode="External"/><Relationship Id="rId116" Type="http://schemas.openxmlformats.org/officeDocument/2006/relationships/hyperlink" Target="javascript:void(0);" TargetMode="External"/><Relationship Id="rId137" Type="http://schemas.openxmlformats.org/officeDocument/2006/relationships/hyperlink" Target="http://www.nhl.com/ice/player.htm?id=8468486" TargetMode="External"/><Relationship Id="rId158" Type="http://schemas.openxmlformats.org/officeDocument/2006/relationships/hyperlink" Target="javascript:void(0);" TargetMode="External"/><Relationship Id="rId302" Type="http://schemas.openxmlformats.org/officeDocument/2006/relationships/hyperlink" Target="http://www.nhl.com/ice/player.htm?id=8475799" TargetMode="External"/><Relationship Id="rId323" Type="http://schemas.openxmlformats.org/officeDocument/2006/relationships/hyperlink" Target="javascript:void(0);" TargetMode="External"/><Relationship Id="rId344" Type="http://schemas.openxmlformats.org/officeDocument/2006/relationships/hyperlink" Target="http://www.nhl.com/ice/player.htm?id=8475763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159" Type="http://schemas.openxmlformats.org/officeDocument/2006/relationships/hyperlink" Target="javascript:void(0);" TargetMode="External"/><Relationship Id="rId170" Type="http://schemas.openxmlformats.org/officeDocument/2006/relationships/hyperlink" Target="javascript:void(0);" TargetMode="External"/><Relationship Id="rId191" Type="http://schemas.openxmlformats.org/officeDocument/2006/relationships/hyperlink" Target="javascript:void(0);" TargetMode="External"/><Relationship Id="rId196" Type="http://schemas.openxmlformats.org/officeDocument/2006/relationships/hyperlink" Target="javascript:void(0);" TargetMode="External"/><Relationship Id="rId200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123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144" Type="http://schemas.openxmlformats.org/officeDocument/2006/relationships/hyperlink" Target="javascript:void(0);" TargetMode="External"/><Relationship Id="rId149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160" Type="http://schemas.openxmlformats.org/officeDocument/2006/relationships/hyperlink" Target="javascript:void(0);" TargetMode="External"/><Relationship Id="rId165" Type="http://schemas.openxmlformats.org/officeDocument/2006/relationships/hyperlink" Target="javascript:void(0);" TargetMode="External"/><Relationship Id="rId181" Type="http://schemas.openxmlformats.org/officeDocument/2006/relationships/hyperlink" Target="javascript:void(0);" TargetMode="External"/><Relationship Id="rId186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134" Type="http://schemas.openxmlformats.org/officeDocument/2006/relationships/hyperlink" Target="javascript:void(0);" TargetMode="External"/><Relationship Id="rId139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150" Type="http://schemas.openxmlformats.org/officeDocument/2006/relationships/hyperlink" Target="javascript:void(0);" TargetMode="External"/><Relationship Id="rId155" Type="http://schemas.openxmlformats.org/officeDocument/2006/relationships/hyperlink" Target="javascript:void(0);" TargetMode="External"/><Relationship Id="rId171" Type="http://schemas.openxmlformats.org/officeDocument/2006/relationships/hyperlink" Target="javascript:void(0);" TargetMode="External"/><Relationship Id="rId176" Type="http://schemas.openxmlformats.org/officeDocument/2006/relationships/hyperlink" Target="javascript:void(0);" TargetMode="External"/><Relationship Id="rId192" Type="http://schemas.openxmlformats.org/officeDocument/2006/relationships/hyperlink" Target="javascript:void(0);" TargetMode="External"/><Relationship Id="rId197" Type="http://schemas.openxmlformats.org/officeDocument/2006/relationships/hyperlink" Target="javascript:void(0);" TargetMode="External"/><Relationship Id="rId201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103" Type="http://schemas.openxmlformats.org/officeDocument/2006/relationships/hyperlink" Target="javascript:void(0);" TargetMode="External"/><Relationship Id="rId108" Type="http://schemas.openxmlformats.org/officeDocument/2006/relationships/hyperlink" Target="javascript:void(0);" TargetMode="External"/><Relationship Id="rId124" Type="http://schemas.openxmlformats.org/officeDocument/2006/relationships/hyperlink" Target="javascript:void(0);" TargetMode="External"/><Relationship Id="rId129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96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145" Type="http://schemas.openxmlformats.org/officeDocument/2006/relationships/hyperlink" Target="javascript:void(0);" TargetMode="External"/><Relationship Id="rId161" Type="http://schemas.openxmlformats.org/officeDocument/2006/relationships/hyperlink" Target="javascript:void(0);" TargetMode="External"/><Relationship Id="rId166" Type="http://schemas.openxmlformats.org/officeDocument/2006/relationships/hyperlink" Target="javascript:void(0);" TargetMode="External"/><Relationship Id="rId182" Type="http://schemas.openxmlformats.org/officeDocument/2006/relationships/hyperlink" Target="javascript:void(0);" TargetMode="External"/><Relationship Id="rId187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114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135" Type="http://schemas.openxmlformats.org/officeDocument/2006/relationships/hyperlink" Target="javascript:void(0);" TargetMode="External"/><Relationship Id="rId151" Type="http://schemas.openxmlformats.org/officeDocument/2006/relationships/hyperlink" Target="javascript:void(0);" TargetMode="External"/><Relationship Id="rId156" Type="http://schemas.openxmlformats.org/officeDocument/2006/relationships/hyperlink" Target="javascript:void(0);" TargetMode="External"/><Relationship Id="rId177" Type="http://schemas.openxmlformats.org/officeDocument/2006/relationships/hyperlink" Target="javascript:void(0);" TargetMode="External"/><Relationship Id="rId198" Type="http://schemas.openxmlformats.org/officeDocument/2006/relationships/hyperlink" Target="javascript:void(0);" TargetMode="External"/><Relationship Id="rId172" Type="http://schemas.openxmlformats.org/officeDocument/2006/relationships/hyperlink" Target="javascript:void(0);" TargetMode="External"/><Relationship Id="rId193" Type="http://schemas.openxmlformats.org/officeDocument/2006/relationships/hyperlink" Target="javascript:void(0);" TargetMode="External"/><Relationship Id="rId202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109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20" Type="http://schemas.openxmlformats.org/officeDocument/2006/relationships/hyperlink" Target="javascript:void(0);" TargetMode="External"/><Relationship Id="rId125" Type="http://schemas.openxmlformats.org/officeDocument/2006/relationships/hyperlink" Target="javascript:void(0);" TargetMode="External"/><Relationship Id="rId141" Type="http://schemas.openxmlformats.org/officeDocument/2006/relationships/hyperlink" Target="javascript:void(0);" TargetMode="External"/><Relationship Id="rId146" Type="http://schemas.openxmlformats.org/officeDocument/2006/relationships/hyperlink" Target="javascript:void(0);" TargetMode="External"/><Relationship Id="rId167" Type="http://schemas.openxmlformats.org/officeDocument/2006/relationships/hyperlink" Target="javascript:void(0);" TargetMode="External"/><Relationship Id="rId188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162" Type="http://schemas.openxmlformats.org/officeDocument/2006/relationships/hyperlink" Target="javascript:void(0);" TargetMode="External"/><Relationship Id="rId18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110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131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157" Type="http://schemas.openxmlformats.org/officeDocument/2006/relationships/hyperlink" Target="javascript:void(0);" TargetMode="External"/><Relationship Id="rId178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152" Type="http://schemas.openxmlformats.org/officeDocument/2006/relationships/hyperlink" Target="javascript:void(0);" TargetMode="External"/><Relationship Id="rId173" Type="http://schemas.openxmlformats.org/officeDocument/2006/relationships/hyperlink" Target="javascript:void(0);" TargetMode="External"/><Relationship Id="rId194" Type="http://schemas.openxmlformats.org/officeDocument/2006/relationships/hyperlink" Target="javascript:void(0);" TargetMode="External"/><Relationship Id="rId199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100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147" Type="http://schemas.openxmlformats.org/officeDocument/2006/relationships/hyperlink" Target="javascript:void(0);" TargetMode="External"/><Relationship Id="rId168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121" Type="http://schemas.openxmlformats.org/officeDocument/2006/relationships/hyperlink" Target="javascript:void(0);" TargetMode="External"/><Relationship Id="rId142" Type="http://schemas.openxmlformats.org/officeDocument/2006/relationships/hyperlink" Target="javascript:void(0);" TargetMode="External"/><Relationship Id="rId163" Type="http://schemas.openxmlformats.org/officeDocument/2006/relationships/hyperlink" Target="javascript:void(0);" TargetMode="External"/><Relationship Id="rId184" Type="http://schemas.openxmlformats.org/officeDocument/2006/relationships/hyperlink" Target="javascript:void(0);" TargetMode="External"/><Relationship Id="rId189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137" Type="http://schemas.openxmlformats.org/officeDocument/2006/relationships/hyperlink" Target="javascript:void(0);" TargetMode="External"/><Relationship Id="rId158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88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32" Type="http://schemas.openxmlformats.org/officeDocument/2006/relationships/hyperlink" Target="javascript:void(0);" TargetMode="External"/><Relationship Id="rId153" Type="http://schemas.openxmlformats.org/officeDocument/2006/relationships/hyperlink" Target="javascript:void(0);" TargetMode="External"/><Relationship Id="rId174" Type="http://schemas.openxmlformats.org/officeDocument/2006/relationships/hyperlink" Target="javascript:void(0);" TargetMode="External"/><Relationship Id="rId179" Type="http://schemas.openxmlformats.org/officeDocument/2006/relationships/hyperlink" Target="javascript:void(0);" TargetMode="External"/><Relationship Id="rId195" Type="http://schemas.openxmlformats.org/officeDocument/2006/relationships/hyperlink" Target="javascript:void(0);" TargetMode="External"/><Relationship Id="rId190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106" Type="http://schemas.openxmlformats.org/officeDocument/2006/relationships/hyperlink" Target="javascript:void(0);" TargetMode="External"/><Relationship Id="rId127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http://www.nhl.com/stats/team?navid=nav-sts-teams" TargetMode="External"/><Relationship Id="rId52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143" Type="http://schemas.openxmlformats.org/officeDocument/2006/relationships/hyperlink" Target="javascript:void(0);" TargetMode="External"/><Relationship Id="rId148" Type="http://schemas.openxmlformats.org/officeDocument/2006/relationships/hyperlink" Target="javascript:void(0);" TargetMode="External"/><Relationship Id="rId164" Type="http://schemas.openxmlformats.org/officeDocument/2006/relationships/hyperlink" Target="javascript:void(0);" TargetMode="External"/><Relationship Id="rId169" Type="http://schemas.openxmlformats.org/officeDocument/2006/relationships/hyperlink" Target="javascript:void(0);" TargetMode="External"/><Relationship Id="rId18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80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Relationship Id="rId112" Type="http://schemas.openxmlformats.org/officeDocument/2006/relationships/hyperlink" Target="javascript:void(0);" TargetMode="External"/><Relationship Id="rId133" Type="http://schemas.openxmlformats.org/officeDocument/2006/relationships/hyperlink" Target="javascript:void(0);" TargetMode="External"/><Relationship Id="rId154" Type="http://schemas.openxmlformats.org/officeDocument/2006/relationships/hyperlink" Target="javascript:void(0);" TargetMode="External"/><Relationship Id="rId175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67"/>
  <sheetViews>
    <sheetView tabSelected="1" topLeftCell="A1834" workbookViewId="0">
      <selection activeCell="J1866" sqref="J1866"/>
    </sheetView>
  </sheetViews>
  <sheetFormatPr defaultRowHeight="15"/>
  <cols>
    <col min="1" max="1" width="13.7109375" style="1" bestFit="1" customWidth="1"/>
    <col min="2" max="3" width="9.140625" style="1"/>
    <col min="4" max="4" width="17.85546875" style="1" bestFit="1" customWidth="1"/>
    <col min="5" max="5" width="14.5703125" style="1" customWidth="1"/>
    <col min="6" max="6" width="13.28515625" style="1" customWidth="1"/>
    <col min="7" max="7" width="7.7109375" style="1" bestFit="1" customWidth="1"/>
    <col min="8" max="8" width="6.28515625" style="1" bestFit="1" customWidth="1"/>
    <col min="9" max="9" width="12.7109375" style="1" bestFit="1" customWidth="1"/>
    <col min="10" max="16384" width="9.140625" style="1"/>
  </cols>
  <sheetData>
    <row r="1" spans="1:18" ht="15.75" thickBot="1">
      <c r="A1" s="1" t="s">
        <v>175</v>
      </c>
      <c r="B1" s="1" t="s">
        <v>176</v>
      </c>
      <c r="E1" s="1" t="s">
        <v>29</v>
      </c>
      <c r="F1" s="1" t="s">
        <v>30</v>
      </c>
      <c r="G1" s="1" t="s">
        <v>29</v>
      </c>
      <c r="H1" s="1" t="s">
        <v>30</v>
      </c>
      <c r="I1" s="1" t="s">
        <v>31</v>
      </c>
      <c r="J1" s="1" t="s">
        <v>188</v>
      </c>
      <c r="K1" s="1" t="s">
        <v>190</v>
      </c>
      <c r="N1" s="1" t="s">
        <v>191</v>
      </c>
      <c r="O1" s="1" t="s">
        <v>192</v>
      </c>
      <c r="P1" s="1">
        <f>SUM(K2:K1867)</f>
        <v>4675.6049926562637</v>
      </c>
    </row>
    <row r="2" spans="1:18" ht="15" customHeight="1">
      <c r="A2" t="s">
        <v>10</v>
      </c>
      <c r="B2" s="24">
        <v>85.525579597687624</v>
      </c>
      <c r="D2" s="2" t="s">
        <v>32</v>
      </c>
      <c r="E2" s="3"/>
      <c r="F2" s="3"/>
      <c r="G2" s="17">
        <v>4</v>
      </c>
      <c r="H2" s="17">
        <v>3</v>
      </c>
      <c r="I2" s="1">
        <f>IF(G2="","",G2-H2)</f>
        <v>1</v>
      </c>
      <c r="J2" s="1">
        <f>IF(F3="","",VLOOKUP(F3,$A$2:$B$31,2)+$B$33-VLOOKUP(E3,$A$2:$B$31,2))</f>
        <v>0.80853499646332239</v>
      </c>
      <c r="K2" s="1">
        <f>IF(J2="",0,(I2-J2)^2)</f>
        <v>3.665884757929997E-2</v>
      </c>
    </row>
    <row r="3" spans="1:18" ht="15.75" thickBot="1">
      <c r="A3" t="s">
        <v>2</v>
      </c>
      <c r="B3" s="24">
        <v>84.948931123310359</v>
      </c>
      <c r="D3" s="4"/>
      <c r="E3" s="5" t="s">
        <v>466</v>
      </c>
      <c r="F3" s="5" t="s">
        <v>0</v>
      </c>
      <c r="G3" s="17"/>
      <c r="H3" s="17"/>
      <c r="I3" s="1" t="str">
        <f>IF(G3="","",G3-H3)</f>
        <v/>
      </c>
      <c r="J3" s="1" t="str">
        <f t="shared" ref="J3:J66" si="0">IF(F4="","",VLOOKUP(F4,$A$2:$B$31,2)+$B$33-VLOOKUP(E4,$A$2:$B$31,2))</f>
        <v/>
      </c>
      <c r="K3" s="1">
        <f>IF(J3="",0,(I3-J3)^2)</f>
        <v>0</v>
      </c>
      <c r="N3" s="1" t="s">
        <v>193</v>
      </c>
      <c r="O3" s="1">
        <v>50</v>
      </c>
      <c r="P3" s="1">
        <v>85</v>
      </c>
      <c r="Q3" s="1">
        <v>100</v>
      </c>
      <c r="R3" s="1">
        <f>AVERAGE(B2:B31)</f>
        <v>85.000000000000142</v>
      </c>
    </row>
    <row r="4" spans="1:18" ht="15" customHeight="1">
      <c r="A4" t="s">
        <v>8</v>
      </c>
      <c r="B4" s="24">
        <v>86.353642263449316</v>
      </c>
      <c r="D4" s="6" t="s">
        <v>32</v>
      </c>
      <c r="E4" s="7"/>
      <c r="F4" s="7"/>
      <c r="G4" s="17">
        <v>1</v>
      </c>
      <c r="H4" s="17">
        <v>2</v>
      </c>
      <c r="I4" s="1">
        <f t="shared" ref="I4:I67" si="1">IF(G4="","",G4-H4)</f>
        <v>-1</v>
      </c>
      <c r="J4" s="1">
        <f t="shared" si="0"/>
        <v>-0.31176581768988854</v>
      </c>
      <c r="K4" s="1">
        <f t="shared" ref="K4:K67" si="2">IF(J4="",0,(I4-J4)^2)</f>
        <v>0.47366628970006774</v>
      </c>
    </row>
    <row r="5" spans="1:18" ht="20.25" customHeight="1" thickBot="1">
      <c r="A5" t="s">
        <v>4</v>
      </c>
      <c r="B5" s="24">
        <v>84.814927671194553</v>
      </c>
      <c r="D5" s="8"/>
      <c r="E5" s="9" t="s">
        <v>1</v>
      </c>
      <c r="F5" s="9" t="s">
        <v>2</v>
      </c>
      <c r="G5" s="17"/>
      <c r="H5" s="17"/>
      <c r="I5" s="1" t="str">
        <f t="shared" si="1"/>
        <v/>
      </c>
      <c r="J5" s="1" t="str">
        <f t="shared" si="0"/>
        <v/>
      </c>
      <c r="K5" s="1">
        <f t="shared" si="2"/>
        <v>0</v>
      </c>
    </row>
    <row r="6" spans="1:18" ht="15" customHeight="1">
      <c r="A6" t="s">
        <v>28</v>
      </c>
      <c r="B6" s="24">
        <v>85.277000583857983</v>
      </c>
      <c r="D6" s="6" t="s">
        <v>32</v>
      </c>
      <c r="E6" s="7"/>
      <c r="F6" s="7"/>
      <c r="G6" s="17">
        <v>4</v>
      </c>
      <c r="H6" s="17">
        <v>2</v>
      </c>
      <c r="I6" s="1">
        <f t="shared" si="1"/>
        <v>2</v>
      </c>
      <c r="J6" s="1">
        <f t="shared" si="0"/>
        <v>-3.175361031080115E-2</v>
      </c>
      <c r="K6" s="1">
        <f t="shared" si="2"/>
        <v>4.1280227330109751</v>
      </c>
    </row>
    <row r="7" spans="1:18" ht="21" customHeight="1" thickBot="1">
      <c r="A7" t="s">
        <v>20</v>
      </c>
      <c r="B7" s="24">
        <v>84.453592236785582</v>
      </c>
      <c r="D7" s="8"/>
      <c r="E7" s="9" t="s">
        <v>3</v>
      </c>
      <c r="F7" s="9" t="s">
        <v>4</v>
      </c>
      <c r="G7" s="17"/>
      <c r="H7" s="17"/>
      <c r="I7" s="1" t="str">
        <f t="shared" si="1"/>
        <v/>
      </c>
      <c r="J7" s="1" t="str">
        <f t="shared" si="0"/>
        <v/>
      </c>
      <c r="K7" s="1">
        <f t="shared" si="2"/>
        <v>0</v>
      </c>
      <c r="O7" s="1" t="s">
        <v>437</v>
      </c>
    </row>
    <row r="8" spans="1:18" ht="15" customHeight="1">
      <c r="A8" t="s">
        <v>22</v>
      </c>
      <c r="B8" s="24">
        <v>85.118739745468062</v>
      </c>
      <c r="D8" s="6" t="s">
        <v>32</v>
      </c>
      <c r="E8" s="7"/>
      <c r="F8" s="7"/>
      <c r="G8" s="17">
        <v>4</v>
      </c>
      <c r="H8" s="17">
        <v>0</v>
      </c>
      <c r="I8" s="1">
        <f t="shared" si="1"/>
        <v>4</v>
      </c>
      <c r="J8" s="1">
        <f t="shared" si="0"/>
        <v>-0.22531350673165207</v>
      </c>
      <c r="K8" s="1">
        <f t="shared" si="2"/>
        <v>17.853274230168932</v>
      </c>
    </row>
    <row r="9" spans="1:18" ht="15.75" thickBot="1">
      <c r="A9" t="s">
        <v>7</v>
      </c>
      <c r="B9" s="24">
        <v>85.502615048296221</v>
      </c>
      <c r="D9" s="8"/>
      <c r="E9" s="9" t="s">
        <v>33</v>
      </c>
      <c r="F9" s="9" t="s">
        <v>34</v>
      </c>
      <c r="G9" s="17"/>
      <c r="H9" s="17"/>
      <c r="I9" s="1" t="str">
        <f t="shared" si="1"/>
        <v/>
      </c>
      <c r="J9" s="1" t="str">
        <f t="shared" si="0"/>
        <v/>
      </c>
      <c r="K9" s="1">
        <f t="shared" si="2"/>
        <v>0</v>
      </c>
    </row>
    <row r="10" spans="1:18" ht="15" customHeight="1">
      <c r="A10" t="s">
        <v>21</v>
      </c>
      <c r="B10" s="24">
        <v>85.142465350232698</v>
      </c>
      <c r="D10" s="6" t="s">
        <v>35</v>
      </c>
      <c r="E10" s="7"/>
      <c r="F10" s="7"/>
      <c r="G10" s="17">
        <v>3</v>
      </c>
      <c r="H10" s="17">
        <v>1</v>
      </c>
      <c r="I10" s="1">
        <f t="shared" si="1"/>
        <v>2</v>
      </c>
      <c r="J10" s="1">
        <f t="shared" si="0"/>
        <v>0.85102721515309554</v>
      </c>
      <c r="K10" s="1">
        <f t="shared" si="2"/>
        <v>1.3201384603188511</v>
      </c>
    </row>
    <row r="11" spans="1:18" ht="15.75" thickBot="1">
      <c r="A11" t="s">
        <v>13</v>
      </c>
      <c r="B11" s="24">
        <v>84.710396514864655</v>
      </c>
      <c r="D11" s="8"/>
      <c r="E11" s="9" t="s">
        <v>7</v>
      </c>
      <c r="F11" s="9" t="s">
        <v>8</v>
      </c>
      <c r="G11" s="17"/>
      <c r="H11" s="17"/>
      <c r="I11" s="1" t="str">
        <f t="shared" si="1"/>
        <v/>
      </c>
      <c r="J11" s="1" t="str">
        <f t="shared" si="0"/>
        <v/>
      </c>
      <c r="K11" s="1">
        <f t="shared" si="2"/>
        <v>0</v>
      </c>
    </row>
    <row r="12" spans="1:18" ht="15" customHeight="1">
      <c r="A12" t="s">
        <v>24</v>
      </c>
      <c r="B12" s="24">
        <v>85.987952612199081</v>
      </c>
      <c r="D12" s="6" t="s">
        <v>35</v>
      </c>
      <c r="E12" s="7"/>
      <c r="F12" s="7"/>
      <c r="G12" s="17">
        <v>6</v>
      </c>
      <c r="H12" s="17">
        <v>4</v>
      </c>
      <c r="I12" s="1">
        <f t="shared" si="1"/>
        <v>2</v>
      </c>
      <c r="J12" s="1">
        <f t="shared" si="0"/>
        <v>-6.2186096858027895E-2</v>
      </c>
      <c r="K12" s="1">
        <f t="shared" si="2"/>
        <v>4.2526114980745477</v>
      </c>
    </row>
    <row r="13" spans="1:18" ht="30.75" thickBot="1">
      <c r="A13" t="s">
        <v>14</v>
      </c>
      <c r="B13" s="24">
        <v>85.452393323432943</v>
      </c>
      <c r="D13" s="8"/>
      <c r="E13" s="9" t="s">
        <v>36</v>
      </c>
      <c r="F13" s="9" t="s">
        <v>1</v>
      </c>
      <c r="G13" s="17"/>
      <c r="H13" s="17"/>
      <c r="I13" s="1" t="str">
        <f t="shared" si="1"/>
        <v/>
      </c>
      <c r="J13" s="1" t="str">
        <f t="shared" si="0"/>
        <v/>
      </c>
      <c r="K13" s="1">
        <f t="shared" si="2"/>
        <v>0</v>
      </c>
    </row>
    <row r="14" spans="1:18" ht="15" customHeight="1">
      <c r="A14" t="s">
        <v>6</v>
      </c>
      <c r="B14" s="24">
        <v>84.932650259553654</v>
      </c>
      <c r="D14" s="6" t="s">
        <v>35</v>
      </c>
      <c r="E14" s="7"/>
      <c r="F14" s="7"/>
      <c r="G14" s="17">
        <v>4</v>
      </c>
      <c r="H14" s="17">
        <v>6</v>
      </c>
      <c r="I14" s="1">
        <f t="shared" si="1"/>
        <v>-2</v>
      </c>
      <c r="J14" s="1">
        <f t="shared" si="0"/>
        <v>-0.98077650684834339</v>
      </c>
      <c r="K14" s="1">
        <f t="shared" si="2"/>
        <v>1.0388165289922651</v>
      </c>
    </row>
    <row r="15" spans="1:18" ht="15.75" thickBot="1">
      <c r="A15" t="s">
        <v>23</v>
      </c>
      <c r="B15" s="24">
        <v>84.802666372736155</v>
      </c>
      <c r="D15" s="8"/>
      <c r="E15" s="9" t="s">
        <v>10</v>
      </c>
      <c r="F15" s="9" t="s">
        <v>11</v>
      </c>
      <c r="G15" s="17"/>
      <c r="H15" s="17"/>
      <c r="I15" s="1" t="str">
        <f t="shared" si="1"/>
        <v/>
      </c>
      <c r="J15" s="1" t="str">
        <f t="shared" si="0"/>
        <v/>
      </c>
      <c r="K15" s="1">
        <f t="shared" si="2"/>
        <v>0</v>
      </c>
    </row>
    <row r="16" spans="1:18" ht="15" customHeight="1">
      <c r="A16" t="s">
        <v>439</v>
      </c>
      <c r="B16" s="24">
        <v>84.464923288807213</v>
      </c>
      <c r="D16" s="6" t="s">
        <v>35</v>
      </c>
      <c r="E16" s="7"/>
      <c r="F16" s="7"/>
      <c r="G16" s="17">
        <v>2</v>
      </c>
      <c r="H16" s="17">
        <v>1</v>
      </c>
      <c r="I16" s="1">
        <f t="shared" si="1"/>
        <v>1</v>
      </c>
      <c r="J16" s="1">
        <f t="shared" si="0"/>
        <v>0.15963946614355962</v>
      </c>
      <c r="K16" s="1">
        <f t="shared" si="2"/>
        <v>0.70620582686348143</v>
      </c>
    </row>
    <row r="17" spans="1:11" ht="30.75" thickBot="1">
      <c r="A17" t="s">
        <v>19</v>
      </c>
      <c r="B17" s="24">
        <v>84.370918580469564</v>
      </c>
      <c r="D17" s="8"/>
      <c r="E17" s="9" t="s">
        <v>466</v>
      </c>
      <c r="F17" s="9" t="s">
        <v>12</v>
      </c>
      <c r="G17" s="17"/>
      <c r="H17" s="17"/>
      <c r="I17" s="1" t="str">
        <f t="shared" si="1"/>
        <v/>
      </c>
      <c r="J17" s="1" t="str">
        <f t="shared" si="0"/>
        <v/>
      </c>
      <c r="K17" s="1">
        <f t="shared" si="2"/>
        <v>0</v>
      </c>
    </row>
    <row r="18" spans="1:11" ht="18" customHeight="1">
      <c r="A18" t="s">
        <v>9</v>
      </c>
      <c r="B18" s="24">
        <v>85.322883037858276</v>
      </c>
      <c r="D18" s="6" t="s">
        <v>35</v>
      </c>
      <c r="E18" s="7"/>
      <c r="F18" s="7"/>
      <c r="G18" s="17">
        <v>1</v>
      </c>
      <c r="H18" s="17">
        <v>2</v>
      </c>
      <c r="I18" s="1">
        <f t="shared" si="1"/>
        <v>-1</v>
      </c>
      <c r="J18" s="1">
        <f t="shared" si="0"/>
        <v>-0.23853460844570407</v>
      </c>
      <c r="K18" s="1">
        <f t="shared" si="2"/>
        <v>0.57982954253493724</v>
      </c>
    </row>
    <row r="19" spans="1:11" ht="15.75" thickBot="1">
      <c r="A19" t="s">
        <v>27</v>
      </c>
      <c r="B19" s="24">
        <v>84.982637022748889</v>
      </c>
      <c r="D19" s="8"/>
      <c r="E19" s="9" t="s">
        <v>2</v>
      </c>
      <c r="F19" s="9" t="s">
        <v>13</v>
      </c>
      <c r="G19" s="17"/>
      <c r="H19" s="17"/>
      <c r="I19" s="1" t="str">
        <f t="shared" si="1"/>
        <v/>
      </c>
      <c r="J19" s="1" t="str">
        <f t="shared" si="0"/>
        <v/>
      </c>
      <c r="K19" s="1">
        <f t="shared" si="2"/>
        <v>0</v>
      </c>
    </row>
    <row r="20" spans="1:11" ht="15" customHeight="1">
      <c r="A20" t="s">
        <v>16</v>
      </c>
      <c r="B20" s="24">
        <v>84.484771697749807</v>
      </c>
      <c r="D20" s="6" t="s">
        <v>35</v>
      </c>
      <c r="E20" s="7"/>
      <c r="F20" s="7"/>
      <c r="G20" s="17">
        <v>2</v>
      </c>
      <c r="H20" s="17">
        <v>3</v>
      </c>
      <c r="I20" s="1">
        <f t="shared" si="1"/>
        <v>-1</v>
      </c>
      <c r="J20" s="1">
        <f t="shared" si="0"/>
        <v>-1.0368710419496807</v>
      </c>
      <c r="K20" s="1">
        <f t="shared" si="2"/>
        <v>1.3594737344551151E-3</v>
      </c>
    </row>
    <row r="21" spans="1:11" ht="15.75" thickBot="1">
      <c r="A21" t="s">
        <v>18</v>
      </c>
      <c r="B21" s="24">
        <v>84.899750938793915</v>
      </c>
      <c r="D21" s="8"/>
      <c r="E21" s="9" t="s">
        <v>14</v>
      </c>
      <c r="F21" s="9" t="s">
        <v>37</v>
      </c>
      <c r="G21" s="17"/>
      <c r="H21" s="17"/>
      <c r="I21" s="1" t="str">
        <f t="shared" si="1"/>
        <v/>
      </c>
      <c r="J21" s="1" t="str">
        <f t="shared" si="0"/>
        <v/>
      </c>
      <c r="K21" s="1">
        <f t="shared" si="2"/>
        <v>0</v>
      </c>
    </row>
    <row r="22" spans="1:11" ht="15" customHeight="1">
      <c r="A22" t="s">
        <v>1</v>
      </c>
      <c r="B22" s="24">
        <v>85.260696941000248</v>
      </c>
      <c r="D22" s="6" t="s">
        <v>35</v>
      </c>
      <c r="E22" s="7"/>
      <c r="F22" s="7"/>
      <c r="G22" s="17">
        <v>3</v>
      </c>
      <c r="H22" s="17">
        <v>2</v>
      </c>
      <c r="I22" s="1">
        <f t="shared" si="1"/>
        <v>1</v>
      </c>
      <c r="J22" s="1">
        <f t="shared" si="0"/>
        <v>-9.0048691634194711E-2</v>
      </c>
      <c r="K22" s="1">
        <f t="shared" si="2"/>
        <v>1.1882061501334198</v>
      </c>
    </row>
    <row r="23" spans="1:11" ht="15.75" thickBot="1">
      <c r="A23" t="s">
        <v>177</v>
      </c>
      <c r="B23" s="24">
        <v>84.982637022748889</v>
      </c>
      <c r="D23" s="8"/>
      <c r="E23" s="9" t="s">
        <v>38</v>
      </c>
      <c r="F23" s="9" t="s">
        <v>39</v>
      </c>
      <c r="G23" s="17"/>
      <c r="H23" s="17"/>
      <c r="I23" s="1" t="str">
        <f t="shared" si="1"/>
        <v/>
      </c>
      <c r="J23" s="1" t="str">
        <f t="shared" si="0"/>
        <v/>
      </c>
      <c r="K23" s="1">
        <f t="shared" si="2"/>
        <v>0</v>
      </c>
    </row>
    <row r="24" spans="1:11" ht="15" customHeight="1">
      <c r="A24" t="s">
        <v>11</v>
      </c>
      <c r="B24" s="24">
        <v>84.544803090839281</v>
      </c>
      <c r="D24" s="6" t="s">
        <v>35</v>
      </c>
      <c r="E24" s="7"/>
      <c r="F24" s="7"/>
      <c r="G24" s="17">
        <v>2</v>
      </c>
      <c r="H24" s="17">
        <v>3</v>
      </c>
      <c r="I24" s="1">
        <f t="shared" si="1"/>
        <v>-1</v>
      </c>
      <c r="J24" s="1">
        <f t="shared" si="0"/>
        <v>-0.52883235832435105</v>
      </c>
      <c r="K24" s="1">
        <f t="shared" si="2"/>
        <v>0.22199894656219274</v>
      </c>
    </row>
    <row r="25" spans="1:11" ht="15.75" thickBot="1">
      <c r="A25" t="s">
        <v>5</v>
      </c>
      <c r="B25" s="24">
        <v>85.157963766285306</v>
      </c>
      <c r="D25" s="8"/>
      <c r="E25" s="9" t="s">
        <v>18</v>
      </c>
      <c r="F25" s="9" t="s">
        <v>19</v>
      </c>
      <c r="G25" s="17"/>
      <c r="H25" s="17"/>
      <c r="I25" s="1" t="str">
        <f t="shared" si="1"/>
        <v/>
      </c>
      <c r="J25" s="1" t="str">
        <f t="shared" si="0"/>
        <v/>
      </c>
      <c r="K25" s="1">
        <f t="shared" si="2"/>
        <v>0</v>
      </c>
    </row>
    <row r="26" spans="1:11" ht="18" customHeight="1">
      <c r="A26" t="s">
        <v>17</v>
      </c>
      <c r="B26" s="24">
        <v>84.394723006115612</v>
      </c>
      <c r="D26" s="6" t="s">
        <v>35</v>
      </c>
      <c r="E26" s="7"/>
      <c r="F26" s="7"/>
      <c r="G26" s="17">
        <v>3</v>
      </c>
      <c r="H26" s="17">
        <v>2</v>
      </c>
      <c r="I26" s="1">
        <f t="shared" si="1"/>
        <v>1</v>
      </c>
      <c r="J26" s="1">
        <f t="shared" si="0"/>
        <v>0.68887311344711577</v>
      </c>
      <c r="K26" s="1">
        <f t="shared" si="2"/>
        <v>9.6799939536091298E-2</v>
      </c>
    </row>
    <row r="27" spans="1:11" ht="15.75" thickBot="1">
      <c r="A27" t="s">
        <v>15</v>
      </c>
      <c r="B27" s="24">
        <v>84.415522281483263</v>
      </c>
      <c r="D27" s="8"/>
      <c r="E27" s="9" t="s">
        <v>20</v>
      </c>
      <c r="F27" s="9" t="s">
        <v>21</v>
      </c>
      <c r="G27" s="17"/>
      <c r="H27" s="17"/>
      <c r="I27" s="1" t="str">
        <f t="shared" si="1"/>
        <v/>
      </c>
      <c r="J27" s="1" t="str">
        <f t="shared" si="0"/>
        <v/>
      </c>
      <c r="K27" s="1">
        <f t="shared" si="2"/>
        <v>0</v>
      </c>
    </row>
    <row r="28" spans="1:11" ht="15" customHeight="1">
      <c r="A28" t="s">
        <v>0</v>
      </c>
      <c r="B28" s="24">
        <v>85.273458285270536</v>
      </c>
      <c r="D28" s="6" t="s">
        <v>35</v>
      </c>
      <c r="E28" s="7"/>
      <c r="F28" s="7"/>
      <c r="G28" s="17">
        <v>0</v>
      </c>
      <c r="H28" s="17">
        <v>5</v>
      </c>
      <c r="I28" s="1">
        <f t="shared" si="1"/>
        <v>-5</v>
      </c>
      <c r="J28" s="1">
        <f t="shared" si="0"/>
        <v>-0.31607337273190694</v>
      </c>
      <c r="K28" s="1">
        <f t="shared" si="2"/>
        <v>21.939168649631053</v>
      </c>
    </row>
    <row r="29" spans="1:11" ht="15.75" thickBot="1">
      <c r="A29" t="s">
        <v>3</v>
      </c>
      <c r="B29" s="24">
        <v>84.846681281505354</v>
      </c>
      <c r="D29" s="8"/>
      <c r="E29" s="9" t="s">
        <v>22</v>
      </c>
      <c r="F29" s="9" t="s">
        <v>23</v>
      </c>
      <c r="G29" s="17"/>
      <c r="H29" s="17"/>
      <c r="I29" s="1" t="str">
        <f t="shared" si="1"/>
        <v/>
      </c>
      <c r="J29" s="1" t="str">
        <f t="shared" si="0"/>
        <v/>
      </c>
      <c r="K29" s="1">
        <f t="shared" si="2"/>
        <v>0</v>
      </c>
    </row>
    <row r="30" spans="1:11" ht="15" customHeight="1">
      <c r="A30" t="s">
        <v>12</v>
      </c>
      <c r="B30" s="24">
        <v>84.624562754950773</v>
      </c>
      <c r="D30" s="6" t="s">
        <v>35</v>
      </c>
      <c r="E30" s="7"/>
      <c r="F30" s="7"/>
      <c r="G30" s="17">
        <v>5</v>
      </c>
      <c r="H30" s="17">
        <v>2</v>
      </c>
      <c r="I30" s="1">
        <f t="shared" si="1"/>
        <v>3</v>
      </c>
      <c r="J30" s="1">
        <f t="shared" si="0"/>
        <v>1.1730249410045275</v>
      </c>
      <c r="K30" s="1">
        <f t="shared" si="2"/>
        <v>3.3378378661915105</v>
      </c>
    </row>
    <row r="31" spans="1:11" ht="15.75" thickBot="1">
      <c r="A31" t="s">
        <v>25</v>
      </c>
      <c r="B31" s="24">
        <v>84.94951430030855</v>
      </c>
      <c r="D31" s="8"/>
      <c r="E31" s="9" t="s">
        <v>4</v>
      </c>
      <c r="F31" s="9" t="s">
        <v>24</v>
      </c>
      <c r="G31" s="17"/>
      <c r="H31" s="17"/>
      <c r="I31" s="1" t="str">
        <f t="shared" si="1"/>
        <v/>
      </c>
      <c r="J31" s="1" t="str">
        <f t="shared" si="0"/>
        <v/>
      </c>
      <c r="K31" s="1">
        <f t="shared" si="2"/>
        <v>0</v>
      </c>
    </row>
    <row r="32" spans="1:11" ht="15" customHeight="1">
      <c r="D32" s="6" t="s">
        <v>35</v>
      </c>
      <c r="E32" s="7"/>
      <c r="F32" s="7"/>
      <c r="G32" s="17">
        <v>6</v>
      </c>
      <c r="H32" s="17">
        <v>2</v>
      </c>
      <c r="I32" s="1">
        <f t="shared" si="1"/>
        <v>4</v>
      </c>
      <c r="J32" s="1">
        <f t="shared" si="0"/>
        <v>0.57606529737907408</v>
      </c>
      <c r="K32" s="1">
        <f t="shared" si="2"/>
        <v>11.723328847811848</v>
      </c>
    </row>
    <row r="33" spans="1:11" ht="15.75" thickBot="1">
      <c r="A33" s="1" t="s">
        <v>189</v>
      </c>
      <c r="B33" s="24">
        <v>0</v>
      </c>
      <c r="D33" s="8"/>
      <c r="E33" s="9" t="s">
        <v>25</v>
      </c>
      <c r="F33" s="9" t="s">
        <v>26</v>
      </c>
      <c r="G33" s="17"/>
      <c r="H33" s="17"/>
      <c r="I33" s="1" t="str">
        <f t="shared" si="1"/>
        <v/>
      </c>
      <c r="J33" s="1" t="str">
        <f t="shared" si="0"/>
        <v/>
      </c>
      <c r="K33" s="1">
        <f t="shared" si="2"/>
        <v>0</v>
      </c>
    </row>
    <row r="34" spans="1:11" ht="15" customHeight="1">
      <c r="D34" s="6" t="s">
        <v>40</v>
      </c>
      <c r="E34" s="7"/>
      <c r="F34" s="7"/>
      <c r="G34" s="17">
        <v>5</v>
      </c>
      <c r="H34" s="17">
        <v>3</v>
      </c>
      <c r="I34" s="1">
        <f t="shared" si="1"/>
        <v>2</v>
      </c>
      <c r="J34" s="1">
        <f t="shared" si="0"/>
        <v>0.79222888610817677</v>
      </c>
      <c r="K34" s="1">
        <f t="shared" si="2"/>
        <v>1.4587110635514955</v>
      </c>
    </row>
    <row r="35" spans="1:11" ht="15.75" thickBot="1">
      <c r="D35" s="8"/>
      <c r="E35" s="9" t="s">
        <v>41</v>
      </c>
      <c r="F35" s="9" t="s">
        <v>28</v>
      </c>
      <c r="G35" s="17"/>
      <c r="H35" s="17"/>
      <c r="I35" s="1" t="str">
        <f t="shared" si="1"/>
        <v/>
      </c>
      <c r="J35" s="1" t="str">
        <f t="shared" si="0"/>
        <v/>
      </c>
      <c r="K35" s="1">
        <f t="shared" si="2"/>
        <v>0</v>
      </c>
    </row>
    <row r="36" spans="1:11" ht="15" customHeight="1">
      <c r="D36" s="6" t="s">
        <v>42</v>
      </c>
      <c r="E36" s="7"/>
      <c r="F36" s="7"/>
      <c r="G36" s="17">
        <v>4</v>
      </c>
      <c r="H36" s="17">
        <v>0</v>
      </c>
      <c r="I36" s="1">
        <f t="shared" si="1"/>
        <v>4</v>
      </c>
      <c r="J36" s="1">
        <f t="shared" si="0"/>
        <v>0.32436836835958616</v>
      </c>
      <c r="K36" s="1">
        <f t="shared" si="2"/>
        <v>13.510267891515571</v>
      </c>
    </row>
    <row r="37" spans="1:11" ht="15.75" thickBot="1">
      <c r="D37" s="8"/>
      <c r="E37" s="9" t="s">
        <v>12</v>
      </c>
      <c r="F37" s="9" t="s">
        <v>2</v>
      </c>
      <c r="G37" s="17"/>
      <c r="H37" s="17"/>
      <c r="I37" s="1" t="str">
        <f t="shared" si="1"/>
        <v/>
      </c>
      <c r="J37" s="1" t="str">
        <f t="shared" si="0"/>
        <v/>
      </c>
      <c r="K37" s="1">
        <f t="shared" si="2"/>
        <v>0</v>
      </c>
    </row>
    <row r="38" spans="1:11" ht="15" customHeight="1">
      <c r="D38" s="6" t="s">
        <v>42</v>
      </c>
      <c r="E38" s="7"/>
      <c r="F38" s="7"/>
      <c r="G38" s="17">
        <v>5</v>
      </c>
      <c r="H38" s="17">
        <v>2</v>
      </c>
      <c r="I38" s="1">
        <f t="shared" si="1"/>
        <v>3</v>
      </c>
      <c r="J38" s="1">
        <f t="shared" si="0"/>
        <v>0.72865519443125493</v>
      </c>
      <c r="K38" s="1">
        <f t="shared" si="2"/>
        <v>5.1590072257841202</v>
      </c>
    </row>
    <row r="39" spans="1:11" ht="15.75" thickBot="1">
      <c r="D39" s="8"/>
      <c r="E39" s="9" t="s">
        <v>11</v>
      </c>
      <c r="F39" s="9" t="s">
        <v>0</v>
      </c>
      <c r="G39" s="17"/>
      <c r="H39" s="17"/>
      <c r="I39" s="1" t="str">
        <f t="shared" si="1"/>
        <v/>
      </c>
      <c r="J39" s="1" t="str">
        <f t="shared" si="0"/>
        <v/>
      </c>
      <c r="K39" s="1">
        <f t="shared" si="2"/>
        <v>0</v>
      </c>
    </row>
    <row r="40" spans="1:11" ht="15" customHeight="1">
      <c r="D40" s="6" t="s">
        <v>42</v>
      </c>
      <c r="E40" s="7"/>
      <c r="F40" s="7"/>
      <c r="G40" s="17">
        <v>3</v>
      </c>
      <c r="H40" s="17">
        <v>2</v>
      </c>
      <c r="I40" s="1">
        <f t="shared" si="1"/>
        <v>1</v>
      </c>
      <c r="J40" s="1">
        <f t="shared" si="0"/>
        <v>-0.81518308282296914</v>
      </c>
      <c r="K40" s="1">
        <f t="shared" si="2"/>
        <v>3.2948896241666978</v>
      </c>
    </row>
    <row r="41" spans="1:11" ht="15.75" thickBot="1">
      <c r="D41" s="8"/>
      <c r="E41" s="9" t="s">
        <v>10</v>
      </c>
      <c r="F41" s="9" t="s">
        <v>13</v>
      </c>
      <c r="G41" s="17"/>
      <c r="H41" s="17"/>
      <c r="I41" s="1" t="str">
        <f t="shared" si="1"/>
        <v/>
      </c>
      <c r="J41" s="1" t="str">
        <f t="shared" si="0"/>
        <v/>
      </c>
      <c r="K41" s="1">
        <f t="shared" si="2"/>
        <v>0</v>
      </c>
    </row>
    <row r="42" spans="1:11" ht="15" customHeight="1">
      <c r="D42" s="6" t="s">
        <v>42</v>
      </c>
      <c r="E42" s="7"/>
      <c r="F42" s="7"/>
      <c r="G42" s="17">
        <v>3</v>
      </c>
      <c r="H42" s="17">
        <v>2</v>
      </c>
      <c r="I42" s="1">
        <f t="shared" si="1"/>
        <v>1</v>
      </c>
      <c r="J42" s="1">
        <f t="shared" si="0"/>
        <v>-0.48422865731065201</v>
      </c>
      <c r="K42" s="1">
        <f t="shared" si="2"/>
        <v>2.2029347071821808</v>
      </c>
    </row>
    <row r="43" spans="1:11" ht="15.75" thickBot="1">
      <c r="D43" s="8"/>
      <c r="E43" s="9" t="s">
        <v>18</v>
      </c>
      <c r="F43" s="9" t="s">
        <v>37</v>
      </c>
      <c r="G43" s="17"/>
      <c r="H43" s="17"/>
      <c r="I43" s="1" t="str">
        <f t="shared" si="1"/>
        <v/>
      </c>
      <c r="J43" s="1" t="str">
        <f t="shared" si="0"/>
        <v/>
      </c>
      <c r="K43" s="1">
        <f t="shared" si="2"/>
        <v>0</v>
      </c>
    </row>
    <row r="44" spans="1:11" ht="15" customHeight="1">
      <c r="D44" s="6" t="s">
        <v>42</v>
      </c>
      <c r="E44" s="7"/>
      <c r="F44" s="7"/>
      <c r="G44" s="17">
        <v>5</v>
      </c>
      <c r="H44" s="17">
        <v>1</v>
      </c>
      <c r="I44" s="1">
        <f t="shared" si="1"/>
        <v>4</v>
      </c>
      <c r="J44" s="1">
        <f t="shared" si="0"/>
        <v>0.12951028557466771</v>
      </c>
      <c r="K44" s="1">
        <f t="shared" si="2"/>
        <v>14.98069062947229</v>
      </c>
    </row>
    <row r="45" spans="1:11" ht="15.75" thickBot="1">
      <c r="D45" s="8"/>
      <c r="E45" s="9" t="s">
        <v>36</v>
      </c>
      <c r="F45" s="9" t="s">
        <v>14</v>
      </c>
      <c r="G45" s="17"/>
      <c r="H45" s="17"/>
      <c r="I45" s="1" t="str">
        <f t="shared" si="1"/>
        <v/>
      </c>
      <c r="J45" s="1" t="str">
        <f t="shared" si="0"/>
        <v/>
      </c>
      <c r="K45" s="1">
        <f t="shared" si="2"/>
        <v>0</v>
      </c>
    </row>
    <row r="46" spans="1:11" ht="15" customHeight="1">
      <c r="D46" s="6" t="s">
        <v>42</v>
      </c>
      <c r="E46" s="7"/>
      <c r="F46" s="7"/>
      <c r="G46" s="17">
        <v>3</v>
      </c>
      <c r="H46" s="17">
        <v>4</v>
      </c>
      <c r="I46" s="1">
        <f t="shared" si="1"/>
        <v>-1</v>
      </c>
      <c r="J46" s="1">
        <f t="shared" si="0"/>
        <v>-0.79222888610817677</v>
      </c>
      <c r="K46" s="1">
        <f t="shared" si="2"/>
        <v>4.3168835767848981E-2</v>
      </c>
    </row>
    <row r="47" spans="1:11" ht="15.75" thickBot="1">
      <c r="D47" s="8"/>
      <c r="E47" s="9" t="s">
        <v>28</v>
      </c>
      <c r="F47" s="9" t="s">
        <v>41</v>
      </c>
      <c r="G47" s="17"/>
      <c r="H47" s="17"/>
      <c r="I47" s="1" t="str">
        <f t="shared" si="1"/>
        <v/>
      </c>
      <c r="J47" s="1" t="str">
        <f t="shared" si="0"/>
        <v/>
      </c>
      <c r="K47" s="1">
        <f t="shared" si="2"/>
        <v>0</v>
      </c>
    </row>
    <row r="48" spans="1:11" ht="15" customHeight="1">
      <c r="D48" s="6" t="s">
        <v>42</v>
      </c>
      <c r="E48" s="7"/>
      <c r="F48" s="7"/>
      <c r="G48" s="17">
        <v>4</v>
      </c>
      <c r="H48" s="17">
        <v>3</v>
      </c>
      <c r="I48" s="1">
        <f t="shared" si="1"/>
        <v>1</v>
      </c>
      <c r="J48" s="1">
        <f t="shared" si="0"/>
        <v>0.79577365219303431</v>
      </c>
      <c r="K48" s="1">
        <f t="shared" si="2"/>
        <v>4.1708401138571723E-2</v>
      </c>
    </row>
    <row r="49" spans="4:11" ht="30.75" thickBot="1">
      <c r="D49" s="8"/>
      <c r="E49" s="9" t="s">
        <v>466</v>
      </c>
      <c r="F49" s="9" t="s">
        <v>1</v>
      </c>
      <c r="G49" s="17"/>
      <c r="H49" s="17"/>
      <c r="I49" s="1" t="str">
        <f t="shared" si="1"/>
        <v/>
      </c>
      <c r="J49" s="1" t="str">
        <f t="shared" si="0"/>
        <v/>
      </c>
      <c r="K49" s="1">
        <f t="shared" si="2"/>
        <v>0</v>
      </c>
    </row>
    <row r="50" spans="4:11" ht="15" customHeight="1">
      <c r="D50" s="6" t="s">
        <v>42</v>
      </c>
      <c r="E50" s="7"/>
      <c r="F50" s="7"/>
      <c r="G50" s="17">
        <v>2</v>
      </c>
      <c r="H50" s="17">
        <v>5</v>
      </c>
      <c r="I50" s="1">
        <f t="shared" si="1"/>
        <v>-3</v>
      </c>
      <c r="J50" s="1">
        <f t="shared" si="0"/>
        <v>1.0178433505464142</v>
      </c>
      <c r="K50" s="1">
        <f t="shared" si="2"/>
        <v>16.143065189530034</v>
      </c>
    </row>
    <row r="51" spans="4:11" ht="15.75" thickBot="1">
      <c r="D51" s="8"/>
      <c r="E51" s="9" t="s">
        <v>38</v>
      </c>
      <c r="F51" s="9" t="s">
        <v>7</v>
      </c>
      <c r="G51" s="17"/>
      <c r="H51" s="17"/>
      <c r="I51" s="1" t="str">
        <f t="shared" si="1"/>
        <v/>
      </c>
      <c r="J51" s="1" t="str">
        <f t="shared" si="0"/>
        <v/>
      </c>
      <c r="K51" s="1">
        <f t="shared" si="2"/>
        <v>0</v>
      </c>
    </row>
    <row r="52" spans="4:11" ht="18" customHeight="1">
      <c r="D52" s="6" t="s">
        <v>42</v>
      </c>
      <c r="E52" s="7"/>
      <c r="F52" s="7"/>
      <c r="G52" s="17">
        <v>1</v>
      </c>
      <c r="H52" s="17">
        <v>4</v>
      </c>
      <c r="I52" s="1">
        <f t="shared" si="1"/>
        <v>-3</v>
      </c>
      <c r="J52" s="1">
        <f t="shared" si="0"/>
        <v>-0.42020466507894128</v>
      </c>
      <c r="K52" s="1">
        <f t="shared" si="2"/>
        <v>6.655343970080458</v>
      </c>
    </row>
    <row r="53" spans="4:11" ht="15.75" thickBot="1">
      <c r="D53" s="8"/>
      <c r="E53" s="9" t="s">
        <v>4</v>
      </c>
      <c r="F53" s="9" t="s">
        <v>39</v>
      </c>
      <c r="G53" s="17"/>
      <c r="H53" s="17"/>
      <c r="I53" s="1" t="str">
        <f t="shared" si="1"/>
        <v/>
      </c>
      <c r="J53" s="1" t="str">
        <f t="shared" si="0"/>
        <v/>
      </c>
      <c r="K53" s="1">
        <f t="shared" si="2"/>
        <v>0</v>
      </c>
    </row>
    <row r="54" spans="4:11" ht="15" customHeight="1">
      <c r="D54" s="6" t="s">
        <v>42</v>
      </c>
      <c r="E54" s="7"/>
      <c r="F54" s="7"/>
      <c r="G54" s="17">
        <v>1</v>
      </c>
      <c r="H54" s="17">
        <v>4</v>
      </c>
      <c r="I54" s="1">
        <f t="shared" si="1"/>
        <v>-3</v>
      </c>
      <c r="J54" s="1">
        <f t="shared" si="0"/>
        <v>-0.77154676976313397</v>
      </c>
      <c r="K54" s="1">
        <f t="shared" si="2"/>
        <v>4.966003799353123</v>
      </c>
    </row>
    <row r="55" spans="4:11" ht="15.75" thickBot="1">
      <c r="D55" s="8"/>
      <c r="E55" s="9" t="s">
        <v>21</v>
      </c>
      <c r="F55" s="9" t="s">
        <v>19</v>
      </c>
      <c r="G55" s="17"/>
      <c r="H55" s="17"/>
      <c r="I55" s="1" t="str">
        <f t="shared" si="1"/>
        <v/>
      </c>
      <c r="J55" s="1" t="str">
        <f t="shared" si="0"/>
        <v/>
      </c>
      <c r="K55" s="1">
        <f t="shared" si="2"/>
        <v>0</v>
      </c>
    </row>
    <row r="56" spans="4:11" ht="15" customHeight="1">
      <c r="D56" s="6" t="s">
        <v>42</v>
      </c>
      <c r="E56" s="7"/>
      <c r="F56" s="7"/>
      <c r="G56" s="17">
        <v>2</v>
      </c>
      <c r="H56" s="17">
        <v>6</v>
      </c>
      <c r="I56" s="1">
        <f t="shared" si="1"/>
        <v>-4</v>
      </c>
      <c r="J56" s="1">
        <f t="shared" si="0"/>
        <v>-1.9000500266637346</v>
      </c>
      <c r="K56" s="1">
        <f t="shared" si="2"/>
        <v>4.4097898905149817</v>
      </c>
    </row>
    <row r="57" spans="4:11" ht="15.75" thickBot="1">
      <c r="D57" s="8"/>
      <c r="E57" s="9" t="s">
        <v>8</v>
      </c>
      <c r="F57" s="9" t="s">
        <v>20</v>
      </c>
      <c r="G57" s="17"/>
      <c r="H57" s="17"/>
      <c r="I57" s="1" t="str">
        <f t="shared" si="1"/>
        <v/>
      </c>
      <c r="J57" s="1" t="str">
        <f t="shared" si="0"/>
        <v/>
      </c>
      <c r="K57" s="1">
        <f t="shared" si="2"/>
        <v>0</v>
      </c>
    </row>
    <row r="58" spans="4:11" ht="15" customHeight="1">
      <c r="D58" s="6" t="s">
        <v>42</v>
      </c>
      <c r="E58" s="7"/>
      <c r="F58" s="7"/>
      <c r="G58" s="17">
        <v>3</v>
      </c>
      <c r="H58" s="17">
        <v>0</v>
      </c>
      <c r="I58" s="1">
        <f t="shared" si="1"/>
        <v>3</v>
      </c>
      <c r="J58" s="1">
        <f t="shared" si="0"/>
        <v>0.31607337273190694</v>
      </c>
      <c r="K58" s="1">
        <f t="shared" si="2"/>
        <v>7.2034621405586812</v>
      </c>
    </row>
    <row r="59" spans="4:11" ht="15.75" thickBot="1">
      <c r="D59" s="8"/>
      <c r="E59" s="9" t="s">
        <v>23</v>
      </c>
      <c r="F59" s="9" t="s">
        <v>22</v>
      </c>
      <c r="G59" s="17"/>
      <c r="H59" s="17"/>
      <c r="I59" s="1" t="str">
        <f t="shared" si="1"/>
        <v/>
      </c>
      <c r="J59" s="1" t="str">
        <f t="shared" si="0"/>
        <v/>
      </c>
      <c r="K59" s="1">
        <f t="shared" si="2"/>
        <v>0</v>
      </c>
    </row>
    <row r="60" spans="4:11" ht="15" customHeight="1">
      <c r="D60" s="6" t="s">
        <v>42</v>
      </c>
      <c r="E60" s="7"/>
      <c r="F60" s="7"/>
      <c r="G60" s="17">
        <v>2</v>
      </c>
      <c r="H60" s="17">
        <v>3</v>
      </c>
      <c r="I60" s="1">
        <f t="shared" si="1"/>
        <v>-1</v>
      </c>
      <c r="J60" s="1">
        <f t="shared" si="0"/>
        <v>0.59292933813397042</v>
      </c>
      <c r="K60" s="1">
        <f t="shared" si="2"/>
        <v>2.5374238762879289</v>
      </c>
    </row>
    <row r="61" spans="4:11" ht="15.75" thickBot="1">
      <c r="D61" s="8"/>
      <c r="E61" s="9" t="s">
        <v>34</v>
      </c>
      <c r="F61" s="9" t="s">
        <v>26</v>
      </c>
      <c r="G61" s="17"/>
      <c r="H61" s="17"/>
      <c r="I61" s="1" t="str">
        <f t="shared" si="1"/>
        <v/>
      </c>
      <c r="J61" s="1" t="str">
        <f t="shared" si="0"/>
        <v/>
      </c>
      <c r="K61" s="1">
        <f t="shared" si="2"/>
        <v>0</v>
      </c>
    </row>
    <row r="62" spans="4:11" ht="15" customHeight="1">
      <c r="D62" s="6" t="s">
        <v>42</v>
      </c>
      <c r="E62" s="7"/>
      <c r="F62" s="7"/>
      <c r="G62" s="17">
        <v>4</v>
      </c>
      <c r="H62" s="17">
        <v>5</v>
      </c>
      <c r="I62" s="1">
        <f t="shared" si="1"/>
        <v>-1</v>
      </c>
      <c r="J62" s="1">
        <f t="shared" si="0"/>
        <v>-1.1412713306937263</v>
      </c>
      <c r="K62" s="1">
        <f t="shared" si="2"/>
        <v>1.9957588875976182E-2</v>
      </c>
    </row>
    <row r="63" spans="4:11" ht="15.75" thickBot="1">
      <c r="D63" s="8"/>
      <c r="E63" s="9" t="s">
        <v>24</v>
      </c>
      <c r="F63" s="9" t="s">
        <v>3</v>
      </c>
      <c r="G63" s="17"/>
      <c r="H63" s="17"/>
      <c r="I63" s="1" t="str">
        <f t="shared" si="1"/>
        <v/>
      </c>
      <c r="J63" s="1" t="str">
        <f t="shared" si="0"/>
        <v/>
      </c>
      <c r="K63" s="1">
        <f t="shared" si="2"/>
        <v>0</v>
      </c>
    </row>
    <row r="64" spans="4:11" ht="15" customHeight="1">
      <c r="D64" s="6" t="s">
        <v>42</v>
      </c>
      <c r="E64" s="7"/>
      <c r="F64" s="7"/>
      <c r="G64" s="17">
        <v>0</v>
      </c>
      <c r="H64" s="17">
        <v>3</v>
      </c>
      <c r="I64" s="1">
        <f t="shared" si="1"/>
        <v>-3</v>
      </c>
      <c r="J64" s="1">
        <f t="shared" si="0"/>
        <v>0.20844946597675573</v>
      </c>
      <c r="K64" s="1">
        <f t="shared" si="2"/>
        <v>10.29414797572653</v>
      </c>
    </row>
    <row r="65" spans="4:11" ht="15.75" thickBot="1">
      <c r="D65" s="8"/>
      <c r="E65" s="9" t="s">
        <v>25</v>
      </c>
      <c r="F65" s="9" t="s">
        <v>33</v>
      </c>
      <c r="G65" s="17"/>
      <c r="H65" s="17"/>
      <c r="I65" s="1" t="str">
        <f t="shared" si="1"/>
        <v/>
      </c>
      <c r="J65" s="1" t="str">
        <f t="shared" si="0"/>
        <v/>
      </c>
      <c r="K65" s="1">
        <f t="shared" si="2"/>
        <v>0</v>
      </c>
    </row>
    <row r="66" spans="4:11" ht="15" customHeight="1">
      <c r="D66" s="6" t="s">
        <v>43</v>
      </c>
      <c r="E66" s="7"/>
      <c r="F66" s="7"/>
      <c r="G66" s="17">
        <v>6</v>
      </c>
      <c r="H66" s="17">
        <v>3</v>
      </c>
      <c r="I66" s="1">
        <f t="shared" si="1"/>
        <v>3</v>
      </c>
      <c r="J66" s="1">
        <f t="shared" si="0"/>
        <v>-0.78868658752072918</v>
      </c>
      <c r="K66" s="1">
        <f t="shared" si="2"/>
        <v>14.354146058459468</v>
      </c>
    </row>
    <row r="67" spans="4:11" ht="15.75" thickBot="1">
      <c r="D67" s="8"/>
      <c r="E67" s="9" t="s">
        <v>0</v>
      </c>
      <c r="F67" s="9" t="s">
        <v>38</v>
      </c>
      <c r="G67" s="17"/>
      <c r="H67" s="17"/>
      <c r="I67" s="1" t="str">
        <f t="shared" si="1"/>
        <v/>
      </c>
      <c r="J67" s="1" t="str">
        <f t="shared" ref="J67:J130" si="3">IF(F68="","",VLOOKUP(F68,$A$2:$B$31,2)+$B$33-VLOOKUP(E68,$A$2:$B$31,2))</f>
        <v/>
      </c>
      <c r="K67" s="1">
        <f t="shared" si="2"/>
        <v>0</v>
      </c>
    </row>
    <row r="68" spans="4:11" ht="15" customHeight="1">
      <c r="D68" s="6" t="s">
        <v>43</v>
      </c>
      <c r="E68" s="7"/>
      <c r="F68" s="7"/>
      <c r="G68" s="17">
        <v>1</v>
      </c>
      <c r="H68" s="17">
        <v>4</v>
      </c>
      <c r="I68" s="1">
        <f t="shared" ref="I68:I131" si="4">IF(G68="","",G68-H68)</f>
        <v>-3</v>
      </c>
      <c r="J68" s="1">
        <f t="shared" si="3"/>
        <v>-1.6864040754896337E-2</v>
      </c>
      <c r="K68" s="1">
        <f t="shared" ref="K68:K131" si="5">IF(J68="",0,(I68-J68)^2)</f>
        <v>8.8991001513412051</v>
      </c>
    </row>
    <row r="69" spans="4:11" ht="15.75" thickBot="1">
      <c r="D69" s="8"/>
      <c r="E69" s="9" t="s">
        <v>25</v>
      </c>
      <c r="F69" s="9" t="s">
        <v>34</v>
      </c>
      <c r="G69" s="17"/>
      <c r="H69" s="17"/>
      <c r="I69" s="1" t="str">
        <f t="shared" si="4"/>
        <v/>
      </c>
      <c r="J69" s="1" t="str">
        <f t="shared" si="3"/>
        <v/>
      </c>
      <c r="K69" s="1">
        <f t="shared" si="5"/>
        <v>0</v>
      </c>
    </row>
    <row r="70" spans="4:11" ht="15" customHeight="1">
      <c r="D70" s="6" t="s">
        <v>44</v>
      </c>
      <c r="E70" s="7"/>
      <c r="F70" s="7"/>
      <c r="G70" s="17">
        <v>2</v>
      </c>
      <c r="H70" s="17">
        <v>1</v>
      </c>
      <c r="I70" s="1">
        <f t="shared" si="4"/>
        <v>1</v>
      </c>
      <c r="J70" s="1">
        <f t="shared" si="3"/>
        <v>-0.16980862215770287</v>
      </c>
      <c r="K70" s="1">
        <f t="shared" si="5"/>
        <v>1.3684522124745033</v>
      </c>
    </row>
    <row r="71" spans="4:11" ht="15.75" thickBot="1">
      <c r="D71" s="8"/>
      <c r="E71" s="9" t="s">
        <v>22</v>
      </c>
      <c r="F71" s="9" t="s">
        <v>2</v>
      </c>
      <c r="G71" s="17"/>
      <c r="H71" s="17"/>
      <c r="I71" s="1" t="str">
        <f t="shared" si="4"/>
        <v/>
      </c>
      <c r="J71" s="1" t="str">
        <f t="shared" si="3"/>
        <v/>
      </c>
      <c r="K71" s="1">
        <f t="shared" si="5"/>
        <v>0</v>
      </c>
    </row>
    <row r="72" spans="4:11" ht="15" customHeight="1">
      <c r="D72" s="6" t="s">
        <v>44</v>
      </c>
      <c r="E72" s="7"/>
      <c r="F72" s="7"/>
      <c r="G72" s="17">
        <v>5</v>
      </c>
      <c r="H72" s="17">
        <v>1</v>
      </c>
      <c r="I72" s="1">
        <f t="shared" si="4"/>
        <v>4</v>
      </c>
      <c r="J72" s="1">
        <f t="shared" si="3"/>
        <v>0.82806266576169207</v>
      </c>
      <c r="K72" s="1">
        <f t="shared" si="5"/>
        <v>10.061186452334823</v>
      </c>
    </row>
    <row r="73" spans="4:11" ht="15.75" thickBot="1">
      <c r="D73" s="8"/>
      <c r="E73" s="9" t="s">
        <v>10</v>
      </c>
      <c r="F73" s="9" t="s">
        <v>8</v>
      </c>
      <c r="G73" s="17"/>
      <c r="H73" s="17"/>
      <c r="I73" s="1" t="str">
        <f t="shared" si="4"/>
        <v/>
      </c>
      <c r="J73" s="1" t="str">
        <f t="shared" si="3"/>
        <v/>
      </c>
      <c r="K73" s="1">
        <f t="shared" si="5"/>
        <v>0</v>
      </c>
    </row>
    <row r="74" spans="4:11" ht="18" customHeight="1">
      <c r="D74" s="6" t="s">
        <v>44</v>
      </c>
      <c r="E74" s="7"/>
      <c r="F74" s="7"/>
      <c r="G74" s="17">
        <v>1</v>
      </c>
      <c r="H74" s="17">
        <v>0</v>
      </c>
      <c r="I74" s="1">
        <f t="shared" si="4"/>
        <v>1</v>
      </c>
      <c r="J74" s="1">
        <f t="shared" si="3"/>
        <v>0.55264238463902871</v>
      </c>
      <c r="K74" s="1">
        <f t="shared" si="5"/>
        <v>0.20012883602145473</v>
      </c>
    </row>
    <row r="75" spans="4:11" ht="15.75" thickBot="1">
      <c r="D75" s="8"/>
      <c r="E75" s="9" t="s">
        <v>18</v>
      </c>
      <c r="F75" s="9" t="s">
        <v>14</v>
      </c>
      <c r="G75" s="17"/>
      <c r="H75" s="17"/>
      <c r="I75" s="1" t="str">
        <f t="shared" si="4"/>
        <v/>
      </c>
      <c r="J75" s="1" t="str">
        <f t="shared" si="3"/>
        <v/>
      </c>
      <c r="K75" s="1">
        <f t="shared" si="5"/>
        <v>0</v>
      </c>
    </row>
    <row r="76" spans="4:11" ht="15" customHeight="1">
      <c r="D76" s="6" t="s">
        <v>44</v>
      </c>
      <c r="E76" s="7"/>
      <c r="F76" s="7"/>
      <c r="G76" s="17">
        <v>1</v>
      </c>
      <c r="H76" s="17">
        <v>7</v>
      </c>
      <c r="I76" s="1">
        <f t="shared" si="4"/>
        <v>-6</v>
      </c>
      <c r="J76" s="1">
        <f t="shared" si="3"/>
        <v>-4.9401007323950807E-2</v>
      </c>
      <c r="K76" s="1">
        <f t="shared" si="5"/>
        <v>35.409628371637211</v>
      </c>
    </row>
    <row r="77" spans="4:11" ht="15.75" thickBot="1">
      <c r="D77" s="8"/>
      <c r="E77" s="9" t="s">
        <v>466</v>
      </c>
      <c r="F77" s="9" t="s">
        <v>37</v>
      </c>
      <c r="G77" s="17"/>
      <c r="H77" s="17"/>
      <c r="I77" s="1" t="str">
        <f t="shared" si="4"/>
        <v/>
      </c>
      <c r="J77" s="1" t="str">
        <f t="shared" si="3"/>
        <v/>
      </c>
      <c r="K77" s="1">
        <f t="shared" si="5"/>
        <v>0</v>
      </c>
    </row>
    <row r="78" spans="4:11" ht="15" customHeight="1">
      <c r="D78" s="6" t="s">
        <v>45</v>
      </c>
      <c r="E78" s="7"/>
      <c r="F78" s="7"/>
      <c r="G78" s="17">
        <v>6</v>
      </c>
      <c r="H78" s="17">
        <v>3</v>
      </c>
      <c r="I78" s="1">
        <f t="shared" si="4"/>
        <v>3</v>
      </c>
      <c r="J78" s="1">
        <f t="shared" si="3"/>
        <v>0</v>
      </c>
      <c r="K78" s="1">
        <f t="shared" si="5"/>
        <v>9</v>
      </c>
    </row>
    <row r="79" spans="4:11" ht="15.75" thickBot="1">
      <c r="D79" s="8"/>
      <c r="E79" s="9" t="s">
        <v>41</v>
      </c>
      <c r="F79" s="9" t="s">
        <v>38</v>
      </c>
      <c r="G79" s="17"/>
      <c r="H79" s="17"/>
      <c r="I79" s="1" t="str">
        <f t="shared" si="4"/>
        <v/>
      </c>
      <c r="J79" s="1" t="str">
        <f t="shared" si="3"/>
        <v/>
      </c>
      <c r="K79" s="1">
        <f t="shared" si="5"/>
        <v>0</v>
      </c>
    </row>
    <row r="80" spans="4:11" ht="15" customHeight="1">
      <c r="D80" s="6" t="s">
        <v>45</v>
      </c>
      <c r="E80" s="7"/>
      <c r="F80" s="7"/>
      <c r="G80" s="17">
        <v>4</v>
      </c>
      <c r="H80" s="17">
        <v>3</v>
      </c>
      <c r="I80" s="1">
        <f t="shared" si="4"/>
        <v>1</v>
      </c>
      <c r="J80" s="1">
        <f t="shared" si="3"/>
        <v>-0.26488265668737654</v>
      </c>
      <c r="K80" s="1">
        <f t="shared" si="5"/>
        <v>1.5999281351885157</v>
      </c>
    </row>
    <row r="81" spans="4:11" ht="30.75" thickBot="1">
      <c r="D81" s="8"/>
      <c r="E81" s="9" t="s">
        <v>10</v>
      </c>
      <c r="F81" s="9" t="s">
        <v>1</v>
      </c>
      <c r="G81" s="17"/>
      <c r="H81" s="17"/>
      <c r="I81" s="1" t="str">
        <f t="shared" si="4"/>
        <v/>
      </c>
      <c r="J81" s="1" t="str">
        <f t="shared" si="3"/>
        <v/>
      </c>
      <c r="K81" s="1">
        <f t="shared" si="5"/>
        <v>0</v>
      </c>
    </row>
    <row r="82" spans="4:11" ht="15" customHeight="1">
      <c r="D82" s="6" t="s">
        <v>45</v>
      </c>
      <c r="E82" s="7"/>
      <c r="F82" s="7"/>
      <c r="G82" s="17">
        <v>6</v>
      </c>
      <c r="H82" s="17">
        <v>5</v>
      </c>
      <c r="I82" s="1">
        <f t="shared" si="4"/>
        <v>1</v>
      </c>
      <c r="J82" s="1">
        <f t="shared" si="3"/>
        <v>-0.53340101133453288</v>
      </c>
      <c r="K82" s="1">
        <f t="shared" si="5"/>
        <v>2.3513186615617681</v>
      </c>
    </row>
    <row r="83" spans="4:11" ht="30.75" thickBot="1">
      <c r="D83" s="8"/>
      <c r="E83" s="9" t="s">
        <v>33</v>
      </c>
      <c r="F83" s="9" t="s">
        <v>12</v>
      </c>
      <c r="G83" s="17"/>
      <c r="H83" s="17"/>
      <c r="I83" s="1" t="str">
        <f t="shared" si="4"/>
        <v/>
      </c>
      <c r="J83" s="1" t="str">
        <f t="shared" si="3"/>
        <v/>
      </c>
      <c r="K83" s="1">
        <f t="shared" si="5"/>
        <v>0</v>
      </c>
    </row>
    <row r="84" spans="4:11" ht="15" customHeight="1">
      <c r="D84" s="6" t="s">
        <v>45</v>
      </c>
      <c r="E84" s="7"/>
      <c r="F84" s="7"/>
      <c r="G84" s="17">
        <v>4</v>
      </c>
      <c r="H84" s="17">
        <v>2</v>
      </c>
      <c r="I84" s="1">
        <f t="shared" si="4"/>
        <v>2</v>
      </c>
      <c r="J84" s="1">
        <f t="shared" si="3"/>
        <v>0.36014969806352326</v>
      </c>
      <c r="K84" s="1">
        <f t="shared" si="5"/>
        <v>2.6891090127611541</v>
      </c>
    </row>
    <row r="85" spans="4:11" ht="15.75" thickBot="1">
      <c r="D85" s="8"/>
      <c r="E85" s="9" t="s">
        <v>21</v>
      </c>
      <c r="F85" s="9" t="s">
        <v>7</v>
      </c>
      <c r="G85" s="17"/>
      <c r="H85" s="17"/>
      <c r="I85" s="1" t="str">
        <f t="shared" si="4"/>
        <v/>
      </c>
      <c r="J85" s="1" t="str">
        <f t="shared" si="3"/>
        <v/>
      </c>
      <c r="K85" s="1">
        <f t="shared" si="5"/>
        <v>0</v>
      </c>
    </row>
    <row r="86" spans="4:11" ht="15" customHeight="1">
      <c r="D86" s="6" t="s">
        <v>45</v>
      </c>
      <c r="E86" s="7"/>
      <c r="F86" s="7"/>
      <c r="G86" s="17">
        <v>4</v>
      </c>
      <c r="H86" s="17">
        <v>3</v>
      </c>
      <c r="I86" s="1">
        <f t="shared" si="4"/>
        <v>1</v>
      </c>
      <c r="J86" s="1">
        <f t="shared" si="3"/>
        <v>-1.0766416795913329</v>
      </c>
      <c r="K86" s="1">
        <f t="shared" si="5"/>
        <v>4.3124406654159122</v>
      </c>
    </row>
    <row r="87" spans="4:11" ht="15.75" thickBot="1">
      <c r="D87" s="8"/>
      <c r="E87" s="9" t="s">
        <v>8</v>
      </c>
      <c r="F87" s="9" t="s">
        <v>28</v>
      </c>
      <c r="G87" s="17"/>
      <c r="H87" s="17"/>
      <c r="I87" s="1" t="str">
        <f t="shared" si="4"/>
        <v/>
      </c>
      <c r="J87" s="1" t="str">
        <f t="shared" si="3"/>
        <v/>
      </c>
      <c r="K87" s="1">
        <f t="shared" si="5"/>
        <v>0</v>
      </c>
    </row>
    <row r="88" spans="4:11" ht="15" customHeight="1">
      <c r="D88" s="6" t="s">
        <v>45</v>
      </c>
      <c r="E88" s="7"/>
      <c r="F88" s="7"/>
      <c r="G88" s="17">
        <v>2</v>
      </c>
      <c r="H88" s="17">
        <v>3</v>
      </c>
      <c r="I88" s="1">
        <f t="shared" si="4"/>
        <v>-1</v>
      </c>
      <c r="J88" s="1">
        <f t="shared" si="3"/>
        <v>0.15471853980247374</v>
      </c>
      <c r="K88" s="1">
        <f t="shared" si="5"/>
        <v>1.3333749061635571</v>
      </c>
    </row>
    <row r="89" spans="4:11" ht="15.75" thickBot="1">
      <c r="D89" s="8"/>
      <c r="E89" s="9" t="s">
        <v>22</v>
      </c>
      <c r="F89" s="9" t="s">
        <v>0</v>
      </c>
      <c r="G89" s="17"/>
      <c r="H89" s="17"/>
      <c r="I89" s="1" t="str">
        <f t="shared" si="4"/>
        <v/>
      </c>
      <c r="J89" s="1" t="str">
        <f t="shared" si="3"/>
        <v/>
      </c>
      <c r="K89" s="1">
        <f t="shared" si="5"/>
        <v>0</v>
      </c>
    </row>
    <row r="90" spans="4:11" ht="15" customHeight="1">
      <c r="D90" s="6" t="s">
        <v>45</v>
      </c>
      <c r="E90" s="7"/>
      <c r="F90" s="7"/>
      <c r="G90" s="17">
        <v>2</v>
      </c>
      <c r="H90" s="17">
        <v>1</v>
      </c>
      <c r="I90" s="1">
        <f t="shared" si="4"/>
        <v>1</v>
      </c>
      <c r="J90" s="1">
        <f t="shared" si="3"/>
        <v>-0.90736075637501301</v>
      </c>
      <c r="K90" s="1">
        <f t="shared" si="5"/>
        <v>3.6380250549594617</v>
      </c>
    </row>
    <row r="91" spans="4:11" ht="15.75" thickBot="1">
      <c r="D91" s="8"/>
      <c r="E91" s="9" t="s">
        <v>36</v>
      </c>
      <c r="F91" s="9" t="s">
        <v>37</v>
      </c>
      <c r="G91" s="17"/>
      <c r="H91" s="17"/>
      <c r="I91" s="1" t="str">
        <f t="shared" si="4"/>
        <v/>
      </c>
      <c r="J91" s="1" t="str">
        <f t="shared" si="3"/>
        <v/>
      </c>
      <c r="K91" s="1">
        <f t="shared" si="5"/>
        <v>0</v>
      </c>
    </row>
    <row r="92" spans="4:11" ht="15" customHeight="1">
      <c r="D92" s="6" t="s">
        <v>45</v>
      </c>
      <c r="E92" s="7"/>
      <c r="F92" s="7"/>
      <c r="G92" s="17">
        <v>3</v>
      </c>
      <c r="H92" s="17">
        <v>2</v>
      </c>
      <c r="I92" s="1">
        <f t="shared" si="4"/>
        <v>1</v>
      </c>
      <c r="J92" s="1">
        <f t="shared" si="3"/>
        <v>-0.44400909072498962</v>
      </c>
      <c r="K92" s="1">
        <f t="shared" si="5"/>
        <v>2.0851622540964114</v>
      </c>
    </row>
    <row r="93" spans="4:11" ht="15.75" thickBot="1">
      <c r="D93" s="8"/>
      <c r="E93" s="9" t="s">
        <v>4</v>
      </c>
      <c r="F93" s="9" t="s">
        <v>19</v>
      </c>
      <c r="G93" s="17"/>
      <c r="H93" s="17"/>
      <c r="I93" s="1" t="str">
        <f t="shared" si="4"/>
        <v/>
      </c>
      <c r="J93" s="1" t="str">
        <f t="shared" si="3"/>
        <v/>
      </c>
      <c r="K93" s="1">
        <f t="shared" si="5"/>
        <v>0</v>
      </c>
    </row>
    <row r="94" spans="4:11" ht="15" customHeight="1">
      <c r="D94" s="6" t="s">
        <v>45</v>
      </c>
      <c r="E94" s="7"/>
      <c r="F94" s="7"/>
      <c r="G94" s="17">
        <v>1</v>
      </c>
      <c r="H94" s="17">
        <v>6</v>
      </c>
      <c r="I94" s="1">
        <f t="shared" si="4"/>
        <v>-5</v>
      </c>
      <c r="J94" s="1">
        <f t="shared" si="3"/>
        <v>-1.0553023526454268</v>
      </c>
      <c r="K94" s="1">
        <f t="shared" si="5"/>
        <v>15.560639529044705</v>
      </c>
    </row>
    <row r="95" spans="4:11" ht="15.75" thickBot="1">
      <c r="D95" s="8"/>
      <c r="E95" s="9" t="s">
        <v>24</v>
      </c>
      <c r="F95" s="9" t="s">
        <v>34</v>
      </c>
      <c r="G95" s="17"/>
      <c r="H95" s="17"/>
      <c r="I95" s="1" t="str">
        <f t="shared" si="4"/>
        <v/>
      </c>
      <c r="J95" s="1" t="str">
        <f t="shared" si="3"/>
        <v/>
      </c>
      <c r="K95" s="1">
        <f t="shared" si="5"/>
        <v>0</v>
      </c>
    </row>
    <row r="96" spans="4:11" ht="18" customHeight="1">
      <c r="D96" s="6" t="s">
        <v>46</v>
      </c>
      <c r="E96" s="7"/>
      <c r="F96" s="7"/>
      <c r="G96" s="17">
        <v>3</v>
      </c>
      <c r="H96" s="17">
        <v>2</v>
      </c>
      <c r="I96" s="1">
        <f t="shared" si="4"/>
        <v>1</v>
      </c>
      <c r="J96" s="1">
        <f t="shared" si="3"/>
        <v>-0.23853460844570407</v>
      </c>
      <c r="K96" s="1">
        <f t="shared" si="5"/>
        <v>1.5339679763177534</v>
      </c>
    </row>
    <row r="97" spans="4:11" ht="15.75" thickBot="1">
      <c r="D97" s="8"/>
      <c r="E97" s="9" t="s">
        <v>2</v>
      </c>
      <c r="F97" s="9" t="s">
        <v>13</v>
      </c>
      <c r="G97" s="17"/>
      <c r="H97" s="17"/>
      <c r="I97" s="1" t="str">
        <f t="shared" si="4"/>
        <v/>
      </c>
      <c r="J97" s="1" t="str">
        <f t="shared" si="3"/>
        <v/>
      </c>
      <c r="K97" s="1">
        <f t="shared" si="5"/>
        <v>0</v>
      </c>
    </row>
    <row r="98" spans="4:11" ht="18" customHeight="1">
      <c r="D98" s="6" t="s">
        <v>46</v>
      </c>
      <c r="E98" s="7"/>
      <c r="F98" s="7"/>
      <c r="G98" s="17">
        <v>2</v>
      </c>
      <c r="H98" s="17">
        <v>1</v>
      </c>
      <c r="I98" s="1">
        <f t="shared" si="4"/>
        <v>1</v>
      </c>
      <c r="J98" s="1">
        <f t="shared" si="3"/>
        <v>-0.36133543440897142</v>
      </c>
      <c r="K98" s="1">
        <f t="shared" si="5"/>
        <v>1.8532341649774629</v>
      </c>
    </row>
    <row r="99" spans="4:11" ht="15.75" thickBot="1">
      <c r="D99" s="8"/>
      <c r="E99" s="9" t="s">
        <v>4</v>
      </c>
      <c r="F99" s="9" t="s">
        <v>20</v>
      </c>
      <c r="G99" s="17"/>
      <c r="H99" s="17"/>
      <c r="I99" s="1" t="str">
        <f t="shared" si="4"/>
        <v/>
      </c>
      <c r="J99" s="1" t="str">
        <f t="shared" si="3"/>
        <v/>
      </c>
      <c r="K99" s="1">
        <f t="shared" si="5"/>
        <v>0</v>
      </c>
    </row>
    <row r="100" spans="4:11" ht="15" customHeight="1">
      <c r="D100" s="6" t="s">
        <v>46</v>
      </c>
      <c r="E100" s="7"/>
      <c r="F100" s="7"/>
      <c r="G100" s="17">
        <v>4</v>
      </c>
      <c r="H100" s="17">
        <v>7</v>
      </c>
      <c r="I100" s="1">
        <f t="shared" si="4"/>
        <v>-3</v>
      </c>
      <c r="J100" s="1">
        <f t="shared" si="3"/>
        <v>-0.4623730145114564</v>
      </c>
      <c r="K100" s="1">
        <f t="shared" si="5"/>
        <v>6.4395507174796727</v>
      </c>
    </row>
    <row r="101" spans="4:11" ht="15.75" thickBot="1">
      <c r="D101" s="8"/>
      <c r="E101" s="9" t="s">
        <v>24</v>
      </c>
      <c r="F101" s="9" t="s">
        <v>26</v>
      </c>
      <c r="G101" s="17"/>
      <c r="H101" s="17"/>
      <c r="I101" s="1" t="str">
        <f t="shared" si="4"/>
        <v/>
      </c>
      <c r="J101" s="1" t="str">
        <f t="shared" si="3"/>
        <v/>
      </c>
      <c r="K101" s="1">
        <f t="shared" si="5"/>
        <v>0</v>
      </c>
    </row>
    <row r="102" spans="4:11" ht="15" customHeight="1">
      <c r="D102" s="6" t="s">
        <v>47</v>
      </c>
      <c r="E102" s="7"/>
      <c r="F102" s="7"/>
      <c r="G102" s="17">
        <v>3</v>
      </c>
      <c r="H102" s="17">
        <v>4</v>
      </c>
      <c r="I102" s="1">
        <f t="shared" si="4"/>
        <v>-1</v>
      </c>
      <c r="J102" s="1">
        <f t="shared" si="3"/>
        <v>-0.67319206853549929</v>
      </c>
      <c r="K102" s="1">
        <f t="shared" si="5"/>
        <v>0.10680342406810579</v>
      </c>
    </row>
    <row r="103" spans="4:11" ht="15.75" thickBot="1">
      <c r="D103" s="8"/>
      <c r="E103" s="9" t="s">
        <v>33</v>
      </c>
      <c r="F103" s="9" t="s">
        <v>41</v>
      </c>
      <c r="G103" s="17"/>
      <c r="H103" s="17"/>
      <c r="I103" s="1" t="str">
        <f t="shared" si="4"/>
        <v/>
      </c>
      <c r="J103" s="1" t="str">
        <f t="shared" si="3"/>
        <v/>
      </c>
      <c r="K103" s="1">
        <f t="shared" si="5"/>
        <v>0</v>
      </c>
    </row>
    <row r="104" spans="4:11" ht="15" customHeight="1">
      <c r="D104" s="6" t="s">
        <v>47</v>
      </c>
      <c r="E104" s="7"/>
      <c r="F104" s="7"/>
      <c r="G104" s="17">
        <v>3</v>
      </c>
      <c r="H104" s="17">
        <v>2</v>
      </c>
      <c r="I104" s="1">
        <f t="shared" si="4"/>
        <v>1</v>
      </c>
      <c r="J104" s="1">
        <f t="shared" si="3"/>
        <v>-0.59766225939341666</v>
      </c>
      <c r="K104" s="1">
        <f t="shared" si="5"/>
        <v>2.5525246950900771</v>
      </c>
    </row>
    <row r="105" spans="4:11" ht="15.75" thickBot="1">
      <c r="D105" s="8"/>
      <c r="E105" s="9" t="s">
        <v>21</v>
      </c>
      <c r="F105" s="9" t="s">
        <v>11</v>
      </c>
      <c r="G105" s="17"/>
      <c r="H105" s="17"/>
      <c r="I105" s="1" t="str">
        <f t="shared" si="4"/>
        <v/>
      </c>
      <c r="J105" s="1" t="str">
        <f t="shared" si="3"/>
        <v/>
      </c>
      <c r="K105" s="1">
        <f t="shared" si="5"/>
        <v>0</v>
      </c>
    </row>
    <row r="106" spans="4:11" ht="15" customHeight="1">
      <c r="D106" s="6" t="s">
        <v>47</v>
      </c>
      <c r="E106" s="7"/>
      <c r="F106" s="7"/>
      <c r="G106" s="17">
        <v>2</v>
      </c>
      <c r="H106" s="17">
        <v>6</v>
      </c>
      <c r="I106" s="1">
        <f t="shared" si="4"/>
        <v>-4</v>
      </c>
      <c r="J106" s="1">
        <f t="shared" si="3"/>
        <v>-0.69832028290750259</v>
      </c>
      <c r="K106" s="1">
        <f t="shared" si="5"/>
        <v>10.901088954259993</v>
      </c>
    </row>
    <row r="107" spans="4:11" ht="30.75" thickBot="1">
      <c r="D107" s="8"/>
      <c r="E107" s="9" t="s">
        <v>36</v>
      </c>
      <c r="F107" s="9" t="s">
        <v>12</v>
      </c>
      <c r="G107" s="17"/>
      <c r="H107" s="17"/>
      <c r="I107" s="1" t="str">
        <f t="shared" si="4"/>
        <v/>
      </c>
      <c r="J107" s="1" t="str">
        <f t="shared" si="3"/>
        <v/>
      </c>
      <c r="K107" s="1">
        <f t="shared" si="5"/>
        <v>0</v>
      </c>
    </row>
    <row r="108" spans="4:11" ht="15" customHeight="1">
      <c r="D108" s="6" t="s">
        <v>47</v>
      </c>
      <c r="E108" s="7"/>
      <c r="F108" s="7"/>
      <c r="G108" s="17">
        <v>1</v>
      </c>
      <c r="H108" s="17">
        <v>2</v>
      </c>
      <c r="I108" s="1">
        <f t="shared" si="4"/>
        <v>-1</v>
      </c>
      <c r="J108" s="1">
        <f t="shared" si="3"/>
        <v>-0.79222888610817677</v>
      </c>
      <c r="K108" s="1">
        <f t="shared" si="5"/>
        <v>4.3168835767848981E-2</v>
      </c>
    </row>
    <row r="109" spans="4:11" ht="15.75" thickBot="1">
      <c r="D109" s="8"/>
      <c r="E109" s="9" t="s">
        <v>28</v>
      </c>
      <c r="F109" s="9" t="s">
        <v>38</v>
      </c>
      <c r="G109" s="17"/>
      <c r="H109" s="17"/>
      <c r="I109" s="1" t="str">
        <f t="shared" si="4"/>
        <v/>
      </c>
      <c r="J109" s="1" t="str">
        <f t="shared" si="3"/>
        <v/>
      </c>
      <c r="K109" s="1">
        <f t="shared" si="5"/>
        <v>0</v>
      </c>
    </row>
    <row r="110" spans="4:11" ht="15" customHeight="1">
      <c r="D110" s="6" t="s">
        <v>47</v>
      </c>
      <c r="E110" s="7"/>
      <c r="F110" s="7"/>
      <c r="G110" s="17">
        <v>4</v>
      </c>
      <c r="H110" s="17">
        <v>6</v>
      </c>
      <c r="I110" s="1">
        <f t="shared" si="4"/>
        <v>-2</v>
      </c>
      <c r="J110" s="1">
        <f t="shared" si="3"/>
        <v>-0.48400783450314577</v>
      </c>
      <c r="K110" s="1">
        <f t="shared" si="5"/>
        <v>2.2982322458478412</v>
      </c>
    </row>
    <row r="111" spans="4:11" ht="15.75" thickBot="1">
      <c r="D111" s="8"/>
      <c r="E111" s="9" t="s">
        <v>2</v>
      </c>
      <c r="F111" s="9" t="s">
        <v>466</v>
      </c>
      <c r="G111" s="17"/>
      <c r="H111" s="17"/>
      <c r="I111" s="1" t="str">
        <f t="shared" si="4"/>
        <v/>
      </c>
      <c r="J111" s="1" t="str">
        <f t="shared" si="3"/>
        <v/>
      </c>
      <c r="K111" s="1">
        <f t="shared" si="5"/>
        <v>0</v>
      </c>
    </row>
    <row r="112" spans="4:11" ht="15" customHeight="1">
      <c r="D112" s="6" t="s">
        <v>47</v>
      </c>
      <c r="E112" s="7"/>
      <c r="F112" s="7"/>
      <c r="G112" s="17">
        <v>3</v>
      </c>
      <c r="H112" s="17">
        <v>5</v>
      </c>
      <c r="I112" s="1">
        <f t="shared" si="4"/>
        <v>-2</v>
      </c>
      <c r="J112" s="1">
        <f t="shared" si="3"/>
        <v>-0.21898880667414744</v>
      </c>
      <c r="K112" s="1">
        <f t="shared" si="5"/>
        <v>3.1720008707519773</v>
      </c>
    </row>
    <row r="113" spans="4:11" ht="15.75" thickBot="1">
      <c r="D113" s="8"/>
      <c r="E113" s="9" t="s">
        <v>22</v>
      </c>
      <c r="F113" s="9" t="s">
        <v>18</v>
      </c>
      <c r="G113" s="17"/>
      <c r="H113" s="17"/>
      <c r="I113" s="1" t="str">
        <f t="shared" si="4"/>
        <v/>
      </c>
      <c r="J113" s="1" t="str">
        <f t="shared" si="3"/>
        <v/>
      </c>
      <c r="K113" s="1">
        <f t="shared" si="5"/>
        <v>0</v>
      </c>
    </row>
    <row r="114" spans="4:11" ht="15" customHeight="1">
      <c r="D114" s="6" t="s">
        <v>47</v>
      </c>
      <c r="E114" s="7"/>
      <c r="F114" s="7"/>
      <c r="G114" s="17">
        <v>0</v>
      </c>
      <c r="H114" s="17">
        <v>1</v>
      </c>
      <c r="I114" s="1">
        <f t="shared" si="4"/>
        <v>-1</v>
      </c>
      <c r="J114" s="1">
        <f t="shared" si="3"/>
        <v>0.53792725343804193</v>
      </c>
      <c r="K114" s="1">
        <f t="shared" si="5"/>
        <v>2.3652202368674793</v>
      </c>
    </row>
    <row r="115" spans="4:11" ht="15.75" thickBot="1">
      <c r="D115" s="8"/>
      <c r="E115" s="9" t="s">
        <v>39</v>
      </c>
      <c r="F115" s="9" t="s">
        <v>34</v>
      </c>
      <c r="G115" s="17"/>
      <c r="H115" s="17"/>
      <c r="I115" s="1" t="str">
        <f t="shared" si="4"/>
        <v/>
      </c>
      <c r="J115" s="1" t="str">
        <f t="shared" si="3"/>
        <v/>
      </c>
      <c r="K115" s="1">
        <f t="shared" si="5"/>
        <v>0</v>
      </c>
    </row>
    <row r="116" spans="4:11" ht="18" customHeight="1">
      <c r="D116" s="6" t="s">
        <v>48</v>
      </c>
      <c r="E116" s="7"/>
      <c r="F116" s="7"/>
      <c r="G116" s="17">
        <v>1</v>
      </c>
      <c r="H116" s="17">
        <v>0</v>
      </c>
      <c r="I116" s="1">
        <f t="shared" si="4"/>
        <v>1</v>
      </c>
      <c r="J116" s="1">
        <f t="shared" si="3"/>
        <v>0.90124894001637301</v>
      </c>
      <c r="K116" s="1">
        <f t="shared" si="5"/>
        <v>9.7517718478898948E-3</v>
      </c>
    </row>
    <row r="117" spans="4:11" ht="15.75" thickBot="1">
      <c r="D117" s="8"/>
      <c r="E117" s="9" t="s">
        <v>14</v>
      </c>
      <c r="F117" s="9" t="s">
        <v>8</v>
      </c>
      <c r="G117" s="17"/>
      <c r="H117" s="17"/>
      <c r="I117" s="1" t="str">
        <f t="shared" si="4"/>
        <v/>
      </c>
      <c r="J117" s="1" t="str">
        <f t="shared" si="3"/>
        <v/>
      </c>
      <c r="K117" s="1">
        <f t="shared" si="5"/>
        <v>0</v>
      </c>
    </row>
    <row r="118" spans="4:11" ht="15" customHeight="1">
      <c r="D118" s="6" t="s">
        <v>48</v>
      </c>
      <c r="E118" s="7"/>
      <c r="F118" s="7"/>
      <c r="G118" s="17">
        <v>2</v>
      </c>
      <c r="H118" s="17">
        <v>3</v>
      </c>
      <c r="I118" s="1">
        <f t="shared" si="4"/>
        <v>-1</v>
      </c>
      <c r="J118" s="1">
        <f t="shared" si="3"/>
        <v>0.68768737710166761</v>
      </c>
      <c r="K118" s="1">
        <f t="shared" si="5"/>
        <v>2.8482886828283065</v>
      </c>
    </row>
    <row r="119" spans="4:11" ht="15.75" thickBot="1">
      <c r="D119" s="8"/>
      <c r="E119" s="9" t="s">
        <v>4</v>
      </c>
      <c r="F119" s="9" t="s">
        <v>7</v>
      </c>
      <c r="G119" s="17"/>
      <c r="H119" s="17"/>
      <c r="I119" s="1" t="str">
        <f t="shared" si="4"/>
        <v/>
      </c>
      <c r="J119" s="1" t="str">
        <f t="shared" si="3"/>
        <v/>
      </c>
      <c r="K119" s="1">
        <f t="shared" si="5"/>
        <v>0</v>
      </c>
    </row>
    <row r="120" spans="4:11" ht="15" customHeight="1">
      <c r="D120" s="6" t="s">
        <v>48</v>
      </c>
      <c r="E120" s="7"/>
      <c r="F120" s="7"/>
      <c r="G120" s="17">
        <v>4</v>
      </c>
      <c r="H120" s="17">
        <v>1</v>
      </c>
      <c r="I120" s="1">
        <f t="shared" si="4"/>
        <v>3</v>
      </c>
      <c r="J120" s="1">
        <f t="shared" si="3"/>
        <v>0.56306177040588068</v>
      </c>
      <c r="K120" s="1">
        <f t="shared" si="5"/>
        <v>5.938667934857321</v>
      </c>
    </row>
    <row r="121" spans="4:11" ht="15.75" thickBot="1">
      <c r="D121" s="8"/>
      <c r="E121" s="9" t="s">
        <v>13</v>
      </c>
      <c r="F121" s="9" t="s">
        <v>0</v>
      </c>
      <c r="G121" s="17"/>
      <c r="H121" s="17"/>
      <c r="I121" s="1" t="str">
        <f t="shared" si="4"/>
        <v/>
      </c>
      <c r="J121" s="1" t="str">
        <f t="shared" si="3"/>
        <v/>
      </c>
      <c r="K121" s="1">
        <f t="shared" si="5"/>
        <v>0</v>
      </c>
    </row>
    <row r="122" spans="4:11" ht="15" customHeight="1">
      <c r="D122" s="6" t="s">
        <v>48</v>
      </c>
      <c r="E122" s="7"/>
      <c r="F122" s="7"/>
      <c r="G122" s="17">
        <v>2</v>
      </c>
      <c r="H122" s="17">
        <v>0</v>
      </c>
      <c r="I122" s="1">
        <f t="shared" si="4"/>
        <v>2</v>
      </c>
      <c r="J122" s="1">
        <f t="shared" si="3"/>
        <v>0.57859571983898661</v>
      </c>
      <c r="K122" s="1">
        <f t="shared" si="5"/>
        <v>2.0203901276600487</v>
      </c>
    </row>
    <row r="123" spans="4:11" ht="15.75" thickBot="1">
      <c r="D123" s="8"/>
      <c r="E123" s="9" t="s">
        <v>19</v>
      </c>
      <c r="F123" s="9" t="s">
        <v>25</v>
      </c>
      <c r="G123" s="17"/>
      <c r="H123" s="17"/>
      <c r="I123" s="1" t="str">
        <f t="shared" si="4"/>
        <v/>
      </c>
      <c r="J123" s="1" t="str">
        <f t="shared" si="3"/>
        <v/>
      </c>
      <c r="K123" s="1">
        <f t="shared" si="5"/>
        <v>0</v>
      </c>
    </row>
    <row r="124" spans="4:11" ht="15" customHeight="1">
      <c r="D124" s="6" t="s">
        <v>48</v>
      </c>
      <c r="E124" s="7"/>
      <c r="F124" s="7"/>
      <c r="G124" s="17">
        <v>2</v>
      </c>
      <c r="H124" s="17">
        <v>0</v>
      </c>
      <c r="I124" s="1">
        <f t="shared" si="4"/>
        <v>2</v>
      </c>
      <c r="J124" s="1">
        <f t="shared" si="3"/>
        <v>1.1412713306937263</v>
      </c>
      <c r="K124" s="1">
        <f t="shared" si="5"/>
        <v>0.73741492748852355</v>
      </c>
    </row>
    <row r="125" spans="4:11" ht="15.75" thickBot="1">
      <c r="D125" s="8"/>
      <c r="E125" s="9" t="s">
        <v>3</v>
      </c>
      <c r="F125" s="9" t="s">
        <v>24</v>
      </c>
      <c r="G125" s="17"/>
      <c r="H125" s="17"/>
      <c r="I125" s="1" t="str">
        <f t="shared" si="4"/>
        <v/>
      </c>
      <c r="J125" s="1" t="str">
        <f t="shared" si="3"/>
        <v/>
      </c>
      <c r="K125" s="1">
        <f t="shared" si="5"/>
        <v>0</v>
      </c>
    </row>
    <row r="126" spans="4:11" ht="15" customHeight="1">
      <c r="D126" s="6" t="s">
        <v>48</v>
      </c>
      <c r="E126" s="7"/>
      <c r="F126" s="7"/>
      <c r="G126" s="17">
        <v>1</v>
      </c>
      <c r="H126" s="17">
        <v>2</v>
      </c>
      <c r="I126" s="1">
        <f t="shared" si="4"/>
        <v>-1</v>
      </c>
      <c r="J126" s="1">
        <f t="shared" si="3"/>
        <v>0.72291322495146915</v>
      </c>
      <c r="K126" s="1">
        <f t="shared" si="5"/>
        <v>2.9684299807126719</v>
      </c>
    </row>
    <row r="127" spans="4:11" ht="15.75" thickBot="1">
      <c r="D127" s="8"/>
      <c r="E127" s="9" t="s">
        <v>23</v>
      </c>
      <c r="F127" s="9" t="s">
        <v>10</v>
      </c>
      <c r="G127" s="17"/>
      <c r="H127" s="17"/>
      <c r="I127" s="1" t="str">
        <f t="shared" si="4"/>
        <v/>
      </c>
      <c r="J127" s="1" t="str">
        <f t="shared" si="3"/>
        <v/>
      </c>
      <c r="K127" s="1">
        <f t="shared" si="5"/>
        <v>0</v>
      </c>
    </row>
    <row r="128" spans="4:11" ht="18" customHeight="1">
      <c r="D128" s="6" t="s">
        <v>49</v>
      </c>
      <c r="E128" s="7"/>
      <c r="F128" s="7"/>
      <c r="G128" s="17">
        <v>4</v>
      </c>
      <c r="H128" s="17">
        <v>0</v>
      </c>
      <c r="I128" s="1">
        <f t="shared" si="4"/>
        <v>4</v>
      </c>
      <c r="J128" s="1">
        <f t="shared" si="3"/>
        <v>1.4047111401389571</v>
      </c>
      <c r="K128" s="1">
        <f t="shared" si="5"/>
        <v>6.7355242661188317</v>
      </c>
    </row>
    <row r="129" spans="4:11" ht="15.75" thickBot="1">
      <c r="D129" s="8"/>
      <c r="E129" s="9" t="s">
        <v>2</v>
      </c>
      <c r="F129" s="9" t="s">
        <v>8</v>
      </c>
      <c r="G129" s="17"/>
      <c r="H129" s="17"/>
      <c r="I129" s="1" t="str">
        <f t="shared" si="4"/>
        <v/>
      </c>
      <c r="J129" s="1" t="str">
        <f t="shared" si="3"/>
        <v/>
      </c>
      <c r="K129" s="1">
        <f t="shared" si="5"/>
        <v>0</v>
      </c>
    </row>
    <row r="130" spans="4:11" ht="15" customHeight="1">
      <c r="D130" s="6" t="s">
        <v>49</v>
      </c>
      <c r="E130" s="7"/>
      <c r="F130" s="7"/>
      <c r="G130" s="17">
        <v>2</v>
      </c>
      <c r="H130" s="17">
        <v>3</v>
      </c>
      <c r="I130" s="1">
        <f t="shared" si="4"/>
        <v>-1</v>
      </c>
      <c r="J130" s="1">
        <f t="shared" si="3"/>
        <v>-0.65381645666084864</v>
      </c>
      <c r="K130" s="1">
        <f t="shared" si="5"/>
        <v>0.11984304567885008</v>
      </c>
    </row>
    <row r="131" spans="4:11" ht="15.75" thickBot="1">
      <c r="D131" s="8"/>
      <c r="E131" s="9" t="s">
        <v>22</v>
      </c>
      <c r="F131" s="9" t="s">
        <v>466</v>
      </c>
      <c r="G131" s="17"/>
      <c r="H131" s="17"/>
      <c r="I131" s="1" t="str">
        <f t="shared" si="4"/>
        <v/>
      </c>
      <c r="J131" s="1" t="str">
        <f t="shared" ref="J131:J194" si="6">IF(F132="","",VLOOKUP(F132,$A$2:$B$31,2)+$B$33-VLOOKUP(E132,$A$2:$B$31,2))</f>
        <v/>
      </c>
      <c r="K131" s="1">
        <f t="shared" si="5"/>
        <v>0</v>
      </c>
    </row>
    <row r="132" spans="4:11" ht="15" customHeight="1">
      <c r="D132" s="6" t="s">
        <v>49</v>
      </c>
      <c r="E132" s="7"/>
      <c r="F132" s="7"/>
      <c r="G132" s="17">
        <v>2</v>
      </c>
      <c r="H132" s="17">
        <v>3</v>
      </c>
      <c r="I132" s="1">
        <f t="shared" ref="I132:I195" si="7">IF(G132="","",G132-H132)</f>
        <v>-1</v>
      </c>
      <c r="J132" s="1">
        <f t="shared" si="6"/>
        <v>-0.60286410950230618</v>
      </c>
      <c r="K132" s="1">
        <f t="shared" ref="K132:K195" si="8">IF(J132="",0,(I132-J132)^2)</f>
        <v>0.15771691552139624</v>
      </c>
    </row>
    <row r="133" spans="4:11" ht="15.75" thickBot="1">
      <c r="D133" s="8"/>
      <c r="E133" s="9" t="s">
        <v>7</v>
      </c>
      <c r="F133" s="9" t="s">
        <v>18</v>
      </c>
      <c r="G133" s="17"/>
      <c r="H133" s="17"/>
      <c r="I133" s="1" t="str">
        <f t="shared" si="7"/>
        <v/>
      </c>
      <c r="J133" s="1" t="str">
        <f t="shared" si="6"/>
        <v/>
      </c>
      <c r="K133" s="1">
        <f t="shared" si="8"/>
        <v>0</v>
      </c>
    </row>
    <row r="134" spans="4:11" ht="15" customHeight="1">
      <c r="D134" s="6" t="s">
        <v>49</v>
      </c>
      <c r="E134" s="7"/>
      <c r="F134" s="7"/>
      <c r="G134" s="17">
        <v>0</v>
      </c>
      <c r="H134" s="17">
        <v>1</v>
      </c>
      <c r="I134" s="1">
        <f t="shared" si="7"/>
        <v>-1</v>
      </c>
      <c r="J134" s="1">
        <f t="shared" si="6"/>
        <v>-0.56306177040588068</v>
      </c>
      <c r="K134" s="1">
        <f t="shared" si="8"/>
        <v>0.19091501648084333</v>
      </c>
    </row>
    <row r="135" spans="4:11" ht="15.75" thickBot="1">
      <c r="D135" s="8"/>
      <c r="E135" s="9" t="s">
        <v>0</v>
      </c>
      <c r="F135" s="9" t="s">
        <v>13</v>
      </c>
      <c r="G135" s="17"/>
      <c r="H135" s="17"/>
      <c r="I135" s="1" t="str">
        <f t="shared" si="7"/>
        <v/>
      </c>
      <c r="J135" s="1" t="str">
        <f t="shared" si="6"/>
        <v/>
      </c>
      <c r="K135" s="1">
        <f t="shared" si="8"/>
        <v>0</v>
      </c>
    </row>
    <row r="136" spans="4:11" ht="15" customHeight="1">
      <c r="D136" s="6" t="s">
        <v>49</v>
      </c>
      <c r="E136" s="7"/>
      <c r="F136" s="7"/>
      <c r="G136" s="17">
        <v>4</v>
      </c>
      <c r="H136" s="17">
        <v>2</v>
      </c>
      <c r="I136" s="1">
        <f t="shared" si="7"/>
        <v>2</v>
      </c>
      <c r="J136" s="1">
        <f t="shared" si="6"/>
        <v>0.16491927157296971</v>
      </c>
      <c r="K136" s="1">
        <f t="shared" si="8"/>
        <v>3.3675212798442802</v>
      </c>
    </row>
    <row r="137" spans="4:11" ht="15.75" thickBot="1">
      <c r="D137" s="8"/>
      <c r="E137" s="9" t="s">
        <v>33</v>
      </c>
      <c r="F137" s="9" t="s">
        <v>36</v>
      </c>
      <c r="G137" s="17"/>
      <c r="H137" s="17"/>
      <c r="I137" s="1" t="str">
        <f t="shared" si="7"/>
        <v/>
      </c>
      <c r="J137" s="1" t="str">
        <f t="shared" si="6"/>
        <v/>
      </c>
      <c r="K137" s="1">
        <f t="shared" si="8"/>
        <v>0</v>
      </c>
    </row>
    <row r="138" spans="4:11" ht="15" customHeight="1">
      <c r="D138" s="6" t="s">
        <v>49</v>
      </c>
      <c r="E138" s="7"/>
      <c r="F138" s="7"/>
      <c r="G138" s="17">
        <v>1</v>
      </c>
      <c r="H138" s="17">
        <v>3</v>
      </c>
      <c r="I138" s="1">
        <f t="shared" si="7"/>
        <v>-2</v>
      </c>
      <c r="J138" s="1">
        <f t="shared" si="6"/>
        <v>6.003139308947425E-2</v>
      </c>
      <c r="K138" s="1">
        <f t="shared" si="8"/>
        <v>4.2437293405141601</v>
      </c>
    </row>
    <row r="139" spans="4:11" ht="15.75" thickBot="1">
      <c r="D139" s="8"/>
      <c r="E139" s="9" t="s">
        <v>41</v>
      </c>
      <c r="F139" s="9" t="s">
        <v>11</v>
      </c>
      <c r="G139" s="17"/>
      <c r="H139" s="17"/>
      <c r="I139" s="1" t="str">
        <f t="shared" si="7"/>
        <v/>
      </c>
      <c r="J139" s="1" t="str">
        <f t="shared" si="6"/>
        <v/>
      </c>
      <c r="K139" s="1">
        <f t="shared" si="8"/>
        <v>0</v>
      </c>
    </row>
    <row r="140" spans="4:11" ht="15" customHeight="1">
      <c r="D140" s="6" t="s">
        <v>49</v>
      </c>
      <c r="E140" s="7"/>
      <c r="F140" s="7"/>
      <c r="G140" s="17">
        <v>1</v>
      </c>
      <c r="H140" s="17">
        <v>2</v>
      </c>
      <c r="I140" s="1">
        <f t="shared" si="7"/>
        <v>-1</v>
      </c>
      <c r="J140" s="1">
        <f t="shared" si="6"/>
        <v>-0.82783056848217029</v>
      </c>
      <c r="K140" s="1">
        <f t="shared" si="8"/>
        <v>2.9642313149172653E-2</v>
      </c>
    </row>
    <row r="141" spans="4:11" ht="30.75" thickBot="1">
      <c r="D141" s="8"/>
      <c r="E141" s="9" t="s">
        <v>14</v>
      </c>
      <c r="F141" s="9" t="s">
        <v>12</v>
      </c>
      <c r="G141" s="17"/>
      <c r="H141" s="17"/>
      <c r="I141" s="1" t="str">
        <f t="shared" si="7"/>
        <v/>
      </c>
      <c r="J141" s="1" t="str">
        <f t="shared" si="6"/>
        <v/>
      </c>
      <c r="K141" s="1">
        <f t="shared" si="8"/>
        <v>0</v>
      </c>
    </row>
    <row r="142" spans="4:11" ht="15" customHeight="1">
      <c r="D142" s="6" t="s">
        <v>49</v>
      </c>
      <c r="E142" s="7"/>
      <c r="F142" s="7"/>
      <c r="G142" s="17">
        <v>6</v>
      </c>
      <c r="H142" s="17">
        <v>5</v>
      </c>
      <c r="I142" s="1">
        <f t="shared" si="7"/>
        <v>1</v>
      </c>
      <c r="J142" s="1">
        <f t="shared" si="6"/>
        <v>-0.11823159076755019</v>
      </c>
      <c r="K142" s="1">
        <f t="shared" si="8"/>
        <v>1.2504418905905259</v>
      </c>
    </row>
    <row r="143" spans="4:11" ht="15.75" thickBot="1">
      <c r="D143" s="8"/>
      <c r="E143" s="9" t="s">
        <v>1</v>
      </c>
      <c r="F143" s="9" t="s">
        <v>21</v>
      </c>
      <c r="G143" s="17"/>
      <c r="H143" s="17"/>
      <c r="I143" s="1" t="str">
        <f t="shared" si="7"/>
        <v/>
      </c>
      <c r="J143" s="1" t="str">
        <f t="shared" si="6"/>
        <v/>
      </c>
      <c r="K143" s="1">
        <f t="shared" si="8"/>
        <v>0</v>
      </c>
    </row>
    <row r="144" spans="4:11" ht="15" customHeight="1">
      <c r="D144" s="6" t="s">
        <v>49</v>
      </c>
      <c r="E144" s="7"/>
      <c r="F144" s="7"/>
      <c r="G144" s="17">
        <v>1</v>
      </c>
      <c r="H144" s="17">
        <v>2</v>
      </c>
      <c r="I144" s="1">
        <f t="shared" si="7"/>
        <v>-1</v>
      </c>
      <c r="J144" s="1">
        <f t="shared" si="6"/>
        <v>8.2673656316018196E-2</v>
      </c>
      <c r="K144" s="1">
        <f t="shared" si="8"/>
        <v>1.1721822460806954</v>
      </c>
    </row>
    <row r="145" spans="4:11" ht="15.75" thickBot="1">
      <c r="D145" s="8"/>
      <c r="E145" s="9" t="s">
        <v>19</v>
      </c>
      <c r="F145" s="9" t="s">
        <v>20</v>
      </c>
      <c r="G145" s="17"/>
      <c r="H145" s="17"/>
      <c r="I145" s="1" t="str">
        <f t="shared" si="7"/>
        <v/>
      </c>
      <c r="J145" s="1" t="str">
        <f t="shared" si="6"/>
        <v/>
      </c>
      <c r="K145" s="1">
        <f t="shared" si="8"/>
        <v>0</v>
      </c>
    </row>
    <row r="146" spans="4:11" ht="15" customHeight="1">
      <c r="D146" s="6" t="s">
        <v>49</v>
      </c>
      <c r="E146" s="7"/>
      <c r="F146" s="7"/>
      <c r="G146" s="17">
        <v>6</v>
      </c>
      <c r="H146" s="17">
        <v>1</v>
      </c>
      <c r="I146" s="1">
        <f t="shared" si="7"/>
        <v>5</v>
      </c>
      <c r="J146" s="1">
        <f t="shared" si="6"/>
        <v>1.1308565915720123</v>
      </c>
      <c r="K146" s="1">
        <f t="shared" si="8"/>
        <v>14.970270714981746</v>
      </c>
    </row>
    <row r="147" spans="4:11" ht="15.75" thickBot="1">
      <c r="D147" s="8"/>
      <c r="E147" s="9" t="s">
        <v>39</v>
      </c>
      <c r="F147" s="9" t="s">
        <v>26</v>
      </c>
      <c r="G147" s="17"/>
      <c r="H147" s="17"/>
      <c r="I147" s="1" t="str">
        <f t="shared" si="7"/>
        <v/>
      </c>
      <c r="J147" s="1" t="str">
        <f t="shared" si="6"/>
        <v/>
      </c>
      <c r="K147" s="1">
        <f t="shared" si="8"/>
        <v>0</v>
      </c>
    </row>
    <row r="148" spans="4:11" ht="15" customHeight="1">
      <c r="D148" s="6" t="s">
        <v>49</v>
      </c>
      <c r="E148" s="7"/>
      <c r="F148" s="7"/>
      <c r="G148" s="17">
        <v>4</v>
      </c>
      <c r="H148" s="17">
        <v>2</v>
      </c>
      <c r="I148" s="1">
        <f t="shared" si="7"/>
        <v>2</v>
      </c>
      <c r="J148" s="1">
        <f t="shared" si="6"/>
        <v>0.43115900002209173</v>
      </c>
      <c r="K148" s="1">
        <f t="shared" si="8"/>
        <v>2.4612620832116834</v>
      </c>
    </row>
    <row r="149" spans="4:11" ht="15.75" thickBot="1">
      <c r="D149" s="8"/>
      <c r="E149" s="9" t="s">
        <v>37</v>
      </c>
      <c r="F149" s="9" t="s">
        <v>3</v>
      </c>
      <c r="G149" s="17"/>
      <c r="H149" s="17"/>
      <c r="I149" s="1" t="str">
        <f t="shared" si="7"/>
        <v/>
      </c>
      <c r="J149" s="1" t="str">
        <f t="shared" si="6"/>
        <v/>
      </c>
      <c r="K149" s="1">
        <f t="shared" si="8"/>
        <v>0</v>
      </c>
    </row>
    <row r="150" spans="4:11" ht="15" customHeight="1">
      <c r="D150" s="6" t="s">
        <v>50</v>
      </c>
      <c r="E150" s="7"/>
      <c r="F150" s="7"/>
      <c r="G150" s="17">
        <v>1</v>
      </c>
      <c r="H150" s="17">
        <v>2</v>
      </c>
      <c r="I150" s="1">
        <f t="shared" si="7"/>
        <v>-1</v>
      </c>
      <c r="J150" s="1">
        <f t="shared" si="6"/>
        <v>0.12998388681749873</v>
      </c>
      <c r="K150" s="1">
        <f t="shared" si="8"/>
        <v>1.2768635844671818</v>
      </c>
    </row>
    <row r="151" spans="4:11" ht="15.75" thickBot="1">
      <c r="D151" s="8"/>
      <c r="E151" s="9" t="s">
        <v>23</v>
      </c>
      <c r="F151" s="9" t="s">
        <v>34</v>
      </c>
      <c r="G151" s="17"/>
      <c r="H151" s="17"/>
      <c r="I151" s="1" t="str">
        <f t="shared" si="7"/>
        <v/>
      </c>
      <c r="J151" s="1" t="str">
        <f t="shared" si="6"/>
        <v/>
      </c>
      <c r="K151" s="1">
        <f t="shared" si="8"/>
        <v>0</v>
      </c>
    </row>
    <row r="152" spans="4:11" ht="15" customHeight="1">
      <c r="D152" s="6" t="s">
        <v>50</v>
      </c>
      <c r="E152" s="7"/>
      <c r="F152" s="7"/>
      <c r="G152" s="17">
        <v>0</v>
      </c>
      <c r="H152" s="17">
        <v>4</v>
      </c>
      <c r="I152" s="1">
        <f t="shared" si="7"/>
        <v>-4</v>
      </c>
      <c r="J152" s="1">
        <f t="shared" si="6"/>
        <v>-0.67319206853549929</v>
      </c>
      <c r="K152" s="1">
        <f t="shared" si="8"/>
        <v>11.06765101285511</v>
      </c>
    </row>
    <row r="153" spans="4:11" ht="15.75" thickBot="1">
      <c r="D153" s="8"/>
      <c r="E153" s="9" t="s">
        <v>33</v>
      </c>
      <c r="F153" s="9" t="s">
        <v>38</v>
      </c>
      <c r="G153" s="17"/>
      <c r="H153" s="17"/>
      <c r="I153" s="1" t="str">
        <f t="shared" si="7"/>
        <v/>
      </c>
      <c r="J153" s="1" t="str">
        <f t="shared" si="6"/>
        <v/>
      </c>
      <c r="K153" s="1">
        <f t="shared" si="8"/>
        <v>0</v>
      </c>
    </row>
    <row r="154" spans="4:11" ht="15" customHeight="1">
      <c r="D154" s="6" t="s">
        <v>50</v>
      </c>
      <c r="E154" s="7"/>
      <c r="F154" s="7"/>
      <c r="G154" s="17">
        <v>4</v>
      </c>
      <c r="H154" s="17">
        <v>1</v>
      </c>
      <c r="I154" s="1">
        <f t="shared" si="7"/>
        <v>3</v>
      </c>
      <c r="J154" s="1">
        <f t="shared" si="6"/>
        <v>0.13458662911399699</v>
      </c>
      <c r="K154" s="1">
        <f t="shared" si="8"/>
        <v>8.2105937860522875</v>
      </c>
    </row>
    <row r="155" spans="4:11" ht="15.75" thickBot="1">
      <c r="D155" s="8"/>
      <c r="E155" s="9" t="s">
        <v>4</v>
      </c>
      <c r="F155" s="9" t="s">
        <v>25</v>
      </c>
      <c r="G155" s="17"/>
      <c r="H155" s="17"/>
      <c r="I155" s="1" t="str">
        <f t="shared" si="7"/>
        <v/>
      </c>
      <c r="J155" s="1" t="str">
        <f t="shared" si="6"/>
        <v/>
      </c>
      <c r="K155" s="1">
        <f t="shared" si="8"/>
        <v>0</v>
      </c>
    </row>
    <row r="156" spans="4:11" ht="15" customHeight="1">
      <c r="D156" s="6" t="s">
        <v>50</v>
      </c>
      <c r="E156" s="7"/>
      <c r="F156" s="7"/>
      <c r="G156" s="17">
        <v>0</v>
      </c>
      <c r="H156" s="17">
        <v>3</v>
      </c>
      <c r="I156" s="1">
        <f t="shared" si="7"/>
        <v>-3</v>
      </c>
      <c r="J156" s="1">
        <f t="shared" si="6"/>
        <v>1.1308565915720123</v>
      </c>
      <c r="K156" s="1">
        <f t="shared" si="8"/>
        <v>17.063976180133942</v>
      </c>
    </row>
    <row r="157" spans="4:11" ht="15.75" thickBot="1">
      <c r="D157" s="8"/>
      <c r="E157" s="9" t="s">
        <v>39</v>
      </c>
      <c r="F157" s="9" t="s">
        <v>10</v>
      </c>
      <c r="G157" s="17"/>
      <c r="H157" s="17"/>
      <c r="I157" s="1" t="str">
        <f t="shared" si="7"/>
        <v/>
      </c>
      <c r="J157" s="1" t="str">
        <f t="shared" si="6"/>
        <v/>
      </c>
      <c r="K157" s="1">
        <f t="shared" si="8"/>
        <v>0</v>
      </c>
    </row>
    <row r="158" spans="4:11" ht="15" customHeight="1">
      <c r="D158" s="6" t="s">
        <v>51</v>
      </c>
      <c r="E158" s="7"/>
      <c r="F158" s="7"/>
      <c r="G158" s="17">
        <v>2</v>
      </c>
      <c r="H158" s="17">
        <v>3</v>
      </c>
      <c r="I158" s="1">
        <f t="shared" si="7"/>
        <v>-1</v>
      </c>
      <c r="J158" s="1">
        <f t="shared" si="6"/>
        <v>1.5724303307158181</v>
      </c>
      <c r="K158" s="1">
        <f t="shared" si="8"/>
        <v>6.6173978063866929</v>
      </c>
    </row>
    <row r="159" spans="4:11" ht="15.75" thickBot="1">
      <c r="D159" s="8"/>
      <c r="E159" s="9" t="s">
        <v>37</v>
      </c>
      <c r="F159" s="9" t="s">
        <v>24</v>
      </c>
      <c r="G159" s="17"/>
      <c r="H159" s="17"/>
      <c r="I159" s="1" t="str">
        <f t="shared" si="7"/>
        <v/>
      </c>
      <c r="J159" s="1" t="str">
        <f t="shared" si="6"/>
        <v/>
      </c>
      <c r="K159" s="1">
        <f t="shared" si="8"/>
        <v>0</v>
      </c>
    </row>
    <row r="160" spans="4:11" ht="15" customHeight="1">
      <c r="D160" s="6" t="s">
        <v>52</v>
      </c>
      <c r="E160" s="7"/>
      <c r="F160" s="7"/>
      <c r="G160" s="17">
        <v>3</v>
      </c>
      <c r="H160" s="17">
        <v>5</v>
      </c>
      <c r="I160" s="1">
        <f t="shared" si="7"/>
        <v>-2</v>
      </c>
      <c r="J160" s="1">
        <f t="shared" si="6"/>
        <v>-0.20903264297494673</v>
      </c>
      <c r="K160" s="1">
        <f t="shared" si="8"/>
        <v>3.2075640739293045</v>
      </c>
    </row>
    <row r="161" spans="4:11" ht="15.75" thickBot="1">
      <c r="D161" s="8"/>
      <c r="E161" s="9" t="s">
        <v>33</v>
      </c>
      <c r="F161" s="9" t="s">
        <v>2</v>
      </c>
      <c r="G161" s="17"/>
      <c r="H161" s="17"/>
      <c r="I161" s="1" t="str">
        <f t="shared" si="7"/>
        <v/>
      </c>
      <c r="J161" s="1" t="str">
        <f t="shared" si="6"/>
        <v/>
      </c>
      <c r="K161" s="1">
        <f t="shared" si="8"/>
        <v>0</v>
      </c>
    </row>
    <row r="162" spans="4:11" ht="15" customHeight="1">
      <c r="D162" s="6" t="s">
        <v>52</v>
      </c>
      <c r="E162" s="7"/>
      <c r="F162" s="7"/>
      <c r="G162" s="17">
        <v>4</v>
      </c>
      <c r="H162" s="17">
        <v>3</v>
      </c>
      <c r="I162" s="1">
        <f t="shared" si="7"/>
        <v>1</v>
      </c>
      <c r="J162" s="1">
        <f t="shared" si="6"/>
        <v>0.83811134010846899</v>
      </c>
      <c r="K162" s="1">
        <f t="shared" si="8"/>
        <v>2.6207938201475801E-2</v>
      </c>
    </row>
    <row r="163" spans="4:11" ht="15.75" thickBot="1">
      <c r="D163" s="8"/>
      <c r="E163" s="9" t="s">
        <v>38</v>
      </c>
      <c r="F163" s="9" t="s">
        <v>36</v>
      </c>
      <c r="G163" s="17"/>
      <c r="H163" s="17"/>
      <c r="I163" s="1" t="str">
        <f t="shared" si="7"/>
        <v/>
      </c>
      <c r="J163" s="1" t="str">
        <f t="shared" si="6"/>
        <v/>
      </c>
      <c r="K163" s="1">
        <f t="shared" si="8"/>
        <v>0</v>
      </c>
    </row>
    <row r="164" spans="4:11" ht="15" customHeight="1">
      <c r="D164" s="6" t="s">
        <v>52</v>
      </c>
      <c r="E164" s="7"/>
      <c r="F164" s="7"/>
      <c r="G164" s="17">
        <v>5</v>
      </c>
      <c r="H164" s="17">
        <v>2</v>
      </c>
      <c r="I164" s="1">
        <f t="shared" si="7"/>
        <v>3</v>
      </c>
      <c r="J164" s="1">
        <f t="shared" si="6"/>
        <v>-0.78868658752072918</v>
      </c>
      <c r="K164" s="1">
        <f t="shared" si="8"/>
        <v>14.354146058459468</v>
      </c>
    </row>
    <row r="165" spans="4:11" ht="15.75" thickBot="1">
      <c r="D165" s="8"/>
      <c r="E165" s="9" t="s">
        <v>0</v>
      </c>
      <c r="F165" s="9" t="s">
        <v>41</v>
      </c>
      <c r="G165" s="17"/>
      <c r="H165" s="17"/>
      <c r="I165" s="1" t="str">
        <f t="shared" si="7"/>
        <v/>
      </c>
      <c r="J165" s="1" t="str">
        <f t="shared" si="6"/>
        <v/>
      </c>
      <c r="K165" s="1">
        <f t="shared" si="8"/>
        <v>0</v>
      </c>
    </row>
    <row r="166" spans="4:11" ht="15" customHeight="1">
      <c r="D166" s="6" t="s">
        <v>52</v>
      </c>
      <c r="E166" s="7"/>
      <c r="F166" s="7"/>
      <c r="G166" s="17">
        <v>1</v>
      </c>
      <c r="H166" s="17">
        <v>2</v>
      </c>
      <c r="I166" s="1">
        <f t="shared" si="7"/>
        <v>-1</v>
      </c>
      <c r="J166" s="1">
        <f t="shared" si="6"/>
        <v>-0.24547322605744171</v>
      </c>
      <c r="K166" s="1">
        <f t="shared" si="8"/>
        <v>0.56931065259616442</v>
      </c>
    </row>
    <row r="167" spans="4:11" ht="15.75" thickBot="1">
      <c r="D167" s="8"/>
      <c r="E167" s="9" t="s">
        <v>13</v>
      </c>
      <c r="F167" s="9" t="s">
        <v>466</v>
      </c>
      <c r="G167" s="17"/>
      <c r="H167" s="17"/>
      <c r="I167" s="1" t="str">
        <f t="shared" si="7"/>
        <v/>
      </c>
      <c r="J167" s="1" t="str">
        <f t="shared" si="6"/>
        <v/>
      </c>
      <c r="K167" s="1">
        <f t="shared" si="8"/>
        <v>0</v>
      </c>
    </row>
    <row r="168" spans="4:11" ht="15" customHeight="1">
      <c r="D168" s="6" t="s">
        <v>52</v>
      </c>
      <c r="E168" s="7"/>
      <c r="F168" s="7"/>
      <c r="G168" s="17">
        <v>3</v>
      </c>
      <c r="H168" s="17">
        <v>4</v>
      </c>
      <c r="I168" s="1">
        <f t="shared" si="7"/>
        <v>-1</v>
      </c>
      <c r="J168" s="1">
        <f t="shared" si="6"/>
        <v>-1.1546610172180607</v>
      </c>
      <c r="K168" s="1">
        <f t="shared" si="8"/>
        <v>2.3920030246925267E-2</v>
      </c>
    </row>
    <row r="169" spans="4:11" ht="15.75" thickBot="1">
      <c r="D169" s="8"/>
      <c r="E169" s="9" t="s">
        <v>26</v>
      </c>
      <c r="F169" s="9" t="s">
        <v>19</v>
      </c>
      <c r="G169" s="17"/>
      <c r="H169" s="17"/>
      <c r="I169" s="1" t="str">
        <f t="shared" si="7"/>
        <v/>
      </c>
      <c r="J169" s="1" t="str">
        <f t="shared" si="6"/>
        <v/>
      </c>
      <c r="K169" s="1">
        <f t="shared" si="8"/>
        <v>0</v>
      </c>
    </row>
    <row r="170" spans="4:11" ht="15" customHeight="1">
      <c r="D170" s="6" t="s">
        <v>52</v>
      </c>
      <c r="E170" s="7"/>
      <c r="F170" s="7"/>
      <c r="G170" s="17">
        <v>1</v>
      </c>
      <c r="H170" s="17">
        <v>3</v>
      </c>
      <c r="I170" s="1">
        <f t="shared" si="7"/>
        <v>-2</v>
      </c>
      <c r="J170" s="1">
        <f t="shared" si="6"/>
        <v>-0.32748628354943321</v>
      </c>
      <c r="K170" s="1">
        <f t="shared" si="8"/>
        <v>2.7973021317152869</v>
      </c>
    </row>
    <row r="171" spans="4:11" ht="15.75" thickBot="1">
      <c r="D171" s="8"/>
      <c r="E171" s="9" t="s">
        <v>28</v>
      </c>
      <c r="F171" s="9" t="s">
        <v>25</v>
      </c>
      <c r="G171" s="17"/>
      <c r="H171" s="17"/>
      <c r="I171" s="1" t="str">
        <f t="shared" si="7"/>
        <v/>
      </c>
      <c r="J171" s="1" t="str">
        <f t="shared" si="6"/>
        <v/>
      </c>
      <c r="K171" s="1">
        <f t="shared" si="8"/>
        <v>0</v>
      </c>
    </row>
    <row r="172" spans="4:11" ht="15" customHeight="1">
      <c r="D172" s="6" t="s">
        <v>52</v>
      </c>
      <c r="E172" s="7"/>
      <c r="F172" s="7"/>
      <c r="G172" s="17">
        <v>0</v>
      </c>
      <c r="H172" s="17">
        <v>4</v>
      </c>
      <c r="I172" s="1">
        <f t="shared" si="7"/>
        <v>-4</v>
      </c>
      <c r="J172" s="1">
        <f t="shared" si="6"/>
        <v>-0.80710470421466596</v>
      </c>
      <c r="K172" s="1">
        <f t="shared" si="8"/>
        <v>10.194580369848115</v>
      </c>
    </row>
    <row r="173" spans="4:11" ht="15.75" thickBot="1">
      <c r="D173" s="8"/>
      <c r="E173" s="9" t="s">
        <v>1</v>
      </c>
      <c r="F173" s="9" t="s">
        <v>20</v>
      </c>
      <c r="G173" s="17"/>
      <c r="H173" s="17"/>
      <c r="I173" s="1" t="str">
        <f t="shared" si="7"/>
        <v/>
      </c>
      <c r="J173" s="1" t="str">
        <f t="shared" si="6"/>
        <v/>
      </c>
      <c r="K173" s="1">
        <f t="shared" si="8"/>
        <v>0</v>
      </c>
    </row>
    <row r="174" spans="4:11" ht="15" customHeight="1">
      <c r="D174" s="6" t="s">
        <v>52</v>
      </c>
      <c r="E174" s="7"/>
      <c r="F174" s="7"/>
      <c r="G174" s="17">
        <v>3</v>
      </c>
      <c r="H174" s="17">
        <v>6</v>
      </c>
      <c r="I174" s="1">
        <f t="shared" si="7"/>
        <v>-3</v>
      </c>
      <c r="J174" s="1">
        <f t="shared" si="6"/>
        <v>0.2957840687273432</v>
      </c>
      <c r="K174" s="1">
        <f t="shared" si="8"/>
        <v>10.862192627676961</v>
      </c>
    </row>
    <row r="175" spans="4:11" ht="15.75" thickBot="1">
      <c r="D175" s="8"/>
      <c r="E175" s="9" t="s">
        <v>3</v>
      </c>
      <c r="F175" s="9" t="s">
        <v>21</v>
      </c>
      <c r="G175" s="17"/>
      <c r="H175" s="17"/>
      <c r="I175" s="1" t="str">
        <f t="shared" si="7"/>
        <v/>
      </c>
      <c r="J175" s="1" t="str">
        <f t="shared" si="6"/>
        <v/>
      </c>
      <c r="K175" s="1">
        <f t="shared" si="8"/>
        <v>0</v>
      </c>
    </row>
    <row r="176" spans="4:11" ht="15" customHeight="1">
      <c r="D176" s="6" t="s">
        <v>52</v>
      </c>
      <c r="E176" s="7"/>
      <c r="F176" s="7"/>
      <c r="G176" s="17">
        <v>4</v>
      </c>
      <c r="H176" s="17">
        <v>3</v>
      </c>
      <c r="I176" s="1">
        <f t="shared" si="7"/>
        <v>1</v>
      </c>
      <c r="J176" s="1">
        <f t="shared" si="6"/>
        <v>-0.33365357796488126</v>
      </c>
      <c r="K176" s="1">
        <f t="shared" si="8"/>
        <v>1.7786318660185296</v>
      </c>
    </row>
    <row r="177" spans="4:11" ht="15.75" thickBot="1">
      <c r="D177" s="8"/>
      <c r="E177" s="9" t="s">
        <v>14</v>
      </c>
      <c r="F177" s="9" t="s">
        <v>22</v>
      </c>
      <c r="G177" s="17"/>
      <c r="H177" s="17"/>
      <c r="I177" s="1" t="str">
        <f t="shared" si="7"/>
        <v/>
      </c>
      <c r="J177" s="1" t="str">
        <f t="shared" si="6"/>
        <v/>
      </c>
      <c r="K177" s="1">
        <f t="shared" si="8"/>
        <v>0</v>
      </c>
    </row>
    <row r="178" spans="4:11" ht="15" customHeight="1">
      <c r="D178" s="6" t="s">
        <v>52</v>
      </c>
      <c r="E178" s="7"/>
      <c r="F178" s="7"/>
      <c r="G178" s="17">
        <v>2</v>
      </c>
      <c r="H178" s="17">
        <v>1</v>
      </c>
      <c r="I178" s="1">
        <f t="shared" si="7"/>
        <v>1</v>
      </c>
      <c r="J178" s="1">
        <f t="shared" si="6"/>
        <v>0.39940538971129058</v>
      </c>
      <c r="K178" s="1">
        <f t="shared" si="8"/>
        <v>0.36071388590784675</v>
      </c>
    </row>
    <row r="179" spans="4:11" ht="15.75" thickBot="1">
      <c r="D179" s="8"/>
      <c r="E179" s="9" t="s">
        <v>37</v>
      </c>
      <c r="F179" s="9" t="s">
        <v>4</v>
      </c>
      <c r="G179" s="17"/>
      <c r="H179" s="17"/>
      <c r="I179" s="1" t="str">
        <f t="shared" si="7"/>
        <v/>
      </c>
      <c r="J179" s="1" t="str">
        <f t="shared" si="6"/>
        <v/>
      </c>
      <c r="K179" s="1">
        <f t="shared" si="8"/>
        <v>0</v>
      </c>
    </row>
    <row r="180" spans="4:11" ht="15" customHeight="1">
      <c r="D180" s="6" t="s">
        <v>53</v>
      </c>
      <c r="E180" s="7"/>
      <c r="F180" s="7"/>
      <c r="G180" s="17">
        <v>5</v>
      </c>
      <c r="H180" s="17">
        <v>3</v>
      </c>
      <c r="I180" s="1">
        <f t="shared" si="7"/>
        <v>2</v>
      </c>
      <c r="J180" s="1">
        <f t="shared" si="6"/>
        <v>-0.71589385016096685</v>
      </c>
      <c r="K180" s="1">
        <f t="shared" si="8"/>
        <v>7.3760794053421606</v>
      </c>
    </row>
    <row r="181" spans="4:11" ht="15.75" thickBot="1">
      <c r="D181" s="8"/>
      <c r="E181" s="9" t="s">
        <v>1</v>
      </c>
      <c r="F181" s="9" t="s">
        <v>11</v>
      </c>
      <c r="G181" s="17"/>
      <c r="H181" s="17"/>
      <c r="I181" s="1" t="str">
        <f t="shared" si="7"/>
        <v/>
      </c>
      <c r="J181" s="1" t="str">
        <f t="shared" si="6"/>
        <v/>
      </c>
      <c r="K181" s="1">
        <f t="shared" si="8"/>
        <v>0</v>
      </c>
    </row>
    <row r="182" spans="4:11" ht="15" customHeight="1">
      <c r="D182" s="6" t="s">
        <v>53</v>
      </c>
      <c r="E182" s="7"/>
      <c r="F182" s="7"/>
      <c r="G182" s="17">
        <v>2</v>
      </c>
      <c r="H182" s="17">
        <v>3</v>
      </c>
      <c r="I182" s="1">
        <f t="shared" si="7"/>
        <v>-1</v>
      </c>
      <c r="J182" s="1">
        <f t="shared" si="6"/>
        <v>1.3633898572483076</v>
      </c>
      <c r="K182" s="1">
        <f t="shared" si="8"/>
        <v>5.5856116173441759</v>
      </c>
    </row>
    <row r="183" spans="4:11" ht="15.75" thickBot="1">
      <c r="D183" s="8"/>
      <c r="E183" s="9" t="s">
        <v>12</v>
      </c>
      <c r="F183" s="9" t="s">
        <v>24</v>
      </c>
      <c r="G183" s="17"/>
      <c r="H183" s="17"/>
      <c r="I183" s="1" t="str">
        <f t="shared" si="7"/>
        <v/>
      </c>
      <c r="J183" s="1" t="str">
        <f t="shared" si="6"/>
        <v/>
      </c>
      <c r="K183" s="1">
        <f t="shared" si="8"/>
        <v>0</v>
      </c>
    </row>
    <row r="184" spans="4:11" ht="15" customHeight="1">
      <c r="D184" s="6" t="s">
        <v>53</v>
      </c>
      <c r="E184" s="7"/>
      <c r="F184" s="7"/>
      <c r="G184" s="17">
        <v>1</v>
      </c>
      <c r="H184" s="17">
        <v>4</v>
      </c>
      <c r="I184" s="1">
        <f t="shared" si="7"/>
        <v>-3</v>
      </c>
      <c r="J184" s="1">
        <f t="shared" si="6"/>
        <v>-0.82806266576169207</v>
      </c>
      <c r="K184" s="1">
        <f t="shared" si="8"/>
        <v>4.7173117838582073</v>
      </c>
    </row>
    <row r="185" spans="4:11" ht="15.75" thickBot="1">
      <c r="D185" s="8"/>
      <c r="E185" s="9" t="s">
        <v>8</v>
      </c>
      <c r="F185" s="9" t="s">
        <v>10</v>
      </c>
      <c r="G185" s="17"/>
      <c r="H185" s="17"/>
      <c r="I185" s="1" t="str">
        <f t="shared" si="7"/>
        <v/>
      </c>
      <c r="J185" s="1" t="str">
        <f t="shared" si="6"/>
        <v/>
      </c>
      <c r="K185" s="1">
        <f t="shared" si="8"/>
        <v>0</v>
      </c>
    </row>
    <row r="186" spans="4:11" ht="15" customHeight="1">
      <c r="D186" s="6" t="s">
        <v>54</v>
      </c>
      <c r="E186" s="7"/>
      <c r="F186" s="7"/>
      <c r="G186" s="17">
        <v>3</v>
      </c>
      <c r="H186" s="17">
        <v>2</v>
      </c>
      <c r="I186" s="1">
        <f t="shared" si="7"/>
        <v>1</v>
      </c>
      <c r="J186" s="1">
        <f t="shared" si="6"/>
        <v>0.46415942556055256</v>
      </c>
      <c r="K186" s="1">
        <f t="shared" si="8"/>
        <v>0.28712512121559702</v>
      </c>
    </row>
    <row r="187" spans="4:11" ht="15.75" thickBot="1">
      <c r="D187" s="8"/>
      <c r="E187" s="9" t="s">
        <v>41</v>
      </c>
      <c r="F187" s="9" t="s">
        <v>2</v>
      </c>
      <c r="G187" s="17"/>
      <c r="H187" s="17"/>
      <c r="I187" s="1" t="str">
        <f t="shared" si="7"/>
        <v/>
      </c>
      <c r="J187" s="1" t="str">
        <f t="shared" si="6"/>
        <v/>
      </c>
      <c r="K187" s="1">
        <f t="shared" si="8"/>
        <v>0</v>
      </c>
    </row>
    <row r="188" spans="4:11" ht="15" customHeight="1">
      <c r="D188" s="6" t="s">
        <v>54</v>
      </c>
      <c r="E188" s="7"/>
      <c r="F188" s="7"/>
      <c r="G188" s="17">
        <v>3</v>
      </c>
      <c r="H188" s="17">
        <v>4</v>
      </c>
      <c r="I188" s="1">
        <f t="shared" si="7"/>
        <v>-1</v>
      </c>
      <c r="J188" s="1">
        <f t="shared" si="6"/>
        <v>0.16559342402537425</v>
      </c>
      <c r="K188" s="1">
        <f t="shared" si="8"/>
        <v>1.3586080301311958</v>
      </c>
    </row>
    <row r="189" spans="4:11" ht="15.75" thickBot="1">
      <c r="D189" s="8"/>
      <c r="E189" s="9" t="s">
        <v>11</v>
      </c>
      <c r="F189" s="9" t="s">
        <v>13</v>
      </c>
      <c r="G189" s="17"/>
      <c r="H189" s="17"/>
      <c r="I189" s="1" t="str">
        <f t="shared" si="7"/>
        <v/>
      </c>
      <c r="J189" s="1" t="str">
        <f t="shared" si="6"/>
        <v/>
      </c>
      <c r="K189" s="1">
        <f t="shared" si="8"/>
        <v>0</v>
      </c>
    </row>
    <row r="190" spans="4:11" ht="15" customHeight="1">
      <c r="D190" s="6" t="s">
        <v>54</v>
      </c>
      <c r="E190" s="7"/>
      <c r="F190" s="7"/>
      <c r="G190" s="17">
        <v>4</v>
      </c>
      <c r="H190" s="17">
        <v>1</v>
      </c>
      <c r="I190" s="1">
        <f t="shared" si="7"/>
        <v>3</v>
      </c>
      <c r="J190" s="1">
        <f t="shared" si="6"/>
        <v>-0.45195827538974243</v>
      </c>
      <c r="K190" s="1">
        <f t="shared" si="8"/>
        <v>11.916015935031725</v>
      </c>
    </row>
    <row r="191" spans="4:11" ht="15.75" thickBot="1">
      <c r="D191" s="8"/>
      <c r="E191" s="9" t="s">
        <v>3</v>
      </c>
      <c r="F191" s="9" t="s">
        <v>39</v>
      </c>
      <c r="G191" s="17"/>
      <c r="H191" s="17"/>
      <c r="I191" s="1" t="str">
        <f t="shared" si="7"/>
        <v/>
      </c>
      <c r="J191" s="1" t="str">
        <f t="shared" si="6"/>
        <v/>
      </c>
      <c r="K191" s="1">
        <f t="shared" si="8"/>
        <v>0</v>
      </c>
    </row>
    <row r="192" spans="4:11" ht="15" customHeight="1">
      <c r="D192" s="6" t="s">
        <v>54</v>
      </c>
      <c r="E192" s="7"/>
      <c r="F192" s="7"/>
      <c r="G192" s="17">
        <v>2</v>
      </c>
      <c r="H192" s="17">
        <v>3</v>
      </c>
      <c r="I192" s="1">
        <f t="shared" si="7"/>
        <v>-1</v>
      </c>
      <c r="J192" s="1">
        <f t="shared" si="6"/>
        <v>-8.2673656316018196E-2</v>
      </c>
      <c r="K192" s="1">
        <f t="shared" si="8"/>
        <v>0.84148762081662265</v>
      </c>
    </row>
    <row r="193" spans="4:11" ht="15.75" thickBot="1">
      <c r="D193" s="8"/>
      <c r="E193" s="9" t="s">
        <v>20</v>
      </c>
      <c r="F193" s="9" t="s">
        <v>19</v>
      </c>
      <c r="G193" s="17"/>
      <c r="H193" s="17"/>
      <c r="I193" s="1" t="str">
        <f t="shared" si="7"/>
        <v/>
      </c>
      <c r="J193" s="1" t="str">
        <f t="shared" si="6"/>
        <v/>
      </c>
      <c r="K193" s="1">
        <f t="shared" si="8"/>
        <v>0</v>
      </c>
    </row>
    <row r="194" spans="4:11" ht="15" customHeight="1">
      <c r="D194" s="6" t="s">
        <v>54</v>
      </c>
      <c r="E194" s="7"/>
      <c r="F194" s="7"/>
      <c r="G194" s="17">
        <v>0</v>
      </c>
      <c r="H194" s="17">
        <v>2</v>
      </c>
      <c r="I194" s="1">
        <f t="shared" si="7"/>
        <v>-2</v>
      </c>
      <c r="J194" s="1">
        <f t="shared" si="6"/>
        <v>-0.72291322495146915</v>
      </c>
      <c r="K194" s="1">
        <f t="shared" si="8"/>
        <v>1.6309506310038568</v>
      </c>
    </row>
    <row r="195" spans="4:11" ht="15.75" thickBot="1">
      <c r="D195" s="8"/>
      <c r="E195" s="9" t="s">
        <v>26</v>
      </c>
      <c r="F195" s="9" t="s">
        <v>23</v>
      </c>
      <c r="G195" s="17"/>
      <c r="H195" s="17"/>
      <c r="I195" s="1" t="str">
        <f t="shared" si="7"/>
        <v/>
      </c>
      <c r="J195" s="1" t="str">
        <f t="shared" ref="J195:J258" si="9">IF(F196="","",VLOOKUP(F196,$A$2:$B$31,2)+$B$33-VLOOKUP(E196,$A$2:$B$31,2))</f>
        <v/>
      </c>
      <c r="K195" s="1">
        <f t="shared" si="8"/>
        <v>0</v>
      </c>
    </row>
    <row r="196" spans="4:11" ht="15" customHeight="1">
      <c r="D196" s="6" t="s">
        <v>54</v>
      </c>
      <c r="E196" s="7"/>
      <c r="F196" s="7"/>
      <c r="G196" s="17">
        <v>0</v>
      </c>
      <c r="H196" s="17">
        <v>5</v>
      </c>
      <c r="I196" s="1">
        <f t="shared" ref="I196:I259" si="10">IF(G196="","",G196-H196)</f>
        <v>-5</v>
      </c>
      <c r="J196" s="1">
        <f t="shared" si="9"/>
        <v>-0.4620729126634302</v>
      </c>
      <c r="K196" s="1">
        <f t="shared" ref="K196:K259" si="11">IF(J196="",0,(I196-J196)^2)</f>
        <v>20.592782249982964</v>
      </c>
    </row>
    <row r="197" spans="4:11" ht="15.75" thickBot="1">
      <c r="D197" s="8"/>
      <c r="E197" s="9" t="s">
        <v>28</v>
      </c>
      <c r="F197" s="9" t="s">
        <v>4</v>
      </c>
      <c r="G197" s="17"/>
      <c r="H197" s="17"/>
      <c r="I197" s="1" t="str">
        <f t="shared" si="10"/>
        <v/>
      </c>
      <c r="J197" s="1" t="str">
        <f t="shared" si="9"/>
        <v/>
      </c>
      <c r="K197" s="1">
        <f t="shared" si="11"/>
        <v>0</v>
      </c>
    </row>
    <row r="198" spans="4:11" ht="15" customHeight="1">
      <c r="D198" s="6" t="s">
        <v>54</v>
      </c>
      <c r="E198" s="7"/>
      <c r="F198" s="7"/>
      <c r="G198" s="17">
        <v>0</v>
      </c>
      <c r="H198" s="17">
        <v>2</v>
      </c>
      <c r="I198" s="1">
        <f t="shared" si="10"/>
        <v>-2</v>
      </c>
      <c r="J198" s="1">
        <f t="shared" si="9"/>
        <v>-1.4209920038956625</v>
      </c>
      <c r="K198" s="1">
        <f t="shared" si="11"/>
        <v>0.3352502595527605</v>
      </c>
    </row>
    <row r="199" spans="4:11" ht="15.75" thickBot="1">
      <c r="D199" s="8"/>
      <c r="E199" s="9" t="s">
        <v>8</v>
      </c>
      <c r="F199" s="9" t="s">
        <v>34</v>
      </c>
      <c r="G199" s="17"/>
      <c r="H199" s="17"/>
      <c r="I199" s="1" t="str">
        <f t="shared" si="10"/>
        <v/>
      </c>
      <c r="J199" s="1" t="str">
        <f t="shared" si="9"/>
        <v/>
      </c>
      <c r="K199" s="1">
        <f t="shared" si="11"/>
        <v>0</v>
      </c>
    </row>
    <row r="200" spans="4:11" ht="15" customHeight="1">
      <c r="D200" s="6" t="s">
        <v>54</v>
      </c>
      <c r="E200" s="7"/>
      <c r="F200" s="7"/>
      <c r="G200" s="17">
        <v>5</v>
      </c>
      <c r="H200" s="17">
        <v>4</v>
      </c>
      <c r="I200" s="1">
        <f t="shared" si="10"/>
        <v>1</v>
      </c>
      <c r="J200" s="1">
        <f t="shared" si="9"/>
        <v>-0.34465128201091488</v>
      </c>
      <c r="K200" s="1">
        <f t="shared" si="11"/>
        <v>1.8080870702135969</v>
      </c>
    </row>
    <row r="201" spans="4:11" ht="15.75" thickBot="1">
      <c r="D201" s="8"/>
      <c r="E201" s="9" t="s">
        <v>7</v>
      </c>
      <c r="F201" s="9" t="s">
        <v>33</v>
      </c>
      <c r="G201" s="17"/>
      <c r="H201" s="17"/>
      <c r="I201" s="1" t="str">
        <f t="shared" si="10"/>
        <v/>
      </c>
      <c r="J201" s="1" t="str">
        <f t="shared" si="9"/>
        <v/>
      </c>
      <c r="K201" s="1">
        <f t="shared" si="11"/>
        <v>0</v>
      </c>
    </row>
    <row r="202" spans="4:11" ht="15" customHeight="1">
      <c r="D202" s="6" t="s">
        <v>55</v>
      </c>
      <c r="E202" s="7"/>
      <c r="F202" s="7"/>
      <c r="G202" s="17">
        <v>3</v>
      </c>
      <c r="H202" s="17">
        <v>2</v>
      </c>
      <c r="I202" s="1">
        <f t="shared" si="10"/>
        <v>1</v>
      </c>
      <c r="J202" s="1">
        <f t="shared" si="9"/>
        <v>0.18041768762557808</v>
      </c>
      <c r="K202" s="1">
        <f t="shared" si="11"/>
        <v>0.67171516675700449</v>
      </c>
    </row>
    <row r="203" spans="4:11" ht="15.75" thickBot="1">
      <c r="D203" s="8"/>
      <c r="E203" s="9" t="s">
        <v>21</v>
      </c>
      <c r="F203" s="9" t="s">
        <v>36</v>
      </c>
      <c r="G203" s="17"/>
      <c r="H203" s="17"/>
      <c r="I203" s="1" t="str">
        <f t="shared" si="10"/>
        <v/>
      </c>
      <c r="J203" s="1" t="str">
        <f t="shared" si="9"/>
        <v/>
      </c>
      <c r="K203" s="1">
        <f t="shared" si="11"/>
        <v>0</v>
      </c>
    </row>
    <row r="204" spans="4:11" ht="15" customHeight="1">
      <c r="D204" s="6" t="s">
        <v>55</v>
      </c>
      <c r="E204" s="7"/>
      <c r="F204" s="7"/>
      <c r="G204" s="17">
        <v>4</v>
      </c>
      <c r="H204" s="17">
        <v>2</v>
      </c>
      <c r="I204" s="1">
        <f t="shared" si="10"/>
        <v>2</v>
      </c>
      <c r="J204" s="1">
        <f t="shared" si="9"/>
        <v>0.53399201882528757</v>
      </c>
      <c r="K204" s="1">
        <f t="shared" si="11"/>
        <v>2.1491794008679559</v>
      </c>
    </row>
    <row r="205" spans="4:11" ht="15.75" thickBot="1">
      <c r="D205" s="8"/>
      <c r="E205" s="9" t="s">
        <v>37</v>
      </c>
      <c r="F205" s="9" t="s">
        <v>25</v>
      </c>
      <c r="G205" s="17"/>
      <c r="H205" s="17"/>
      <c r="I205" s="1" t="str">
        <f t="shared" si="10"/>
        <v/>
      </c>
      <c r="J205" s="1" t="str">
        <f t="shared" si="9"/>
        <v/>
      </c>
      <c r="K205" s="1">
        <f t="shared" si="11"/>
        <v>0</v>
      </c>
    </row>
    <row r="206" spans="4:11" ht="15" customHeight="1">
      <c r="D206" s="6" t="s">
        <v>55</v>
      </c>
      <c r="E206" s="7"/>
      <c r="F206" s="7"/>
      <c r="G206" s="17">
        <v>3</v>
      </c>
      <c r="H206" s="17">
        <v>7</v>
      </c>
      <c r="I206" s="1">
        <f t="shared" si="10"/>
        <v>-4</v>
      </c>
      <c r="J206" s="1">
        <f t="shared" si="9"/>
        <v>0.27205846396270772</v>
      </c>
      <c r="K206" s="1">
        <f t="shared" si="11"/>
        <v>18.250483519515409</v>
      </c>
    </row>
    <row r="207" spans="4:11" ht="15.75" thickBot="1">
      <c r="D207" s="8"/>
      <c r="E207" s="9" t="s">
        <v>3</v>
      </c>
      <c r="F207" s="9" t="s">
        <v>22</v>
      </c>
      <c r="G207" s="17"/>
      <c r="H207" s="17"/>
      <c r="I207" s="1" t="str">
        <f t="shared" si="10"/>
        <v/>
      </c>
      <c r="J207" s="1" t="str">
        <f t="shared" si="9"/>
        <v/>
      </c>
      <c r="K207" s="1">
        <f t="shared" si="11"/>
        <v>0</v>
      </c>
    </row>
    <row r="208" spans="4:11" ht="15" customHeight="1">
      <c r="D208" s="6" t="s">
        <v>55</v>
      </c>
      <c r="E208" s="7"/>
      <c r="F208" s="7"/>
      <c r="G208" s="17">
        <v>3</v>
      </c>
      <c r="H208" s="17">
        <v>6</v>
      </c>
      <c r="I208" s="1">
        <f t="shared" si="10"/>
        <v>-3</v>
      </c>
      <c r="J208" s="1">
        <f t="shared" si="9"/>
        <v>0.71095202834109728</v>
      </c>
      <c r="K208" s="1">
        <f t="shared" si="11"/>
        <v>13.771164956648905</v>
      </c>
    </row>
    <row r="209" spans="4:11" ht="15.75" thickBot="1">
      <c r="D209" s="8"/>
      <c r="E209" s="9" t="s">
        <v>28</v>
      </c>
      <c r="F209" s="9" t="s">
        <v>24</v>
      </c>
      <c r="G209" s="17"/>
      <c r="H209" s="17"/>
      <c r="I209" s="1" t="str">
        <f t="shared" si="10"/>
        <v/>
      </c>
      <c r="J209" s="1" t="str">
        <f t="shared" si="9"/>
        <v/>
      </c>
      <c r="K209" s="1">
        <f t="shared" si="11"/>
        <v>0</v>
      </c>
    </row>
    <row r="210" spans="4:11" ht="15" customHeight="1">
      <c r="D210" s="6" t="s">
        <v>55</v>
      </c>
      <c r="E210" s="7"/>
      <c r="F210" s="7"/>
      <c r="G210" s="17">
        <v>1</v>
      </c>
      <c r="H210" s="17">
        <v>4</v>
      </c>
      <c r="I210" s="1">
        <f t="shared" si="10"/>
        <v>-3</v>
      </c>
      <c r="J210" s="1">
        <f t="shared" si="9"/>
        <v>2.2964549391403466E-2</v>
      </c>
      <c r="K210" s="1">
        <f t="shared" si="11"/>
        <v>9.1383146668771715</v>
      </c>
    </row>
    <row r="211" spans="4:11" ht="15.75" thickBot="1">
      <c r="D211" s="8"/>
      <c r="E211" s="9" t="s">
        <v>7</v>
      </c>
      <c r="F211" s="9" t="s">
        <v>10</v>
      </c>
      <c r="G211" s="17"/>
      <c r="H211" s="17"/>
      <c r="I211" s="1" t="str">
        <f t="shared" si="10"/>
        <v/>
      </c>
      <c r="J211" s="1" t="str">
        <f t="shared" si="9"/>
        <v/>
      </c>
      <c r="K211" s="1">
        <f t="shared" si="11"/>
        <v>0</v>
      </c>
    </row>
    <row r="212" spans="4:11" ht="15" customHeight="1">
      <c r="D212" s="6" t="s">
        <v>56</v>
      </c>
      <c r="E212" s="7"/>
      <c r="F212" s="7"/>
      <c r="G212" s="17">
        <v>2</v>
      </c>
      <c r="H212" s="17">
        <v>1</v>
      </c>
      <c r="I212" s="1">
        <f t="shared" si="10"/>
        <v>1</v>
      </c>
      <c r="J212" s="1">
        <f t="shared" si="9"/>
        <v>-1.1956784971640104</v>
      </c>
      <c r="K212" s="1">
        <f t="shared" si="11"/>
        <v>4.8210040629084077</v>
      </c>
    </row>
    <row r="213" spans="4:11" ht="15.75" thickBot="1">
      <c r="D213" s="8"/>
      <c r="E213" s="9" t="s">
        <v>8</v>
      </c>
      <c r="F213" s="9" t="s">
        <v>33</v>
      </c>
      <c r="G213" s="17"/>
      <c r="H213" s="17"/>
      <c r="I213" s="1" t="str">
        <f t="shared" si="10"/>
        <v/>
      </c>
      <c r="J213" s="1" t="str">
        <f t="shared" si="9"/>
        <v/>
      </c>
      <c r="K213" s="1">
        <f t="shared" si="11"/>
        <v>0</v>
      </c>
    </row>
    <row r="214" spans="4:11" ht="15" customHeight="1">
      <c r="D214" s="6" t="s">
        <v>56</v>
      </c>
      <c r="E214" s="7"/>
      <c r="F214" s="7"/>
      <c r="G214" s="17">
        <v>4</v>
      </c>
      <c r="H214" s="17">
        <v>1</v>
      </c>
      <c r="I214" s="1">
        <f t="shared" si="10"/>
        <v>3</v>
      </c>
      <c r="J214" s="1">
        <f t="shared" si="9"/>
        <v>0.32452716196017661</v>
      </c>
      <c r="K214" s="1">
        <f t="shared" si="11"/>
        <v>7.1581549070888668</v>
      </c>
    </row>
    <row r="215" spans="4:11" ht="15.75" thickBot="1">
      <c r="D215" s="8"/>
      <c r="E215" s="9" t="s">
        <v>2</v>
      </c>
      <c r="F215" s="9" t="s">
        <v>0</v>
      </c>
      <c r="G215" s="17"/>
      <c r="H215" s="17"/>
      <c r="I215" s="1" t="str">
        <f t="shared" si="10"/>
        <v/>
      </c>
      <c r="J215" s="1" t="str">
        <f t="shared" si="9"/>
        <v/>
      </c>
      <c r="K215" s="1">
        <f t="shared" si="11"/>
        <v>0</v>
      </c>
    </row>
    <row r="216" spans="4:11" ht="15" customHeight="1">
      <c r="D216" s="6" t="s">
        <v>56</v>
      </c>
      <c r="E216" s="7"/>
      <c r="F216" s="7"/>
      <c r="G216" s="17">
        <v>1</v>
      </c>
      <c r="H216" s="17">
        <v>3</v>
      </c>
      <c r="I216" s="1">
        <f t="shared" si="10"/>
        <v>-2</v>
      </c>
      <c r="J216" s="1">
        <f t="shared" si="9"/>
        <v>-1.984840894259321E-2</v>
      </c>
      <c r="K216" s="1">
        <f t="shared" si="11"/>
        <v>3.9210003235671795</v>
      </c>
    </row>
    <row r="217" spans="4:11" ht="15.75" thickBot="1">
      <c r="D217" s="8"/>
      <c r="E217" s="9" t="s">
        <v>38</v>
      </c>
      <c r="F217" s="9" t="s">
        <v>466</v>
      </c>
      <c r="G217" s="17"/>
      <c r="H217" s="17"/>
      <c r="I217" s="1" t="str">
        <f t="shared" si="10"/>
        <v/>
      </c>
      <c r="J217" s="1" t="str">
        <f t="shared" si="9"/>
        <v/>
      </c>
      <c r="K217" s="1">
        <f t="shared" si="11"/>
        <v>0</v>
      </c>
    </row>
    <row r="218" spans="4:11" ht="15" customHeight="1">
      <c r="D218" s="6" t="s">
        <v>56</v>
      </c>
      <c r="E218" s="7"/>
      <c r="F218" s="7"/>
      <c r="G218" s="17">
        <v>3</v>
      </c>
      <c r="H218" s="17">
        <v>2</v>
      </c>
      <c r="I218" s="1">
        <f t="shared" si="10"/>
        <v>1</v>
      </c>
      <c r="J218" s="1">
        <f t="shared" si="9"/>
        <v>-0.423132099064361</v>
      </c>
      <c r="K218" s="1">
        <f t="shared" si="11"/>
        <v>2.0253049713873343</v>
      </c>
    </row>
    <row r="219" spans="4:11" ht="15.75" thickBot="1">
      <c r="D219" s="8"/>
      <c r="E219" s="9" t="s">
        <v>36</v>
      </c>
      <c r="F219" s="9" t="s">
        <v>18</v>
      </c>
      <c r="G219" s="17"/>
      <c r="H219" s="17"/>
      <c r="I219" s="1" t="str">
        <f t="shared" si="10"/>
        <v/>
      </c>
      <c r="J219" s="1" t="str">
        <f t="shared" si="9"/>
        <v/>
      </c>
      <c r="K219" s="1">
        <f t="shared" si="11"/>
        <v>0</v>
      </c>
    </row>
    <row r="220" spans="4:11" ht="15" customHeight="1">
      <c r="D220" s="6" t="s">
        <v>56</v>
      </c>
      <c r="E220" s="7"/>
      <c r="F220" s="7"/>
      <c r="G220" s="17">
        <v>5</v>
      </c>
      <c r="H220" s="17">
        <v>7</v>
      </c>
      <c r="I220" s="1">
        <f t="shared" si="10"/>
        <v>-2</v>
      </c>
      <c r="J220" s="1">
        <f t="shared" si="9"/>
        <v>-0.65769365248289091</v>
      </c>
      <c r="K220" s="1">
        <f t="shared" si="11"/>
        <v>1.8017863305847219</v>
      </c>
    </row>
    <row r="221" spans="4:11" ht="15.75" thickBot="1">
      <c r="D221" s="8"/>
      <c r="E221" s="9" t="s">
        <v>21</v>
      </c>
      <c r="F221" s="9" t="s">
        <v>41</v>
      </c>
      <c r="G221" s="17"/>
      <c r="H221" s="17"/>
      <c r="I221" s="1" t="str">
        <f t="shared" si="10"/>
        <v/>
      </c>
      <c r="J221" s="1" t="str">
        <f t="shared" si="9"/>
        <v/>
      </c>
      <c r="K221" s="1">
        <f t="shared" si="11"/>
        <v>0</v>
      </c>
    </row>
    <row r="222" spans="4:11" ht="15" customHeight="1">
      <c r="D222" s="6" t="s">
        <v>56</v>
      </c>
      <c r="E222" s="7"/>
      <c r="F222" s="7"/>
      <c r="G222" s="17">
        <v>2</v>
      </c>
      <c r="H222" s="17">
        <v>4</v>
      </c>
      <c r="I222" s="1">
        <f t="shared" si="10"/>
        <v>-2</v>
      </c>
      <c r="J222" s="1">
        <f t="shared" si="9"/>
        <v>0.5503004261355926</v>
      </c>
      <c r="K222" s="1">
        <f t="shared" si="11"/>
        <v>6.5040322635473853</v>
      </c>
    </row>
    <row r="223" spans="4:11" ht="30.75" thickBot="1">
      <c r="D223" s="8"/>
      <c r="E223" s="9" t="s">
        <v>13</v>
      </c>
      <c r="F223" s="9" t="s">
        <v>1</v>
      </c>
      <c r="G223" s="17"/>
      <c r="H223" s="17"/>
      <c r="I223" s="1" t="str">
        <f t="shared" si="10"/>
        <v/>
      </c>
      <c r="J223" s="1" t="str">
        <f t="shared" si="9"/>
        <v/>
      </c>
      <c r="K223" s="1">
        <f t="shared" si="11"/>
        <v>0</v>
      </c>
    </row>
    <row r="224" spans="4:11" ht="18" customHeight="1">
      <c r="D224" s="6" t="s">
        <v>56</v>
      </c>
      <c r="E224" s="7"/>
      <c r="F224" s="7"/>
      <c r="G224" s="17">
        <v>2</v>
      </c>
      <c r="H224" s="17">
        <v>3</v>
      </c>
      <c r="I224" s="1">
        <f t="shared" si="10"/>
        <v>-1</v>
      </c>
      <c r="J224" s="1">
        <f t="shared" si="9"/>
        <v>-5.8869230669969852E-2</v>
      </c>
      <c r="K224" s="1">
        <f t="shared" si="11"/>
        <v>0.88572712497973438</v>
      </c>
    </row>
    <row r="225" spans="4:11" ht="15.75" thickBot="1">
      <c r="D225" s="8"/>
      <c r="E225" s="9" t="s">
        <v>20</v>
      </c>
      <c r="F225" s="9" t="s">
        <v>39</v>
      </c>
      <c r="G225" s="17"/>
      <c r="H225" s="17"/>
      <c r="I225" s="1" t="str">
        <f t="shared" si="10"/>
        <v/>
      </c>
      <c r="J225" s="1" t="str">
        <f t="shared" si="9"/>
        <v/>
      </c>
      <c r="K225" s="1">
        <f t="shared" si="11"/>
        <v>0</v>
      </c>
    </row>
    <row r="226" spans="4:11" ht="15" customHeight="1">
      <c r="D226" s="6" t="s">
        <v>56</v>
      </c>
      <c r="E226" s="7"/>
      <c r="F226" s="7"/>
      <c r="G226" s="17">
        <v>3</v>
      </c>
      <c r="H226" s="17">
        <v>0</v>
      </c>
      <c r="I226" s="1">
        <f t="shared" si="10"/>
        <v>3</v>
      </c>
      <c r="J226" s="1">
        <f t="shared" si="9"/>
        <v>-0.1738845103697173</v>
      </c>
      <c r="K226" s="1">
        <f t="shared" si="11"/>
        <v>10.073542885164819</v>
      </c>
    </row>
    <row r="227" spans="4:11" ht="15.75" thickBot="1">
      <c r="D227" s="8"/>
      <c r="E227" s="9" t="s">
        <v>11</v>
      </c>
      <c r="F227" s="9" t="s">
        <v>19</v>
      </c>
      <c r="G227" s="17"/>
      <c r="H227" s="17"/>
      <c r="I227" s="1" t="str">
        <f t="shared" si="10"/>
        <v/>
      </c>
      <c r="J227" s="1" t="str">
        <f t="shared" si="9"/>
        <v/>
      </c>
      <c r="K227" s="1">
        <f t="shared" si="11"/>
        <v>0</v>
      </c>
    </row>
    <row r="228" spans="4:11" ht="15" customHeight="1">
      <c r="D228" s="6" t="s">
        <v>56</v>
      </c>
      <c r="E228" s="7"/>
      <c r="F228" s="7"/>
      <c r="G228" s="17">
        <v>2</v>
      </c>
      <c r="H228" s="17">
        <v>7</v>
      </c>
      <c r="I228" s="1">
        <f t="shared" si="10"/>
        <v>-5</v>
      </c>
      <c r="J228" s="1">
        <f t="shared" si="9"/>
        <v>0.38714409125289251</v>
      </c>
      <c r="K228" s="1">
        <f t="shared" si="11"/>
        <v>29.021321459920951</v>
      </c>
    </row>
    <row r="229" spans="4:11" ht="15.75" thickBot="1">
      <c r="D229" s="8"/>
      <c r="E229" s="9" t="s">
        <v>37</v>
      </c>
      <c r="F229" s="9" t="s">
        <v>23</v>
      </c>
      <c r="G229" s="17"/>
      <c r="H229" s="17"/>
      <c r="I229" s="1" t="str">
        <f t="shared" si="10"/>
        <v/>
      </c>
      <c r="J229" s="1" t="str">
        <f t="shared" si="9"/>
        <v/>
      </c>
      <c r="K229" s="1">
        <f t="shared" si="11"/>
        <v>0</v>
      </c>
    </row>
    <row r="230" spans="4:11" ht="18" customHeight="1">
      <c r="D230" s="6" t="s">
        <v>56</v>
      </c>
      <c r="E230" s="7"/>
      <c r="F230" s="7"/>
      <c r="G230" s="17">
        <v>1</v>
      </c>
      <c r="H230" s="17">
        <v>2</v>
      </c>
      <c r="I230" s="1">
        <f t="shared" si="10"/>
        <v>-1</v>
      </c>
      <c r="J230" s="1">
        <f t="shared" si="9"/>
        <v>7.3186274254680939E-2</v>
      </c>
      <c r="K230" s="1">
        <f t="shared" si="11"/>
        <v>1.1517287792486433</v>
      </c>
    </row>
    <row r="231" spans="4:11" ht="15.75" thickBot="1">
      <c r="D231" s="8"/>
      <c r="E231" s="9" t="s">
        <v>14</v>
      </c>
      <c r="F231" s="9" t="s">
        <v>26</v>
      </c>
      <c r="G231" s="17"/>
      <c r="H231" s="17"/>
      <c r="I231" s="1" t="str">
        <f t="shared" si="10"/>
        <v/>
      </c>
      <c r="J231" s="1" t="str">
        <f t="shared" si="9"/>
        <v/>
      </c>
      <c r="K231" s="1">
        <f t="shared" si="11"/>
        <v>0</v>
      </c>
    </row>
    <row r="232" spans="4:11" ht="15" customHeight="1">
      <c r="D232" s="6" t="s">
        <v>56</v>
      </c>
      <c r="E232" s="7"/>
      <c r="F232" s="7"/>
      <c r="G232" s="17">
        <v>3</v>
      </c>
      <c r="H232" s="17">
        <v>1</v>
      </c>
      <c r="I232" s="1">
        <f t="shared" si="10"/>
        <v>2</v>
      </c>
      <c r="J232" s="1">
        <f t="shared" si="9"/>
        <v>0.19036491624378016</v>
      </c>
      <c r="K232" s="1">
        <f t="shared" si="11"/>
        <v>3.274779136361381</v>
      </c>
    </row>
    <row r="233" spans="4:11" ht="15.75" thickBot="1">
      <c r="D233" s="8"/>
      <c r="E233" s="9" t="s">
        <v>12</v>
      </c>
      <c r="F233" s="9" t="s">
        <v>4</v>
      </c>
      <c r="G233" s="17"/>
      <c r="H233" s="17"/>
      <c r="I233" s="1" t="str">
        <f t="shared" si="10"/>
        <v/>
      </c>
      <c r="J233" s="1" t="str">
        <f t="shared" si="9"/>
        <v/>
      </c>
      <c r="K233" s="1">
        <f t="shared" si="11"/>
        <v>0</v>
      </c>
    </row>
    <row r="234" spans="4:11" ht="15" customHeight="1">
      <c r="D234" s="6" t="s">
        <v>57</v>
      </c>
      <c r="E234" s="7"/>
      <c r="F234" s="7"/>
      <c r="G234" s="17">
        <v>1</v>
      </c>
      <c r="H234" s="17">
        <v>2</v>
      </c>
      <c r="I234" s="1">
        <f t="shared" si="10"/>
        <v>-1</v>
      </c>
      <c r="J234" s="1">
        <f t="shared" si="9"/>
        <v>-0.16922544515951188</v>
      </c>
      <c r="K234" s="1">
        <f t="shared" si="11"/>
        <v>0.69018636097041119</v>
      </c>
    </row>
    <row r="235" spans="4:11" ht="15.75" thickBot="1">
      <c r="D235" s="8"/>
      <c r="E235" s="9" t="s">
        <v>22</v>
      </c>
      <c r="F235" s="9" t="s">
        <v>25</v>
      </c>
      <c r="G235" s="17"/>
      <c r="H235" s="17"/>
      <c r="I235" s="1" t="str">
        <f t="shared" si="10"/>
        <v/>
      </c>
      <c r="J235" s="1" t="str">
        <f t="shared" si="9"/>
        <v/>
      </c>
      <c r="K235" s="1">
        <f t="shared" si="11"/>
        <v>0</v>
      </c>
    </row>
    <row r="236" spans="4:11" ht="15" customHeight="1">
      <c r="D236" s="6" t="s">
        <v>57</v>
      </c>
      <c r="E236" s="7"/>
      <c r="F236" s="7"/>
      <c r="G236" s="17">
        <v>2</v>
      </c>
      <c r="H236" s="17">
        <v>5</v>
      </c>
      <c r="I236" s="1">
        <f t="shared" si="10"/>
        <v>-3</v>
      </c>
      <c r="J236" s="1">
        <f t="shared" si="9"/>
        <v>-0.56996478874256695</v>
      </c>
      <c r="K236" s="1">
        <f t="shared" si="11"/>
        <v>5.9050711279509569</v>
      </c>
    </row>
    <row r="237" spans="4:11" ht="15.75" thickBot="1">
      <c r="D237" s="8"/>
      <c r="E237" s="9" t="s">
        <v>7</v>
      </c>
      <c r="F237" s="9" t="s">
        <v>34</v>
      </c>
      <c r="G237" s="17"/>
      <c r="H237" s="17"/>
      <c r="I237" s="1" t="str">
        <f t="shared" si="10"/>
        <v/>
      </c>
      <c r="J237" s="1" t="str">
        <f t="shared" si="9"/>
        <v/>
      </c>
      <c r="K237" s="1">
        <f t="shared" si="11"/>
        <v>0</v>
      </c>
    </row>
    <row r="238" spans="4:11" ht="15" customHeight="1">
      <c r="D238" s="6" t="s">
        <v>57</v>
      </c>
      <c r="E238" s="7"/>
      <c r="F238" s="7"/>
      <c r="G238" s="17">
        <v>1</v>
      </c>
      <c r="H238" s="17">
        <v>2</v>
      </c>
      <c r="I238" s="1">
        <f t="shared" si="10"/>
        <v>-1</v>
      </c>
      <c r="J238" s="1">
        <f t="shared" si="9"/>
        <v>-0.44615870200833285</v>
      </c>
      <c r="K238" s="1">
        <f t="shared" si="11"/>
        <v>0.30674018336109465</v>
      </c>
    </row>
    <row r="239" spans="4:11" ht="15.75" thickBot="1">
      <c r="D239" s="8"/>
      <c r="E239" s="9" t="s">
        <v>18</v>
      </c>
      <c r="F239" s="9" t="s">
        <v>20</v>
      </c>
      <c r="G239" s="17"/>
      <c r="H239" s="17"/>
      <c r="I239" s="1" t="str">
        <f t="shared" si="10"/>
        <v/>
      </c>
      <c r="J239" s="1" t="str">
        <f t="shared" si="9"/>
        <v/>
      </c>
      <c r="K239" s="1">
        <f t="shared" si="11"/>
        <v>0</v>
      </c>
    </row>
    <row r="240" spans="4:11" ht="15" customHeight="1">
      <c r="D240" s="6" t="s">
        <v>57</v>
      </c>
      <c r="E240" s="7"/>
      <c r="F240" s="7"/>
      <c r="G240" s="17">
        <v>4</v>
      </c>
      <c r="H240" s="17">
        <v>1</v>
      </c>
      <c r="I240" s="1">
        <f t="shared" si="10"/>
        <v>3</v>
      </c>
      <c r="J240" s="1">
        <f t="shared" si="9"/>
        <v>0.36761583140231835</v>
      </c>
      <c r="K240" s="1">
        <f t="shared" si="11"/>
        <v>6.929446411083708</v>
      </c>
    </row>
    <row r="241" spans="4:11" ht="15.75" thickBot="1">
      <c r="D241" s="8"/>
      <c r="E241" s="9" t="s">
        <v>33</v>
      </c>
      <c r="F241" s="9" t="s">
        <v>10</v>
      </c>
      <c r="G241" s="17"/>
      <c r="H241" s="17"/>
      <c r="I241" s="1" t="str">
        <f t="shared" si="10"/>
        <v/>
      </c>
      <c r="J241" s="1" t="str">
        <f t="shared" si="9"/>
        <v/>
      </c>
      <c r="K241" s="1">
        <f t="shared" si="11"/>
        <v>0</v>
      </c>
    </row>
    <row r="242" spans="4:11" ht="15" customHeight="1">
      <c r="D242" s="6" t="s">
        <v>57</v>
      </c>
      <c r="E242" s="7"/>
      <c r="F242" s="7"/>
      <c r="G242" s="17">
        <v>2</v>
      </c>
      <c r="H242" s="17">
        <v>4</v>
      </c>
      <c r="I242" s="1">
        <f t="shared" si="10"/>
        <v>-2</v>
      </c>
      <c r="J242" s="1">
        <f t="shared" si="9"/>
        <v>0.22211852655458131</v>
      </c>
      <c r="K242" s="1">
        <f t="shared" si="11"/>
        <v>4.9378107460571039</v>
      </c>
    </row>
    <row r="243" spans="4:11" ht="15.75" thickBot="1">
      <c r="D243" s="8"/>
      <c r="E243" s="9" t="s">
        <v>12</v>
      </c>
      <c r="F243" s="9" t="s">
        <v>3</v>
      </c>
      <c r="G243" s="17"/>
      <c r="H243" s="17"/>
      <c r="I243" s="1" t="str">
        <f t="shared" si="10"/>
        <v/>
      </c>
      <c r="J243" s="1" t="str">
        <f t="shared" si="9"/>
        <v/>
      </c>
      <c r="K243" s="1">
        <f t="shared" si="11"/>
        <v>0</v>
      </c>
    </row>
    <row r="244" spans="4:11" ht="15" customHeight="1">
      <c r="D244" s="6" t="s">
        <v>58</v>
      </c>
      <c r="E244" s="7"/>
      <c r="F244" s="7"/>
      <c r="G244" s="17">
        <v>4</v>
      </c>
      <c r="H244" s="17">
        <v>5</v>
      </c>
      <c r="I244" s="1">
        <f t="shared" si="10"/>
        <v>-1</v>
      </c>
      <c r="J244" s="1">
        <f t="shared" si="9"/>
        <v>-0.31789467498634849</v>
      </c>
      <c r="K244" s="1">
        <f t="shared" si="11"/>
        <v>0.46526767441197914</v>
      </c>
    </row>
    <row r="245" spans="4:11" ht="15.75" thickBot="1">
      <c r="D245" s="8"/>
      <c r="E245" s="9" t="s">
        <v>23</v>
      </c>
      <c r="F245" s="9" t="s">
        <v>38</v>
      </c>
      <c r="G245" s="17"/>
      <c r="H245" s="17"/>
      <c r="I245" s="1" t="str">
        <f t="shared" si="10"/>
        <v/>
      </c>
      <c r="J245" s="1" t="str">
        <f t="shared" si="9"/>
        <v/>
      </c>
      <c r="K245" s="1">
        <f t="shared" si="11"/>
        <v>0</v>
      </c>
    </row>
    <row r="246" spans="4:11" ht="15" customHeight="1">
      <c r="D246" s="6" t="s">
        <v>58</v>
      </c>
      <c r="E246" s="7"/>
      <c r="F246" s="7"/>
      <c r="G246" s="17">
        <v>0</v>
      </c>
      <c r="H246" s="17">
        <v>3</v>
      </c>
      <c r="I246" s="1">
        <f t="shared" si="10"/>
        <v>-3</v>
      </c>
      <c r="J246" s="1">
        <f t="shared" si="9"/>
        <v>1.5230293233918673</v>
      </c>
      <c r="K246" s="1">
        <f t="shared" si="11"/>
        <v>20.457794260262691</v>
      </c>
    </row>
    <row r="247" spans="4:11" ht="15.75" thickBot="1">
      <c r="D247" s="8"/>
      <c r="E247" s="9" t="s">
        <v>466</v>
      </c>
      <c r="F247" s="9" t="s">
        <v>24</v>
      </c>
      <c r="G247" s="17"/>
      <c r="H247" s="17"/>
      <c r="I247" s="1" t="str">
        <f t="shared" si="10"/>
        <v/>
      </c>
      <c r="J247" s="1" t="str">
        <f t="shared" si="9"/>
        <v/>
      </c>
      <c r="K247" s="1">
        <f t="shared" si="11"/>
        <v>0</v>
      </c>
    </row>
    <row r="248" spans="4:11" ht="15" customHeight="1">
      <c r="D248" s="6" t="s">
        <v>59</v>
      </c>
      <c r="E248" s="7"/>
      <c r="F248" s="7"/>
      <c r="G248" s="17">
        <v>4</v>
      </c>
      <c r="H248" s="17">
        <v>3</v>
      </c>
      <c r="I248" s="1">
        <f t="shared" si="10"/>
        <v>1</v>
      </c>
      <c r="J248" s="1">
        <f t="shared" si="9"/>
        <v>0.14626475057420407</v>
      </c>
      <c r="K248" s="1">
        <f t="shared" si="11"/>
        <v>0.728863876112126</v>
      </c>
    </row>
    <row r="249" spans="4:11" ht="15.75" thickBot="1">
      <c r="D249" s="8"/>
      <c r="E249" s="9" t="s">
        <v>23</v>
      </c>
      <c r="F249" s="9" t="s">
        <v>2</v>
      </c>
      <c r="G249" s="17"/>
      <c r="H249" s="17"/>
      <c r="I249" s="1" t="str">
        <f t="shared" si="10"/>
        <v/>
      </c>
      <c r="J249" s="1" t="str">
        <f t="shared" si="9"/>
        <v/>
      </c>
      <c r="K249" s="1">
        <f t="shared" si="11"/>
        <v>0</v>
      </c>
    </row>
    <row r="250" spans="4:11" ht="15" customHeight="1">
      <c r="D250" s="6" t="s">
        <v>59</v>
      </c>
      <c r="E250" s="7"/>
      <c r="F250" s="7"/>
      <c r="G250" s="17">
        <v>4</v>
      </c>
      <c r="H250" s="17">
        <v>3</v>
      </c>
      <c r="I250" s="1">
        <f t="shared" si="10"/>
        <v>1</v>
      </c>
      <c r="J250" s="1">
        <f t="shared" si="9"/>
        <v>-0.46474260255874356</v>
      </c>
      <c r="K250" s="1">
        <f t="shared" si="11"/>
        <v>2.1454708917505614</v>
      </c>
    </row>
    <row r="251" spans="4:11" ht="15.75" thickBot="1">
      <c r="D251" s="8"/>
      <c r="E251" s="9" t="s">
        <v>25</v>
      </c>
      <c r="F251" s="9" t="s">
        <v>41</v>
      </c>
      <c r="G251" s="17"/>
      <c r="H251" s="17"/>
      <c r="I251" s="1" t="str">
        <f t="shared" si="10"/>
        <v/>
      </c>
      <c r="J251" s="1" t="str">
        <f t="shared" si="9"/>
        <v/>
      </c>
      <c r="K251" s="1">
        <f t="shared" si="11"/>
        <v>0</v>
      </c>
    </row>
    <row r="252" spans="4:11" ht="15" customHeight="1">
      <c r="D252" s="6" t="s">
        <v>59</v>
      </c>
      <c r="E252" s="7"/>
      <c r="F252" s="7"/>
      <c r="G252" s="17">
        <v>2</v>
      </c>
      <c r="H252" s="17">
        <v>3</v>
      </c>
      <c r="I252" s="1">
        <f t="shared" si="10"/>
        <v>-1</v>
      </c>
      <c r="J252" s="1">
        <f t="shared" si="9"/>
        <v>0.32804668144659388</v>
      </c>
      <c r="K252" s="1">
        <f t="shared" si="11"/>
        <v>1.7637079881013109</v>
      </c>
    </row>
    <row r="253" spans="4:11" ht="30.75" thickBot="1">
      <c r="D253" s="8"/>
      <c r="E253" s="9" t="s">
        <v>34</v>
      </c>
      <c r="F253" s="9" t="s">
        <v>1</v>
      </c>
      <c r="G253" s="17"/>
      <c r="H253" s="17"/>
      <c r="I253" s="1" t="str">
        <f t="shared" si="10"/>
        <v/>
      </c>
      <c r="J253" s="1" t="str">
        <f t="shared" si="9"/>
        <v/>
      </c>
      <c r="K253" s="1">
        <f t="shared" si="11"/>
        <v>0</v>
      </c>
    </row>
    <row r="254" spans="4:11" ht="15" customHeight="1">
      <c r="D254" s="6" t="s">
        <v>59</v>
      </c>
      <c r="E254" s="7"/>
      <c r="F254" s="7"/>
      <c r="G254" s="17">
        <v>3</v>
      </c>
      <c r="H254" s="17">
        <v>8</v>
      </c>
      <c r="I254" s="1">
        <f t="shared" si="10"/>
        <v>-5</v>
      </c>
      <c r="J254" s="1">
        <f t="shared" si="9"/>
        <v>-0.77807994701899474</v>
      </c>
      <c r="K254" s="1">
        <f t="shared" si="11"/>
        <v>17.824608933763134</v>
      </c>
    </row>
    <row r="255" spans="4:11" ht="15.75" thickBot="1">
      <c r="D255" s="8"/>
      <c r="E255" s="9" t="s">
        <v>36</v>
      </c>
      <c r="F255" s="9" t="s">
        <v>11</v>
      </c>
      <c r="G255" s="17"/>
      <c r="H255" s="17"/>
      <c r="I255" s="1" t="str">
        <f t="shared" si="10"/>
        <v/>
      </c>
      <c r="J255" s="1" t="str">
        <f t="shared" si="9"/>
        <v/>
      </c>
      <c r="K255" s="1">
        <f t="shared" si="11"/>
        <v>0</v>
      </c>
    </row>
    <row r="256" spans="4:11" ht="15" customHeight="1">
      <c r="D256" s="6" t="s">
        <v>59</v>
      </c>
      <c r="E256" s="7"/>
      <c r="F256" s="7"/>
      <c r="G256" s="17">
        <v>5</v>
      </c>
      <c r="H256" s="17">
        <v>2</v>
      </c>
      <c r="I256" s="1">
        <f t="shared" si="10"/>
        <v>3</v>
      </c>
      <c r="J256" s="1">
        <f t="shared" si="9"/>
        <v>0.60286410950230618</v>
      </c>
      <c r="K256" s="1">
        <f t="shared" si="11"/>
        <v>5.7462604775121715</v>
      </c>
    </row>
    <row r="257" spans="4:11" ht="15.75" thickBot="1">
      <c r="D257" s="8"/>
      <c r="E257" s="9" t="s">
        <v>18</v>
      </c>
      <c r="F257" s="9" t="s">
        <v>7</v>
      </c>
      <c r="G257" s="17"/>
      <c r="H257" s="17"/>
      <c r="I257" s="1" t="str">
        <f t="shared" si="10"/>
        <v/>
      </c>
      <c r="J257" s="1" t="str">
        <f t="shared" si="9"/>
        <v/>
      </c>
      <c r="K257" s="1">
        <f t="shared" si="11"/>
        <v>0</v>
      </c>
    </row>
    <row r="258" spans="4:11" ht="15" customHeight="1">
      <c r="D258" s="6" t="s">
        <v>59</v>
      </c>
      <c r="E258" s="7"/>
      <c r="F258" s="7"/>
      <c r="G258" s="17">
        <v>0</v>
      </c>
      <c r="H258" s="17">
        <v>4</v>
      </c>
      <c r="I258" s="1">
        <f t="shared" si="10"/>
        <v>-4</v>
      </c>
      <c r="J258" s="1">
        <f t="shared" si="9"/>
        <v>-1.0801839781787805</v>
      </c>
      <c r="K258" s="1">
        <f t="shared" si="11"/>
        <v>8.5253256012838925</v>
      </c>
    </row>
    <row r="259" spans="4:11" ht="15.75" thickBot="1">
      <c r="D259" s="8"/>
      <c r="E259" s="9" t="s">
        <v>8</v>
      </c>
      <c r="F259" s="9" t="s">
        <v>0</v>
      </c>
      <c r="G259" s="17"/>
      <c r="H259" s="17"/>
      <c r="I259" s="1" t="str">
        <f t="shared" si="10"/>
        <v/>
      </c>
      <c r="J259" s="1" t="str">
        <f t="shared" ref="J259:J322" si="12">IF(F260="","",VLOOKUP(F260,$A$2:$B$31,2)+$B$33-VLOOKUP(E260,$A$2:$B$31,2))</f>
        <v/>
      </c>
      <c r="K259" s="1">
        <f t="shared" si="11"/>
        <v>0</v>
      </c>
    </row>
    <row r="260" spans="4:11" ht="15" customHeight="1">
      <c r="D260" s="6" t="s">
        <v>59</v>
      </c>
      <c r="E260" s="7"/>
      <c r="F260" s="7"/>
      <c r="G260" s="17">
        <v>3</v>
      </c>
      <c r="H260" s="17">
        <v>7</v>
      </c>
      <c r="I260" s="1">
        <f t="shared" ref="I260:I323" si="13">IF(G260="","",G260-H260)</f>
        <v>-4</v>
      </c>
      <c r="J260" s="1">
        <f t="shared" si="12"/>
        <v>-1.1100573162043617</v>
      </c>
      <c r="K260" s="1">
        <f t="shared" ref="K260:K323" si="14">IF(J260="",0,(I260-J260)^2)</f>
        <v>8.3517687156239369</v>
      </c>
    </row>
    <row r="261" spans="4:11" ht="15.75" thickBot="1">
      <c r="D261" s="8"/>
      <c r="E261" s="9" t="s">
        <v>26</v>
      </c>
      <c r="F261" s="9" t="s">
        <v>37</v>
      </c>
      <c r="G261" s="17"/>
      <c r="H261" s="17"/>
      <c r="I261" s="1" t="str">
        <f t="shared" si="13"/>
        <v/>
      </c>
      <c r="J261" s="1" t="str">
        <f t="shared" si="12"/>
        <v/>
      </c>
      <c r="K261" s="1">
        <f t="shared" si="14"/>
        <v>0</v>
      </c>
    </row>
    <row r="262" spans="4:11" ht="15" customHeight="1">
      <c r="D262" s="6" t="s">
        <v>59</v>
      </c>
      <c r="E262" s="7"/>
      <c r="F262" s="7"/>
      <c r="G262" s="17">
        <v>1</v>
      </c>
      <c r="H262" s="17">
        <v>0</v>
      </c>
      <c r="I262" s="1">
        <f t="shared" si="13"/>
        <v>1</v>
      </c>
      <c r="J262" s="1">
        <f t="shared" si="12"/>
        <v>-1.0719873609020425</v>
      </c>
      <c r="K262" s="1">
        <f t="shared" si="14"/>
        <v>4.2931316237378105</v>
      </c>
    </row>
    <row r="263" spans="4:11" ht="15.75" thickBot="1">
      <c r="D263" s="8"/>
      <c r="E263" s="9" t="s">
        <v>10</v>
      </c>
      <c r="F263" s="9" t="s">
        <v>20</v>
      </c>
      <c r="G263" s="17"/>
      <c r="H263" s="17"/>
      <c r="I263" s="1" t="str">
        <f t="shared" si="13"/>
        <v/>
      </c>
      <c r="J263" s="1" t="str">
        <f t="shared" si="12"/>
        <v/>
      </c>
      <c r="K263" s="1">
        <f t="shared" si="14"/>
        <v>0</v>
      </c>
    </row>
    <row r="264" spans="4:11" ht="18" customHeight="1">
      <c r="D264" s="6" t="s">
        <v>59</v>
      </c>
      <c r="E264" s="7"/>
      <c r="F264" s="7"/>
      <c r="G264" s="17">
        <v>4</v>
      </c>
      <c r="H264" s="17">
        <v>3</v>
      </c>
      <c r="I264" s="1">
        <f t="shared" si="13"/>
        <v>1</v>
      </c>
      <c r="J264" s="1">
        <f t="shared" si="12"/>
        <v>0.74774234411708562</v>
      </c>
      <c r="K264" s="1">
        <f t="shared" si="14"/>
        <v>6.3633924951542853E-2</v>
      </c>
    </row>
    <row r="265" spans="4:11" ht="15.75" thickBot="1">
      <c r="D265" s="8"/>
      <c r="E265" s="9" t="s">
        <v>39</v>
      </c>
      <c r="F265" s="9" t="s">
        <v>21</v>
      </c>
      <c r="G265" s="17"/>
      <c r="H265" s="17"/>
      <c r="I265" s="1" t="str">
        <f t="shared" si="13"/>
        <v/>
      </c>
      <c r="J265" s="1" t="str">
        <f t="shared" si="12"/>
        <v/>
      </c>
      <c r="K265" s="1">
        <f t="shared" si="14"/>
        <v>0</v>
      </c>
    </row>
    <row r="266" spans="4:11" ht="15" customHeight="1">
      <c r="D266" s="6" t="s">
        <v>59</v>
      </c>
      <c r="E266" s="7"/>
      <c r="F266" s="7"/>
      <c r="G266" s="17">
        <v>3</v>
      </c>
      <c r="H266" s="17">
        <v>2</v>
      </c>
      <c r="I266" s="1">
        <f t="shared" si="13"/>
        <v>1</v>
      </c>
      <c r="J266" s="1">
        <f t="shared" si="12"/>
        <v>-3.9224020817243854E-2</v>
      </c>
      <c r="K266" s="1">
        <f t="shared" si="14"/>
        <v>1.0799865654435592</v>
      </c>
    </row>
    <row r="267" spans="4:11" ht="15.75" thickBot="1">
      <c r="D267" s="8"/>
      <c r="E267" s="9" t="s">
        <v>33</v>
      </c>
      <c r="F267" s="9" t="s">
        <v>22</v>
      </c>
      <c r="G267" s="17"/>
      <c r="H267" s="17"/>
      <c r="I267" s="1" t="str">
        <f t="shared" si="13"/>
        <v/>
      </c>
      <c r="J267" s="1" t="str">
        <f t="shared" si="12"/>
        <v/>
      </c>
      <c r="K267" s="1">
        <f t="shared" si="14"/>
        <v>0</v>
      </c>
    </row>
    <row r="268" spans="4:11" ht="15" customHeight="1">
      <c r="D268" s="6" t="s">
        <v>59</v>
      </c>
      <c r="E268" s="7"/>
      <c r="F268" s="7"/>
      <c r="G268" s="17">
        <v>2</v>
      </c>
      <c r="H268" s="17">
        <v>1</v>
      </c>
      <c r="I268" s="1">
        <f t="shared" si="13"/>
        <v>1</v>
      </c>
      <c r="J268" s="1">
        <f t="shared" si="12"/>
        <v>0.35000438238733977</v>
      </c>
      <c r="K268" s="1">
        <f t="shared" si="14"/>
        <v>0.42249430291566359</v>
      </c>
    </row>
    <row r="269" spans="4:11" ht="15.75" thickBot="1">
      <c r="D269" s="8"/>
      <c r="E269" s="9" t="s">
        <v>466</v>
      </c>
      <c r="F269" s="9" t="s">
        <v>4</v>
      </c>
      <c r="G269" s="17"/>
      <c r="H269" s="17"/>
      <c r="I269" s="1" t="str">
        <f t="shared" si="13"/>
        <v/>
      </c>
      <c r="J269" s="1" t="str">
        <f t="shared" si="12"/>
        <v/>
      </c>
      <c r="K269" s="1">
        <f t="shared" si="14"/>
        <v>0</v>
      </c>
    </row>
    <row r="270" spans="4:11" ht="15" customHeight="1">
      <c r="D270" s="6" t="s">
        <v>59</v>
      </c>
      <c r="E270" s="7"/>
      <c r="F270" s="7"/>
      <c r="G270" s="17">
        <v>1</v>
      </c>
      <c r="H270" s="17">
        <v>4</v>
      </c>
      <c r="I270" s="1">
        <f t="shared" si="13"/>
        <v>-3</v>
      </c>
      <c r="J270" s="1">
        <f t="shared" si="12"/>
        <v>-0.43031930235262905</v>
      </c>
      <c r="K270" s="1">
        <f t="shared" si="14"/>
        <v>6.6032588878614789</v>
      </c>
    </row>
    <row r="271" spans="4:11" ht="15.75" thickBot="1">
      <c r="D271" s="8"/>
      <c r="E271" s="9" t="s">
        <v>28</v>
      </c>
      <c r="F271" s="9" t="s">
        <v>3</v>
      </c>
      <c r="G271" s="17"/>
      <c r="H271" s="17"/>
      <c r="I271" s="1" t="str">
        <f t="shared" si="13"/>
        <v/>
      </c>
      <c r="J271" s="1" t="str">
        <f t="shared" si="12"/>
        <v/>
      </c>
      <c r="K271" s="1">
        <f t="shared" si="14"/>
        <v>0</v>
      </c>
    </row>
    <row r="272" spans="4:11" ht="15" customHeight="1">
      <c r="D272" s="6" t="s">
        <v>60</v>
      </c>
      <c r="E272" s="7"/>
      <c r="F272" s="7"/>
      <c r="G272" s="17">
        <v>4</v>
      </c>
      <c r="H272" s="17">
        <v>2</v>
      </c>
      <c r="I272" s="1">
        <f t="shared" si="13"/>
        <v>2</v>
      </c>
      <c r="J272" s="1">
        <f t="shared" si="12"/>
        <v>-8.5833759913882091E-2</v>
      </c>
      <c r="K272" s="1">
        <f t="shared" si="14"/>
        <v>4.3507024739964821</v>
      </c>
    </row>
    <row r="273" spans="4:11" ht="30.75" thickBot="1">
      <c r="D273" s="8"/>
      <c r="E273" s="9" t="s">
        <v>13</v>
      </c>
      <c r="F273" s="9" t="s">
        <v>12</v>
      </c>
      <c r="G273" s="17"/>
      <c r="H273" s="17"/>
      <c r="I273" s="1" t="str">
        <f t="shared" si="13"/>
        <v/>
      </c>
      <c r="J273" s="1" t="str">
        <f t="shared" si="12"/>
        <v/>
      </c>
      <c r="K273" s="1">
        <f t="shared" si="14"/>
        <v>0</v>
      </c>
    </row>
    <row r="274" spans="4:11" ht="15" customHeight="1">
      <c r="D274" s="6" t="s">
        <v>60</v>
      </c>
      <c r="E274" s="7"/>
      <c r="F274" s="7"/>
      <c r="G274" s="17">
        <v>4</v>
      </c>
      <c r="H274" s="17">
        <v>1</v>
      </c>
      <c r="I274" s="1">
        <f t="shared" si="13"/>
        <v>3</v>
      </c>
      <c r="J274" s="1">
        <f t="shared" si="12"/>
        <v>1.6170340317295171</v>
      </c>
      <c r="K274" s="1">
        <f t="shared" si="14"/>
        <v>1.9125948693943142</v>
      </c>
    </row>
    <row r="275" spans="4:11" ht="15.75" thickBot="1">
      <c r="D275" s="8"/>
      <c r="E275" s="9" t="s">
        <v>19</v>
      </c>
      <c r="F275" s="9" t="s">
        <v>24</v>
      </c>
      <c r="G275" s="17"/>
      <c r="H275" s="17"/>
      <c r="I275" s="1" t="str">
        <f t="shared" si="13"/>
        <v/>
      </c>
      <c r="J275" s="1" t="str">
        <f t="shared" si="12"/>
        <v/>
      </c>
      <c r="K275" s="1">
        <f t="shared" si="14"/>
        <v>0</v>
      </c>
    </row>
    <row r="276" spans="4:11" ht="18" customHeight="1">
      <c r="D276" s="6" t="s">
        <v>61</v>
      </c>
      <c r="E276" s="7"/>
      <c r="F276" s="7"/>
      <c r="G276" s="17">
        <v>3</v>
      </c>
      <c r="H276" s="17">
        <v>2</v>
      </c>
      <c r="I276" s="1">
        <f t="shared" si="13"/>
        <v>1</v>
      </c>
      <c r="J276" s="1">
        <f t="shared" si="12"/>
        <v>1.4047111401389571</v>
      </c>
      <c r="K276" s="1">
        <f t="shared" si="14"/>
        <v>0.16379110695257462</v>
      </c>
    </row>
    <row r="277" spans="4:11" ht="15.75" thickBot="1">
      <c r="D277" s="8"/>
      <c r="E277" s="9" t="s">
        <v>2</v>
      </c>
      <c r="F277" s="9" t="s">
        <v>8</v>
      </c>
      <c r="G277" s="17"/>
      <c r="H277" s="17"/>
      <c r="I277" s="1" t="str">
        <f t="shared" si="13"/>
        <v/>
      </c>
      <c r="J277" s="1" t="str">
        <f t="shared" si="12"/>
        <v/>
      </c>
      <c r="K277" s="1">
        <f t="shared" si="14"/>
        <v>0</v>
      </c>
    </row>
    <row r="278" spans="4:11" ht="15" customHeight="1">
      <c r="D278" s="6" t="s">
        <v>61</v>
      </c>
      <c r="E278" s="7"/>
      <c r="F278" s="7"/>
      <c r="G278" s="17">
        <v>1</v>
      </c>
      <c r="H278" s="17">
        <v>2</v>
      </c>
      <c r="I278" s="1">
        <f t="shared" si="13"/>
        <v>-1</v>
      </c>
      <c r="J278" s="1">
        <f t="shared" si="12"/>
        <v>0.37336873754972544</v>
      </c>
      <c r="K278" s="1">
        <f t="shared" si="14"/>
        <v>1.8861416892789267</v>
      </c>
    </row>
    <row r="279" spans="4:11" ht="15.75" thickBot="1">
      <c r="D279" s="8"/>
      <c r="E279" s="9" t="s">
        <v>25</v>
      </c>
      <c r="F279" s="9" t="s">
        <v>36</v>
      </c>
      <c r="G279" s="17"/>
      <c r="H279" s="17"/>
      <c r="I279" s="1" t="str">
        <f t="shared" si="13"/>
        <v/>
      </c>
      <c r="J279" s="1" t="str">
        <f t="shared" si="12"/>
        <v/>
      </c>
      <c r="K279" s="1">
        <f t="shared" si="14"/>
        <v>0</v>
      </c>
    </row>
    <row r="280" spans="4:11" ht="15" customHeight="1">
      <c r="D280" s="6" t="s">
        <v>61</v>
      </c>
      <c r="E280" s="7"/>
      <c r="F280" s="7"/>
      <c r="G280" s="17">
        <v>0</v>
      </c>
      <c r="H280" s="17">
        <v>3</v>
      </c>
      <c r="I280" s="1">
        <f t="shared" si="13"/>
        <v>-3</v>
      </c>
      <c r="J280" s="1">
        <f t="shared" si="12"/>
        <v>-0.38784716871437297</v>
      </c>
      <c r="K280" s="1">
        <f t="shared" si="14"/>
        <v>6.823342413993517</v>
      </c>
    </row>
    <row r="281" spans="4:11" ht="15.75" thickBot="1">
      <c r="D281" s="8"/>
      <c r="E281" s="9" t="s">
        <v>34</v>
      </c>
      <c r="F281" s="9" t="s">
        <v>11</v>
      </c>
      <c r="G281" s="17"/>
      <c r="H281" s="17"/>
      <c r="I281" s="1" t="str">
        <f t="shared" si="13"/>
        <v/>
      </c>
      <c r="J281" s="1" t="str">
        <f t="shared" si="12"/>
        <v/>
      </c>
      <c r="K281" s="1">
        <f t="shared" si="14"/>
        <v>0</v>
      </c>
    </row>
    <row r="282" spans="4:11" ht="18" customHeight="1">
      <c r="D282" s="6" t="s">
        <v>61</v>
      </c>
      <c r="E282" s="7"/>
      <c r="F282" s="7"/>
      <c r="G282" s="17">
        <v>5</v>
      </c>
      <c r="H282" s="17">
        <v>4</v>
      </c>
      <c r="I282" s="1">
        <f t="shared" si="13"/>
        <v>1</v>
      </c>
      <c r="J282" s="1">
        <f t="shared" si="12"/>
        <v>0.44615870200833285</v>
      </c>
      <c r="K282" s="1">
        <f t="shared" si="14"/>
        <v>0.30674018336109465</v>
      </c>
    </row>
    <row r="283" spans="4:11" ht="15.75" thickBot="1">
      <c r="D283" s="8"/>
      <c r="E283" s="9" t="s">
        <v>20</v>
      </c>
      <c r="F283" s="9" t="s">
        <v>18</v>
      </c>
      <c r="G283" s="17"/>
      <c r="H283" s="17"/>
      <c r="I283" s="1" t="str">
        <f t="shared" si="13"/>
        <v/>
      </c>
      <c r="J283" s="1" t="str">
        <f t="shared" si="12"/>
        <v/>
      </c>
      <c r="K283" s="1">
        <f t="shared" si="14"/>
        <v>0</v>
      </c>
    </row>
    <row r="284" spans="4:11" ht="15" customHeight="1">
      <c r="D284" s="6" t="s">
        <v>61</v>
      </c>
      <c r="E284" s="7"/>
      <c r="F284" s="7"/>
      <c r="G284" s="17">
        <v>3</v>
      </c>
      <c r="H284" s="17">
        <v>4</v>
      </c>
      <c r="I284" s="1">
        <f t="shared" si="13"/>
        <v>-1</v>
      </c>
      <c r="J284" s="1">
        <f t="shared" si="12"/>
        <v>-0.84517465951698512</v>
      </c>
      <c r="K284" s="1">
        <f t="shared" si="14"/>
        <v>2.3970886055681487E-2</v>
      </c>
    </row>
    <row r="285" spans="4:11" ht="15.75" thickBot="1">
      <c r="D285" s="8"/>
      <c r="E285" s="9" t="s">
        <v>1</v>
      </c>
      <c r="F285" s="9" t="s">
        <v>37</v>
      </c>
      <c r="G285" s="17"/>
      <c r="H285" s="17"/>
      <c r="I285" s="1" t="str">
        <f t="shared" si="13"/>
        <v/>
      </c>
      <c r="J285" s="1" t="str">
        <f t="shared" si="12"/>
        <v/>
      </c>
      <c r="K285" s="1">
        <f t="shared" si="14"/>
        <v>0</v>
      </c>
    </row>
    <row r="286" spans="4:11" ht="18" customHeight="1">
      <c r="D286" s="6" t="s">
        <v>61</v>
      </c>
      <c r="E286" s="7"/>
      <c r="F286" s="7"/>
      <c r="G286" s="17">
        <v>1</v>
      </c>
      <c r="H286" s="17">
        <v>2</v>
      </c>
      <c r="I286" s="1">
        <f t="shared" si="13"/>
        <v>-1</v>
      </c>
      <c r="J286" s="1">
        <f t="shared" si="12"/>
        <v>-7.3186274254680939E-2</v>
      </c>
      <c r="K286" s="1">
        <f t="shared" si="14"/>
        <v>0.8589836822299195</v>
      </c>
    </row>
    <row r="287" spans="4:11" ht="15.75" thickBot="1">
      <c r="D287" s="8"/>
      <c r="E287" s="9" t="s">
        <v>26</v>
      </c>
      <c r="F287" s="9" t="s">
        <v>14</v>
      </c>
      <c r="G287" s="17"/>
      <c r="H287" s="17"/>
      <c r="I287" s="1" t="str">
        <f t="shared" si="13"/>
        <v/>
      </c>
      <c r="J287" s="1" t="str">
        <f t="shared" si="12"/>
        <v/>
      </c>
      <c r="K287" s="1">
        <f t="shared" si="14"/>
        <v>0</v>
      </c>
    </row>
    <row r="288" spans="4:11" ht="15" customHeight="1">
      <c r="D288" s="6" t="s">
        <v>61</v>
      </c>
      <c r="E288" s="7"/>
      <c r="F288" s="7"/>
      <c r="G288" s="17">
        <v>0</v>
      </c>
      <c r="H288" s="17">
        <v>2</v>
      </c>
      <c r="I288" s="1">
        <f t="shared" si="13"/>
        <v>-2</v>
      </c>
      <c r="J288" s="1">
        <f t="shared" si="12"/>
        <v>-1.1308565915720123</v>
      </c>
      <c r="K288" s="1">
        <f t="shared" si="14"/>
        <v>0.75541026441381975</v>
      </c>
    </row>
    <row r="289" spans="4:11" ht="15.75" thickBot="1">
      <c r="D289" s="8"/>
      <c r="E289" s="9" t="s">
        <v>10</v>
      </c>
      <c r="F289" s="9" t="s">
        <v>39</v>
      </c>
      <c r="G289" s="17"/>
      <c r="H289" s="17"/>
      <c r="I289" s="1" t="str">
        <f t="shared" si="13"/>
        <v/>
      </c>
      <c r="J289" s="1" t="str">
        <f t="shared" si="12"/>
        <v/>
      </c>
      <c r="K289" s="1">
        <f t="shared" si="14"/>
        <v>0</v>
      </c>
    </row>
    <row r="290" spans="4:11" ht="15" customHeight="1">
      <c r="D290" s="6" t="s">
        <v>61</v>
      </c>
      <c r="E290" s="7"/>
      <c r="F290" s="7"/>
      <c r="G290" s="17">
        <v>3</v>
      </c>
      <c r="H290" s="17">
        <v>4</v>
      </c>
      <c r="I290" s="1">
        <f t="shared" si="13"/>
        <v>-1</v>
      </c>
      <c r="J290" s="1">
        <f t="shared" si="12"/>
        <v>-0.3552973935491508</v>
      </c>
      <c r="K290" s="1">
        <f t="shared" si="14"/>
        <v>0.41564145076451853</v>
      </c>
    </row>
    <row r="291" spans="4:11" ht="15.75" thickBot="1">
      <c r="D291" s="8"/>
      <c r="E291" s="9" t="s">
        <v>33</v>
      </c>
      <c r="F291" s="9" t="s">
        <v>23</v>
      </c>
      <c r="G291" s="17"/>
      <c r="H291" s="17"/>
      <c r="I291" s="1" t="str">
        <f t="shared" si="13"/>
        <v/>
      </c>
      <c r="J291" s="1" t="str">
        <f t="shared" si="12"/>
        <v/>
      </c>
      <c r="K291" s="1">
        <f t="shared" si="14"/>
        <v>0</v>
      </c>
    </row>
    <row r="292" spans="4:11" ht="15" customHeight="1">
      <c r="D292" s="6" t="s">
        <v>61</v>
      </c>
      <c r="E292" s="7"/>
      <c r="F292" s="7"/>
      <c r="G292" s="17">
        <v>0</v>
      </c>
      <c r="H292" s="17">
        <v>5</v>
      </c>
      <c r="I292" s="1">
        <f t="shared" si="13"/>
        <v>-5</v>
      </c>
      <c r="J292" s="1">
        <f t="shared" si="12"/>
        <v>0.63396804771825543</v>
      </c>
      <c r="K292" s="1">
        <f t="shared" si="14"/>
        <v>31.74159596271025</v>
      </c>
    </row>
    <row r="293" spans="4:11" ht="15.75" thickBot="1">
      <c r="D293" s="8"/>
      <c r="E293" s="9" t="s">
        <v>41</v>
      </c>
      <c r="F293" s="9" t="s">
        <v>22</v>
      </c>
      <c r="G293" s="17"/>
      <c r="H293" s="17"/>
      <c r="I293" s="1" t="str">
        <f t="shared" si="13"/>
        <v/>
      </c>
      <c r="J293" s="1" t="str">
        <f t="shared" si="12"/>
        <v/>
      </c>
      <c r="K293" s="1">
        <f t="shared" si="14"/>
        <v>0</v>
      </c>
    </row>
    <row r="294" spans="4:11" ht="15" customHeight="1">
      <c r="D294" s="6" t="s">
        <v>61</v>
      </c>
      <c r="E294" s="7"/>
      <c r="F294" s="7"/>
      <c r="G294" s="17">
        <v>2</v>
      </c>
      <c r="H294" s="17">
        <v>3</v>
      </c>
      <c r="I294" s="1">
        <f t="shared" si="13"/>
        <v>-1</v>
      </c>
      <c r="J294" s="1">
        <f t="shared" si="12"/>
        <v>0.38175799269814092</v>
      </c>
      <c r="K294" s="1">
        <f t="shared" si="14"/>
        <v>1.9092551503851958</v>
      </c>
    </row>
    <row r="295" spans="4:11" ht="15.75" thickBot="1">
      <c r="D295" s="8"/>
      <c r="E295" s="9" t="s">
        <v>466</v>
      </c>
      <c r="F295" s="9" t="s">
        <v>3</v>
      </c>
      <c r="G295" s="17"/>
      <c r="H295" s="17"/>
      <c r="I295" s="1" t="str">
        <f t="shared" si="13"/>
        <v/>
      </c>
      <c r="J295" s="1" t="str">
        <f t="shared" si="12"/>
        <v/>
      </c>
      <c r="K295" s="1">
        <f t="shared" si="14"/>
        <v>0</v>
      </c>
    </row>
    <row r="296" spans="4:11" ht="15" customHeight="1">
      <c r="D296" s="6" t="s">
        <v>62</v>
      </c>
      <c r="E296" s="7"/>
      <c r="F296" s="7"/>
      <c r="G296" s="17">
        <v>4</v>
      </c>
      <c r="H296" s="17">
        <v>1</v>
      </c>
      <c r="I296" s="1">
        <f t="shared" si="13"/>
        <v>3</v>
      </c>
      <c r="J296" s="1">
        <f t="shared" si="12"/>
        <v>0.229156763025685</v>
      </c>
      <c r="K296" s="1">
        <f t="shared" si="14"/>
        <v>7.6775722438863001</v>
      </c>
    </row>
    <row r="297" spans="4:11" ht="15.75" thickBot="1">
      <c r="D297" s="8"/>
      <c r="E297" s="9" t="s">
        <v>0</v>
      </c>
      <c r="F297" s="9" t="s">
        <v>7</v>
      </c>
      <c r="G297" s="17"/>
      <c r="H297" s="17"/>
      <c r="I297" s="1" t="str">
        <f t="shared" si="13"/>
        <v/>
      </c>
      <c r="J297" s="1" t="str">
        <f t="shared" si="12"/>
        <v/>
      </c>
      <c r="K297" s="1">
        <f t="shared" si="14"/>
        <v>0</v>
      </c>
    </row>
    <row r="298" spans="4:11" ht="15" customHeight="1">
      <c r="D298" s="6" t="s">
        <v>62</v>
      </c>
      <c r="E298" s="7"/>
      <c r="F298" s="7"/>
      <c r="G298" s="17">
        <v>2</v>
      </c>
      <c r="H298" s="17">
        <v>5</v>
      </c>
      <c r="I298" s="1">
        <f t="shared" si="13"/>
        <v>-3</v>
      </c>
      <c r="J298" s="1">
        <f t="shared" si="12"/>
        <v>-0.22225374468899872</v>
      </c>
      <c r="K298" s="1">
        <f t="shared" si="14"/>
        <v>7.7158742588942903</v>
      </c>
    </row>
    <row r="299" spans="4:11" ht="15.75" thickBot="1">
      <c r="D299" s="8"/>
      <c r="E299" s="9" t="s">
        <v>34</v>
      </c>
      <c r="F299" s="9" t="s">
        <v>13</v>
      </c>
      <c r="G299" s="17"/>
      <c r="H299" s="17"/>
      <c r="I299" s="1" t="str">
        <f t="shared" si="13"/>
        <v/>
      </c>
      <c r="J299" s="1" t="str">
        <f t="shared" si="12"/>
        <v/>
      </c>
      <c r="K299" s="1">
        <f t="shared" si="14"/>
        <v>0</v>
      </c>
    </row>
    <row r="300" spans="4:11" ht="15" customHeight="1">
      <c r="D300" s="6" t="s">
        <v>62</v>
      </c>
      <c r="E300" s="7"/>
      <c r="F300" s="7"/>
      <c r="G300" s="17">
        <v>2</v>
      </c>
      <c r="H300" s="17">
        <v>1</v>
      </c>
      <c r="I300" s="1">
        <f t="shared" si="13"/>
        <v>1</v>
      </c>
      <c r="J300" s="1">
        <f t="shared" si="12"/>
        <v>-0.38311424745492673</v>
      </c>
      <c r="K300" s="1">
        <f t="shared" si="14"/>
        <v>1.9130050215128083</v>
      </c>
    </row>
    <row r="301" spans="4:11" ht="15.75" thickBot="1">
      <c r="D301" s="8"/>
      <c r="E301" s="9" t="s">
        <v>10</v>
      </c>
      <c r="F301" s="9" t="s">
        <v>21</v>
      </c>
      <c r="G301" s="17"/>
      <c r="H301" s="17"/>
      <c r="I301" s="1" t="str">
        <f t="shared" si="13"/>
        <v/>
      </c>
      <c r="J301" s="1" t="str">
        <f t="shared" si="12"/>
        <v/>
      </c>
      <c r="K301" s="1">
        <f t="shared" si="14"/>
        <v>0</v>
      </c>
    </row>
    <row r="302" spans="4:11">
      <c r="D302" s="6" t="s">
        <v>62</v>
      </c>
      <c r="E302" s="7"/>
      <c r="F302" s="7"/>
      <c r="G302" s="17">
        <v>3</v>
      </c>
      <c r="H302" s="17">
        <v>4</v>
      </c>
      <c r="I302" s="1">
        <f t="shared" si="13"/>
        <v>-1</v>
      </c>
      <c r="J302" s="1">
        <f t="shared" si="12"/>
        <v>0.44400909072498962</v>
      </c>
      <c r="K302" s="1">
        <f t="shared" si="14"/>
        <v>2.0851622540964114</v>
      </c>
    </row>
    <row r="303" spans="4:11" ht="15.75" thickBot="1">
      <c r="D303" s="10"/>
      <c r="E303" s="11" t="s">
        <v>19</v>
      </c>
      <c r="F303" s="11" t="s">
        <v>4</v>
      </c>
      <c r="G303" s="17"/>
      <c r="H303" s="17"/>
      <c r="I303" s="1" t="str">
        <f t="shared" si="13"/>
        <v/>
      </c>
      <c r="J303" s="1" t="str">
        <f t="shared" si="12"/>
        <v/>
      </c>
      <c r="K303" s="1">
        <f t="shared" si="14"/>
        <v>0</v>
      </c>
    </row>
    <row r="304" spans="4:11" ht="18" customHeight="1">
      <c r="D304" s="6" t="s">
        <v>63</v>
      </c>
      <c r="E304" s="12"/>
      <c r="F304" s="12"/>
      <c r="G304" s="17">
        <v>2</v>
      </c>
      <c r="H304" s="17">
        <v>4</v>
      </c>
      <c r="I304" s="1">
        <f>IF(G304="","",G304-H304)</f>
        <v>-2</v>
      </c>
      <c r="J304" s="1">
        <f t="shared" si="12"/>
        <v>4.9180184516444569E-2</v>
      </c>
      <c r="K304" s="1">
        <f t="shared" si="14"/>
        <v>4.19913942861485</v>
      </c>
    </row>
    <row r="305" spans="4:11" ht="15.75" thickBot="1">
      <c r="D305" s="8"/>
      <c r="E305" s="9" t="s">
        <v>18</v>
      </c>
      <c r="F305" s="9" t="s">
        <v>2</v>
      </c>
      <c r="G305" s="17"/>
      <c r="H305" s="17"/>
      <c r="I305" s="1" t="str">
        <f t="shared" si="13"/>
        <v/>
      </c>
      <c r="J305" s="1" t="str">
        <f t="shared" si="12"/>
        <v/>
      </c>
      <c r="K305" s="1">
        <f t="shared" si="14"/>
        <v>0</v>
      </c>
    </row>
    <row r="306" spans="4:11" ht="18" customHeight="1">
      <c r="D306" s="6" t="s">
        <v>63</v>
      </c>
      <c r="E306" s="7"/>
      <c r="F306" s="7"/>
      <c r="G306" s="17">
        <v>2</v>
      </c>
      <c r="H306" s="17">
        <v>3</v>
      </c>
      <c r="I306" s="1">
        <f t="shared" si="13"/>
        <v>-1</v>
      </c>
      <c r="J306" s="1">
        <f t="shared" si="12"/>
        <v>0.81986604848495404</v>
      </c>
      <c r="K306" s="1">
        <f t="shared" si="14"/>
        <v>3.3119124344282409</v>
      </c>
    </row>
    <row r="307" spans="4:11" ht="15.75" thickBot="1">
      <c r="D307" s="8"/>
      <c r="E307" s="9" t="s">
        <v>20</v>
      </c>
      <c r="F307" s="9" t="s">
        <v>0</v>
      </c>
      <c r="G307" s="17"/>
      <c r="H307" s="17"/>
      <c r="I307" s="1" t="str">
        <f t="shared" si="13"/>
        <v/>
      </c>
      <c r="J307" s="1" t="str">
        <f t="shared" si="12"/>
        <v/>
      </c>
      <c r="K307" s="1">
        <f t="shared" si="14"/>
        <v>0</v>
      </c>
    </row>
    <row r="308" spans="4:11" ht="15" customHeight="1">
      <c r="D308" s="6" t="s">
        <v>63</v>
      </c>
      <c r="E308" s="7"/>
      <c r="F308" s="7"/>
      <c r="G308" s="22">
        <v>3</v>
      </c>
      <c r="H308" s="17">
        <v>4</v>
      </c>
      <c r="I308" s="1">
        <f t="shared" si="13"/>
        <v>-1</v>
      </c>
      <c r="J308" s="1">
        <f t="shared" si="12"/>
        <v>-0.20904047346751042</v>
      </c>
      <c r="K308" s="1">
        <f t="shared" si="14"/>
        <v>0.62561697261250004</v>
      </c>
    </row>
    <row r="309" spans="4:11" ht="15.75" thickBot="1">
      <c r="D309" s="8"/>
      <c r="E309" s="9" t="s">
        <v>12</v>
      </c>
      <c r="F309" s="9" t="s">
        <v>37</v>
      </c>
      <c r="G309" s="17"/>
      <c r="H309" s="17"/>
      <c r="I309" s="1" t="str">
        <f t="shared" si="13"/>
        <v/>
      </c>
      <c r="J309" s="1" t="str">
        <f t="shared" si="12"/>
        <v/>
      </c>
      <c r="K309" s="1">
        <f t="shared" si="14"/>
        <v>0</v>
      </c>
    </row>
    <row r="310" spans="4:11" ht="15" customHeight="1">
      <c r="D310" s="6" t="s">
        <v>63</v>
      </c>
      <c r="E310" s="7"/>
      <c r="F310" s="7"/>
      <c r="G310" s="23">
        <v>1</v>
      </c>
      <c r="H310" s="17">
        <v>2</v>
      </c>
      <c r="I310" s="1">
        <f t="shared" si="13"/>
        <v>-1</v>
      </c>
      <c r="J310" s="1">
        <f t="shared" si="12"/>
        <v>0.1916963824326956</v>
      </c>
      <c r="K310" s="1">
        <f t="shared" si="14"/>
        <v>1.4201402679031734</v>
      </c>
    </row>
    <row r="311" spans="4:11" ht="15.75" thickBot="1">
      <c r="D311" s="8"/>
      <c r="E311" s="9" t="s">
        <v>1</v>
      </c>
      <c r="F311" s="9" t="s">
        <v>14</v>
      </c>
      <c r="G311" s="17"/>
      <c r="H311" s="17"/>
      <c r="I311" s="1" t="str">
        <f t="shared" si="13"/>
        <v/>
      </c>
      <c r="J311" s="1" t="str">
        <f t="shared" si="12"/>
        <v/>
      </c>
      <c r="K311" s="1">
        <f t="shared" si="14"/>
        <v>0</v>
      </c>
    </row>
    <row r="312" spans="4:11" ht="15" customHeight="1">
      <c r="D312" s="6" t="s">
        <v>63</v>
      </c>
      <c r="E312" s="7"/>
      <c r="F312" s="7"/>
      <c r="G312" s="17">
        <v>2</v>
      </c>
      <c r="H312" s="17">
        <v>3</v>
      </c>
      <c r="I312" s="1">
        <f t="shared" si="13"/>
        <v>-1</v>
      </c>
      <c r="J312" s="1">
        <f t="shared" si="12"/>
        <v>-0.17973201043794518</v>
      </c>
      <c r="K312" s="1">
        <f t="shared" si="14"/>
        <v>0.6728395747001753</v>
      </c>
    </row>
    <row r="313" spans="4:11" ht="15.75" thickBot="1">
      <c r="D313" s="8"/>
      <c r="E313" s="9" t="s">
        <v>7</v>
      </c>
      <c r="F313" s="9" t="s">
        <v>36</v>
      </c>
      <c r="G313" s="17"/>
      <c r="H313" s="17"/>
      <c r="I313" s="1" t="str">
        <f t="shared" si="13"/>
        <v/>
      </c>
      <c r="J313" s="1" t="str">
        <f t="shared" si="12"/>
        <v/>
      </c>
      <c r="K313" s="1">
        <f t="shared" si="14"/>
        <v>0</v>
      </c>
    </row>
    <row r="314" spans="4:11" ht="15" customHeight="1">
      <c r="D314" s="6" t="s">
        <v>63</v>
      </c>
      <c r="E314" s="7"/>
      <c r="F314" s="7"/>
      <c r="G314" s="17">
        <v>1</v>
      </c>
      <c r="H314" s="17">
        <v>0</v>
      </c>
      <c r="I314" s="1">
        <f t="shared" si="13"/>
        <v>1</v>
      </c>
      <c r="J314" s="1">
        <f t="shared" si="12"/>
        <v>-0.46474260255874356</v>
      </c>
      <c r="K314" s="1">
        <f t="shared" si="14"/>
        <v>2.1454708917505614</v>
      </c>
    </row>
    <row r="315" spans="4:11" ht="15.75" thickBot="1">
      <c r="D315" s="8"/>
      <c r="E315" s="9" t="s">
        <v>25</v>
      </c>
      <c r="F315" s="9" t="s">
        <v>38</v>
      </c>
      <c r="G315" s="17" t="s">
        <v>178</v>
      </c>
      <c r="H315" s="17"/>
      <c r="I315" s="1" t="str">
        <f t="shared" si="13"/>
        <v/>
      </c>
      <c r="J315" s="1" t="str">
        <f t="shared" si="12"/>
        <v/>
      </c>
      <c r="K315" s="1">
        <f t="shared" si="14"/>
        <v>0</v>
      </c>
    </row>
    <row r="316" spans="4:11" ht="15" customHeight="1">
      <c r="D316" s="6" t="s">
        <v>63</v>
      </c>
      <c r="E316" s="7"/>
      <c r="F316" s="7"/>
      <c r="G316" s="17" t="s">
        <v>179</v>
      </c>
      <c r="H316" s="17">
        <v>5</v>
      </c>
      <c r="I316" s="1">
        <f t="shared" si="13"/>
        <v>-5</v>
      </c>
      <c r="J316" s="1">
        <f t="shared" si="12"/>
        <v>-1.8088391726100355</v>
      </c>
      <c r="K316" s="1">
        <f t="shared" si="14"/>
        <v>10.183507426268203</v>
      </c>
    </row>
    <row r="317" spans="4:11" ht="15.75" thickBot="1">
      <c r="D317" s="8"/>
      <c r="E317" s="9" t="s">
        <v>8</v>
      </c>
      <c r="F317" s="9" t="s">
        <v>11</v>
      </c>
      <c r="G317" s="17" t="s">
        <v>178</v>
      </c>
      <c r="H317" s="17"/>
      <c r="I317" s="1" t="str">
        <f t="shared" si="13"/>
        <v/>
      </c>
      <c r="J317" s="1" t="str">
        <f t="shared" si="12"/>
        <v/>
      </c>
      <c r="K317" s="1">
        <f t="shared" si="14"/>
        <v>0</v>
      </c>
    </row>
    <row r="318" spans="4:11" ht="15" customHeight="1">
      <c r="D318" s="6" t="s">
        <v>63</v>
      </c>
      <c r="E318" s="7"/>
      <c r="F318" s="7"/>
      <c r="G318" s="17" t="s">
        <v>179</v>
      </c>
      <c r="H318" s="17">
        <v>3</v>
      </c>
      <c r="I318" s="1">
        <f t="shared" si="13"/>
        <v>-3</v>
      </c>
      <c r="J318" s="1">
        <f t="shared" si="12"/>
        <v>-0.24857901382964087</v>
      </c>
      <c r="K318" s="1">
        <f t="shared" si="14"/>
        <v>7.5703174431386717</v>
      </c>
    </row>
    <row r="319" spans="4:11" ht="15.75" thickBot="1">
      <c r="D319" s="8"/>
      <c r="E319" s="9" t="s">
        <v>26</v>
      </c>
      <c r="F319" s="9" t="s">
        <v>28</v>
      </c>
      <c r="G319" s="17" t="s">
        <v>178</v>
      </c>
      <c r="H319" s="17"/>
      <c r="I319" s="1" t="str">
        <f t="shared" si="13"/>
        <v/>
      </c>
      <c r="J319" s="1" t="str">
        <f t="shared" si="12"/>
        <v/>
      </c>
      <c r="K319" s="1">
        <f t="shared" si="14"/>
        <v>0</v>
      </c>
    </row>
    <row r="320" spans="4:11" ht="15" customHeight="1">
      <c r="D320" s="6" t="s">
        <v>63</v>
      </c>
      <c r="E320" s="7"/>
      <c r="F320" s="7"/>
      <c r="G320" s="17" t="s">
        <v>180</v>
      </c>
      <c r="H320" s="17">
        <v>3</v>
      </c>
      <c r="I320" s="1">
        <f t="shared" si="13"/>
        <v>-1</v>
      </c>
      <c r="J320" s="1">
        <f t="shared" si="12"/>
        <v>-0.72401673935245014</v>
      </c>
      <c r="K320" s="1">
        <f t="shared" si="14"/>
        <v>7.6166760157653446E-2</v>
      </c>
    </row>
    <row r="321" spans="4:11" ht="15.75" thickBot="1">
      <c r="D321" s="8"/>
      <c r="E321" s="9" t="s">
        <v>22</v>
      </c>
      <c r="F321" s="9" t="s">
        <v>39</v>
      </c>
      <c r="G321" s="17" t="s">
        <v>178</v>
      </c>
      <c r="H321" s="17"/>
      <c r="I321" s="1" t="str">
        <f t="shared" si="13"/>
        <v/>
      </c>
      <c r="J321" s="1" t="str">
        <f t="shared" si="12"/>
        <v/>
      </c>
      <c r="K321" s="1">
        <f t="shared" si="14"/>
        <v>0</v>
      </c>
    </row>
    <row r="322" spans="4:11" ht="15" customHeight="1">
      <c r="D322" s="6" t="s">
        <v>63</v>
      </c>
      <c r="E322" s="7"/>
      <c r="F322" s="7"/>
      <c r="G322" s="17" t="s">
        <v>181</v>
      </c>
      <c r="H322" s="17">
        <v>4</v>
      </c>
      <c r="I322" s="1">
        <f t="shared" si="13"/>
        <v>-3</v>
      </c>
      <c r="J322" s="1">
        <f t="shared" si="12"/>
        <v>-0.33979897749654242</v>
      </c>
      <c r="K322" s="1">
        <f t="shared" si="14"/>
        <v>7.0766694801284409</v>
      </c>
    </row>
    <row r="323" spans="4:11" ht="15.75" thickBot="1">
      <c r="D323" s="8"/>
      <c r="E323" s="9" t="s">
        <v>21</v>
      </c>
      <c r="F323" s="9" t="s">
        <v>23</v>
      </c>
      <c r="G323" s="17" t="s">
        <v>178</v>
      </c>
      <c r="H323" s="17"/>
      <c r="I323" s="1" t="str">
        <f t="shared" si="13"/>
        <v/>
      </c>
      <c r="J323" s="1" t="str">
        <f t="shared" ref="J323:J386" si="15">IF(F324="","",VLOOKUP(F324,$A$2:$B$31,2)+$B$33-VLOOKUP(E324,$A$2:$B$31,2))</f>
        <v/>
      </c>
      <c r="K323" s="1">
        <f t="shared" si="14"/>
        <v>0</v>
      </c>
    </row>
    <row r="324" spans="4:11" ht="15" customHeight="1">
      <c r="D324" s="6" t="s">
        <v>63</v>
      </c>
      <c r="E324" s="7"/>
      <c r="F324" s="7"/>
      <c r="G324" s="17" t="s">
        <v>182</v>
      </c>
      <c r="H324" s="17">
        <v>2</v>
      </c>
      <c r="I324" s="1">
        <f t="shared" ref="I324:I387" si="16">IF(G324="","",G324-H324)</f>
        <v>1</v>
      </c>
      <c r="J324" s="1">
        <f t="shared" si="15"/>
        <v>1.1412713306937263</v>
      </c>
      <c r="K324" s="1">
        <f t="shared" ref="K324:K387" si="17">IF(J324="",0,(I324-J324)^2)</f>
        <v>1.9957588875976182E-2</v>
      </c>
    </row>
    <row r="325" spans="4:11" ht="15.75" thickBot="1">
      <c r="D325" s="8"/>
      <c r="E325" s="9" t="s">
        <v>3</v>
      </c>
      <c r="F325" s="9" t="s">
        <v>24</v>
      </c>
      <c r="G325" s="17" t="s">
        <v>178</v>
      </c>
      <c r="H325" s="17"/>
      <c r="I325" s="1" t="str">
        <f t="shared" si="16"/>
        <v/>
      </c>
      <c r="J325" s="1" t="str">
        <f t="shared" si="15"/>
        <v/>
      </c>
      <c r="K325" s="1">
        <f t="shared" si="17"/>
        <v>0</v>
      </c>
    </row>
    <row r="326" spans="4:11" ht="15" customHeight="1">
      <c r="D326" s="6" t="s">
        <v>63</v>
      </c>
      <c r="E326" s="7"/>
      <c r="F326" s="7"/>
      <c r="G326" s="17" t="s">
        <v>181</v>
      </c>
      <c r="H326" s="17">
        <v>3</v>
      </c>
      <c r="I326" s="1">
        <f t="shared" si="16"/>
        <v>-2</v>
      </c>
      <c r="J326" s="1">
        <f t="shared" si="15"/>
        <v>0.67319206853549929</v>
      </c>
      <c r="K326" s="1">
        <f t="shared" si="17"/>
        <v>7.1459558352811019</v>
      </c>
    </row>
    <row r="327" spans="4:11" ht="15.75" thickBot="1">
      <c r="D327" s="8"/>
      <c r="E327" s="9" t="s">
        <v>41</v>
      </c>
      <c r="F327" s="9" t="s">
        <v>33</v>
      </c>
      <c r="G327" s="17" t="s">
        <v>178</v>
      </c>
      <c r="H327" s="17"/>
      <c r="I327" s="1" t="str">
        <f t="shared" si="16"/>
        <v/>
      </c>
      <c r="J327" s="1" t="str">
        <f t="shared" si="15"/>
        <v/>
      </c>
      <c r="K327" s="1">
        <f t="shared" si="17"/>
        <v>0</v>
      </c>
    </row>
    <row r="328" spans="4:11" ht="18" customHeight="1">
      <c r="D328" s="6" t="s">
        <v>64</v>
      </c>
      <c r="E328" s="7"/>
      <c r="F328" s="7"/>
      <c r="G328" s="17" t="s">
        <v>180</v>
      </c>
      <c r="H328" s="17">
        <v>3</v>
      </c>
      <c r="I328" s="1">
        <f t="shared" si="16"/>
        <v>-1</v>
      </c>
      <c r="J328" s="1">
        <f t="shared" si="15"/>
        <v>1.6432457485846612</v>
      </c>
      <c r="K328" s="1">
        <f t="shared" si="17"/>
        <v>6.986748087410886</v>
      </c>
    </row>
    <row r="329" spans="4:11" ht="15.75" thickBot="1">
      <c r="D329" s="8"/>
      <c r="E329" s="9" t="s">
        <v>13</v>
      </c>
      <c r="F329" s="9" t="s">
        <v>8</v>
      </c>
      <c r="G329" s="17" t="s">
        <v>178</v>
      </c>
      <c r="H329" s="17"/>
      <c r="I329" s="1" t="str">
        <f t="shared" si="16"/>
        <v/>
      </c>
      <c r="J329" s="1" t="str">
        <f t="shared" si="15"/>
        <v/>
      </c>
      <c r="K329" s="1">
        <f t="shared" si="17"/>
        <v>0</v>
      </c>
    </row>
    <row r="330" spans="4:11" ht="15" customHeight="1">
      <c r="D330" s="6" t="s">
        <v>64</v>
      </c>
      <c r="E330" s="7"/>
      <c r="F330" s="7"/>
      <c r="G330" s="17" t="s">
        <v>180</v>
      </c>
      <c r="H330" s="17">
        <v>3</v>
      </c>
      <c r="I330" s="1">
        <f t="shared" si="16"/>
        <v>-1</v>
      </c>
      <c r="J330" s="1">
        <f t="shared" si="15"/>
        <v>0.34435032430432955</v>
      </c>
      <c r="K330" s="1">
        <f t="shared" si="17"/>
        <v>1.8072777944571561</v>
      </c>
    </row>
    <row r="331" spans="4:11" ht="15.75" thickBot="1">
      <c r="D331" s="8"/>
      <c r="E331" s="9" t="s">
        <v>34</v>
      </c>
      <c r="F331" s="9" t="s">
        <v>28</v>
      </c>
      <c r="G331" s="17" t="s">
        <v>178</v>
      </c>
      <c r="H331" s="17"/>
      <c r="I331" s="1" t="str">
        <f t="shared" si="16"/>
        <v/>
      </c>
      <c r="J331" s="1" t="str">
        <f t="shared" si="15"/>
        <v/>
      </c>
      <c r="K331" s="1">
        <f t="shared" si="17"/>
        <v>0</v>
      </c>
    </row>
    <row r="332" spans="4:11" ht="15" customHeight="1">
      <c r="D332" s="6" t="s">
        <v>64</v>
      </c>
      <c r="E332" s="7"/>
      <c r="F332" s="7"/>
      <c r="G332" s="17" t="s">
        <v>183</v>
      </c>
      <c r="H332" s="17">
        <v>2</v>
      </c>
      <c r="I332" s="1">
        <f t="shared" si="16"/>
        <v>4</v>
      </c>
      <c r="J332" s="1">
        <f t="shared" si="15"/>
        <v>-0.35000438238733977</v>
      </c>
      <c r="K332" s="1">
        <f t="shared" si="17"/>
        <v>18.92253812678906</v>
      </c>
    </row>
    <row r="333" spans="4:11" ht="15.75" thickBot="1">
      <c r="D333" s="8"/>
      <c r="E333" s="9" t="s">
        <v>4</v>
      </c>
      <c r="F333" s="9" t="s">
        <v>466</v>
      </c>
      <c r="G333" s="17" t="s">
        <v>178</v>
      </c>
      <c r="H333" s="17"/>
      <c r="I333" s="1" t="str">
        <f t="shared" si="16"/>
        <v/>
      </c>
      <c r="J333" s="1" t="str">
        <f t="shared" si="15"/>
        <v/>
      </c>
      <c r="K333" s="1">
        <f t="shared" si="17"/>
        <v>0</v>
      </c>
    </row>
    <row r="334" spans="4:11" ht="15" customHeight="1">
      <c r="D334" s="6" t="s">
        <v>64</v>
      </c>
      <c r="E334" s="7"/>
      <c r="F334" s="7"/>
      <c r="G334" s="17" t="s">
        <v>183</v>
      </c>
      <c r="H334" s="17">
        <v>5</v>
      </c>
      <c r="I334" s="1">
        <f t="shared" si="16"/>
        <v>1</v>
      </c>
      <c r="J334" s="1">
        <f t="shared" si="15"/>
        <v>-0.90101684273685123</v>
      </c>
      <c r="K334" s="1">
        <f t="shared" si="17"/>
        <v>3.613865036369186</v>
      </c>
    </row>
    <row r="335" spans="4:11" ht="30.75" thickBot="1">
      <c r="D335" s="8"/>
      <c r="E335" s="9" t="s">
        <v>26</v>
      </c>
      <c r="F335" s="9" t="s">
        <v>12</v>
      </c>
      <c r="G335" s="17" t="s">
        <v>178</v>
      </c>
      <c r="H335" s="17"/>
      <c r="I335" s="1" t="str">
        <f t="shared" si="16"/>
        <v/>
      </c>
      <c r="J335" s="1" t="str">
        <f t="shared" si="15"/>
        <v/>
      </c>
      <c r="K335" s="1">
        <f t="shared" si="17"/>
        <v>0</v>
      </c>
    </row>
    <row r="336" spans="4:11" ht="15" customHeight="1">
      <c r="D336" s="6" t="s">
        <v>64</v>
      </c>
      <c r="E336" s="7"/>
      <c r="F336" s="7"/>
      <c r="G336" s="17" t="s">
        <v>182</v>
      </c>
      <c r="H336" s="17">
        <v>2</v>
      </c>
      <c r="I336" s="1">
        <f t="shared" si="16"/>
        <v>1</v>
      </c>
      <c r="J336" s="1">
        <f t="shared" si="15"/>
        <v>-0.4068398522195622</v>
      </c>
      <c r="K336" s="1">
        <f t="shared" si="17"/>
        <v>1.9791983697931597</v>
      </c>
    </row>
    <row r="337" spans="4:11" ht="15.75" thickBot="1">
      <c r="D337" s="8"/>
      <c r="E337" s="9" t="s">
        <v>10</v>
      </c>
      <c r="F337" s="9" t="s">
        <v>22</v>
      </c>
      <c r="G337" s="17" t="s">
        <v>178</v>
      </c>
      <c r="H337" s="17"/>
      <c r="I337" s="1" t="str">
        <f t="shared" si="16"/>
        <v/>
      </c>
      <c r="J337" s="1" t="str">
        <f t="shared" si="15"/>
        <v/>
      </c>
      <c r="K337" s="1">
        <f t="shared" si="17"/>
        <v>0</v>
      </c>
    </row>
    <row r="338" spans="4:11" ht="18" customHeight="1">
      <c r="D338" s="6" t="s">
        <v>64</v>
      </c>
      <c r="E338" s="7"/>
      <c r="F338" s="7"/>
      <c r="G338" s="17" t="s">
        <v>181</v>
      </c>
      <c r="H338" s="17">
        <v>0</v>
      </c>
      <c r="I338" s="1">
        <f t="shared" si="16"/>
        <v>1</v>
      </c>
      <c r="J338" s="1">
        <f t="shared" si="15"/>
        <v>-0.49592206352296841</v>
      </c>
      <c r="K338" s="1">
        <f t="shared" si="17"/>
        <v>2.2377828201348158</v>
      </c>
    </row>
    <row r="339" spans="4:11" ht="15.75" thickBot="1">
      <c r="D339" s="8"/>
      <c r="E339" s="9" t="s">
        <v>25</v>
      </c>
      <c r="F339" s="9" t="s">
        <v>20</v>
      </c>
      <c r="G339" s="17" t="s">
        <v>178</v>
      </c>
      <c r="H339" s="17"/>
      <c r="I339" s="1" t="str">
        <f t="shared" si="16"/>
        <v/>
      </c>
      <c r="J339" s="1" t="str">
        <f t="shared" si="15"/>
        <v/>
      </c>
      <c r="K339" s="1">
        <f t="shared" si="17"/>
        <v>0</v>
      </c>
    </row>
    <row r="340" spans="4:11" ht="15" customHeight="1">
      <c r="D340" s="6" t="s">
        <v>64</v>
      </c>
      <c r="E340" s="7"/>
      <c r="F340" s="7"/>
      <c r="G340" s="17" t="s">
        <v>182</v>
      </c>
      <c r="H340" s="17">
        <v>1</v>
      </c>
      <c r="I340" s="1">
        <f t="shared" si="16"/>
        <v>2</v>
      </c>
      <c r="J340" s="1">
        <f t="shared" si="15"/>
        <v>0.47576270103579077</v>
      </c>
      <c r="K340" s="1">
        <f t="shared" si="17"/>
        <v>2.3232993435537082</v>
      </c>
    </row>
    <row r="341" spans="4:11" ht="15.75" thickBot="1">
      <c r="D341" s="8"/>
      <c r="E341" s="9" t="s">
        <v>19</v>
      </c>
      <c r="F341" s="9" t="s">
        <v>3</v>
      </c>
      <c r="G341" s="17" t="s">
        <v>178</v>
      </c>
      <c r="H341" s="17"/>
      <c r="I341" s="1" t="str">
        <f t="shared" si="16"/>
        <v/>
      </c>
      <c r="J341" s="1" t="str">
        <f t="shared" si="15"/>
        <v/>
      </c>
      <c r="K341" s="1">
        <f t="shared" si="17"/>
        <v>0</v>
      </c>
    </row>
    <row r="342" spans="4:11" ht="15" customHeight="1">
      <c r="D342" s="6" t="s">
        <v>65</v>
      </c>
      <c r="E342" s="7"/>
      <c r="F342" s="7"/>
      <c r="G342" s="17" t="s">
        <v>184</v>
      </c>
      <c r="H342" s="17">
        <v>3</v>
      </c>
      <c r="I342" s="1">
        <f t="shared" si="16"/>
        <v>1</v>
      </c>
      <c r="J342" s="1">
        <f t="shared" si="15"/>
        <v>9.0048691634194711E-2</v>
      </c>
      <c r="K342" s="1">
        <f t="shared" si="17"/>
        <v>0.82801138359664084</v>
      </c>
    </row>
    <row r="343" spans="4:11" ht="15.75" thickBot="1">
      <c r="D343" s="8"/>
      <c r="E343" s="9" t="s">
        <v>39</v>
      </c>
      <c r="F343" s="9" t="s">
        <v>38</v>
      </c>
      <c r="G343" s="17" t="s">
        <v>178</v>
      </c>
      <c r="H343" s="17"/>
      <c r="I343" s="1" t="str">
        <f t="shared" si="16"/>
        <v/>
      </c>
      <c r="J343" s="1" t="str">
        <f t="shared" si="15"/>
        <v/>
      </c>
      <c r="K343" s="1">
        <f t="shared" si="17"/>
        <v>0</v>
      </c>
    </row>
    <row r="344" spans="4:11" ht="18" customHeight="1">
      <c r="D344" s="6" t="s">
        <v>66</v>
      </c>
      <c r="E344" s="7"/>
      <c r="F344" s="7"/>
      <c r="G344" s="17" t="s">
        <v>181</v>
      </c>
      <c r="H344" s="17">
        <v>2</v>
      </c>
      <c r="I344" s="1">
        <f t="shared" si="16"/>
        <v>-1</v>
      </c>
      <c r="J344" s="1">
        <f t="shared" si="15"/>
        <v>-0.50346220012258414</v>
      </c>
      <c r="K344" s="1">
        <f t="shared" si="17"/>
        <v>0.24654978670710467</v>
      </c>
    </row>
    <row r="345" spans="4:11" ht="15.75" thickBot="1">
      <c r="D345" s="8"/>
      <c r="E345" s="9" t="s">
        <v>14</v>
      </c>
      <c r="F345" s="9" t="s">
        <v>2</v>
      </c>
      <c r="G345" s="17" t="s">
        <v>178</v>
      </c>
      <c r="H345" s="17"/>
      <c r="I345" s="1" t="str">
        <f t="shared" si="16"/>
        <v/>
      </c>
      <c r="J345" s="1" t="str">
        <f t="shared" si="15"/>
        <v/>
      </c>
      <c r="K345" s="1">
        <f t="shared" si="17"/>
        <v>0</v>
      </c>
    </row>
    <row r="346" spans="4:11" ht="15" customHeight="1">
      <c r="D346" s="6" t="s">
        <v>66</v>
      </c>
      <c r="E346" s="7"/>
      <c r="F346" s="7"/>
      <c r="G346" s="17" t="s">
        <v>181</v>
      </c>
      <c r="H346" s="17">
        <v>4</v>
      </c>
      <c r="I346" s="1">
        <f t="shared" si="16"/>
        <v>-3</v>
      </c>
      <c r="J346" s="1">
        <f t="shared" si="15"/>
        <v>-0.72725567119883294</v>
      </c>
      <c r="K346" s="1">
        <f t="shared" si="17"/>
        <v>5.1653667840978672</v>
      </c>
    </row>
    <row r="347" spans="4:11" ht="30.75" thickBot="1">
      <c r="D347" s="8"/>
      <c r="E347" s="9" t="s">
        <v>24</v>
      </c>
      <c r="F347" s="9" t="s">
        <v>1</v>
      </c>
      <c r="G347" s="17" t="s">
        <v>178</v>
      </c>
      <c r="H347" s="17"/>
      <c r="I347" s="1" t="str">
        <f t="shared" si="16"/>
        <v/>
      </c>
      <c r="J347" s="1" t="str">
        <f t="shared" si="15"/>
        <v/>
      </c>
      <c r="K347" s="1">
        <f t="shared" si="17"/>
        <v>0</v>
      </c>
    </row>
    <row r="348" spans="4:11" ht="15" customHeight="1">
      <c r="D348" s="6" t="s">
        <v>66</v>
      </c>
      <c r="E348" s="7"/>
      <c r="F348" s="7"/>
      <c r="G348" s="17" t="s">
        <v>184</v>
      </c>
      <c r="H348" s="17">
        <v>3</v>
      </c>
      <c r="I348" s="1">
        <f t="shared" si="16"/>
        <v>1</v>
      </c>
      <c r="J348" s="1">
        <f t="shared" si="15"/>
        <v>-0.19036491624378016</v>
      </c>
      <c r="K348" s="1">
        <f t="shared" si="17"/>
        <v>1.4169686338240617</v>
      </c>
    </row>
    <row r="349" spans="4:11" ht="30.75" thickBot="1">
      <c r="D349" s="8"/>
      <c r="E349" s="9" t="s">
        <v>4</v>
      </c>
      <c r="F349" s="9" t="s">
        <v>12</v>
      </c>
      <c r="G349" s="17" t="s">
        <v>178</v>
      </c>
      <c r="H349" s="17"/>
      <c r="I349" s="1" t="str">
        <f t="shared" si="16"/>
        <v/>
      </c>
      <c r="J349" s="1" t="str">
        <f t="shared" si="15"/>
        <v/>
      </c>
      <c r="K349" s="1">
        <f t="shared" si="17"/>
        <v>0</v>
      </c>
    </row>
    <row r="350" spans="4:11" ht="15" customHeight="1">
      <c r="D350" s="6" t="s">
        <v>66</v>
      </c>
      <c r="E350" s="7"/>
      <c r="F350" s="7"/>
      <c r="G350" s="17" t="s">
        <v>184</v>
      </c>
      <c r="H350" s="17">
        <v>2</v>
      </c>
      <c r="I350" s="1">
        <f t="shared" si="16"/>
        <v>2</v>
      </c>
      <c r="J350" s="1">
        <f t="shared" si="15"/>
        <v>0.22561446443823741</v>
      </c>
      <c r="K350" s="1">
        <f t="shared" si="17"/>
        <v>3.1484440288108031</v>
      </c>
    </row>
    <row r="351" spans="4:11" ht="15.75" thickBot="1">
      <c r="D351" s="8"/>
      <c r="E351" s="9" t="s">
        <v>28</v>
      </c>
      <c r="F351" s="9" t="s">
        <v>7</v>
      </c>
      <c r="G351" s="17" t="s">
        <v>178</v>
      </c>
      <c r="H351" s="17"/>
      <c r="I351" s="1" t="str">
        <f t="shared" si="16"/>
        <v/>
      </c>
      <c r="J351" s="1" t="str">
        <f t="shared" si="15"/>
        <v/>
      </c>
      <c r="K351" s="1">
        <f t="shared" si="17"/>
        <v>0</v>
      </c>
    </row>
    <row r="352" spans="4:11" ht="15" customHeight="1">
      <c r="D352" s="6" t="s">
        <v>66</v>
      </c>
      <c r="E352" s="7"/>
      <c r="F352" s="7"/>
      <c r="G352" s="17" t="s">
        <v>181</v>
      </c>
      <c r="H352" s="17">
        <v>0</v>
      </c>
      <c r="I352" s="1">
        <f t="shared" si="16"/>
        <v>1</v>
      </c>
      <c r="J352" s="1">
        <f t="shared" si="15"/>
        <v>0.9281600317426637</v>
      </c>
      <c r="K352" s="1">
        <f t="shared" si="17"/>
        <v>5.1609810392150863E-3</v>
      </c>
    </row>
    <row r="353" spans="4:11" ht="15.75" thickBot="1">
      <c r="D353" s="8"/>
      <c r="E353" s="9" t="s">
        <v>39</v>
      </c>
      <c r="F353" s="9" t="s">
        <v>36</v>
      </c>
      <c r="G353" s="17" t="s">
        <v>178</v>
      </c>
      <c r="H353" s="17"/>
      <c r="I353" s="1" t="str">
        <f t="shared" si="16"/>
        <v/>
      </c>
      <c r="J353" s="1" t="str">
        <f t="shared" si="15"/>
        <v/>
      </c>
      <c r="K353" s="1">
        <f t="shared" si="17"/>
        <v>0</v>
      </c>
    </row>
    <row r="354" spans="4:11" ht="15" customHeight="1">
      <c r="D354" s="6" t="s">
        <v>66</v>
      </c>
      <c r="E354" s="7"/>
      <c r="F354" s="7"/>
      <c r="G354" s="17" t="s">
        <v>185</v>
      </c>
      <c r="H354" s="17">
        <v>0</v>
      </c>
      <c r="I354" s="1">
        <f t="shared" si="16"/>
        <v>5</v>
      </c>
      <c r="J354" s="1">
        <f t="shared" si="15"/>
        <v>1.1331052021631649E-2</v>
      </c>
      <c r="K354" s="1">
        <f t="shared" si="17"/>
        <v>24.886817872523601</v>
      </c>
    </row>
    <row r="355" spans="4:11" ht="15.75" thickBot="1">
      <c r="D355" s="8"/>
      <c r="E355" s="9" t="s">
        <v>20</v>
      </c>
      <c r="F355" s="9" t="s">
        <v>466</v>
      </c>
      <c r="G355" s="17" t="s">
        <v>178</v>
      </c>
      <c r="H355" s="17"/>
      <c r="I355" s="1" t="str">
        <f t="shared" si="16"/>
        <v/>
      </c>
      <c r="J355" s="1" t="str">
        <f t="shared" si="15"/>
        <v/>
      </c>
      <c r="K355" s="1">
        <f t="shared" si="17"/>
        <v>0</v>
      </c>
    </row>
    <row r="356" spans="4:11" ht="18" customHeight="1">
      <c r="D356" s="6" t="s">
        <v>66</v>
      </c>
      <c r="E356" s="7"/>
      <c r="F356" s="7"/>
      <c r="G356" s="17" t="s">
        <v>181</v>
      </c>
      <c r="H356" s="17">
        <v>3</v>
      </c>
      <c r="I356" s="1">
        <f t="shared" si="16"/>
        <v>-2</v>
      </c>
      <c r="J356" s="1">
        <f t="shared" si="15"/>
        <v>0.1893544239292595</v>
      </c>
      <c r="K356" s="1">
        <f t="shared" si="17"/>
        <v>4.7932727935786197</v>
      </c>
    </row>
    <row r="357" spans="4:11" ht="15.75" thickBot="1">
      <c r="D357" s="8"/>
      <c r="E357" s="9" t="s">
        <v>13</v>
      </c>
      <c r="F357" s="9" t="s">
        <v>18</v>
      </c>
      <c r="G357" s="17" t="s">
        <v>178</v>
      </c>
      <c r="H357" s="17"/>
      <c r="I357" s="1" t="str">
        <f t="shared" si="16"/>
        <v/>
      </c>
      <c r="J357" s="1" t="str">
        <f t="shared" si="15"/>
        <v/>
      </c>
      <c r="K357" s="1">
        <f t="shared" si="17"/>
        <v>0</v>
      </c>
    </row>
    <row r="358" spans="4:11" ht="15" customHeight="1">
      <c r="D358" s="6" t="s">
        <v>66</v>
      </c>
      <c r="E358" s="7"/>
      <c r="F358" s="7"/>
      <c r="G358" s="17" t="s">
        <v>184</v>
      </c>
      <c r="H358" s="17">
        <v>1</v>
      </c>
      <c r="I358" s="1">
        <f t="shared" si="16"/>
        <v>3</v>
      </c>
      <c r="J358" s="1">
        <f t="shared" si="15"/>
        <v>0.25786328189687424</v>
      </c>
      <c r="K358" s="1">
        <f t="shared" si="17"/>
        <v>7.5193137807693811</v>
      </c>
    </row>
    <row r="359" spans="4:11" ht="15.75" thickBot="1">
      <c r="D359" s="8"/>
      <c r="E359" s="9" t="s">
        <v>11</v>
      </c>
      <c r="F359" s="9" t="s">
        <v>23</v>
      </c>
      <c r="G359" s="17" t="s">
        <v>178</v>
      </c>
      <c r="H359" s="17"/>
      <c r="I359" s="1" t="str">
        <f t="shared" si="16"/>
        <v/>
      </c>
      <c r="J359" s="1" t="str">
        <f t="shared" si="15"/>
        <v/>
      </c>
      <c r="K359" s="1">
        <f t="shared" si="17"/>
        <v>0</v>
      </c>
    </row>
    <row r="360" spans="4:11" ht="15" customHeight="1">
      <c r="D360" s="6" t="s">
        <v>66</v>
      </c>
      <c r="E360" s="7"/>
      <c r="F360" s="7"/>
      <c r="G360" s="17" t="s">
        <v>181</v>
      </c>
      <c r="H360" s="17">
        <v>3</v>
      </c>
      <c r="I360" s="1">
        <f t="shared" si="16"/>
        <v>-2</v>
      </c>
      <c r="J360" s="1">
        <f t="shared" si="15"/>
        <v>0.57859571983898661</v>
      </c>
      <c r="K360" s="1">
        <f t="shared" si="17"/>
        <v>6.6491558863719415</v>
      </c>
    </row>
    <row r="361" spans="4:11" ht="15.75" thickBot="1">
      <c r="D361" s="8"/>
      <c r="E361" s="9" t="s">
        <v>19</v>
      </c>
      <c r="F361" s="9" t="s">
        <v>25</v>
      </c>
      <c r="G361" s="17" t="s">
        <v>178</v>
      </c>
      <c r="H361" s="17"/>
      <c r="I361" s="1" t="str">
        <f t="shared" si="16"/>
        <v/>
      </c>
      <c r="J361" s="1" t="str">
        <f t="shared" si="15"/>
        <v/>
      </c>
      <c r="K361" s="1">
        <f t="shared" si="17"/>
        <v>0</v>
      </c>
    </row>
    <row r="362" spans="4:11" ht="15" customHeight="1">
      <c r="D362" s="6" t="s">
        <v>66</v>
      </c>
      <c r="E362" s="7"/>
      <c r="F362" s="7"/>
      <c r="G362" s="17" t="s">
        <v>182</v>
      </c>
      <c r="H362" s="17">
        <v>1</v>
      </c>
      <c r="I362" s="1">
        <f t="shared" si="16"/>
        <v>2</v>
      </c>
      <c r="J362" s="1">
        <f t="shared" si="15"/>
        <v>0.20981509067904369</v>
      </c>
      <c r="K362" s="1">
        <f t="shared" si="17"/>
        <v>3.2047620095604805</v>
      </c>
    </row>
    <row r="363" spans="4:11" ht="15.75" thickBot="1">
      <c r="D363" s="8"/>
      <c r="E363" s="9" t="s">
        <v>34</v>
      </c>
      <c r="F363" s="9" t="s">
        <v>21</v>
      </c>
      <c r="G363" s="17" t="s">
        <v>178</v>
      </c>
      <c r="H363" s="17"/>
      <c r="I363" s="1" t="str">
        <f t="shared" si="16"/>
        <v/>
      </c>
      <c r="J363" s="1" t="str">
        <f t="shared" si="15"/>
        <v/>
      </c>
      <c r="K363" s="1">
        <f t="shared" si="17"/>
        <v>0</v>
      </c>
    </row>
    <row r="364" spans="4:11" ht="15" customHeight="1">
      <c r="D364" s="6" t="s">
        <v>66</v>
      </c>
      <c r="E364" s="7"/>
      <c r="F364" s="7"/>
      <c r="G364" s="17" t="s">
        <v>185</v>
      </c>
      <c r="H364" s="17">
        <v>2</v>
      </c>
      <c r="I364" s="1">
        <f t="shared" si="16"/>
        <v>3</v>
      </c>
      <c r="J364" s="1">
        <f t="shared" si="15"/>
        <v>0.27205846396270772</v>
      </c>
      <c r="K364" s="1">
        <f t="shared" si="17"/>
        <v>7.4416650240375013</v>
      </c>
    </row>
    <row r="365" spans="4:11" ht="15.75" thickBot="1">
      <c r="D365" s="8"/>
      <c r="E365" s="9" t="s">
        <v>3</v>
      </c>
      <c r="F365" s="9" t="s">
        <v>22</v>
      </c>
      <c r="G365" s="17" t="s">
        <v>178</v>
      </c>
      <c r="H365" s="17"/>
      <c r="I365" s="1" t="str">
        <f t="shared" si="16"/>
        <v/>
      </c>
      <c r="J365" s="1" t="str">
        <f t="shared" si="15"/>
        <v/>
      </c>
      <c r="K365" s="1">
        <f t="shared" si="17"/>
        <v>0</v>
      </c>
    </row>
    <row r="366" spans="4:11" ht="15" customHeight="1">
      <c r="D366" s="6" t="s">
        <v>66</v>
      </c>
      <c r="E366" s="7"/>
      <c r="F366" s="7"/>
      <c r="G366" s="17" t="s">
        <v>180</v>
      </c>
      <c r="H366" s="17">
        <v>3</v>
      </c>
      <c r="I366" s="1">
        <f t="shared" si="16"/>
        <v>-1</v>
      </c>
      <c r="J366" s="1">
        <f t="shared" si="15"/>
        <v>0.25212131241708846</v>
      </c>
      <c r="K366" s="1">
        <f t="shared" si="17"/>
        <v>1.567807781009092</v>
      </c>
    </row>
    <row r="367" spans="4:11" ht="15.75" thickBot="1">
      <c r="D367" s="8"/>
      <c r="E367" s="9" t="s">
        <v>0</v>
      </c>
      <c r="F367" s="9" t="s">
        <v>26</v>
      </c>
      <c r="G367" s="17" t="s">
        <v>178</v>
      </c>
      <c r="H367" s="17"/>
      <c r="I367" s="1" t="str">
        <f t="shared" si="16"/>
        <v/>
      </c>
      <c r="J367" s="1" t="str">
        <f t="shared" si="15"/>
        <v/>
      </c>
      <c r="K367" s="1">
        <f t="shared" si="17"/>
        <v>0</v>
      </c>
    </row>
    <row r="368" spans="4:11" ht="18" customHeight="1">
      <c r="D368" s="6" t="s">
        <v>67</v>
      </c>
      <c r="E368" s="7"/>
      <c r="F368" s="7"/>
      <c r="G368" s="17" t="s">
        <v>180</v>
      </c>
      <c r="H368" s="17">
        <v>1</v>
      </c>
      <c r="I368" s="1">
        <f t="shared" si="16"/>
        <v>1</v>
      </c>
      <c r="J368" s="1">
        <f t="shared" si="15"/>
        <v>1.8887189746421029</v>
      </c>
      <c r="K368" s="1">
        <f t="shared" si="17"/>
        <v>0.78982141588891075</v>
      </c>
    </row>
    <row r="369" spans="4:11" ht="15.75" thickBot="1">
      <c r="D369" s="8"/>
      <c r="E369" s="9" t="s">
        <v>466</v>
      </c>
      <c r="F369" s="9" t="s">
        <v>8</v>
      </c>
      <c r="G369" s="17" t="s">
        <v>178</v>
      </c>
      <c r="H369" s="17"/>
      <c r="I369" s="1" t="str">
        <f t="shared" si="16"/>
        <v/>
      </c>
      <c r="J369" s="1" t="str">
        <f t="shared" si="15"/>
        <v/>
      </c>
      <c r="K369" s="1">
        <f t="shared" si="17"/>
        <v>0</v>
      </c>
    </row>
    <row r="370" spans="4:11" ht="15" customHeight="1">
      <c r="D370" s="6" t="s">
        <v>67</v>
      </c>
      <c r="E370" s="7"/>
      <c r="F370" s="7"/>
      <c r="G370" s="17" t="s">
        <v>182</v>
      </c>
      <c r="H370" s="17">
        <v>4</v>
      </c>
      <c r="I370" s="1">
        <f t="shared" si="16"/>
        <v>-1</v>
      </c>
      <c r="J370" s="1">
        <f t="shared" si="15"/>
        <v>-0.2256248171148485</v>
      </c>
      <c r="K370" s="1">
        <f t="shared" si="17"/>
        <v>0.59965692386841185</v>
      </c>
    </row>
    <row r="371" spans="4:11" ht="15.75" thickBot="1">
      <c r="D371" s="8"/>
      <c r="E371" s="9" t="s">
        <v>13</v>
      </c>
      <c r="F371" s="9" t="s">
        <v>38</v>
      </c>
      <c r="G371" s="17" t="s">
        <v>178</v>
      </c>
      <c r="H371" s="17"/>
      <c r="I371" s="1" t="str">
        <f t="shared" si="16"/>
        <v/>
      </c>
      <c r="J371" s="1" t="str">
        <f t="shared" si="15"/>
        <v/>
      </c>
      <c r="K371" s="1">
        <f t="shared" si="17"/>
        <v>0</v>
      </c>
    </row>
    <row r="372" spans="4:11" ht="15" customHeight="1">
      <c r="D372" s="6" t="s">
        <v>67</v>
      </c>
      <c r="E372" s="7"/>
      <c r="F372" s="7"/>
      <c r="G372" s="17" t="s">
        <v>182</v>
      </c>
      <c r="H372" s="17">
        <v>2</v>
      </c>
      <c r="I372" s="1">
        <f t="shared" si="16"/>
        <v>1</v>
      </c>
      <c r="J372" s="1">
        <f t="shared" si="15"/>
        <v>1.0408078999378176</v>
      </c>
      <c r="K372" s="1">
        <f t="shared" si="17"/>
        <v>1.6652846973349367E-3</v>
      </c>
    </row>
    <row r="373" spans="4:11" ht="15.75" thickBot="1">
      <c r="D373" s="8"/>
      <c r="E373" s="9" t="s">
        <v>41</v>
      </c>
      <c r="F373" s="9" t="s">
        <v>10</v>
      </c>
      <c r="G373" s="17" t="s">
        <v>178</v>
      </c>
      <c r="H373" s="17"/>
      <c r="I373" s="1" t="str">
        <f t="shared" si="16"/>
        <v/>
      </c>
      <c r="J373" s="1" t="str">
        <f t="shared" si="15"/>
        <v/>
      </c>
      <c r="K373" s="1">
        <f t="shared" si="17"/>
        <v>0</v>
      </c>
    </row>
    <row r="374" spans="4:11" ht="15" customHeight="1">
      <c r="D374" s="6" t="s">
        <v>68</v>
      </c>
      <c r="E374" s="7"/>
      <c r="F374" s="7"/>
      <c r="G374" s="17" t="s">
        <v>180</v>
      </c>
      <c r="H374" s="17">
        <v>5</v>
      </c>
      <c r="I374" s="1">
        <f t="shared" si="16"/>
        <v>-3</v>
      </c>
      <c r="J374" s="1">
        <f t="shared" si="15"/>
        <v>-1.0390214888887215</v>
      </c>
      <c r="K374" s="1">
        <f t="shared" si="17"/>
        <v>3.8454367210402065</v>
      </c>
    </row>
    <row r="375" spans="4:11" ht="15.75" thickBot="1">
      <c r="D375" s="8"/>
      <c r="E375" s="9" t="s">
        <v>24</v>
      </c>
      <c r="F375" s="9" t="s">
        <v>2</v>
      </c>
      <c r="G375" s="17" t="s">
        <v>178</v>
      </c>
      <c r="H375" s="17"/>
      <c r="I375" s="1" t="str">
        <f t="shared" si="16"/>
        <v/>
      </c>
      <c r="J375" s="1" t="str">
        <f t="shared" si="15"/>
        <v/>
      </c>
      <c r="K375" s="1">
        <f t="shared" si="17"/>
        <v>0</v>
      </c>
    </row>
    <row r="376" spans="4:11" ht="15" customHeight="1">
      <c r="D376" s="6" t="s">
        <v>68</v>
      </c>
      <c r="E376" s="7"/>
      <c r="F376" s="7"/>
      <c r="G376" s="17" t="s">
        <v>181</v>
      </c>
      <c r="H376" s="17">
        <v>4</v>
      </c>
      <c r="I376" s="1">
        <f t="shared" si="16"/>
        <v>-3</v>
      </c>
      <c r="J376" s="1">
        <f t="shared" si="15"/>
        <v>-0.1916963824326956</v>
      </c>
      <c r="K376" s="1">
        <f t="shared" si="17"/>
        <v>7.8865692084416086</v>
      </c>
    </row>
    <row r="377" spans="4:11" ht="30.75" thickBot="1">
      <c r="D377" s="8"/>
      <c r="E377" s="9" t="s">
        <v>14</v>
      </c>
      <c r="F377" s="9" t="s">
        <v>1</v>
      </c>
      <c r="G377" s="17" t="s">
        <v>178</v>
      </c>
      <c r="H377" s="17"/>
      <c r="I377" s="1" t="str">
        <f t="shared" si="16"/>
        <v/>
      </c>
      <c r="J377" s="1" t="str">
        <f t="shared" si="15"/>
        <v/>
      </c>
      <c r="K377" s="1">
        <f t="shared" si="17"/>
        <v>0</v>
      </c>
    </row>
    <row r="378" spans="4:11" ht="15" customHeight="1">
      <c r="D378" s="6" t="s">
        <v>68</v>
      </c>
      <c r="E378" s="7"/>
      <c r="F378" s="7"/>
      <c r="G378" s="17" t="s">
        <v>179</v>
      </c>
      <c r="H378" s="17">
        <v>3</v>
      </c>
      <c r="I378" s="1">
        <f t="shared" si="16"/>
        <v>-3</v>
      </c>
      <c r="J378" s="1">
        <f t="shared" si="15"/>
        <v>9.7084566057759503E-2</v>
      </c>
      <c r="K378" s="1">
        <f t="shared" si="17"/>
        <v>9.5919328093131799</v>
      </c>
    </row>
    <row r="379" spans="4:11" ht="15.75" thickBot="1">
      <c r="D379" s="8"/>
      <c r="E379" s="9" t="s">
        <v>23</v>
      </c>
      <c r="F379" s="9" t="s">
        <v>18</v>
      </c>
      <c r="G379" s="17" t="s">
        <v>178</v>
      </c>
      <c r="H379" s="17"/>
      <c r="I379" s="1" t="str">
        <f t="shared" si="16"/>
        <v/>
      </c>
      <c r="J379" s="1" t="str">
        <f t="shared" si="15"/>
        <v/>
      </c>
      <c r="K379" s="1">
        <f t="shared" si="17"/>
        <v>0</v>
      </c>
    </row>
    <row r="380" spans="4:11" ht="15" customHeight="1">
      <c r="D380" s="6" t="s">
        <v>68</v>
      </c>
      <c r="E380" s="7"/>
      <c r="F380" s="7"/>
      <c r="G380" s="17" t="s">
        <v>180</v>
      </c>
      <c r="H380" s="17">
        <v>5</v>
      </c>
      <c r="I380" s="1">
        <f t="shared" si="16"/>
        <v>-3</v>
      </c>
      <c r="J380" s="1">
        <f t="shared" si="15"/>
        <v>-0.39940538971129058</v>
      </c>
      <c r="K380" s="1">
        <f t="shared" si="17"/>
        <v>6.7630923270626848</v>
      </c>
    </row>
    <row r="381" spans="4:11" ht="15.75" thickBot="1">
      <c r="D381" s="8"/>
      <c r="E381" s="9" t="s">
        <v>4</v>
      </c>
      <c r="F381" s="9" t="s">
        <v>37</v>
      </c>
      <c r="G381" s="17" t="s">
        <v>178</v>
      </c>
      <c r="H381" s="17"/>
      <c r="I381" s="1" t="str">
        <f t="shared" si="16"/>
        <v/>
      </c>
      <c r="J381" s="1" t="str">
        <f t="shared" si="15"/>
        <v/>
      </c>
      <c r="K381" s="1">
        <f t="shared" si="17"/>
        <v>0</v>
      </c>
    </row>
    <row r="382" spans="4:11" ht="15" customHeight="1">
      <c r="D382" s="6" t="s">
        <v>68</v>
      </c>
      <c r="E382" s="7"/>
      <c r="F382" s="7"/>
      <c r="G382" s="17" t="s">
        <v>182</v>
      </c>
      <c r="H382" s="17">
        <v>4</v>
      </c>
      <c r="I382" s="1">
        <f t="shared" si="16"/>
        <v>-1</v>
      </c>
      <c r="J382" s="1">
        <f t="shared" si="15"/>
        <v>-0.9281600317426637</v>
      </c>
      <c r="K382" s="1">
        <f t="shared" si="17"/>
        <v>5.1609810392150863E-3</v>
      </c>
    </row>
    <row r="383" spans="4:11" ht="15.75" thickBot="1">
      <c r="D383" s="8"/>
      <c r="E383" s="9" t="s">
        <v>36</v>
      </c>
      <c r="F383" s="9" t="s">
        <v>39</v>
      </c>
      <c r="G383" s="17" t="s">
        <v>178</v>
      </c>
      <c r="H383" s="17"/>
      <c r="I383" s="1" t="str">
        <f t="shared" si="16"/>
        <v/>
      </c>
      <c r="J383" s="1" t="str">
        <f t="shared" si="15"/>
        <v/>
      </c>
      <c r="K383" s="1">
        <f t="shared" si="17"/>
        <v>0</v>
      </c>
    </row>
    <row r="384" spans="4:11" ht="15" customHeight="1">
      <c r="D384" s="6" t="s">
        <v>68</v>
      </c>
      <c r="E384" s="7"/>
      <c r="F384" s="7"/>
      <c r="G384" s="17" t="s">
        <v>184</v>
      </c>
      <c r="H384" s="17">
        <v>3</v>
      </c>
      <c r="I384" s="1">
        <f t="shared" si="16"/>
        <v>1</v>
      </c>
      <c r="J384" s="1">
        <f t="shared" si="15"/>
        <v>0.40471120946926931</v>
      </c>
      <c r="K384" s="1">
        <f t="shared" si="17"/>
        <v>0.35436874413154018</v>
      </c>
    </row>
    <row r="385" spans="4:11" ht="15.75" thickBot="1">
      <c r="D385" s="8"/>
      <c r="E385" s="9" t="s">
        <v>11</v>
      </c>
      <c r="F385" s="9" t="s">
        <v>25</v>
      </c>
      <c r="G385" s="17" t="s">
        <v>178</v>
      </c>
      <c r="H385" s="17"/>
      <c r="I385" s="1" t="str">
        <f t="shared" si="16"/>
        <v/>
      </c>
      <c r="J385" s="1" t="str">
        <f t="shared" si="15"/>
        <v/>
      </c>
      <c r="K385" s="1">
        <f t="shared" si="17"/>
        <v>0</v>
      </c>
    </row>
    <row r="386" spans="4:11" ht="18" customHeight="1">
      <c r="D386" s="6" t="s">
        <v>68</v>
      </c>
      <c r="E386" s="7"/>
      <c r="F386" s="7"/>
      <c r="G386" s="17" t="s">
        <v>182</v>
      </c>
      <c r="H386" s="17">
        <v>2</v>
      </c>
      <c r="I386" s="1">
        <f t="shared" si="16"/>
        <v>1</v>
      </c>
      <c r="J386" s="1">
        <f t="shared" si="15"/>
        <v>0.77154676976313397</v>
      </c>
      <c r="K386" s="1">
        <f t="shared" si="17"/>
        <v>5.2190878405658524E-2</v>
      </c>
    </row>
    <row r="387" spans="4:11" ht="15.75" thickBot="1">
      <c r="D387" s="8"/>
      <c r="E387" s="9" t="s">
        <v>19</v>
      </c>
      <c r="F387" s="9" t="s">
        <v>21</v>
      </c>
      <c r="G387" s="17" t="s">
        <v>178</v>
      </c>
      <c r="H387" s="17"/>
      <c r="I387" s="1" t="str">
        <f t="shared" si="16"/>
        <v/>
      </c>
      <c r="J387" s="1" t="str">
        <f t="shared" ref="J387:J450" si="18">IF(F388="","",VLOOKUP(F388,$A$2:$B$31,2)+$B$33-VLOOKUP(E388,$A$2:$B$31,2))</f>
        <v/>
      </c>
      <c r="K387" s="1">
        <f t="shared" si="17"/>
        <v>0</v>
      </c>
    </row>
    <row r="388" spans="4:11" ht="15" customHeight="1">
      <c r="D388" s="6" t="s">
        <v>68</v>
      </c>
      <c r="E388" s="7"/>
      <c r="F388" s="7"/>
      <c r="G388" s="17" t="s">
        <v>182</v>
      </c>
      <c r="H388" s="17">
        <v>4</v>
      </c>
      <c r="I388" s="1">
        <f t="shared" ref="I388:I451" si="19">IF(G388="","",G388-H388)</f>
        <v>-1</v>
      </c>
      <c r="J388" s="1">
        <f t="shared" si="18"/>
        <v>-0.15471853980247374</v>
      </c>
      <c r="K388" s="1">
        <f t="shared" ref="K388:K451" si="20">IF(J388="",0,(I388-J388)^2)</f>
        <v>0.71450074695366217</v>
      </c>
    </row>
    <row r="389" spans="4:11" ht="15.75" thickBot="1">
      <c r="D389" s="8"/>
      <c r="E389" s="9" t="s">
        <v>0</v>
      </c>
      <c r="F389" s="9" t="s">
        <v>22</v>
      </c>
      <c r="G389" s="17" t="s">
        <v>178</v>
      </c>
      <c r="H389" s="17"/>
      <c r="I389" s="1" t="str">
        <f t="shared" si="19"/>
        <v/>
      </c>
      <c r="J389" s="1" t="str">
        <f t="shared" si="18"/>
        <v/>
      </c>
      <c r="K389" s="1">
        <f t="shared" si="20"/>
        <v>0</v>
      </c>
    </row>
    <row r="390" spans="4:11" ht="15" customHeight="1">
      <c r="D390" s="6" t="s">
        <v>68</v>
      </c>
      <c r="E390" s="7"/>
      <c r="F390" s="7"/>
      <c r="G390" s="17" t="s">
        <v>180</v>
      </c>
      <c r="H390" s="17">
        <v>1</v>
      </c>
      <c r="I390" s="1">
        <f t="shared" si="19"/>
        <v>1</v>
      </c>
      <c r="J390" s="1">
        <f t="shared" si="18"/>
        <v>0.44787856180384722</v>
      </c>
      <c r="K390" s="1">
        <f t="shared" si="20"/>
        <v>0.30483808251578814</v>
      </c>
    </row>
    <row r="391" spans="4:11" ht="15.75" thickBot="1">
      <c r="D391" s="8"/>
      <c r="E391" s="9" t="s">
        <v>41</v>
      </c>
      <c r="F391" s="9" t="s">
        <v>34</v>
      </c>
      <c r="G391" s="17" t="s">
        <v>178</v>
      </c>
      <c r="H391" s="17"/>
      <c r="I391" s="1" t="str">
        <f t="shared" si="19"/>
        <v/>
      </c>
      <c r="J391" s="1" t="str">
        <f t="shared" si="18"/>
        <v/>
      </c>
      <c r="K391" s="1">
        <f t="shared" si="20"/>
        <v>0</v>
      </c>
    </row>
    <row r="392" spans="4:11" ht="15" customHeight="1">
      <c r="D392" s="6" t="s">
        <v>68</v>
      </c>
      <c r="E392" s="7"/>
      <c r="F392" s="7"/>
      <c r="G392" s="17" t="s">
        <v>182</v>
      </c>
      <c r="H392" s="17">
        <v>2</v>
      </c>
      <c r="I392" s="1">
        <f t="shared" si="19"/>
        <v>1</v>
      </c>
      <c r="J392" s="1">
        <f t="shared" si="18"/>
        <v>0.31128248477995157</v>
      </c>
      <c r="K392" s="1">
        <f t="shared" si="20"/>
        <v>0.47433181577087763</v>
      </c>
    </row>
    <row r="393" spans="4:11" ht="15.75" thickBot="1">
      <c r="D393" s="8"/>
      <c r="E393" s="9" t="s">
        <v>3</v>
      </c>
      <c r="F393" s="9" t="s">
        <v>33</v>
      </c>
      <c r="G393" s="17" t="s">
        <v>178</v>
      </c>
      <c r="H393" s="17"/>
      <c r="I393" s="1" t="str">
        <f t="shared" si="19"/>
        <v/>
      </c>
      <c r="J393" s="1" t="str">
        <f t="shared" si="18"/>
        <v/>
      </c>
      <c r="K393" s="1">
        <f t="shared" si="20"/>
        <v>0</v>
      </c>
    </row>
    <row r="394" spans="4:11" ht="15" customHeight="1">
      <c r="D394" s="6" t="s">
        <v>69</v>
      </c>
      <c r="E394" s="7"/>
      <c r="F394" s="7"/>
      <c r="G394" s="17" t="s">
        <v>182</v>
      </c>
      <c r="H394" s="17">
        <v>2</v>
      </c>
      <c r="I394" s="1">
        <f t="shared" si="19"/>
        <v>1</v>
      </c>
      <c r="J394" s="1">
        <f t="shared" si="18"/>
        <v>0.36568965125023567</v>
      </c>
      <c r="K394" s="1">
        <f t="shared" si="20"/>
        <v>0.40234961853104767</v>
      </c>
    </row>
    <row r="395" spans="4:11" ht="15.75" thickBot="1">
      <c r="D395" s="8"/>
      <c r="E395" s="9" t="s">
        <v>24</v>
      </c>
      <c r="F395" s="9" t="s">
        <v>8</v>
      </c>
      <c r="G395" s="17" t="s">
        <v>178</v>
      </c>
      <c r="H395" s="17"/>
      <c r="I395" s="1" t="str">
        <f t="shared" si="19"/>
        <v/>
      </c>
      <c r="J395" s="1" t="str">
        <f t="shared" si="18"/>
        <v/>
      </c>
      <c r="K395" s="1">
        <f t="shared" si="20"/>
        <v>0</v>
      </c>
    </row>
    <row r="396" spans="4:11" ht="15" customHeight="1">
      <c r="D396" s="6" t="s">
        <v>69</v>
      </c>
      <c r="E396" s="7"/>
      <c r="F396" s="7"/>
      <c r="G396" s="17" t="s">
        <v>180</v>
      </c>
      <c r="H396" s="17">
        <v>3</v>
      </c>
      <c r="I396" s="1">
        <f t="shared" si="19"/>
        <v>-1</v>
      </c>
      <c r="J396" s="1">
        <f t="shared" si="18"/>
        <v>-0.22561446443823741</v>
      </c>
      <c r="K396" s="1">
        <f t="shared" si="20"/>
        <v>0.59967295768727791</v>
      </c>
    </row>
    <row r="397" spans="4:11" ht="15.75" thickBot="1">
      <c r="D397" s="8"/>
      <c r="E397" s="9" t="s">
        <v>7</v>
      </c>
      <c r="F397" s="9" t="s">
        <v>28</v>
      </c>
      <c r="G397" s="17" t="s">
        <v>178</v>
      </c>
      <c r="H397" s="17"/>
      <c r="I397" s="1" t="str">
        <f t="shared" si="19"/>
        <v/>
      </c>
      <c r="J397" s="1" t="str">
        <f t="shared" si="18"/>
        <v/>
      </c>
      <c r="K397" s="1">
        <f t="shared" si="20"/>
        <v>0</v>
      </c>
    </row>
    <row r="398" spans="4:11" ht="15" customHeight="1">
      <c r="D398" s="6" t="s">
        <v>69</v>
      </c>
      <c r="E398" s="7"/>
      <c r="F398" s="7"/>
      <c r="G398" s="17" t="s">
        <v>180</v>
      </c>
      <c r="H398" s="17">
        <v>4</v>
      </c>
      <c r="I398" s="1">
        <f t="shared" si="19"/>
        <v>-2</v>
      </c>
      <c r="J398" s="1">
        <f t="shared" si="18"/>
        <v>-0.6124865229936205</v>
      </c>
      <c r="K398" s="1">
        <f t="shared" si="20"/>
        <v>1.9251936488743329</v>
      </c>
    </row>
    <row r="399" spans="4:11" ht="15.75" thickBot="1">
      <c r="D399" s="8"/>
      <c r="E399" s="9" t="s">
        <v>36</v>
      </c>
      <c r="F399" s="9" t="s">
        <v>13</v>
      </c>
      <c r="G399" s="17" t="s">
        <v>178</v>
      </c>
      <c r="H399" s="17"/>
      <c r="I399" s="1" t="str">
        <f t="shared" si="19"/>
        <v/>
      </c>
      <c r="J399" s="1" t="str">
        <f t="shared" si="18"/>
        <v/>
      </c>
      <c r="K399" s="1">
        <f t="shared" si="20"/>
        <v>0</v>
      </c>
    </row>
    <row r="400" spans="4:11" ht="15" customHeight="1">
      <c r="D400" s="6" t="s">
        <v>69</v>
      </c>
      <c r="E400" s="7"/>
      <c r="F400" s="7"/>
      <c r="G400" s="17" t="s">
        <v>182</v>
      </c>
      <c r="H400" s="17">
        <v>2</v>
      </c>
      <c r="I400" s="1">
        <f t="shared" si="19"/>
        <v>1</v>
      </c>
      <c r="J400" s="1">
        <f t="shared" si="18"/>
        <v>-0.17097051816519127</v>
      </c>
      <c r="K400" s="1">
        <f t="shared" si="20"/>
        <v>1.3711719544120566</v>
      </c>
    </row>
    <row r="401" spans="4:11" ht="15.75" thickBot="1">
      <c r="D401" s="8"/>
      <c r="E401" s="9" t="s">
        <v>12</v>
      </c>
      <c r="F401" s="9" t="s">
        <v>20</v>
      </c>
      <c r="G401" s="17" t="s">
        <v>178</v>
      </c>
      <c r="H401" s="17"/>
      <c r="I401" s="1" t="str">
        <f t="shared" si="19"/>
        <v/>
      </c>
      <c r="J401" s="1" t="str">
        <f t="shared" si="18"/>
        <v/>
      </c>
      <c r="K401" s="1">
        <f t="shared" si="20"/>
        <v>0</v>
      </c>
    </row>
    <row r="402" spans="4:11" ht="18" customHeight="1">
      <c r="D402" s="6" t="s">
        <v>69</v>
      </c>
      <c r="E402" s="7"/>
      <c r="F402" s="7"/>
      <c r="G402" s="17" t="s">
        <v>182</v>
      </c>
      <c r="H402" s="17">
        <v>2</v>
      </c>
      <c r="I402" s="1">
        <f t="shared" si="19"/>
        <v>1</v>
      </c>
      <c r="J402" s="1">
        <f t="shared" si="18"/>
        <v>0</v>
      </c>
      <c r="K402" s="1">
        <f t="shared" si="20"/>
        <v>1</v>
      </c>
    </row>
    <row r="403" spans="4:11" ht="15.75" thickBot="1">
      <c r="D403" s="8"/>
      <c r="E403" s="9" t="s">
        <v>26</v>
      </c>
      <c r="F403" s="9" t="s">
        <v>10</v>
      </c>
      <c r="G403" s="17" t="s">
        <v>178</v>
      </c>
      <c r="H403" s="17"/>
      <c r="I403" s="1" t="str">
        <f t="shared" si="19"/>
        <v/>
      </c>
      <c r="J403" s="1" t="str">
        <f t="shared" si="18"/>
        <v/>
      </c>
      <c r="K403" s="1">
        <f t="shared" si="20"/>
        <v>0</v>
      </c>
    </row>
    <row r="404" spans="4:11" ht="18" customHeight="1">
      <c r="D404" s="6" t="s">
        <v>70</v>
      </c>
      <c r="E404" s="7"/>
      <c r="F404" s="7"/>
      <c r="G404" s="17" t="s">
        <v>183</v>
      </c>
      <c r="H404" s="17">
        <v>4</v>
      </c>
      <c r="I404" s="1">
        <f t="shared" si="19"/>
        <v>2</v>
      </c>
      <c r="J404" s="1">
        <f t="shared" si="18"/>
        <v>0.63746565223839013</v>
      </c>
      <c r="K404" s="1">
        <f t="shared" si="20"/>
        <v>1.8564998488301556</v>
      </c>
    </row>
    <row r="405" spans="4:11" ht="15.75" thickBot="1">
      <c r="D405" s="8"/>
      <c r="E405" s="9" t="s">
        <v>4</v>
      </c>
      <c r="F405" s="9" t="s">
        <v>14</v>
      </c>
      <c r="G405" s="17" t="s">
        <v>178</v>
      </c>
      <c r="H405" s="17"/>
      <c r="I405" s="1" t="str">
        <f t="shared" si="19"/>
        <v/>
      </c>
      <c r="J405" s="1" t="str">
        <f t="shared" si="18"/>
        <v/>
      </c>
      <c r="K405" s="1">
        <f t="shared" si="20"/>
        <v>0</v>
      </c>
    </row>
    <row r="406" spans="4:11" ht="15" customHeight="1">
      <c r="D406" s="6" t="s">
        <v>70</v>
      </c>
      <c r="E406" s="7"/>
      <c r="F406" s="7"/>
      <c r="G406" s="17" t="s">
        <v>183</v>
      </c>
      <c r="H406" s="17">
        <v>1</v>
      </c>
      <c r="I406" s="1">
        <f t="shared" si="19"/>
        <v>5</v>
      </c>
      <c r="J406" s="1">
        <f t="shared" si="18"/>
        <v>1.8088391726100355</v>
      </c>
      <c r="K406" s="1">
        <f t="shared" si="20"/>
        <v>10.183507426268203</v>
      </c>
    </row>
    <row r="407" spans="4:11" ht="15.75" thickBot="1">
      <c r="D407" s="8"/>
      <c r="E407" s="9" t="s">
        <v>11</v>
      </c>
      <c r="F407" s="9" t="s">
        <v>8</v>
      </c>
      <c r="G407" s="17" t="s">
        <v>178</v>
      </c>
      <c r="H407" s="17"/>
      <c r="I407" s="1" t="str">
        <f t="shared" si="19"/>
        <v/>
      </c>
      <c r="J407" s="1" t="str">
        <f t="shared" si="18"/>
        <v/>
      </c>
      <c r="K407" s="1">
        <f t="shared" si="20"/>
        <v>0</v>
      </c>
    </row>
    <row r="408" spans="4:11" ht="15" customHeight="1">
      <c r="D408" s="6" t="s">
        <v>70</v>
      </c>
      <c r="E408" s="7"/>
      <c r="F408" s="7"/>
      <c r="G408" s="17" t="s">
        <v>184</v>
      </c>
      <c r="H408" s="17">
        <v>5</v>
      </c>
      <c r="I408" s="1">
        <f t="shared" si="19"/>
        <v>-1</v>
      </c>
      <c r="J408" s="1">
        <f t="shared" si="18"/>
        <v>0.78868658752072918</v>
      </c>
      <c r="K408" s="1">
        <f t="shared" si="20"/>
        <v>3.1993997083765513</v>
      </c>
    </row>
    <row r="409" spans="4:11" ht="15.75" thickBot="1">
      <c r="D409" s="8"/>
      <c r="E409" s="9" t="s">
        <v>38</v>
      </c>
      <c r="F409" s="9" t="s">
        <v>0</v>
      </c>
      <c r="G409" s="17" t="s">
        <v>178</v>
      </c>
      <c r="H409" s="17"/>
      <c r="I409" s="1" t="str">
        <f t="shared" si="19"/>
        <v/>
      </c>
      <c r="J409" s="1" t="str">
        <f t="shared" si="18"/>
        <v/>
      </c>
      <c r="K409" s="1">
        <f t="shared" si="20"/>
        <v>0</v>
      </c>
    </row>
    <row r="410" spans="4:11" ht="15" customHeight="1">
      <c r="D410" s="6" t="s">
        <v>70</v>
      </c>
      <c r="E410" s="7"/>
      <c r="F410" s="7"/>
      <c r="G410" s="17" t="s">
        <v>181</v>
      </c>
      <c r="H410" s="17">
        <v>4</v>
      </c>
      <c r="I410" s="1">
        <f t="shared" si="19"/>
        <v>-3</v>
      </c>
      <c r="J410" s="1">
        <f t="shared" si="18"/>
        <v>-0.3377430839289417</v>
      </c>
      <c r="K410" s="1">
        <f t="shared" si="20"/>
        <v>7.0876118871681824</v>
      </c>
    </row>
    <row r="411" spans="4:11" ht="15.75" thickBot="1">
      <c r="D411" s="8"/>
      <c r="E411" s="9" t="s">
        <v>23</v>
      </c>
      <c r="F411" s="9" t="s">
        <v>466</v>
      </c>
      <c r="G411" s="17" t="s">
        <v>178</v>
      </c>
      <c r="H411" s="17"/>
      <c r="I411" s="1" t="str">
        <f t="shared" si="19"/>
        <v/>
      </c>
      <c r="J411" s="1" t="str">
        <f t="shared" si="18"/>
        <v/>
      </c>
      <c r="K411" s="1">
        <f t="shared" si="20"/>
        <v>0</v>
      </c>
    </row>
    <row r="412" spans="4:11" ht="18" customHeight="1">
      <c r="D412" s="6" t="s">
        <v>70</v>
      </c>
      <c r="E412" s="7"/>
      <c r="F412" s="7"/>
      <c r="G412" s="17" t="s">
        <v>180</v>
      </c>
      <c r="H412" s="17">
        <v>1</v>
      </c>
      <c r="I412" s="1">
        <f t="shared" si="19"/>
        <v>1</v>
      </c>
      <c r="J412" s="1">
        <f t="shared" si="18"/>
        <v>-4.9763361514635562E-2</v>
      </c>
      <c r="K412" s="1">
        <f t="shared" si="20"/>
        <v>1.1020031151785075</v>
      </c>
    </row>
    <row r="413" spans="4:11" ht="15.75" thickBot="1">
      <c r="D413" s="8"/>
      <c r="E413" s="9" t="s">
        <v>25</v>
      </c>
      <c r="F413" s="9" t="s">
        <v>18</v>
      </c>
      <c r="G413" s="17" t="s">
        <v>178</v>
      </c>
      <c r="H413" s="17"/>
      <c r="I413" s="1" t="str">
        <f t="shared" si="19"/>
        <v/>
      </c>
      <c r="J413" s="1" t="str">
        <f t="shared" si="18"/>
        <v/>
      </c>
      <c r="K413" s="1">
        <f t="shared" si="20"/>
        <v>0</v>
      </c>
    </row>
    <row r="414" spans="4:11" ht="15" customHeight="1">
      <c r="D414" s="6" t="s">
        <v>70</v>
      </c>
      <c r="E414" s="7"/>
      <c r="F414" s="7"/>
      <c r="G414" s="17" t="s">
        <v>182</v>
      </c>
      <c r="H414" s="17">
        <v>4</v>
      </c>
      <c r="I414" s="1">
        <f t="shared" si="19"/>
        <v>-1</v>
      </c>
      <c r="J414" s="1">
        <f t="shared" si="18"/>
        <v>0.14195719553218566</v>
      </c>
      <c r="K414" s="1">
        <f t="shared" si="20"/>
        <v>1.3040662364277344</v>
      </c>
    </row>
    <row r="415" spans="4:11" ht="30.75" thickBot="1">
      <c r="D415" s="8"/>
      <c r="E415" s="9" t="s">
        <v>22</v>
      </c>
      <c r="F415" s="9" t="s">
        <v>1</v>
      </c>
      <c r="G415" s="17" t="s">
        <v>178</v>
      </c>
      <c r="H415" s="17"/>
      <c r="I415" s="1" t="str">
        <f t="shared" si="19"/>
        <v/>
      </c>
      <c r="J415" s="1" t="str">
        <f t="shared" si="18"/>
        <v/>
      </c>
      <c r="K415" s="1">
        <f t="shared" si="20"/>
        <v>0</v>
      </c>
    </row>
    <row r="416" spans="4:11" ht="15" customHeight="1">
      <c r="D416" s="6" t="s">
        <v>70</v>
      </c>
      <c r="E416" s="7"/>
      <c r="F416" s="7"/>
      <c r="G416" s="17" t="s">
        <v>186</v>
      </c>
      <c r="H416" s="17">
        <v>4</v>
      </c>
      <c r="I416" s="1">
        <f t="shared" si="19"/>
        <v>3</v>
      </c>
      <c r="J416" s="1">
        <f t="shared" si="18"/>
        <v>1.0870927668129582</v>
      </c>
      <c r="K416" s="1">
        <f t="shared" si="20"/>
        <v>3.6592140827793034</v>
      </c>
    </row>
    <row r="417" spans="4:11" ht="15.75" thickBot="1">
      <c r="D417" s="8"/>
      <c r="E417" s="9" t="s">
        <v>37</v>
      </c>
      <c r="F417" s="9" t="s">
        <v>7</v>
      </c>
      <c r="G417" s="17" t="s">
        <v>178</v>
      </c>
      <c r="H417" s="17"/>
      <c r="I417" s="1" t="str">
        <f t="shared" si="19"/>
        <v/>
      </c>
      <c r="J417" s="1" t="str">
        <f t="shared" si="18"/>
        <v/>
      </c>
      <c r="K417" s="1">
        <f t="shared" si="20"/>
        <v>0</v>
      </c>
    </row>
    <row r="418" spans="4:11" ht="15" customHeight="1">
      <c r="D418" s="6" t="s">
        <v>70</v>
      </c>
      <c r="E418" s="7"/>
      <c r="F418" s="7"/>
      <c r="G418" s="17" t="s">
        <v>182</v>
      </c>
      <c r="H418" s="17">
        <v>4</v>
      </c>
      <c r="I418" s="1">
        <f t="shared" si="19"/>
        <v>-1</v>
      </c>
      <c r="J418" s="1">
        <f t="shared" si="18"/>
        <v>-0.65243782890721036</v>
      </c>
      <c r="K418" s="1">
        <f t="shared" si="20"/>
        <v>0.12079946277473358</v>
      </c>
    </row>
    <row r="419" spans="4:11" ht="30.75" thickBot="1">
      <c r="D419" s="8"/>
      <c r="E419" s="9" t="s">
        <v>28</v>
      </c>
      <c r="F419" s="9" t="s">
        <v>12</v>
      </c>
      <c r="G419" s="17" t="s">
        <v>178</v>
      </c>
      <c r="H419" s="17"/>
      <c r="I419" s="1" t="str">
        <f t="shared" si="19"/>
        <v/>
      </c>
      <c r="J419" s="1" t="str">
        <f t="shared" si="18"/>
        <v/>
      </c>
      <c r="K419" s="1">
        <f t="shared" si="20"/>
        <v>0</v>
      </c>
    </row>
    <row r="420" spans="4:11" ht="18" customHeight="1">
      <c r="D420" s="6" t="s">
        <v>70</v>
      </c>
      <c r="E420" s="7"/>
      <c r="F420" s="7"/>
      <c r="G420" s="17" t="s">
        <v>180</v>
      </c>
      <c r="H420" s="17">
        <v>1</v>
      </c>
      <c r="I420" s="1">
        <f t="shared" si="19"/>
        <v>1</v>
      </c>
      <c r="J420" s="1">
        <f t="shared" si="18"/>
        <v>2.3804425646048344E-2</v>
      </c>
      <c r="K420" s="1">
        <f t="shared" si="20"/>
        <v>0.95295779938824154</v>
      </c>
    </row>
    <row r="421" spans="4:11" ht="15.75" thickBot="1">
      <c r="D421" s="8"/>
      <c r="E421" s="9" t="s">
        <v>19</v>
      </c>
      <c r="F421" s="9" t="s">
        <v>39</v>
      </c>
      <c r="G421" s="17" t="s">
        <v>178</v>
      </c>
      <c r="H421" s="17"/>
      <c r="I421" s="1" t="str">
        <f t="shared" si="19"/>
        <v/>
      </c>
      <c r="J421" s="1" t="str">
        <f t="shared" si="18"/>
        <v/>
      </c>
      <c r="K421" s="1">
        <f t="shared" si="20"/>
        <v>0</v>
      </c>
    </row>
    <row r="422" spans="4:11" ht="18" customHeight="1">
      <c r="D422" s="6" t="s">
        <v>70</v>
      </c>
      <c r="E422" s="7"/>
      <c r="F422" s="7"/>
      <c r="G422" s="17" t="s">
        <v>185</v>
      </c>
      <c r="H422" s="17">
        <v>3</v>
      </c>
      <c r="I422" s="1">
        <f t="shared" si="19"/>
        <v>2</v>
      </c>
      <c r="J422" s="1">
        <f t="shared" si="18"/>
        <v>-1.5498416052608377E-2</v>
      </c>
      <c r="K422" s="1">
        <f t="shared" si="20"/>
        <v>4.0622338651105734</v>
      </c>
    </row>
    <row r="423" spans="4:11" ht="15.75" thickBot="1">
      <c r="D423" s="8"/>
      <c r="E423" s="9" t="s">
        <v>33</v>
      </c>
      <c r="F423" s="9" t="s">
        <v>21</v>
      </c>
      <c r="G423" s="17" t="s">
        <v>178</v>
      </c>
      <c r="H423" s="17"/>
      <c r="I423" s="1" t="str">
        <f t="shared" si="19"/>
        <v/>
      </c>
      <c r="J423" s="1" t="str">
        <f t="shared" si="18"/>
        <v/>
      </c>
      <c r="K423" s="1">
        <f t="shared" si="20"/>
        <v>0</v>
      </c>
    </row>
    <row r="424" spans="4:11" ht="15" customHeight="1">
      <c r="D424" s="6" t="s">
        <v>70</v>
      </c>
      <c r="E424" s="7"/>
      <c r="F424" s="7"/>
      <c r="G424" s="17" t="s">
        <v>181</v>
      </c>
      <c r="H424" s="17">
        <v>0</v>
      </c>
      <c r="I424" s="1">
        <f t="shared" si="19"/>
        <v>1</v>
      </c>
      <c r="J424" s="1">
        <f t="shared" si="18"/>
        <v>1.0408078999378176</v>
      </c>
      <c r="K424" s="1">
        <f t="shared" si="20"/>
        <v>1.6652846973349367E-3</v>
      </c>
    </row>
    <row r="425" spans="4:11" ht="15.75" thickBot="1">
      <c r="D425" s="8"/>
      <c r="E425" s="9" t="s">
        <v>41</v>
      </c>
      <c r="F425" s="9" t="s">
        <v>26</v>
      </c>
      <c r="G425" s="17" t="s">
        <v>178</v>
      </c>
      <c r="H425" s="17"/>
      <c r="I425" s="1" t="str">
        <f t="shared" si="19"/>
        <v/>
      </c>
      <c r="J425" s="1" t="str">
        <f t="shared" si="18"/>
        <v/>
      </c>
      <c r="K425" s="1">
        <f t="shared" si="20"/>
        <v>0</v>
      </c>
    </row>
    <row r="426" spans="4:11" ht="15" customHeight="1">
      <c r="D426" s="6" t="s">
        <v>70</v>
      </c>
      <c r="E426" s="7"/>
      <c r="F426" s="7"/>
      <c r="G426" s="17" t="s">
        <v>181</v>
      </c>
      <c r="H426" s="17">
        <v>5</v>
      </c>
      <c r="I426" s="1">
        <f t="shared" si="19"/>
        <v>-4</v>
      </c>
      <c r="J426" s="1">
        <f t="shared" si="18"/>
        <v>8.5968978048299505E-2</v>
      </c>
      <c r="K426" s="1">
        <f t="shared" si="20"/>
        <v>16.695142489573065</v>
      </c>
    </row>
    <row r="427" spans="4:11" ht="15.75" thickBot="1">
      <c r="D427" s="8"/>
      <c r="E427" s="9" t="s">
        <v>3</v>
      </c>
      <c r="F427" s="9" t="s">
        <v>34</v>
      </c>
      <c r="G427" s="17" t="s">
        <v>178</v>
      </c>
      <c r="H427" s="17"/>
      <c r="I427" s="1" t="str">
        <f t="shared" si="19"/>
        <v/>
      </c>
      <c r="J427" s="1" t="str">
        <f t="shared" si="18"/>
        <v/>
      </c>
      <c r="K427" s="1">
        <f t="shared" si="20"/>
        <v>0</v>
      </c>
    </row>
    <row r="428" spans="4:11" ht="18" customHeight="1">
      <c r="D428" s="6" t="s">
        <v>71</v>
      </c>
      <c r="E428" s="7"/>
      <c r="F428" s="7"/>
      <c r="G428" s="17" t="s">
        <v>185</v>
      </c>
      <c r="H428" s="17">
        <v>3</v>
      </c>
      <c r="I428" s="1">
        <f t="shared" si="19"/>
        <v>2</v>
      </c>
      <c r="J428" s="1">
        <f t="shared" si="18"/>
        <v>-0.37370734647662118</v>
      </c>
      <c r="K428" s="1">
        <f t="shared" si="20"/>
        <v>5.634486566717082</v>
      </c>
    </row>
    <row r="429" spans="4:11" ht="15.75" thickBot="1">
      <c r="D429" s="8"/>
      <c r="E429" s="9" t="s">
        <v>0</v>
      </c>
      <c r="F429" s="9" t="s">
        <v>18</v>
      </c>
      <c r="G429" s="17" t="s">
        <v>178</v>
      </c>
      <c r="H429" s="17"/>
      <c r="I429" s="1" t="str">
        <f t="shared" si="19"/>
        <v/>
      </c>
      <c r="J429" s="1" t="str">
        <f t="shared" si="18"/>
        <v/>
      </c>
      <c r="K429" s="1">
        <f t="shared" si="20"/>
        <v>0</v>
      </c>
    </row>
    <row r="430" spans="4:11" ht="15" customHeight="1">
      <c r="D430" s="6" t="s">
        <v>71</v>
      </c>
      <c r="E430" s="7"/>
      <c r="F430" s="7"/>
      <c r="G430" s="17" t="s">
        <v>184</v>
      </c>
      <c r="H430" s="17">
        <v>3</v>
      </c>
      <c r="I430" s="1">
        <f t="shared" si="19"/>
        <v>1</v>
      </c>
      <c r="J430" s="1">
        <f t="shared" si="18"/>
        <v>0.29487423338139251</v>
      </c>
      <c r="K430" s="1">
        <f t="shared" si="20"/>
        <v>0.49720234674947889</v>
      </c>
    </row>
    <row r="431" spans="4:11" ht="15.75" thickBot="1">
      <c r="D431" s="8"/>
      <c r="E431" s="9" t="s">
        <v>37</v>
      </c>
      <c r="F431" s="9" t="s">
        <v>13</v>
      </c>
      <c r="G431" s="17" t="s">
        <v>178</v>
      </c>
      <c r="H431" s="17"/>
      <c r="I431" s="1" t="str">
        <f t="shared" si="19"/>
        <v/>
      </c>
      <c r="J431" s="1" t="str">
        <f t="shared" si="18"/>
        <v/>
      </c>
      <c r="K431" s="1">
        <f t="shared" si="20"/>
        <v>0</v>
      </c>
    </row>
    <row r="432" spans="4:11" ht="15" customHeight="1">
      <c r="D432" s="6" t="s">
        <v>71</v>
      </c>
      <c r="E432" s="7"/>
      <c r="F432" s="7"/>
      <c r="G432" s="17" t="s">
        <v>182</v>
      </c>
      <c r="H432" s="17">
        <v>1</v>
      </c>
      <c r="I432" s="1">
        <f t="shared" si="19"/>
        <v>2</v>
      </c>
      <c r="J432" s="1">
        <f t="shared" si="18"/>
        <v>-1.503180914449274</v>
      </c>
      <c r="K432" s="1">
        <f t="shared" si="20"/>
        <v>12.272276519361652</v>
      </c>
    </row>
    <row r="433" spans="4:11" ht="15.75" thickBot="1">
      <c r="D433" s="8"/>
      <c r="E433" s="9" t="s">
        <v>24</v>
      </c>
      <c r="F433" s="9" t="s">
        <v>38</v>
      </c>
      <c r="G433" s="17" t="s">
        <v>178</v>
      </c>
      <c r="H433" s="17"/>
      <c r="I433" s="1" t="str">
        <f t="shared" si="19"/>
        <v/>
      </c>
      <c r="J433" s="1" t="str">
        <f t="shared" si="18"/>
        <v/>
      </c>
      <c r="K433" s="1">
        <f t="shared" si="20"/>
        <v>0</v>
      </c>
    </row>
    <row r="434" spans="4:11" ht="15" customHeight="1">
      <c r="D434" s="6" t="s">
        <v>71</v>
      </c>
      <c r="E434" s="7"/>
      <c r="F434" s="7"/>
      <c r="G434" s="17" t="s">
        <v>180</v>
      </c>
      <c r="H434" s="17">
        <v>5</v>
      </c>
      <c r="I434" s="1">
        <f t="shared" si="19"/>
        <v>-3</v>
      </c>
      <c r="J434" s="1">
        <f t="shared" si="18"/>
        <v>-0.70437152949972415</v>
      </c>
      <c r="K434" s="1">
        <f t="shared" si="20"/>
        <v>5.2699100745714356</v>
      </c>
    </row>
    <row r="435" spans="4:11" ht="15.75" thickBot="1">
      <c r="D435" s="8"/>
      <c r="E435" s="9" t="s">
        <v>33</v>
      </c>
      <c r="F435" s="9" t="s">
        <v>20</v>
      </c>
      <c r="G435" s="17" t="s">
        <v>178</v>
      </c>
      <c r="H435" s="17"/>
      <c r="I435" s="1" t="str">
        <f t="shared" si="19"/>
        <v/>
      </c>
      <c r="J435" s="1" t="str">
        <f t="shared" si="18"/>
        <v/>
      </c>
      <c r="K435" s="1">
        <f t="shared" si="20"/>
        <v>0</v>
      </c>
    </row>
    <row r="436" spans="4:11" ht="15" customHeight="1">
      <c r="D436" s="6" t="s">
        <v>71</v>
      </c>
      <c r="E436" s="7"/>
      <c r="F436" s="7"/>
      <c r="G436" s="17" t="s">
        <v>180</v>
      </c>
      <c r="H436" s="17">
        <v>1</v>
      </c>
      <c r="I436" s="1">
        <f t="shared" si="19"/>
        <v>1</v>
      </c>
      <c r="J436" s="1">
        <f t="shared" si="18"/>
        <v>0.67889831618226992</v>
      </c>
      <c r="K436" s="1">
        <f t="shared" si="20"/>
        <v>0.1031062913505815</v>
      </c>
    </row>
    <row r="437" spans="4:11" ht="15.75" thickBot="1">
      <c r="D437" s="8"/>
      <c r="E437" s="9" t="s">
        <v>3</v>
      </c>
      <c r="F437" s="9" t="s">
        <v>10</v>
      </c>
      <c r="G437" s="17" t="s">
        <v>178</v>
      </c>
      <c r="H437" s="17"/>
      <c r="I437" s="1" t="str">
        <f t="shared" si="19"/>
        <v/>
      </c>
      <c r="J437" s="1" t="str">
        <f t="shared" si="18"/>
        <v/>
      </c>
      <c r="K437" s="1">
        <f t="shared" si="20"/>
        <v>0</v>
      </c>
    </row>
    <row r="438" spans="4:11" ht="15" customHeight="1">
      <c r="D438" s="6" t="s">
        <v>72</v>
      </c>
      <c r="E438" s="7"/>
      <c r="F438" s="7"/>
      <c r="G438" s="17" t="s">
        <v>180</v>
      </c>
      <c r="H438" s="17">
        <v>4</v>
      </c>
      <c r="I438" s="1">
        <f t="shared" si="19"/>
        <v>-2</v>
      </c>
      <c r="J438" s="1">
        <f t="shared" si="18"/>
        <v>-0.37395191454791643</v>
      </c>
      <c r="K438" s="1">
        <f t="shared" si="20"/>
        <v>2.6440323762023863</v>
      </c>
    </row>
    <row r="439" spans="4:11" ht="15.75" thickBot="1">
      <c r="D439" s="8"/>
      <c r="E439" s="9" t="s">
        <v>36</v>
      </c>
      <c r="F439" s="9" t="s">
        <v>2</v>
      </c>
      <c r="G439" s="17" t="s">
        <v>178</v>
      </c>
      <c r="H439" s="17"/>
      <c r="I439" s="1" t="str">
        <f t="shared" si="19"/>
        <v/>
      </c>
      <c r="J439" s="1" t="str">
        <f t="shared" si="18"/>
        <v/>
      </c>
      <c r="K439" s="1">
        <f t="shared" si="20"/>
        <v>0</v>
      </c>
    </row>
    <row r="440" spans="4:11" ht="15" customHeight="1">
      <c r="D440" s="6" t="s">
        <v>72</v>
      </c>
      <c r="E440" s="7"/>
      <c r="F440" s="7"/>
      <c r="G440" s="17" t="s">
        <v>181</v>
      </c>
      <c r="H440" s="17">
        <v>4</v>
      </c>
      <c r="I440" s="1">
        <f t="shared" si="19"/>
        <v>-3</v>
      </c>
      <c r="J440" s="1">
        <f t="shared" si="18"/>
        <v>0.4620729126634302</v>
      </c>
      <c r="K440" s="1">
        <f t="shared" si="20"/>
        <v>11.985948852597847</v>
      </c>
    </row>
    <row r="441" spans="4:11" ht="15.75" thickBot="1">
      <c r="D441" s="8"/>
      <c r="E441" s="9" t="s">
        <v>4</v>
      </c>
      <c r="F441" s="9" t="s">
        <v>28</v>
      </c>
      <c r="G441" s="17" t="s">
        <v>178</v>
      </c>
      <c r="H441" s="17"/>
      <c r="I441" s="1" t="str">
        <f t="shared" si="19"/>
        <v/>
      </c>
      <c r="J441" s="1" t="str">
        <f t="shared" si="18"/>
        <v/>
      </c>
      <c r="K441" s="1">
        <f t="shared" si="20"/>
        <v>0</v>
      </c>
    </row>
    <row r="442" spans="4:11" ht="15" customHeight="1">
      <c r="D442" s="6" t="s">
        <v>73</v>
      </c>
      <c r="E442" s="7"/>
      <c r="F442" s="7"/>
      <c r="G442" s="17" t="s">
        <v>181</v>
      </c>
      <c r="H442" s="17">
        <v>3</v>
      </c>
      <c r="I442" s="1">
        <f t="shared" si="19"/>
        <v>-2</v>
      </c>
      <c r="J442" s="1">
        <f t="shared" si="18"/>
        <v>0.5202166651221205</v>
      </c>
      <c r="K442" s="1">
        <f t="shared" si="20"/>
        <v>6.3514920391592629</v>
      </c>
    </row>
    <row r="443" spans="4:11" ht="15.75" thickBot="1">
      <c r="D443" s="8"/>
      <c r="E443" s="9" t="s">
        <v>23</v>
      </c>
      <c r="F443" s="9" t="s">
        <v>36</v>
      </c>
      <c r="G443" s="17" t="s">
        <v>178</v>
      </c>
      <c r="H443" s="17"/>
      <c r="I443" s="1" t="str">
        <f t="shared" si="19"/>
        <v/>
      </c>
      <c r="J443" s="1" t="str">
        <f t="shared" si="18"/>
        <v/>
      </c>
      <c r="K443" s="1">
        <f t="shared" si="20"/>
        <v>0</v>
      </c>
    </row>
    <row r="444" spans="4:11" ht="15" customHeight="1">
      <c r="D444" s="6" t="s">
        <v>73</v>
      </c>
      <c r="E444" s="7"/>
      <c r="F444" s="7"/>
      <c r="G444" s="17" t="s">
        <v>179</v>
      </c>
      <c r="H444" s="17">
        <v>6</v>
      </c>
      <c r="I444" s="1">
        <f t="shared" si="19"/>
        <v>-6</v>
      </c>
      <c r="J444" s="1">
        <f t="shared" si="18"/>
        <v>-0.63396804771825543</v>
      </c>
      <c r="K444" s="1">
        <f t="shared" si="20"/>
        <v>28.79429891290863</v>
      </c>
    </row>
    <row r="445" spans="4:11" ht="15.75" thickBot="1">
      <c r="D445" s="8"/>
      <c r="E445" s="9" t="s">
        <v>22</v>
      </c>
      <c r="F445" s="9" t="s">
        <v>41</v>
      </c>
      <c r="G445" s="17" t="s">
        <v>178</v>
      </c>
      <c r="H445" s="17"/>
      <c r="I445" s="1" t="str">
        <f t="shared" si="19"/>
        <v/>
      </c>
      <c r="J445" s="1" t="str">
        <f t="shared" si="18"/>
        <v/>
      </c>
      <c r="K445" s="1">
        <f t="shared" si="20"/>
        <v>0</v>
      </c>
    </row>
    <row r="446" spans="4:11" ht="15" customHeight="1">
      <c r="D446" s="6" t="s">
        <v>73</v>
      </c>
      <c r="E446" s="7"/>
      <c r="F446" s="7"/>
      <c r="G446" s="17" t="s">
        <v>179</v>
      </c>
      <c r="H446" s="17">
        <v>5</v>
      </c>
      <c r="I446" s="1">
        <f t="shared" si="19"/>
        <v>-5</v>
      </c>
      <c r="J446" s="1">
        <f t="shared" si="18"/>
        <v>-6.003139308947425E-2</v>
      </c>
      <c r="K446" s="1">
        <f t="shared" si="20"/>
        <v>24.403289837261521</v>
      </c>
    </row>
    <row r="447" spans="4:11" ht="15.75" thickBot="1">
      <c r="D447" s="8"/>
      <c r="E447" s="9" t="s">
        <v>11</v>
      </c>
      <c r="F447" s="9" t="s">
        <v>38</v>
      </c>
      <c r="G447" s="17" t="s">
        <v>178</v>
      </c>
      <c r="H447" s="17"/>
      <c r="I447" s="1" t="str">
        <f t="shared" si="19"/>
        <v/>
      </c>
      <c r="J447" s="1" t="str">
        <f t="shared" si="18"/>
        <v/>
      </c>
      <c r="K447" s="1">
        <f t="shared" si="20"/>
        <v>0</v>
      </c>
    </row>
    <row r="448" spans="4:11" ht="15" customHeight="1">
      <c r="D448" s="6" t="s">
        <v>73</v>
      </c>
      <c r="E448" s="7"/>
      <c r="F448" s="7"/>
      <c r="G448" s="17" t="s">
        <v>180</v>
      </c>
      <c r="H448" s="17">
        <v>4</v>
      </c>
      <c r="I448" s="1">
        <f t="shared" si="19"/>
        <v>-2</v>
      </c>
      <c r="J448" s="1">
        <f t="shared" si="18"/>
        <v>-0.87805229334544777</v>
      </c>
      <c r="K448" s="1">
        <f t="shared" si="20"/>
        <v>1.2587666564674092</v>
      </c>
    </row>
    <row r="449" spans="4:11" ht="30.75" thickBot="1">
      <c r="D449" s="8"/>
      <c r="E449" s="9" t="s">
        <v>7</v>
      </c>
      <c r="F449" s="9" t="s">
        <v>12</v>
      </c>
      <c r="G449" s="17" t="s">
        <v>178</v>
      </c>
      <c r="H449" s="17"/>
      <c r="I449" s="1" t="str">
        <f t="shared" si="19"/>
        <v/>
      </c>
      <c r="J449" s="1" t="str">
        <f t="shared" si="18"/>
        <v/>
      </c>
      <c r="K449" s="1">
        <f t="shared" si="20"/>
        <v>0</v>
      </c>
    </row>
    <row r="450" spans="4:11" ht="15" customHeight="1">
      <c r="D450" s="6" t="s">
        <v>73</v>
      </c>
      <c r="E450" s="7"/>
      <c r="F450" s="7"/>
      <c r="G450" s="17" t="s">
        <v>179</v>
      </c>
      <c r="H450" s="17">
        <v>3</v>
      </c>
      <c r="I450" s="1">
        <f t="shared" si="19"/>
        <v>-3</v>
      </c>
      <c r="J450" s="1">
        <f t="shared" si="18"/>
        <v>-0.48459101150133677</v>
      </c>
      <c r="K450" s="1">
        <f t="shared" si="20"/>
        <v>6.3272823794198683</v>
      </c>
    </row>
    <row r="451" spans="4:11" ht="15.75" thickBot="1">
      <c r="D451" s="8"/>
      <c r="E451" s="9" t="s">
        <v>25</v>
      </c>
      <c r="F451" s="9" t="s">
        <v>466</v>
      </c>
      <c r="G451" s="17" t="s">
        <v>178</v>
      </c>
      <c r="H451" s="17"/>
      <c r="I451" s="1" t="str">
        <f t="shared" si="19"/>
        <v/>
      </c>
      <c r="J451" s="1" t="str">
        <f t="shared" ref="J451:J514" si="21">IF(F452="","",VLOOKUP(F452,$A$2:$B$31,2)+$B$33-VLOOKUP(E452,$A$2:$B$31,2))</f>
        <v/>
      </c>
      <c r="K451" s="1">
        <f t="shared" si="20"/>
        <v>0</v>
      </c>
    </row>
    <row r="452" spans="4:11" ht="18" customHeight="1">
      <c r="D452" s="6" t="s">
        <v>73</v>
      </c>
      <c r="E452" s="7"/>
      <c r="F452" s="7"/>
      <c r="G452" s="17" t="s">
        <v>181</v>
      </c>
      <c r="H452" s="17">
        <v>4</v>
      </c>
      <c r="I452" s="1">
        <f t="shared" ref="I452:I515" si="22">IF(G452="","",G452-H452)</f>
        <v>-3</v>
      </c>
      <c r="J452" s="1">
        <f t="shared" si="21"/>
        <v>0.29442955714763741</v>
      </c>
      <c r="K452" s="1">
        <f t="shared" ref="K452:K515" si="23">IF(J452="",0,(I452-J452)^2)</f>
        <v>10.853266107007979</v>
      </c>
    </row>
    <row r="453" spans="4:11" ht="15.75" thickBot="1">
      <c r="D453" s="8"/>
      <c r="E453" s="9" t="s">
        <v>33</v>
      </c>
      <c r="F453" s="9" t="s">
        <v>14</v>
      </c>
      <c r="G453" s="17" t="s">
        <v>178</v>
      </c>
      <c r="H453" s="17"/>
      <c r="I453" s="1" t="str">
        <f t="shared" si="22"/>
        <v/>
      </c>
      <c r="J453" s="1" t="str">
        <f t="shared" si="21"/>
        <v/>
      </c>
      <c r="K453" s="1">
        <f t="shared" si="23"/>
        <v>0</v>
      </c>
    </row>
    <row r="454" spans="4:11" ht="18" customHeight="1">
      <c r="D454" s="6" t="s">
        <v>73</v>
      </c>
      <c r="E454" s="7"/>
      <c r="F454" s="7"/>
      <c r="G454" s="17" t="s">
        <v>181</v>
      </c>
      <c r="H454" s="17">
        <v>6</v>
      </c>
      <c r="I454" s="1">
        <f t="shared" si="22"/>
        <v>-5</v>
      </c>
      <c r="J454" s="1">
        <f t="shared" si="21"/>
        <v>-1.9589192573337044</v>
      </c>
      <c r="K454" s="1">
        <f t="shared" si="23"/>
        <v>9.2481720834157883</v>
      </c>
    </row>
    <row r="455" spans="4:11" ht="15.75" thickBot="1">
      <c r="D455" s="8"/>
      <c r="E455" s="9" t="s">
        <v>8</v>
      </c>
      <c r="F455" s="9" t="s">
        <v>39</v>
      </c>
      <c r="G455" s="17" t="s">
        <v>178</v>
      </c>
      <c r="H455" s="17"/>
      <c r="I455" s="1" t="str">
        <f t="shared" si="22"/>
        <v/>
      </c>
      <c r="J455" s="1" t="str">
        <f t="shared" si="21"/>
        <v/>
      </c>
      <c r="K455" s="1">
        <f t="shared" si="23"/>
        <v>0</v>
      </c>
    </row>
    <row r="456" spans="4:11" ht="15" customHeight="1">
      <c r="D456" s="6" t="s">
        <v>73</v>
      </c>
      <c r="E456" s="7"/>
      <c r="F456" s="7"/>
      <c r="G456" s="17" t="s">
        <v>180</v>
      </c>
      <c r="H456" s="17">
        <v>3</v>
      </c>
      <c r="I456" s="1">
        <f t="shared" si="22"/>
        <v>-1</v>
      </c>
      <c r="J456" s="1">
        <f t="shared" si="21"/>
        <v>-1.6170340317295171</v>
      </c>
      <c r="K456" s="1">
        <f t="shared" si="23"/>
        <v>0.38073099631238272</v>
      </c>
    </row>
    <row r="457" spans="4:11" ht="15.75" thickBot="1">
      <c r="D457" s="8"/>
      <c r="E457" s="9" t="s">
        <v>24</v>
      </c>
      <c r="F457" s="9" t="s">
        <v>19</v>
      </c>
      <c r="G457" s="17" t="s">
        <v>178</v>
      </c>
      <c r="H457" s="17"/>
      <c r="I457" s="1" t="str">
        <f t="shared" si="22"/>
        <v/>
      </c>
      <c r="J457" s="1" t="str">
        <f t="shared" si="21"/>
        <v/>
      </c>
      <c r="K457" s="1">
        <f t="shared" si="23"/>
        <v>0</v>
      </c>
    </row>
    <row r="458" spans="4:11" ht="15" customHeight="1">
      <c r="D458" s="6" t="s">
        <v>73</v>
      </c>
      <c r="E458" s="7"/>
      <c r="F458" s="7"/>
      <c r="G458" s="17" t="s">
        <v>180</v>
      </c>
      <c r="H458" s="17">
        <v>3</v>
      </c>
      <c r="I458" s="1">
        <f t="shared" si="22"/>
        <v>-1</v>
      </c>
      <c r="J458" s="1">
        <f t="shared" si="21"/>
        <v>3.8069955302319158E-2</v>
      </c>
      <c r="K458" s="1">
        <f t="shared" si="23"/>
        <v>1.0775892321013589</v>
      </c>
    </row>
    <row r="459" spans="4:11" ht="15.75" thickBot="1">
      <c r="D459" s="8"/>
      <c r="E459" s="9" t="s">
        <v>37</v>
      </c>
      <c r="F459" s="9" t="s">
        <v>20</v>
      </c>
      <c r="G459" s="17" t="s">
        <v>178</v>
      </c>
      <c r="H459" s="17"/>
      <c r="I459" s="1" t="str">
        <f t="shared" si="22"/>
        <v/>
      </c>
      <c r="J459" s="1" t="str">
        <f t="shared" si="21"/>
        <v/>
      </c>
      <c r="K459" s="1">
        <f t="shared" si="23"/>
        <v>0</v>
      </c>
    </row>
    <row r="460" spans="4:11" ht="15" customHeight="1">
      <c r="D460" s="6" t="s">
        <v>73</v>
      </c>
      <c r="E460" s="7"/>
      <c r="F460" s="7"/>
      <c r="G460" s="17" t="s">
        <v>184</v>
      </c>
      <c r="H460" s="17">
        <v>3</v>
      </c>
      <c r="I460" s="1">
        <f t="shared" si="22"/>
        <v>1</v>
      </c>
      <c r="J460" s="1">
        <f t="shared" si="21"/>
        <v>0.38311424745492673</v>
      </c>
      <c r="K460" s="1">
        <f t="shared" si="23"/>
        <v>0.38054803169310136</v>
      </c>
    </row>
    <row r="461" spans="4:11" ht="15.75" thickBot="1">
      <c r="D461" s="8"/>
      <c r="E461" s="9" t="s">
        <v>21</v>
      </c>
      <c r="F461" s="9" t="s">
        <v>26</v>
      </c>
      <c r="G461" s="17" t="s">
        <v>178</v>
      </c>
      <c r="H461" s="17"/>
      <c r="I461" s="1" t="str">
        <f t="shared" si="22"/>
        <v/>
      </c>
      <c r="J461" s="1" t="str">
        <f t="shared" si="21"/>
        <v/>
      </c>
      <c r="K461" s="1">
        <f t="shared" si="23"/>
        <v>0</v>
      </c>
    </row>
    <row r="462" spans="4:11" ht="15" customHeight="1">
      <c r="D462" s="6" t="s">
        <v>73</v>
      </c>
      <c r="E462" s="7"/>
      <c r="F462" s="7"/>
      <c r="G462" s="17" t="s">
        <v>182</v>
      </c>
      <c r="H462" s="17">
        <v>4</v>
      </c>
      <c r="I462" s="1">
        <f t="shared" si="22"/>
        <v>-1</v>
      </c>
      <c r="J462" s="1">
        <f t="shared" si="21"/>
        <v>-5.3069657288560279E-2</v>
      </c>
      <c r="K462" s="1">
        <f t="shared" si="23"/>
        <v>0.89667707394760465</v>
      </c>
    </row>
    <row r="463" spans="4:11" ht="15.75" thickBot="1">
      <c r="D463" s="8"/>
      <c r="E463" s="9" t="s">
        <v>18</v>
      </c>
      <c r="F463" s="9" t="s">
        <v>3</v>
      </c>
      <c r="G463" s="17" t="s">
        <v>178</v>
      </c>
      <c r="H463" s="17"/>
      <c r="I463" s="1" t="str">
        <f t="shared" si="22"/>
        <v/>
      </c>
      <c r="J463" s="1" t="str">
        <f t="shared" si="21"/>
        <v/>
      </c>
      <c r="K463" s="1">
        <f t="shared" si="23"/>
        <v>0</v>
      </c>
    </row>
    <row r="464" spans="4:11" ht="18" customHeight="1">
      <c r="D464" s="6" t="s">
        <v>74</v>
      </c>
      <c r="E464" s="7"/>
      <c r="F464" s="7"/>
      <c r="G464" s="17" t="s">
        <v>181</v>
      </c>
      <c r="H464" s="17">
        <v>6</v>
      </c>
      <c r="I464" s="1">
        <f t="shared" si="22"/>
        <v>-5</v>
      </c>
      <c r="J464" s="1">
        <f t="shared" si="21"/>
        <v>0.32452716196017661</v>
      </c>
      <c r="K464" s="1">
        <f t="shared" si="23"/>
        <v>28.350589498451694</v>
      </c>
    </row>
    <row r="465" spans="4:11" ht="15.75" thickBot="1">
      <c r="D465" s="8"/>
      <c r="E465" s="9" t="s">
        <v>2</v>
      </c>
      <c r="F465" s="9" t="s">
        <v>0</v>
      </c>
      <c r="G465" s="17" t="s">
        <v>178</v>
      </c>
      <c r="H465" s="17"/>
      <c r="I465" s="1" t="str">
        <f t="shared" si="22"/>
        <v/>
      </c>
      <c r="J465" s="1" t="str">
        <f t="shared" si="21"/>
        <v/>
      </c>
      <c r="K465" s="1">
        <f t="shared" si="23"/>
        <v>0</v>
      </c>
    </row>
    <row r="466" spans="4:11" ht="15" customHeight="1">
      <c r="D466" s="6" t="s">
        <v>74</v>
      </c>
      <c r="E466" s="7"/>
      <c r="F466" s="7"/>
      <c r="G466" s="17" t="s">
        <v>185</v>
      </c>
      <c r="H466" s="17">
        <v>6</v>
      </c>
      <c r="I466" s="1">
        <f t="shared" si="22"/>
        <v>-1</v>
      </c>
      <c r="J466" s="1">
        <f t="shared" si="21"/>
        <v>0.59292933813397042</v>
      </c>
      <c r="K466" s="1">
        <f t="shared" si="23"/>
        <v>2.5374238762879289</v>
      </c>
    </row>
    <row r="467" spans="4:11" ht="15.75" thickBot="1">
      <c r="D467" s="8"/>
      <c r="E467" s="9" t="s">
        <v>34</v>
      </c>
      <c r="F467" s="9" t="s">
        <v>10</v>
      </c>
      <c r="G467" s="17" t="s">
        <v>178</v>
      </c>
      <c r="H467" s="17"/>
      <c r="I467" s="1" t="str">
        <f t="shared" si="22"/>
        <v/>
      </c>
      <c r="J467" s="1" t="str">
        <f t="shared" si="21"/>
        <v/>
      </c>
      <c r="K467" s="1">
        <f t="shared" si="23"/>
        <v>0</v>
      </c>
    </row>
    <row r="468" spans="4:11" ht="15" customHeight="1">
      <c r="D468" s="6" t="s">
        <v>75</v>
      </c>
      <c r="E468" s="7"/>
      <c r="F468" s="7"/>
      <c r="G468" s="17" t="s">
        <v>184</v>
      </c>
      <c r="H468" s="17">
        <v>3</v>
      </c>
      <c r="I468" s="1">
        <f t="shared" si="22"/>
        <v>1</v>
      </c>
      <c r="J468" s="1">
        <f t="shared" si="21"/>
        <v>-0.63396804771825543</v>
      </c>
      <c r="K468" s="1">
        <f t="shared" si="23"/>
        <v>2.6698515809642069</v>
      </c>
    </row>
    <row r="469" spans="4:11" ht="15.75" thickBot="1">
      <c r="D469" s="8"/>
      <c r="E469" s="9" t="s">
        <v>22</v>
      </c>
      <c r="F469" s="9" t="s">
        <v>38</v>
      </c>
      <c r="G469" s="17" t="s">
        <v>178</v>
      </c>
      <c r="H469" s="17"/>
      <c r="I469" s="1" t="str">
        <f t="shared" si="22"/>
        <v/>
      </c>
      <c r="J469" s="1" t="str">
        <f t="shared" si="21"/>
        <v/>
      </c>
      <c r="K469" s="1">
        <f t="shared" si="23"/>
        <v>0</v>
      </c>
    </row>
    <row r="470" spans="4:11" ht="15" customHeight="1">
      <c r="D470" s="6" t="s">
        <v>75</v>
      </c>
      <c r="E470" s="7"/>
      <c r="F470" s="7"/>
      <c r="G470" s="17" t="s">
        <v>182</v>
      </c>
      <c r="H470" s="17">
        <v>1</v>
      </c>
      <c r="I470" s="1">
        <f t="shared" si="22"/>
        <v>2</v>
      </c>
      <c r="J470" s="1">
        <f t="shared" si="21"/>
        <v>0.32748628354943321</v>
      </c>
      <c r="K470" s="1">
        <f t="shared" si="23"/>
        <v>2.7973021317152869</v>
      </c>
    </row>
    <row r="471" spans="4:11" ht="15.75" thickBot="1">
      <c r="D471" s="8"/>
      <c r="E471" s="9" t="s">
        <v>25</v>
      </c>
      <c r="F471" s="9" t="s">
        <v>28</v>
      </c>
      <c r="G471" s="17" t="s">
        <v>178</v>
      </c>
      <c r="H471" s="17"/>
      <c r="I471" s="1" t="str">
        <f t="shared" si="22"/>
        <v/>
      </c>
      <c r="J471" s="1" t="str">
        <f t="shared" si="21"/>
        <v/>
      </c>
      <c r="K471" s="1">
        <f t="shared" si="23"/>
        <v>0</v>
      </c>
    </row>
    <row r="472" spans="4:11" ht="15" customHeight="1">
      <c r="D472" s="6" t="s">
        <v>75</v>
      </c>
      <c r="E472" s="7"/>
      <c r="F472" s="7"/>
      <c r="G472" s="17" t="s">
        <v>181</v>
      </c>
      <c r="H472" s="17">
        <v>5</v>
      </c>
      <c r="I472" s="1">
        <f t="shared" si="22"/>
        <v>-4</v>
      </c>
      <c r="J472" s="1">
        <f t="shared" si="21"/>
        <v>-0.48400783450314577</v>
      </c>
      <c r="K472" s="1">
        <f t="shared" si="23"/>
        <v>12.362200907835259</v>
      </c>
    </row>
    <row r="473" spans="4:11" ht="15.75" thickBot="1">
      <c r="D473" s="8"/>
      <c r="E473" s="9" t="s">
        <v>2</v>
      </c>
      <c r="F473" s="9" t="s">
        <v>466</v>
      </c>
      <c r="G473" s="17" t="s">
        <v>178</v>
      </c>
      <c r="H473" s="17"/>
      <c r="I473" s="1" t="str">
        <f t="shared" si="22"/>
        <v/>
      </c>
      <c r="J473" s="1" t="str">
        <f t="shared" si="21"/>
        <v/>
      </c>
      <c r="K473" s="1">
        <f t="shared" si="23"/>
        <v>0</v>
      </c>
    </row>
    <row r="474" spans="4:11" ht="15" customHeight="1">
      <c r="D474" s="6" t="s">
        <v>75</v>
      </c>
      <c r="E474" s="7"/>
      <c r="F474" s="7"/>
      <c r="G474" s="17" t="s">
        <v>180</v>
      </c>
      <c r="H474" s="17">
        <v>1</v>
      </c>
      <c r="I474" s="1">
        <f t="shared" si="22"/>
        <v>1</v>
      </c>
      <c r="J474" s="1">
        <f t="shared" si="21"/>
        <v>-0.74244148480204331</v>
      </c>
      <c r="K474" s="1">
        <f t="shared" si="23"/>
        <v>3.0361023279591492</v>
      </c>
    </row>
    <row r="475" spans="4:11" ht="15.75" thickBot="1">
      <c r="D475" s="8"/>
      <c r="E475" s="9" t="s">
        <v>33</v>
      </c>
      <c r="F475" s="9" t="s">
        <v>37</v>
      </c>
      <c r="G475" s="17" t="s">
        <v>178</v>
      </c>
      <c r="H475" s="17"/>
      <c r="I475" s="1" t="str">
        <f t="shared" si="22"/>
        <v/>
      </c>
      <c r="J475" s="1" t="str">
        <f t="shared" si="21"/>
        <v/>
      </c>
      <c r="K475" s="1">
        <f t="shared" si="23"/>
        <v>0</v>
      </c>
    </row>
    <row r="476" spans="4:11" ht="18" customHeight="1">
      <c r="D476" s="6" t="s">
        <v>75</v>
      </c>
      <c r="E476" s="7"/>
      <c r="F476" s="7"/>
      <c r="G476" s="17" t="s">
        <v>182</v>
      </c>
      <c r="H476" s="17">
        <v>4</v>
      </c>
      <c r="I476" s="1">
        <f t="shared" si="22"/>
        <v>-1</v>
      </c>
      <c r="J476" s="1">
        <f t="shared" si="21"/>
        <v>2.3804425646048344E-2</v>
      </c>
      <c r="K476" s="1">
        <f t="shared" si="23"/>
        <v>1.048175501972435</v>
      </c>
    </row>
    <row r="477" spans="4:11" ht="15.75" thickBot="1">
      <c r="D477" s="8"/>
      <c r="E477" s="9" t="s">
        <v>19</v>
      </c>
      <c r="F477" s="9" t="s">
        <v>39</v>
      </c>
      <c r="G477" s="17" t="s">
        <v>178</v>
      </c>
      <c r="H477" s="17"/>
      <c r="I477" s="1" t="str">
        <f t="shared" si="22"/>
        <v/>
      </c>
      <c r="J477" s="1" t="str">
        <f t="shared" si="21"/>
        <v/>
      </c>
      <c r="K477" s="1">
        <f t="shared" si="23"/>
        <v>0</v>
      </c>
    </row>
    <row r="478" spans="4:11" ht="15" customHeight="1">
      <c r="D478" s="6" t="s">
        <v>75</v>
      </c>
      <c r="E478" s="7"/>
      <c r="F478" s="7"/>
      <c r="G478" s="17" t="s">
        <v>182</v>
      </c>
      <c r="H478" s="17">
        <v>6</v>
      </c>
      <c r="I478" s="1">
        <f t="shared" si="22"/>
        <v>-3</v>
      </c>
      <c r="J478" s="1">
        <f t="shared" si="21"/>
        <v>-1.5509758907131612</v>
      </c>
      <c r="K478" s="1">
        <f t="shared" si="23"/>
        <v>2.0996708692945165</v>
      </c>
    </row>
    <row r="479" spans="4:11" ht="15.75" thickBot="1">
      <c r="D479" s="8"/>
      <c r="E479" s="9" t="s">
        <v>8</v>
      </c>
      <c r="F479" s="9" t="s">
        <v>23</v>
      </c>
      <c r="G479" s="17" t="s">
        <v>178</v>
      </c>
      <c r="H479" s="17"/>
      <c r="I479" s="1" t="str">
        <f t="shared" si="22"/>
        <v/>
      </c>
      <c r="J479" s="1" t="str">
        <f t="shared" si="21"/>
        <v/>
      </c>
      <c r="K479" s="1">
        <f t="shared" si="23"/>
        <v>0</v>
      </c>
    </row>
    <row r="480" spans="4:11" ht="18" customHeight="1">
      <c r="D480" s="6" t="s">
        <v>75</v>
      </c>
      <c r="E480" s="7"/>
      <c r="F480" s="7"/>
      <c r="G480" s="17" t="s">
        <v>182</v>
      </c>
      <c r="H480" s="17">
        <v>5</v>
      </c>
      <c r="I480" s="1">
        <f t="shared" si="22"/>
        <v>-2</v>
      </c>
      <c r="J480" s="1">
        <f t="shared" si="21"/>
        <v>-0.71065192649307107</v>
      </c>
      <c r="K480" s="1">
        <f t="shared" si="23"/>
        <v>1.662418454656029</v>
      </c>
    </row>
    <row r="481" spans="4:11" ht="15.75" thickBot="1">
      <c r="D481" s="8"/>
      <c r="E481" s="9" t="s">
        <v>26</v>
      </c>
      <c r="F481" s="9" t="s">
        <v>4</v>
      </c>
      <c r="G481" s="17" t="s">
        <v>178</v>
      </c>
      <c r="H481" s="17"/>
      <c r="I481" s="1" t="str">
        <f t="shared" si="22"/>
        <v/>
      </c>
      <c r="J481" s="1" t="str">
        <f t="shared" si="21"/>
        <v/>
      </c>
      <c r="K481" s="1">
        <f t="shared" si="23"/>
        <v>0</v>
      </c>
    </row>
    <row r="482" spans="4:11" ht="15" customHeight="1">
      <c r="D482" s="6" t="s">
        <v>75</v>
      </c>
      <c r="E482" s="7"/>
      <c r="F482" s="7"/>
      <c r="G482" s="17" t="s">
        <v>184</v>
      </c>
      <c r="H482" s="17">
        <v>3</v>
      </c>
      <c r="I482" s="1">
        <f t="shared" si="22"/>
        <v>1</v>
      </c>
      <c r="J482" s="1">
        <f t="shared" si="21"/>
        <v>1.088201673405166</v>
      </c>
      <c r="K482" s="1">
        <f t="shared" si="23"/>
        <v>7.7795351914715753E-3</v>
      </c>
    </row>
    <row r="483" spans="4:11" ht="15.75" thickBot="1">
      <c r="D483" s="8"/>
      <c r="E483" s="9" t="s">
        <v>18</v>
      </c>
      <c r="F483" s="9" t="s">
        <v>24</v>
      </c>
      <c r="G483" s="17" t="s">
        <v>178</v>
      </c>
      <c r="H483" s="17"/>
      <c r="I483" s="1" t="str">
        <f t="shared" si="22"/>
        <v/>
      </c>
      <c r="J483" s="1" t="str">
        <f t="shared" si="21"/>
        <v/>
      </c>
      <c r="K483" s="1">
        <f t="shared" si="23"/>
        <v>0</v>
      </c>
    </row>
    <row r="484" spans="4:11" ht="15" customHeight="1">
      <c r="D484" s="6" t="s">
        <v>75</v>
      </c>
      <c r="E484" s="7"/>
      <c r="F484" s="7"/>
      <c r="G484" s="17" t="s">
        <v>180</v>
      </c>
      <c r="H484" s="17">
        <v>0</v>
      </c>
      <c r="I484" s="1">
        <f t="shared" si="22"/>
        <v>2</v>
      </c>
      <c r="J484" s="1">
        <f t="shared" si="21"/>
        <v>-0.20981509067904369</v>
      </c>
      <c r="K484" s="1">
        <f t="shared" si="23"/>
        <v>4.8832827349928305</v>
      </c>
    </row>
    <row r="485" spans="4:11" ht="15.75" thickBot="1">
      <c r="D485" s="8"/>
      <c r="E485" s="9" t="s">
        <v>21</v>
      </c>
      <c r="F485" s="9" t="s">
        <v>34</v>
      </c>
      <c r="G485" s="17" t="s">
        <v>178</v>
      </c>
      <c r="H485" s="17"/>
      <c r="I485" s="1" t="str">
        <f t="shared" si="22"/>
        <v/>
      </c>
      <c r="J485" s="1" t="str">
        <f t="shared" si="21"/>
        <v/>
      </c>
      <c r="K485" s="1">
        <f t="shared" si="23"/>
        <v>0</v>
      </c>
    </row>
    <row r="486" spans="4:11" ht="15" customHeight="1">
      <c r="D486" s="6" t="s">
        <v>76</v>
      </c>
      <c r="E486" s="7"/>
      <c r="F486" s="7"/>
      <c r="G486" s="17" t="s">
        <v>184</v>
      </c>
      <c r="H486" s="17">
        <v>3</v>
      </c>
      <c r="I486" s="1">
        <f t="shared" si="22"/>
        <v>1</v>
      </c>
      <c r="J486" s="1">
        <f t="shared" si="21"/>
        <v>-0.24191810729597307</v>
      </c>
      <c r="K486" s="1">
        <f t="shared" si="23"/>
        <v>1.5423605852296121</v>
      </c>
    </row>
    <row r="487" spans="4:11" ht="30.75" thickBot="1">
      <c r="D487" s="8"/>
      <c r="E487" s="9" t="s">
        <v>7</v>
      </c>
      <c r="F487" s="9" t="s">
        <v>1</v>
      </c>
      <c r="G487" s="17" t="s">
        <v>178</v>
      </c>
      <c r="H487" s="17"/>
      <c r="I487" s="1" t="str">
        <f t="shared" si="22"/>
        <v/>
      </c>
      <c r="J487" s="1" t="str">
        <f t="shared" si="21"/>
        <v/>
      </c>
      <c r="K487" s="1">
        <f t="shared" si="23"/>
        <v>0</v>
      </c>
    </row>
    <row r="488" spans="4:11" ht="15" customHeight="1">
      <c r="D488" s="6" t="s">
        <v>76</v>
      </c>
      <c r="E488" s="7"/>
      <c r="F488" s="7"/>
      <c r="G488" s="17" t="s">
        <v>181</v>
      </c>
      <c r="H488" s="17">
        <v>0</v>
      </c>
      <c r="I488" s="1">
        <f t="shared" si="22"/>
        <v>1</v>
      </c>
      <c r="J488" s="1">
        <f t="shared" si="21"/>
        <v>-0.69832028290750259</v>
      </c>
      <c r="K488" s="1">
        <f t="shared" si="23"/>
        <v>2.8842917833350197</v>
      </c>
    </row>
    <row r="489" spans="4:11" ht="30.75" thickBot="1">
      <c r="D489" s="8"/>
      <c r="E489" s="9" t="s">
        <v>36</v>
      </c>
      <c r="F489" s="9" t="s">
        <v>12</v>
      </c>
      <c r="G489" s="17" t="s">
        <v>178</v>
      </c>
      <c r="H489" s="17"/>
      <c r="I489" s="1" t="str">
        <f t="shared" si="22"/>
        <v/>
      </c>
      <c r="J489" s="1" t="str">
        <f t="shared" si="21"/>
        <v/>
      </c>
      <c r="K489" s="1">
        <f t="shared" si="23"/>
        <v>0</v>
      </c>
    </row>
    <row r="490" spans="4:11" ht="15" customHeight="1">
      <c r="D490" s="6" t="s">
        <v>76</v>
      </c>
      <c r="E490" s="7"/>
      <c r="F490" s="7"/>
      <c r="G490" s="17" t="s">
        <v>180</v>
      </c>
      <c r="H490" s="17">
        <v>1</v>
      </c>
      <c r="I490" s="1">
        <f t="shared" si="22"/>
        <v>1</v>
      </c>
      <c r="J490" s="1">
        <f t="shared" si="21"/>
        <v>0.72865519443125493</v>
      </c>
      <c r="K490" s="1">
        <f t="shared" si="23"/>
        <v>7.3628003509140061E-2</v>
      </c>
    </row>
    <row r="491" spans="4:11" ht="15.75" thickBot="1">
      <c r="D491" s="8"/>
      <c r="E491" s="9" t="s">
        <v>11</v>
      </c>
      <c r="F491" s="9" t="s">
        <v>0</v>
      </c>
      <c r="G491" s="17" t="s">
        <v>178</v>
      </c>
      <c r="H491" s="17"/>
      <c r="I491" s="1" t="str">
        <f t="shared" si="22"/>
        <v/>
      </c>
      <c r="J491" s="1" t="str">
        <f t="shared" si="21"/>
        <v/>
      </c>
      <c r="K491" s="1">
        <f t="shared" si="23"/>
        <v>0</v>
      </c>
    </row>
    <row r="492" spans="4:11" ht="18" customHeight="1">
      <c r="D492" s="6" t="s">
        <v>76</v>
      </c>
      <c r="E492" s="7"/>
      <c r="F492" s="7"/>
      <c r="G492" s="17" t="s">
        <v>181</v>
      </c>
      <c r="H492" s="17">
        <v>4</v>
      </c>
      <c r="I492" s="1">
        <f t="shared" si="22"/>
        <v>-3</v>
      </c>
      <c r="J492" s="1">
        <f t="shared" si="21"/>
        <v>0.25680427807907336</v>
      </c>
      <c r="K492" s="1">
        <f t="shared" si="23"/>
        <v>10.606774105714154</v>
      </c>
    </row>
    <row r="493" spans="4:11" ht="15.75" thickBot="1">
      <c r="D493" s="8"/>
      <c r="E493" s="9" t="s">
        <v>20</v>
      </c>
      <c r="F493" s="9" t="s">
        <v>13</v>
      </c>
      <c r="G493" s="17" t="s">
        <v>178</v>
      </c>
      <c r="H493" s="17"/>
      <c r="I493" s="1" t="str">
        <f t="shared" si="22"/>
        <v/>
      </c>
      <c r="J493" s="1" t="str">
        <f t="shared" si="21"/>
        <v/>
      </c>
      <c r="K493" s="1">
        <f t="shared" si="23"/>
        <v>0</v>
      </c>
    </row>
    <row r="494" spans="4:11" ht="15" customHeight="1">
      <c r="D494" s="6" t="s">
        <v>76</v>
      </c>
      <c r="E494" s="7"/>
      <c r="F494" s="7"/>
      <c r="G494" s="17" t="s">
        <v>184</v>
      </c>
      <c r="H494" s="17">
        <v>3</v>
      </c>
      <c r="I494" s="1">
        <f t="shared" si="22"/>
        <v>1</v>
      </c>
      <c r="J494" s="1">
        <f t="shared" si="21"/>
        <v>0.9676216256831367</v>
      </c>
      <c r="K494" s="1">
        <f t="shared" si="23"/>
        <v>1.0483591234029131E-3</v>
      </c>
    </row>
    <row r="495" spans="4:11" ht="15.75" thickBot="1">
      <c r="D495" s="8"/>
      <c r="E495" s="9" t="s">
        <v>41</v>
      </c>
      <c r="F495" s="9" t="s">
        <v>14</v>
      </c>
      <c r="G495" s="17" t="s">
        <v>178</v>
      </c>
      <c r="H495" s="17"/>
      <c r="I495" s="1" t="str">
        <f t="shared" si="22"/>
        <v/>
      </c>
      <c r="J495" s="1" t="str">
        <f t="shared" si="21"/>
        <v/>
      </c>
      <c r="K495" s="1">
        <f t="shared" si="23"/>
        <v>0</v>
      </c>
    </row>
    <row r="496" spans="4:11" ht="15" customHeight="1">
      <c r="D496" s="6" t="s">
        <v>76</v>
      </c>
      <c r="E496" s="7"/>
      <c r="F496" s="7"/>
      <c r="G496" s="17" t="s">
        <v>185</v>
      </c>
      <c r="H496" s="17">
        <v>0</v>
      </c>
      <c r="I496" s="1">
        <f t="shared" si="22"/>
        <v>5</v>
      </c>
      <c r="J496" s="1">
        <f t="shared" si="21"/>
        <v>-0.67889831618226992</v>
      </c>
      <c r="K496" s="1">
        <f t="shared" si="23"/>
        <v>32.249886085537824</v>
      </c>
    </row>
    <row r="497" spans="4:11" ht="15.75" thickBot="1">
      <c r="D497" s="8"/>
      <c r="E497" s="9" t="s">
        <v>26</v>
      </c>
      <c r="F497" s="9" t="s">
        <v>3</v>
      </c>
      <c r="G497" s="17" t="s">
        <v>178</v>
      </c>
      <c r="H497" s="17"/>
      <c r="I497" s="1" t="str">
        <f t="shared" si="22"/>
        <v/>
      </c>
      <c r="J497" s="1" t="str">
        <f t="shared" si="21"/>
        <v/>
      </c>
      <c r="K497" s="1">
        <f t="shared" si="23"/>
        <v>0</v>
      </c>
    </row>
    <row r="498" spans="4:11" ht="18" customHeight="1">
      <c r="D498" s="6" t="s">
        <v>77</v>
      </c>
      <c r="E498" s="7"/>
      <c r="F498" s="7"/>
      <c r="G498" s="17" t="s">
        <v>181</v>
      </c>
      <c r="H498" s="17">
        <v>2</v>
      </c>
      <c r="I498" s="1">
        <f t="shared" si="22"/>
        <v>-1</v>
      </c>
      <c r="J498" s="1">
        <f t="shared" si="21"/>
        <v>-0.3280694605476242</v>
      </c>
      <c r="K498" s="1">
        <f t="shared" si="23"/>
        <v>0.45149064984876075</v>
      </c>
    </row>
    <row r="499" spans="4:11" ht="15.75" thickBot="1">
      <c r="D499" s="8"/>
      <c r="E499" s="9" t="s">
        <v>28</v>
      </c>
      <c r="F499" s="9" t="s">
        <v>2</v>
      </c>
      <c r="G499" s="17" t="s">
        <v>178</v>
      </c>
      <c r="H499" s="17"/>
      <c r="I499" s="1" t="str">
        <f t="shared" si="22"/>
        <v/>
      </c>
      <c r="J499" s="1" t="str">
        <f t="shared" si="21"/>
        <v/>
      </c>
      <c r="K499" s="1">
        <f t="shared" si="23"/>
        <v>0</v>
      </c>
    </row>
    <row r="500" spans="4:11" ht="15" customHeight="1">
      <c r="D500" s="6" t="s">
        <v>77</v>
      </c>
      <c r="E500" s="7"/>
      <c r="F500" s="7"/>
      <c r="G500" s="17" t="s">
        <v>180</v>
      </c>
      <c r="H500" s="17">
        <v>1</v>
      </c>
      <c r="I500" s="1">
        <f t="shared" si="22"/>
        <v>1</v>
      </c>
      <c r="J500" s="1">
        <f t="shared" si="21"/>
        <v>0.33979897749654242</v>
      </c>
      <c r="K500" s="1">
        <f t="shared" si="23"/>
        <v>0.4358653901146109</v>
      </c>
    </row>
    <row r="501" spans="4:11" ht="15.75" thickBot="1">
      <c r="D501" s="8"/>
      <c r="E501" s="9" t="s">
        <v>23</v>
      </c>
      <c r="F501" s="9" t="s">
        <v>21</v>
      </c>
      <c r="G501" s="17" t="s">
        <v>178</v>
      </c>
      <c r="H501" s="17"/>
      <c r="I501" s="1" t="str">
        <f t="shared" si="22"/>
        <v/>
      </c>
      <c r="J501" s="1" t="str">
        <f t="shared" si="21"/>
        <v/>
      </c>
      <c r="K501" s="1">
        <f t="shared" si="23"/>
        <v>0</v>
      </c>
    </row>
    <row r="502" spans="4:11" ht="15" customHeight="1">
      <c r="D502" s="6" t="s">
        <v>77</v>
      </c>
      <c r="E502" s="7"/>
      <c r="F502" s="7"/>
      <c r="G502" s="17" t="s">
        <v>180</v>
      </c>
      <c r="H502" s="17">
        <v>3</v>
      </c>
      <c r="I502" s="1">
        <f t="shared" si="22"/>
        <v>-1</v>
      </c>
      <c r="J502" s="1">
        <f t="shared" si="21"/>
        <v>-0.59292933813397042</v>
      </c>
      <c r="K502" s="1">
        <f t="shared" si="23"/>
        <v>0.16570652375204739</v>
      </c>
    </row>
    <row r="503" spans="4:11" ht="15.75" thickBot="1">
      <c r="D503" s="8"/>
      <c r="E503" s="9" t="s">
        <v>10</v>
      </c>
      <c r="F503" s="9" t="s">
        <v>34</v>
      </c>
      <c r="G503" s="17" t="s">
        <v>178</v>
      </c>
      <c r="H503" s="17"/>
      <c r="I503" s="1" t="str">
        <f t="shared" si="22"/>
        <v/>
      </c>
      <c r="J503" s="1" t="str">
        <f t="shared" si="21"/>
        <v/>
      </c>
      <c r="K503" s="1">
        <f t="shared" si="23"/>
        <v>0</v>
      </c>
    </row>
    <row r="504" spans="4:11" ht="18" customHeight="1">
      <c r="D504" s="6" t="s">
        <v>77</v>
      </c>
      <c r="E504" s="7"/>
      <c r="F504" s="7"/>
      <c r="G504" s="17" t="s">
        <v>180</v>
      </c>
      <c r="H504" s="17">
        <v>6</v>
      </c>
      <c r="I504" s="1">
        <f t="shared" si="22"/>
        <v>-4</v>
      </c>
      <c r="J504" s="1">
        <f t="shared" si="21"/>
        <v>1.0801839781787805</v>
      </c>
      <c r="K504" s="1">
        <f t="shared" si="23"/>
        <v>25.808269252144381</v>
      </c>
    </row>
    <row r="505" spans="4:11" ht="15.75" thickBot="1">
      <c r="D505" s="8"/>
      <c r="E505" s="9" t="s">
        <v>0</v>
      </c>
      <c r="F505" s="9" t="s">
        <v>8</v>
      </c>
      <c r="G505" s="17" t="s">
        <v>178</v>
      </c>
      <c r="H505" s="17"/>
      <c r="I505" s="1" t="str">
        <f t="shared" si="22"/>
        <v/>
      </c>
      <c r="J505" s="1" t="str">
        <f t="shared" si="21"/>
        <v/>
      </c>
      <c r="K505" s="1">
        <f t="shared" si="23"/>
        <v>0</v>
      </c>
    </row>
    <row r="506" spans="4:11" ht="15" customHeight="1">
      <c r="D506" s="6" t="s">
        <v>77</v>
      </c>
      <c r="E506" s="7"/>
      <c r="F506" s="7"/>
      <c r="G506" s="17" t="s">
        <v>182</v>
      </c>
      <c r="H506" s="17">
        <v>6</v>
      </c>
      <c r="I506" s="1">
        <f t="shared" si="22"/>
        <v>-3</v>
      </c>
      <c r="J506" s="1">
        <f t="shared" si="21"/>
        <v>-0.79577365219303431</v>
      </c>
      <c r="K506" s="1">
        <f t="shared" si="23"/>
        <v>4.8586137923664348</v>
      </c>
    </row>
    <row r="507" spans="4:11" ht="15.75" thickBot="1">
      <c r="D507" s="8"/>
      <c r="E507" s="9" t="s">
        <v>1</v>
      </c>
      <c r="F507" s="9" t="s">
        <v>466</v>
      </c>
      <c r="G507" s="17" t="s">
        <v>178</v>
      </c>
      <c r="H507" s="17"/>
      <c r="I507" s="1" t="str">
        <f t="shared" si="22"/>
        <v/>
      </c>
      <c r="J507" s="1" t="str">
        <f t="shared" si="21"/>
        <v/>
      </c>
      <c r="K507" s="1">
        <f t="shared" si="23"/>
        <v>0</v>
      </c>
    </row>
    <row r="508" spans="4:11" ht="15" customHeight="1">
      <c r="D508" s="6" t="s">
        <v>77</v>
      </c>
      <c r="E508" s="7"/>
      <c r="F508" s="7"/>
      <c r="G508" s="17" t="s">
        <v>180</v>
      </c>
      <c r="H508" s="17">
        <v>5</v>
      </c>
      <c r="I508" s="1">
        <f t="shared" si="22"/>
        <v>-3</v>
      </c>
      <c r="J508" s="1">
        <f t="shared" si="21"/>
        <v>-6.9249416266544017E-2</v>
      </c>
      <c r="K508" s="1">
        <f t="shared" si="23"/>
        <v>8.5892989840539933</v>
      </c>
    </row>
    <row r="509" spans="4:11" ht="15.75" thickBot="1">
      <c r="D509" s="8"/>
      <c r="E509" s="9" t="s">
        <v>41</v>
      </c>
      <c r="F509" s="9" t="s">
        <v>37</v>
      </c>
      <c r="G509" s="17" t="s">
        <v>178</v>
      </c>
      <c r="H509" s="17"/>
      <c r="I509" s="1" t="str">
        <f t="shared" si="22"/>
        <v/>
      </c>
      <c r="J509" s="1" t="str">
        <f t="shared" si="21"/>
        <v/>
      </c>
      <c r="K509" s="1">
        <f t="shared" si="23"/>
        <v>0</v>
      </c>
    </row>
    <row r="510" spans="4:11" ht="15" customHeight="1">
      <c r="D510" s="6" t="s">
        <v>77</v>
      </c>
      <c r="E510" s="7"/>
      <c r="F510" s="7"/>
      <c r="G510" s="17" t="s">
        <v>182</v>
      </c>
      <c r="H510" s="17">
        <v>2</v>
      </c>
      <c r="I510" s="1">
        <f t="shared" si="22"/>
        <v>1</v>
      </c>
      <c r="J510" s="1">
        <f t="shared" si="21"/>
        <v>0.20414329239021356</v>
      </c>
      <c r="K510" s="1">
        <f t="shared" si="23"/>
        <v>0.63338789904748916</v>
      </c>
    </row>
    <row r="511" spans="4:11" ht="15.75" thickBot="1">
      <c r="D511" s="8"/>
      <c r="E511" s="9" t="s">
        <v>22</v>
      </c>
      <c r="F511" s="9" t="s">
        <v>36</v>
      </c>
      <c r="G511" s="17" t="s">
        <v>178</v>
      </c>
      <c r="H511" s="17"/>
      <c r="I511" s="1" t="str">
        <f t="shared" si="22"/>
        <v/>
      </c>
      <c r="J511" s="1" t="str">
        <f t="shared" si="21"/>
        <v/>
      </c>
      <c r="K511" s="1">
        <f t="shared" si="23"/>
        <v>0</v>
      </c>
    </row>
    <row r="512" spans="4:11" ht="15" customHeight="1">
      <c r="D512" s="6" t="s">
        <v>77</v>
      </c>
      <c r="E512" s="7"/>
      <c r="F512" s="7"/>
      <c r="G512" s="17" t="s">
        <v>180</v>
      </c>
      <c r="H512" s="17">
        <v>3</v>
      </c>
      <c r="I512" s="1">
        <f t="shared" si="22"/>
        <v>-1</v>
      </c>
      <c r="J512" s="1">
        <f t="shared" si="21"/>
        <v>6.003139308947425E-2</v>
      </c>
      <c r="K512" s="1">
        <f t="shared" si="23"/>
        <v>1.1236665543352116</v>
      </c>
    </row>
    <row r="513" spans="4:11" ht="15.75" thickBot="1">
      <c r="D513" s="8"/>
      <c r="E513" s="9" t="s">
        <v>38</v>
      </c>
      <c r="F513" s="9" t="s">
        <v>11</v>
      </c>
      <c r="G513" s="17" t="s">
        <v>178</v>
      </c>
      <c r="H513" s="17"/>
      <c r="I513" s="1" t="str">
        <f t="shared" si="22"/>
        <v/>
      </c>
      <c r="J513" s="1" t="str">
        <f t="shared" si="21"/>
        <v/>
      </c>
      <c r="K513" s="1">
        <f t="shared" si="23"/>
        <v>0</v>
      </c>
    </row>
    <row r="514" spans="4:11" ht="15" customHeight="1">
      <c r="D514" s="6" t="s">
        <v>77</v>
      </c>
      <c r="E514" s="7"/>
      <c r="F514" s="7"/>
      <c r="G514" s="17" t="s">
        <v>181</v>
      </c>
      <c r="H514" s="17">
        <v>2</v>
      </c>
      <c r="I514" s="1">
        <f t="shared" si="22"/>
        <v>-1</v>
      </c>
      <c r="J514" s="1">
        <f t="shared" si="21"/>
        <v>0.34465128201091488</v>
      </c>
      <c r="K514" s="1">
        <f t="shared" si="23"/>
        <v>1.8080870702135969</v>
      </c>
    </row>
    <row r="515" spans="4:11" ht="15.75" thickBot="1">
      <c r="D515" s="8"/>
      <c r="E515" s="9" t="s">
        <v>33</v>
      </c>
      <c r="F515" s="9" t="s">
        <v>7</v>
      </c>
      <c r="G515" s="17" t="s">
        <v>178</v>
      </c>
      <c r="H515" s="17"/>
      <c r="I515" s="1" t="str">
        <f t="shared" si="22"/>
        <v/>
      </c>
      <c r="J515" s="1" t="str">
        <f t="shared" ref="J515:J578" si="24">IF(F516="","",VLOOKUP(F516,$A$2:$B$31,2)+$B$33-VLOOKUP(E516,$A$2:$B$31,2))</f>
        <v/>
      </c>
      <c r="K515" s="1">
        <f t="shared" si="23"/>
        <v>0</v>
      </c>
    </row>
    <row r="516" spans="4:11" ht="15" customHeight="1">
      <c r="D516" s="6" t="s">
        <v>77</v>
      </c>
      <c r="E516" s="7"/>
      <c r="F516" s="7"/>
      <c r="G516" s="17" t="s">
        <v>181</v>
      </c>
      <c r="H516" s="17">
        <v>2</v>
      </c>
      <c r="I516" s="1">
        <f t="shared" ref="I516:I579" si="25">IF(G516="","",G516-H516)</f>
        <v>-1</v>
      </c>
      <c r="J516" s="1">
        <f t="shared" si="24"/>
        <v>-0.57859571983898661</v>
      </c>
      <c r="K516" s="1">
        <f t="shared" ref="K516:K579" si="26">IF(J516="",0,(I516-J516)^2)</f>
        <v>0.17758156733802186</v>
      </c>
    </row>
    <row r="517" spans="4:11" ht="15.75" thickBot="1">
      <c r="D517" s="8"/>
      <c r="E517" s="9" t="s">
        <v>25</v>
      </c>
      <c r="F517" s="9" t="s">
        <v>19</v>
      </c>
      <c r="G517" s="17" t="s">
        <v>178</v>
      </c>
      <c r="H517" s="17"/>
      <c r="I517" s="1" t="str">
        <f t="shared" si="25"/>
        <v/>
      </c>
      <c r="J517" s="1" t="str">
        <f t="shared" si="24"/>
        <v/>
      </c>
      <c r="K517" s="1">
        <f t="shared" si="26"/>
        <v>0</v>
      </c>
    </row>
    <row r="518" spans="4:11" ht="15" customHeight="1">
      <c r="D518" s="6" t="s">
        <v>77</v>
      </c>
      <c r="E518" s="7"/>
      <c r="F518" s="7"/>
      <c r="G518" s="17" t="s">
        <v>181</v>
      </c>
      <c r="H518" s="17">
        <v>4</v>
      </c>
      <c r="I518" s="1">
        <f t="shared" si="25"/>
        <v>-3</v>
      </c>
      <c r="J518" s="1">
        <f t="shared" si="24"/>
        <v>-0.22983974883516112</v>
      </c>
      <c r="K518" s="1">
        <f t="shared" si="26"/>
        <v>7.6737878171336433</v>
      </c>
    </row>
    <row r="519" spans="4:11" ht="15.75" thickBot="1">
      <c r="D519" s="8"/>
      <c r="E519" s="9" t="s">
        <v>12</v>
      </c>
      <c r="F519" s="9" t="s">
        <v>39</v>
      </c>
      <c r="G519" s="17" t="s">
        <v>178</v>
      </c>
      <c r="H519" s="17"/>
      <c r="I519" s="1" t="str">
        <f t="shared" si="25"/>
        <v/>
      </c>
      <c r="J519" s="1" t="str">
        <f t="shared" si="24"/>
        <v/>
      </c>
      <c r="K519" s="1">
        <f t="shared" si="26"/>
        <v>0</v>
      </c>
    </row>
    <row r="520" spans="4:11" ht="18" customHeight="1">
      <c r="D520" s="6" t="s">
        <v>77</v>
      </c>
      <c r="E520" s="7"/>
      <c r="F520" s="7"/>
      <c r="G520" s="17" t="s">
        <v>180</v>
      </c>
      <c r="H520" s="17">
        <v>4</v>
      </c>
      <c r="I520" s="1">
        <f t="shared" si="25"/>
        <v>-2</v>
      </c>
      <c r="J520" s="1">
        <f t="shared" si="24"/>
        <v>-8.4823267599361429E-2</v>
      </c>
      <c r="K520" s="1">
        <f t="shared" si="26"/>
        <v>3.6679019163287871</v>
      </c>
    </row>
    <row r="521" spans="4:11" ht="15.75" thickBot="1">
      <c r="D521" s="8"/>
      <c r="E521" s="9" t="s">
        <v>18</v>
      </c>
      <c r="F521" s="9" t="s">
        <v>4</v>
      </c>
      <c r="G521" s="17" t="s">
        <v>178</v>
      </c>
      <c r="H521" s="17"/>
      <c r="I521" s="1" t="str">
        <f t="shared" si="25"/>
        <v/>
      </c>
      <c r="J521" s="1" t="str">
        <f t="shared" si="24"/>
        <v/>
      </c>
      <c r="K521" s="1">
        <f t="shared" si="26"/>
        <v>0</v>
      </c>
    </row>
    <row r="522" spans="4:11" ht="15" customHeight="1">
      <c r="D522" s="6" t="s">
        <v>78</v>
      </c>
      <c r="E522" s="7"/>
      <c r="F522" s="7"/>
      <c r="G522" s="17" t="s">
        <v>180</v>
      </c>
      <c r="H522" s="17">
        <v>0</v>
      </c>
      <c r="I522" s="1">
        <f t="shared" si="25"/>
        <v>2</v>
      </c>
      <c r="J522" s="1">
        <f t="shared" si="24"/>
        <v>0.11903681757267748</v>
      </c>
      <c r="K522" s="1">
        <f t="shared" si="26"/>
        <v>3.5380224936471212</v>
      </c>
    </row>
    <row r="523" spans="4:11" ht="15.75" thickBot="1">
      <c r="D523" s="8"/>
      <c r="E523" s="9" t="s">
        <v>33</v>
      </c>
      <c r="F523" s="9" t="s">
        <v>28</v>
      </c>
      <c r="G523" s="17" t="s">
        <v>178</v>
      </c>
      <c r="H523" s="17"/>
      <c r="I523" s="1" t="str">
        <f t="shared" si="25"/>
        <v/>
      </c>
      <c r="J523" s="1" t="str">
        <f t="shared" si="24"/>
        <v/>
      </c>
      <c r="K523" s="1">
        <f t="shared" si="26"/>
        <v>0</v>
      </c>
    </row>
    <row r="524" spans="4:11" ht="15" customHeight="1">
      <c r="D524" s="6" t="s">
        <v>78</v>
      </c>
      <c r="E524" s="7"/>
      <c r="F524" s="7"/>
      <c r="G524" s="17" t="s">
        <v>182</v>
      </c>
      <c r="H524" s="17">
        <v>4</v>
      </c>
      <c r="I524" s="1">
        <f t="shared" si="25"/>
        <v>-1</v>
      </c>
      <c r="J524" s="1">
        <f t="shared" si="24"/>
        <v>-0.14684792757239506</v>
      </c>
      <c r="K524" s="1">
        <f t="shared" si="26"/>
        <v>0.72786845868751726</v>
      </c>
    </row>
    <row r="525" spans="4:11" ht="15.75" thickBot="1">
      <c r="D525" s="8"/>
      <c r="E525" s="9" t="s">
        <v>25</v>
      </c>
      <c r="F525" s="9" t="s">
        <v>23</v>
      </c>
      <c r="G525" s="17" t="s">
        <v>178</v>
      </c>
      <c r="H525" s="17"/>
      <c r="I525" s="1" t="str">
        <f t="shared" si="25"/>
        <v/>
      </c>
      <c r="J525" s="1" t="str">
        <f t="shared" si="24"/>
        <v/>
      </c>
      <c r="K525" s="1">
        <f t="shared" si="26"/>
        <v>0</v>
      </c>
    </row>
    <row r="526" spans="4:11" ht="18" customHeight="1">
      <c r="D526" s="6" t="s">
        <v>78</v>
      </c>
      <c r="E526" s="7"/>
      <c r="F526" s="7"/>
      <c r="G526" s="17" t="s">
        <v>184</v>
      </c>
      <c r="H526" s="17">
        <v>1</v>
      </c>
      <c r="I526" s="1">
        <f t="shared" si="25"/>
        <v>3</v>
      </c>
      <c r="J526" s="1">
        <f t="shared" si="24"/>
        <v>0.24547322605744171</v>
      </c>
      <c r="K526" s="1">
        <f t="shared" si="26"/>
        <v>7.5874177483663976</v>
      </c>
    </row>
    <row r="527" spans="4:11" ht="15.75" thickBot="1">
      <c r="D527" s="8"/>
      <c r="E527" s="9" t="s">
        <v>466</v>
      </c>
      <c r="F527" s="9" t="s">
        <v>13</v>
      </c>
      <c r="G527" s="17" t="s">
        <v>178</v>
      </c>
      <c r="H527" s="17"/>
      <c r="I527" s="1" t="str">
        <f t="shared" si="25"/>
        <v/>
      </c>
      <c r="J527" s="1" t="str">
        <f t="shared" si="24"/>
        <v/>
      </c>
      <c r="K527" s="1">
        <f t="shared" si="26"/>
        <v>0</v>
      </c>
    </row>
    <row r="528" spans="4:11" ht="15" customHeight="1">
      <c r="D528" s="6" t="s">
        <v>78</v>
      </c>
      <c r="E528" s="7"/>
      <c r="F528" s="7"/>
      <c r="G528" s="17" t="s">
        <v>180</v>
      </c>
      <c r="H528" s="17">
        <v>6</v>
      </c>
      <c r="I528" s="1">
        <f t="shared" si="25"/>
        <v>-4</v>
      </c>
      <c r="J528" s="1">
        <f t="shared" si="24"/>
        <v>-0.68887311344711577</v>
      </c>
      <c r="K528" s="1">
        <f t="shared" si="26"/>
        <v>10.963561258853396</v>
      </c>
    </row>
    <row r="529" spans="4:11" ht="15.75" thickBot="1">
      <c r="D529" s="8"/>
      <c r="E529" s="9" t="s">
        <v>21</v>
      </c>
      <c r="F529" s="9" t="s">
        <v>20</v>
      </c>
      <c r="G529" s="17" t="s">
        <v>178</v>
      </c>
      <c r="H529" s="17"/>
      <c r="I529" s="1" t="str">
        <f t="shared" si="25"/>
        <v/>
      </c>
      <c r="J529" s="1" t="str">
        <f t="shared" si="24"/>
        <v/>
      </c>
      <c r="K529" s="1">
        <f t="shared" si="26"/>
        <v>0</v>
      </c>
    </row>
    <row r="530" spans="4:11" ht="18" customHeight="1">
      <c r="D530" s="6" t="s">
        <v>78</v>
      </c>
      <c r="E530" s="7"/>
      <c r="F530" s="7"/>
      <c r="G530" s="17" t="s">
        <v>183</v>
      </c>
      <c r="H530" s="17">
        <v>2</v>
      </c>
      <c r="I530" s="1">
        <f t="shared" si="25"/>
        <v>4</v>
      </c>
      <c r="J530" s="1">
        <f t="shared" si="24"/>
        <v>7.3186274254680939E-2</v>
      </c>
      <c r="K530" s="1">
        <f t="shared" si="26"/>
        <v>15.419866036701833</v>
      </c>
    </row>
    <row r="531" spans="4:11" ht="15.75" thickBot="1">
      <c r="D531" s="8"/>
      <c r="E531" s="9" t="s">
        <v>14</v>
      </c>
      <c r="F531" s="9" t="s">
        <v>10</v>
      </c>
      <c r="G531" s="17" t="s">
        <v>178</v>
      </c>
      <c r="H531" s="17"/>
      <c r="I531" s="1" t="str">
        <f t="shared" si="25"/>
        <v/>
      </c>
      <c r="J531" s="1" t="str">
        <f t="shared" si="24"/>
        <v/>
      </c>
      <c r="K531" s="1">
        <f t="shared" si="26"/>
        <v>0</v>
      </c>
    </row>
    <row r="532" spans="4:11" ht="15" customHeight="1">
      <c r="D532" s="6" t="s">
        <v>78</v>
      </c>
      <c r="E532" s="7"/>
      <c r="F532" s="7"/>
      <c r="G532" s="17" t="s">
        <v>180</v>
      </c>
      <c r="H532" s="17">
        <v>1</v>
      </c>
      <c r="I532" s="1">
        <f t="shared" si="25"/>
        <v>1</v>
      </c>
      <c r="J532" s="1">
        <f t="shared" si="24"/>
        <v>0.4623730145114564</v>
      </c>
      <c r="K532" s="1">
        <f t="shared" si="26"/>
        <v>0.28904277552549867</v>
      </c>
    </row>
    <row r="533" spans="4:11" ht="15.75" thickBot="1">
      <c r="D533" s="8"/>
      <c r="E533" s="9" t="s">
        <v>26</v>
      </c>
      <c r="F533" s="9" t="s">
        <v>24</v>
      </c>
      <c r="G533" s="17" t="s">
        <v>178</v>
      </c>
      <c r="H533" s="17"/>
      <c r="I533" s="1" t="str">
        <f t="shared" si="25"/>
        <v/>
      </c>
      <c r="J533" s="1" t="str">
        <f t="shared" si="24"/>
        <v/>
      </c>
      <c r="K533" s="1">
        <f t="shared" si="26"/>
        <v>0</v>
      </c>
    </row>
    <row r="534" spans="4:11" ht="15" customHeight="1">
      <c r="D534" s="6" t="s">
        <v>79</v>
      </c>
      <c r="E534" s="7"/>
      <c r="F534" s="7"/>
      <c r="G534" s="17" t="s">
        <v>185</v>
      </c>
      <c r="H534" s="17">
        <v>1</v>
      </c>
      <c r="I534" s="1">
        <f t="shared" si="25"/>
        <v>4</v>
      </c>
      <c r="J534" s="1">
        <f t="shared" si="24"/>
        <v>6.9249416266544017E-2</v>
      </c>
      <c r="K534" s="1">
        <f t="shared" si="26"/>
        <v>15.450800151520905</v>
      </c>
    </row>
    <row r="535" spans="4:11" ht="15.75" thickBot="1">
      <c r="D535" s="8"/>
      <c r="E535" s="9" t="s">
        <v>37</v>
      </c>
      <c r="F535" s="9" t="s">
        <v>38</v>
      </c>
      <c r="G535" s="17" t="s">
        <v>178</v>
      </c>
      <c r="H535" s="17"/>
      <c r="I535" s="1" t="str">
        <f t="shared" si="25"/>
        <v/>
      </c>
      <c r="J535" s="1" t="str">
        <f t="shared" si="24"/>
        <v/>
      </c>
      <c r="K535" s="1">
        <f t="shared" si="26"/>
        <v>0</v>
      </c>
    </row>
    <row r="536" spans="4:11" ht="18" customHeight="1">
      <c r="D536" s="6" t="s">
        <v>80</v>
      </c>
      <c r="E536" s="7"/>
      <c r="F536" s="7"/>
      <c r="G536" s="17" t="s">
        <v>179</v>
      </c>
      <c r="H536" s="17">
        <v>2</v>
      </c>
      <c r="I536" s="1">
        <f t="shared" si="25"/>
        <v>-2</v>
      </c>
      <c r="J536" s="1">
        <f t="shared" si="24"/>
        <v>0.55420811719474727</v>
      </c>
      <c r="K536" s="1">
        <f t="shared" si="26"/>
        <v>6.5239791059435355</v>
      </c>
    </row>
    <row r="537" spans="4:11" ht="15.75" thickBot="1">
      <c r="D537" s="8"/>
      <c r="E537" s="9" t="s">
        <v>39</v>
      </c>
      <c r="F537" s="9" t="s">
        <v>2</v>
      </c>
      <c r="G537" s="17" t="s">
        <v>178</v>
      </c>
      <c r="H537" s="17"/>
      <c r="I537" s="1" t="str">
        <f t="shared" si="25"/>
        <v/>
      </c>
      <c r="J537" s="1" t="str">
        <f t="shared" si="24"/>
        <v/>
      </c>
      <c r="K537" s="1">
        <f t="shared" si="26"/>
        <v>0</v>
      </c>
    </row>
    <row r="538" spans="4:11" ht="15" customHeight="1">
      <c r="D538" s="6" t="s">
        <v>80</v>
      </c>
      <c r="E538" s="7"/>
      <c r="F538" s="7"/>
      <c r="G538" s="17" t="s">
        <v>180</v>
      </c>
      <c r="H538" s="17">
        <v>5</v>
      </c>
      <c r="I538" s="1">
        <f t="shared" si="25"/>
        <v>-3</v>
      </c>
      <c r="J538" s="1">
        <f t="shared" si="24"/>
        <v>6.9249416266544017E-2</v>
      </c>
      <c r="K538" s="1">
        <f t="shared" si="26"/>
        <v>9.4202919792525215</v>
      </c>
    </row>
    <row r="539" spans="4:11" ht="15.75" thickBot="1">
      <c r="D539" s="8"/>
      <c r="E539" s="9" t="s">
        <v>37</v>
      </c>
      <c r="F539" s="9" t="s">
        <v>41</v>
      </c>
      <c r="G539" s="17" t="s">
        <v>178</v>
      </c>
      <c r="H539" s="17"/>
      <c r="I539" s="1" t="str">
        <f t="shared" si="25"/>
        <v/>
      </c>
      <c r="J539" s="1" t="str">
        <f t="shared" si="24"/>
        <v/>
      </c>
      <c r="K539" s="1">
        <f t="shared" si="26"/>
        <v>0</v>
      </c>
    </row>
    <row r="540" spans="4:11" ht="15" customHeight="1">
      <c r="D540" s="6" t="s">
        <v>80</v>
      </c>
      <c r="E540" s="7"/>
      <c r="F540" s="7"/>
      <c r="G540" s="17" t="s">
        <v>185</v>
      </c>
      <c r="H540" s="17">
        <v>0</v>
      </c>
      <c r="I540" s="1">
        <f t="shared" si="25"/>
        <v>5</v>
      </c>
      <c r="J540" s="1">
        <f t="shared" si="24"/>
        <v>0.79221853343156567</v>
      </c>
      <c r="K540" s="1">
        <f t="shared" si="26"/>
        <v>17.705424870396804</v>
      </c>
    </row>
    <row r="541" spans="4:11" ht="15.75" thickBot="1">
      <c r="D541" s="8"/>
      <c r="E541" s="9" t="s">
        <v>13</v>
      </c>
      <c r="F541" s="9" t="s">
        <v>7</v>
      </c>
      <c r="G541" s="17" t="s">
        <v>178</v>
      </c>
      <c r="H541" s="17"/>
      <c r="I541" s="1" t="str">
        <f t="shared" si="25"/>
        <v/>
      </c>
      <c r="J541" s="1" t="str">
        <f t="shared" si="24"/>
        <v/>
      </c>
      <c r="K541" s="1">
        <f t="shared" si="26"/>
        <v>0</v>
      </c>
    </row>
    <row r="542" spans="4:11" ht="18" customHeight="1">
      <c r="D542" s="6" t="s">
        <v>80</v>
      </c>
      <c r="E542" s="7"/>
      <c r="F542" s="7"/>
      <c r="G542" s="17" t="s">
        <v>181</v>
      </c>
      <c r="H542" s="17">
        <v>4</v>
      </c>
      <c r="I542" s="1">
        <f t="shared" si="25"/>
        <v>-3</v>
      </c>
      <c r="J542" s="1">
        <f t="shared" si="24"/>
        <v>1.1956784971640104</v>
      </c>
      <c r="K542" s="1">
        <f t="shared" si="26"/>
        <v>17.603718051564449</v>
      </c>
    </row>
    <row r="543" spans="4:11" ht="15.75" thickBot="1">
      <c r="D543" s="8"/>
      <c r="E543" s="9" t="s">
        <v>33</v>
      </c>
      <c r="F543" s="9" t="s">
        <v>8</v>
      </c>
      <c r="G543" s="17" t="s">
        <v>178</v>
      </c>
      <c r="H543" s="17"/>
      <c r="I543" s="1" t="str">
        <f t="shared" si="25"/>
        <v/>
      </c>
      <c r="J543" s="1" t="str">
        <f t="shared" si="24"/>
        <v/>
      </c>
      <c r="K543" s="1">
        <f t="shared" si="26"/>
        <v>0</v>
      </c>
    </row>
    <row r="544" spans="4:11" ht="18" customHeight="1">
      <c r="D544" s="6" t="s">
        <v>80</v>
      </c>
      <c r="E544" s="7"/>
      <c r="F544" s="7"/>
      <c r="G544" s="17" t="s">
        <v>187</v>
      </c>
      <c r="H544" s="17">
        <v>2</v>
      </c>
      <c r="I544" s="1">
        <f t="shared" si="25"/>
        <v>7</v>
      </c>
      <c r="J544" s="1">
        <f t="shared" si="24"/>
        <v>0.90253970480097223</v>
      </c>
      <c r="K544" s="1">
        <f t="shared" si="26"/>
        <v>37.179022051528612</v>
      </c>
    </row>
    <row r="545" spans="4:11" ht="15.75" thickBot="1">
      <c r="D545" s="8"/>
      <c r="E545" s="9" t="s">
        <v>19</v>
      </c>
      <c r="F545" s="9" t="s">
        <v>0</v>
      </c>
      <c r="G545" s="17" t="s">
        <v>178</v>
      </c>
      <c r="H545" s="17"/>
      <c r="I545" s="1" t="str">
        <f t="shared" si="25"/>
        <v/>
      </c>
      <c r="J545" s="1" t="str">
        <f t="shared" si="24"/>
        <v/>
      </c>
      <c r="K545" s="1">
        <f t="shared" si="26"/>
        <v>0</v>
      </c>
    </row>
    <row r="546" spans="4:11" ht="15" customHeight="1">
      <c r="D546" s="6" t="s">
        <v>80</v>
      </c>
      <c r="E546" s="7"/>
      <c r="F546" s="7"/>
      <c r="G546" s="17" t="s">
        <v>184</v>
      </c>
      <c r="H546" s="17">
        <v>0</v>
      </c>
      <c r="I546" s="1">
        <f t="shared" si="25"/>
        <v>4</v>
      </c>
      <c r="J546" s="1">
        <f t="shared" si="24"/>
        <v>-7.987980203206746E-2</v>
      </c>
      <c r="K546" s="1">
        <f t="shared" si="26"/>
        <v>16.645419199029224</v>
      </c>
    </row>
    <row r="547" spans="4:11" ht="15.75" thickBot="1">
      <c r="D547" s="8"/>
      <c r="E547" s="9" t="s">
        <v>11</v>
      </c>
      <c r="F547" s="9" t="s">
        <v>466</v>
      </c>
      <c r="G547" s="17" t="s">
        <v>178</v>
      </c>
      <c r="H547" s="17"/>
      <c r="I547" s="1" t="str">
        <f t="shared" si="25"/>
        <v/>
      </c>
      <c r="J547" s="1" t="str">
        <f t="shared" si="24"/>
        <v/>
      </c>
      <c r="K547" s="1">
        <f t="shared" si="26"/>
        <v>0</v>
      </c>
    </row>
    <row r="548" spans="4:11" ht="15" customHeight="1">
      <c r="D548" s="6" t="s">
        <v>80</v>
      </c>
      <c r="E548" s="7"/>
      <c r="F548" s="7"/>
      <c r="G548" s="17" t="s">
        <v>181</v>
      </c>
      <c r="H548" s="17">
        <v>3</v>
      </c>
      <c r="I548" s="1">
        <f t="shared" si="25"/>
        <v>-2</v>
      </c>
      <c r="J548" s="1">
        <f t="shared" si="24"/>
        <v>-0.37336873754972544</v>
      </c>
      <c r="K548" s="1">
        <f t="shared" si="26"/>
        <v>2.645929263980574</v>
      </c>
    </row>
    <row r="549" spans="4:11" ht="15.75" thickBot="1">
      <c r="D549" s="8"/>
      <c r="E549" s="9" t="s">
        <v>36</v>
      </c>
      <c r="F549" s="9" t="s">
        <v>25</v>
      </c>
      <c r="G549" s="17" t="s">
        <v>178</v>
      </c>
      <c r="H549" s="17"/>
      <c r="I549" s="1" t="str">
        <f t="shared" si="25"/>
        <v/>
      </c>
      <c r="J549" s="1" t="str">
        <f t="shared" si="24"/>
        <v/>
      </c>
      <c r="K549" s="1">
        <f t="shared" si="26"/>
        <v>0</v>
      </c>
    </row>
    <row r="550" spans="4:11" ht="18" customHeight="1">
      <c r="D550" s="6" t="s">
        <v>80</v>
      </c>
      <c r="E550" s="7"/>
      <c r="F550" s="7"/>
      <c r="G550" s="17" t="s">
        <v>183</v>
      </c>
      <c r="H550" s="17">
        <v>4</v>
      </c>
      <c r="I550" s="1">
        <f t="shared" si="25"/>
        <v>2</v>
      </c>
      <c r="J550" s="1">
        <f t="shared" si="24"/>
        <v>-0.13453523362528585</v>
      </c>
      <c r="K550" s="1">
        <f t="shared" si="26"/>
        <v>4.5562406635877535</v>
      </c>
    </row>
    <row r="551" spans="4:11" ht="15.75" thickBot="1">
      <c r="D551" s="8"/>
      <c r="E551" s="9" t="s">
        <v>28</v>
      </c>
      <c r="F551" s="9" t="s">
        <v>21</v>
      </c>
      <c r="G551" s="17" t="s">
        <v>178</v>
      </c>
      <c r="H551" s="17"/>
      <c r="I551" s="1" t="str">
        <f t="shared" si="25"/>
        <v/>
      </c>
      <c r="J551" s="1" t="str">
        <f t="shared" si="24"/>
        <v/>
      </c>
      <c r="K551" s="1">
        <f t="shared" si="26"/>
        <v>0</v>
      </c>
    </row>
    <row r="552" spans="4:11" ht="18" customHeight="1">
      <c r="D552" s="6" t="s">
        <v>80</v>
      </c>
      <c r="E552" s="7"/>
      <c r="F552" s="7"/>
      <c r="G552" s="17" t="s">
        <v>182</v>
      </c>
      <c r="H552" s="17">
        <v>4</v>
      </c>
      <c r="I552" s="1">
        <f t="shared" si="25"/>
        <v>-1</v>
      </c>
      <c r="J552" s="1">
        <f t="shared" si="24"/>
        <v>-0.71065192649307107</v>
      </c>
      <c r="K552" s="1">
        <f t="shared" si="26"/>
        <v>8.3722307642171145E-2</v>
      </c>
    </row>
    <row r="553" spans="4:11" ht="15.75" thickBot="1">
      <c r="D553" s="8"/>
      <c r="E553" s="9" t="s">
        <v>10</v>
      </c>
      <c r="F553" s="9" t="s">
        <v>4</v>
      </c>
      <c r="G553" s="17" t="s">
        <v>178</v>
      </c>
      <c r="H553" s="17"/>
      <c r="I553" s="1" t="str">
        <f t="shared" si="25"/>
        <v/>
      </c>
      <c r="J553" s="1" t="str">
        <f t="shared" si="24"/>
        <v/>
      </c>
      <c r="K553" s="1">
        <f t="shared" si="26"/>
        <v>0</v>
      </c>
    </row>
    <row r="554" spans="4:11" ht="15" customHeight="1">
      <c r="D554" s="6" t="s">
        <v>80</v>
      </c>
      <c r="E554" s="7"/>
      <c r="F554" s="7"/>
      <c r="G554" s="17" t="s">
        <v>180</v>
      </c>
      <c r="H554" s="17">
        <v>1</v>
      </c>
      <c r="I554" s="1">
        <f t="shared" si="25"/>
        <v>1</v>
      </c>
      <c r="J554" s="1">
        <f t="shared" si="24"/>
        <v>0.90101684273685123</v>
      </c>
      <c r="K554" s="1">
        <f t="shared" si="26"/>
        <v>9.7976654217812407E-3</v>
      </c>
    </row>
    <row r="555" spans="4:11" ht="15.75" thickBot="1">
      <c r="D555" s="8"/>
      <c r="E555" s="9" t="s">
        <v>12</v>
      </c>
      <c r="F555" s="9" t="s">
        <v>26</v>
      </c>
      <c r="G555" s="17" t="s">
        <v>178</v>
      </c>
      <c r="H555" s="17"/>
      <c r="I555" s="1" t="str">
        <f t="shared" si="25"/>
        <v/>
      </c>
      <c r="J555" s="1" t="str">
        <f t="shared" si="24"/>
        <v/>
      </c>
      <c r="K555" s="1">
        <f t="shared" si="26"/>
        <v>0</v>
      </c>
    </row>
    <row r="556" spans="4:11" ht="15" customHeight="1">
      <c r="D556" s="6" t="s">
        <v>80</v>
      </c>
      <c r="E556" s="7"/>
      <c r="F556" s="7"/>
      <c r="G556" s="17" t="s">
        <v>180</v>
      </c>
      <c r="H556" s="17">
        <v>5</v>
      </c>
      <c r="I556" s="1">
        <f t="shared" si="25"/>
        <v>-3</v>
      </c>
      <c r="J556" s="1">
        <f t="shared" si="24"/>
        <v>-0.51974306387928948</v>
      </c>
      <c r="K556" s="1">
        <f t="shared" si="26"/>
        <v>6.1516744691748944</v>
      </c>
    </row>
    <row r="557" spans="4:11" ht="15.75" thickBot="1">
      <c r="D557" s="8"/>
      <c r="E557" s="9" t="s">
        <v>14</v>
      </c>
      <c r="F557" s="9" t="s">
        <v>34</v>
      </c>
      <c r="G557" s="17" t="s">
        <v>178</v>
      </c>
      <c r="H557" s="17"/>
      <c r="I557" s="1" t="str">
        <f t="shared" si="25"/>
        <v/>
      </c>
      <c r="J557" s="1" t="str">
        <f t="shared" si="24"/>
        <v/>
      </c>
      <c r="K557" s="1">
        <f t="shared" si="26"/>
        <v>0</v>
      </c>
    </row>
    <row r="558" spans="4:11" ht="15" customHeight="1">
      <c r="D558" s="6" t="s">
        <v>81</v>
      </c>
      <c r="E558" s="7"/>
      <c r="F558" s="7"/>
      <c r="G558" s="17" t="s">
        <v>179</v>
      </c>
      <c r="H558" s="17">
        <v>2</v>
      </c>
      <c r="I558" s="1">
        <f t="shared" si="25"/>
        <v>-2</v>
      </c>
      <c r="J558" s="1">
        <f t="shared" si="24"/>
        <v>-0.7759252432504411</v>
      </c>
      <c r="K558" s="1">
        <f t="shared" si="26"/>
        <v>1.4983590101114919</v>
      </c>
    </row>
    <row r="559" spans="4:11" ht="15.75" thickBot="1">
      <c r="D559" s="8"/>
      <c r="E559" s="9" t="s">
        <v>1</v>
      </c>
      <c r="F559" s="9" t="s">
        <v>38</v>
      </c>
      <c r="G559" s="17" t="s">
        <v>178</v>
      </c>
      <c r="H559" s="17"/>
      <c r="I559" s="1" t="str">
        <f t="shared" si="25"/>
        <v/>
      </c>
      <c r="J559" s="1" t="str">
        <f t="shared" si="24"/>
        <v/>
      </c>
      <c r="K559" s="1">
        <f t="shared" si="26"/>
        <v>0</v>
      </c>
    </row>
    <row r="560" spans="4:11" ht="15" customHeight="1">
      <c r="D560" s="6" t="s">
        <v>81</v>
      </c>
      <c r="E560" s="7"/>
      <c r="F560" s="7"/>
      <c r="G560" s="17" t="s">
        <v>185</v>
      </c>
      <c r="H560" s="17">
        <v>4</v>
      </c>
      <c r="I560" s="1">
        <f t="shared" si="25"/>
        <v>1</v>
      </c>
      <c r="J560" s="1">
        <f t="shared" si="24"/>
        <v>1.1412713306937263</v>
      </c>
      <c r="K560" s="1">
        <f t="shared" si="26"/>
        <v>1.9957588875976182E-2</v>
      </c>
    </row>
    <row r="561" spans="4:11" ht="15.75" thickBot="1">
      <c r="D561" s="8"/>
      <c r="E561" s="9" t="s">
        <v>3</v>
      </c>
      <c r="F561" s="9" t="s">
        <v>24</v>
      </c>
      <c r="G561" s="17" t="s">
        <v>178</v>
      </c>
      <c r="H561" s="17"/>
      <c r="I561" s="1" t="str">
        <f t="shared" si="25"/>
        <v/>
      </c>
      <c r="J561" s="1" t="str">
        <f t="shared" si="24"/>
        <v/>
      </c>
      <c r="K561" s="1">
        <f t="shared" si="26"/>
        <v>0</v>
      </c>
    </row>
    <row r="562" spans="4:11" ht="15" customHeight="1">
      <c r="D562" s="6" t="s">
        <v>82</v>
      </c>
      <c r="E562" s="7"/>
      <c r="F562" s="7"/>
      <c r="G562" s="17" t="s">
        <v>182</v>
      </c>
      <c r="H562" s="17">
        <v>2</v>
      </c>
      <c r="I562" s="1">
        <f t="shared" si="25"/>
        <v>1</v>
      </c>
      <c r="J562" s="1">
        <f t="shared" si="24"/>
        <v>0.45803056826409261</v>
      </c>
      <c r="K562" s="1">
        <f t="shared" si="26"/>
        <v>0.29373086493614237</v>
      </c>
    </row>
    <row r="563" spans="4:11" ht="30.75" thickBot="1">
      <c r="D563" s="8"/>
      <c r="E563" s="9" t="s">
        <v>23</v>
      </c>
      <c r="F563" s="9" t="s">
        <v>1</v>
      </c>
      <c r="G563" s="17" t="s">
        <v>178</v>
      </c>
      <c r="H563" s="17"/>
      <c r="I563" s="1" t="str">
        <f t="shared" si="25"/>
        <v/>
      </c>
      <c r="J563" s="1" t="str">
        <f t="shared" si="24"/>
        <v/>
      </c>
      <c r="K563" s="1">
        <f t="shared" si="26"/>
        <v>0</v>
      </c>
    </row>
    <row r="564" spans="4:11" ht="15" customHeight="1">
      <c r="D564" s="6" t="s">
        <v>82</v>
      </c>
      <c r="E564" s="7"/>
      <c r="F564" s="7"/>
      <c r="G564" s="17" t="s">
        <v>180</v>
      </c>
      <c r="H564" s="17">
        <v>5</v>
      </c>
      <c r="I564" s="1">
        <f t="shared" si="25"/>
        <v>-3</v>
      </c>
      <c r="J564" s="1">
        <f t="shared" si="24"/>
        <v>0.85793600378727319</v>
      </c>
      <c r="K564" s="1">
        <f t="shared" si="26"/>
        <v>14.883670209318115</v>
      </c>
    </row>
    <row r="565" spans="4:11" ht="15.75" thickBot="1">
      <c r="D565" s="8"/>
      <c r="E565" s="9" t="s">
        <v>37</v>
      </c>
      <c r="F565" s="9" t="s">
        <v>0</v>
      </c>
      <c r="G565" s="17" t="s">
        <v>178</v>
      </c>
      <c r="H565" s="17"/>
      <c r="I565" s="1" t="str">
        <f t="shared" si="25"/>
        <v/>
      </c>
      <c r="J565" s="1" t="str">
        <f t="shared" si="24"/>
        <v/>
      </c>
      <c r="K565" s="1">
        <f t="shared" si="26"/>
        <v>0</v>
      </c>
    </row>
    <row r="566" spans="4:11" ht="15" customHeight="1">
      <c r="D566" s="6" t="s">
        <v>82</v>
      </c>
      <c r="E566" s="7"/>
      <c r="F566" s="7"/>
      <c r="G566" s="17" t="s">
        <v>181</v>
      </c>
      <c r="H566" s="17">
        <v>4</v>
      </c>
      <c r="I566" s="1">
        <f t="shared" si="25"/>
        <v>-3</v>
      </c>
      <c r="J566" s="1">
        <f t="shared" si="24"/>
        <v>7.0200282691601501E-2</v>
      </c>
      <c r="K566" s="1">
        <f t="shared" si="26"/>
        <v>9.4261297758395894</v>
      </c>
    </row>
    <row r="567" spans="4:11" ht="15.75" thickBot="1">
      <c r="D567" s="8"/>
      <c r="E567" s="9" t="s">
        <v>39</v>
      </c>
      <c r="F567" s="9" t="s">
        <v>466</v>
      </c>
      <c r="G567" s="17" t="s">
        <v>178</v>
      </c>
      <c r="H567" s="17"/>
      <c r="I567" s="1" t="str">
        <f t="shared" si="25"/>
        <v/>
      </c>
      <c r="J567" s="1" t="str">
        <f t="shared" si="24"/>
        <v/>
      </c>
      <c r="K567" s="1">
        <f t="shared" si="26"/>
        <v>0</v>
      </c>
    </row>
    <row r="568" spans="4:11" ht="18" customHeight="1">
      <c r="D568" s="6" t="s">
        <v>82</v>
      </c>
      <c r="E568" s="7"/>
      <c r="F568" s="7"/>
      <c r="G568" s="17" t="s">
        <v>180</v>
      </c>
      <c r="H568" s="17">
        <v>3</v>
      </c>
      <c r="I568" s="1">
        <f t="shared" si="25"/>
        <v>-1</v>
      </c>
      <c r="J568" s="1">
        <f t="shared" si="24"/>
        <v>0.52883235832435105</v>
      </c>
      <c r="K568" s="1">
        <f t="shared" si="26"/>
        <v>2.337328379859597</v>
      </c>
    </row>
    <row r="569" spans="4:11" ht="15.75" thickBot="1">
      <c r="D569" s="8"/>
      <c r="E569" s="9" t="s">
        <v>19</v>
      </c>
      <c r="F569" s="9" t="s">
        <v>18</v>
      </c>
      <c r="G569" s="17" t="s">
        <v>178</v>
      </c>
      <c r="H569" s="17"/>
      <c r="I569" s="1" t="str">
        <f t="shared" si="25"/>
        <v/>
      </c>
      <c r="J569" s="1" t="str">
        <f t="shared" si="24"/>
        <v/>
      </c>
      <c r="K569" s="1">
        <f t="shared" si="26"/>
        <v>0</v>
      </c>
    </row>
    <row r="570" spans="4:11" ht="15" customHeight="1">
      <c r="D570" s="6" t="s">
        <v>82</v>
      </c>
      <c r="E570" s="7"/>
      <c r="F570" s="7"/>
      <c r="G570" s="17" t="s">
        <v>184</v>
      </c>
      <c r="H570" s="17">
        <v>3</v>
      </c>
      <c r="I570" s="1">
        <f t="shared" si="25"/>
        <v>1</v>
      </c>
      <c r="J570" s="1">
        <f t="shared" si="24"/>
        <v>0.23911778544389506</v>
      </c>
      <c r="K570" s="1">
        <f t="shared" si="26"/>
        <v>0.57894174442780255</v>
      </c>
    </row>
    <row r="571" spans="4:11" ht="15.75" thickBot="1">
      <c r="D571" s="8"/>
      <c r="E571" s="9" t="s">
        <v>13</v>
      </c>
      <c r="F571" s="9" t="s">
        <v>25</v>
      </c>
      <c r="G571" s="17" t="s">
        <v>178</v>
      </c>
      <c r="H571" s="17"/>
      <c r="I571" s="1" t="str">
        <f t="shared" si="25"/>
        <v/>
      </c>
      <c r="J571" s="1" t="str">
        <f t="shared" si="24"/>
        <v/>
      </c>
      <c r="K571" s="1">
        <f t="shared" si="26"/>
        <v>0</v>
      </c>
    </row>
    <row r="572" spans="4:11" ht="18" customHeight="1">
      <c r="D572" s="6" t="s">
        <v>82</v>
      </c>
      <c r="E572" s="7"/>
      <c r="F572" s="7"/>
      <c r="G572" s="17" t="s">
        <v>181</v>
      </c>
      <c r="H572" s="17">
        <v>3</v>
      </c>
      <c r="I572" s="1">
        <f t="shared" si="25"/>
        <v>-2</v>
      </c>
      <c r="J572" s="1">
        <f t="shared" si="24"/>
        <v>-0.38311424745492673</v>
      </c>
      <c r="K572" s="1">
        <f t="shared" si="26"/>
        <v>2.6143195367832481</v>
      </c>
    </row>
    <row r="573" spans="4:11" ht="15.75" thickBot="1">
      <c r="D573" s="8"/>
      <c r="E573" s="9" t="s">
        <v>26</v>
      </c>
      <c r="F573" s="9" t="s">
        <v>21</v>
      </c>
      <c r="G573" s="17" t="s">
        <v>178</v>
      </c>
      <c r="H573" s="17"/>
      <c r="I573" s="1" t="str">
        <f t="shared" si="25"/>
        <v/>
      </c>
      <c r="J573" s="1" t="str">
        <f t="shared" si="24"/>
        <v/>
      </c>
      <c r="K573" s="1">
        <f t="shared" si="26"/>
        <v>0</v>
      </c>
    </row>
    <row r="574" spans="4:11" ht="15" customHeight="1">
      <c r="D574" s="6" t="s">
        <v>82</v>
      </c>
      <c r="E574" s="7"/>
      <c r="F574" s="7"/>
      <c r="G574" s="17" t="s">
        <v>182</v>
      </c>
      <c r="H574" s="17">
        <v>2</v>
      </c>
      <c r="I574" s="1">
        <f t="shared" si="25"/>
        <v>1</v>
      </c>
      <c r="J574" s="1">
        <f t="shared" si="24"/>
        <v>0.49417699051728903</v>
      </c>
      <c r="K574" s="1">
        <f t="shared" si="26"/>
        <v>0.25585691692214674</v>
      </c>
    </row>
    <row r="575" spans="4:11" ht="15.75" thickBot="1">
      <c r="D575" s="8"/>
      <c r="E575" s="9" t="s">
        <v>12</v>
      </c>
      <c r="F575" s="9" t="s">
        <v>22</v>
      </c>
      <c r="G575" s="17" t="s">
        <v>178</v>
      </c>
      <c r="H575" s="17"/>
      <c r="I575" s="1" t="str">
        <f t="shared" si="25"/>
        <v/>
      </c>
      <c r="J575" s="1" t="str">
        <f t="shared" si="24"/>
        <v/>
      </c>
      <c r="K575" s="1">
        <f t="shared" si="26"/>
        <v>0</v>
      </c>
    </row>
    <row r="576" spans="4:11" ht="18" customHeight="1">
      <c r="D576" s="6" t="s">
        <v>82</v>
      </c>
      <c r="E576" s="7"/>
      <c r="F576" s="7"/>
      <c r="G576" s="17" t="s">
        <v>184</v>
      </c>
      <c r="H576" s="17">
        <v>3</v>
      </c>
      <c r="I576" s="1">
        <f t="shared" si="25"/>
        <v>1</v>
      </c>
      <c r="J576" s="1">
        <f t="shared" si="24"/>
        <v>0.36133543440897142</v>
      </c>
      <c r="K576" s="1">
        <f t="shared" si="26"/>
        <v>0.40789242734157727</v>
      </c>
    </row>
    <row r="577" spans="4:11" ht="15.75" thickBot="1">
      <c r="D577" s="8"/>
      <c r="E577" s="9" t="s">
        <v>20</v>
      </c>
      <c r="F577" s="9" t="s">
        <v>4</v>
      </c>
      <c r="G577" s="17" t="s">
        <v>178</v>
      </c>
      <c r="H577" s="17"/>
      <c r="I577" s="1" t="str">
        <f t="shared" si="25"/>
        <v/>
      </c>
      <c r="J577" s="1" t="str">
        <f t="shared" si="24"/>
        <v/>
      </c>
      <c r="K577" s="1">
        <f t="shared" si="26"/>
        <v>0</v>
      </c>
    </row>
    <row r="578" spans="4:11" ht="15" customHeight="1">
      <c r="D578" s="6" t="s">
        <v>82</v>
      </c>
      <c r="E578" s="7"/>
      <c r="F578" s="7"/>
      <c r="G578" s="17" t="s">
        <v>184</v>
      </c>
      <c r="H578" s="17">
        <v>3</v>
      </c>
      <c r="I578" s="1">
        <f t="shared" si="25"/>
        <v>1</v>
      </c>
      <c r="J578" s="1">
        <f t="shared" si="24"/>
        <v>-0.67889831618226992</v>
      </c>
      <c r="K578" s="1">
        <f t="shared" si="26"/>
        <v>2.8186995560796611</v>
      </c>
    </row>
    <row r="579" spans="4:11" ht="15.75" thickBot="1">
      <c r="D579" s="8"/>
      <c r="E579" s="9" t="s">
        <v>10</v>
      </c>
      <c r="F579" s="9" t="s">
        <v>3</v>
      </c>
      <c r="G579" s="17" t="s">
        <v>178</v>
      </c>
      <c r="H579" s="17"/>
      <c r="I579" s="1" t="str">
        <f t="shared" si="25"/>
        <v/>
      </c>
      <c r="J579" s="1" t="str">
        <f t="shared" ref="J579:J642" si="27">IF(F580="","",VLOOKUP(F580,$A$2:$B$31,2)+$B$33-VLOOKUP(E580,$A$2:$B$31,2))</f>
        <v/>
      </c>
      <c r="K579" s="1">
        <f t="shared" si="26"/>
        <v>0</v>
      </c>
    </row>
    <row r="580" spans="4:11" ht="15" customHeight="1">
      <c r="D580" s="6" t="s">
        <v>82</v>
      </c>
      <c r="E580" s="7"/>
      <c r="F580" s="7"/>
      <c r="G580" s="17" t="s">
        <v>180</v>
      </c>
      <c r="H580" s="17">
        <v>3</v>
      </c>
      <c r="I580" s="1">
        <f t="shared" ref="I580:I643" si="28">IF(G580="","",G580-H580)</f>
        <v>-1</v>
      </c>
      <c r="J580" s="1">
        <f t="shared" si="27"/>
        <v>-0.34435032430432955</v>
      </c>
      <c r="K580" s="1">
        <f t="shared" ref="K580:K643" si="29">IF(J580="",0,(I580-J580)^2)</f>
        <v>0.42987649723983784</v>
      </c>
    </row>
    <row r="581" spans="4:11" ht="15.75" thickBot="1">
      <c r="D581" s="8"/>
      <c r="E581" s="9" t="s">
        <v>28</v>
      </c>
      <c r="F581" s="9" t="s">
        <v>34</v>
      </c>
      <c r="G581" s="17" t="s">
        <v>178</v>
      </c>
      <c r="H581" s="17"/>
      <c r="I581" s="1" t="str">
        <f t="shared" si="28"/>
        <v/>
      </c>
      <c r="J581" s="1" t="str">
        <f t="shared" si="27"/>
        <v/>
      </c>
      <c r="K581" s="1">
        <f t="shared" si="29"/>
        <v>0</v>
      </c>
    </row>
    <row r="582" spans="4:11" ht="18" customHeight="1">
      <c r="D582" s="6" t="s">
        <v>82</v>
      </c>
      <c r="E582" s="7"/>
      <c r="F582" s="7"/>
      <c r="G582" s="17" t="s">
        <v>182</v>
      </c>
      <c r="H582" s="17">
        <v>2</v>
      </c>
      <c r="I582" s="1">
        <f t="shared" si="28"/>
        <v>1</v>
      </c>
      <c r="J582" s="1">
        <f t="shared" si="27"/>
        <v>-0.29442955714763741</v>
      </c>
      <c r="K582" s="1">
        <f t="shared" si="29"/>
        <v>1.6755478784174287</v>
      </c>
    </row>
    <row r="583" spans="4:11" ht="15.75" thickBot="1">
      <c r="D583" s="8"/>
      <c r="E583" s="9" t="s">
        <v>14</v>
      </c>
      <c r="F583" s="9" t="s">
        <v>33</v>
      </c>
      <c r="G583" s="17" t="s">
        <v>178</v>
      </c>
      <c r="H583" s="17"/>
      <c r="I583" s="1" t="str">
        <f t="shared" si="28"/>
        <v/>
      </c>
      <c r="J583" s="1" t="str">
        <f t="shared" si="27"/>
        <v/>
      </c>
      <c r="K583" s="1">
        <f t="shared" si="29"/>
        <v>0</v>
      </c>
    </row>
    <row r="584" spans="4:11" ht="15" customHeight="1">
      <c r="D584" s="6" t="s">
        <v>83</v>
      </c>
      <c r="E584" s="7"/>
      <c r="F584" s="7"/>
      <c r="G584" s="17" t="s">
        <v>185</v>
      </c>
      <c r="H584" s="17">
        <v>4</v>
      </c>
      <c r="I584" s="1">
        <f t="shared" si="28"/>
        <v>1</v>
      </c>
      <c r="J584" s="1">
        <f t="shared" si="27"/>
        <v>6.003139308947425E-2</v>
      </c>
      <c r="K584" s="1">
        <f t="shared" si="29"/>
        <v>0.88354098197731445</v>
      </c>
    </row>
    <row r="585" spans="4:11" ht="15.75" thickBot="1">
      <c r="D585" s="8"/>
      <c r="E585" s="9" t="s">
        <v>41</v>
      </c>
      <c r="F585" s="9" t="s">
        <v>11</v>
      </c>
      <c r="G585" s="17" t="s">
        <v>178</v>
      </c>
      <c r="H585" s="17"/>
      <c r="I585" s="1" t="str">
        <f t="shared" si="28"/>
        <v/>
      </c>
      <c r="J585" s="1" t="str">
        <f t="shared" si="27"/>
        <v/>
      </c>
      <c r="K585" s="1">
        <f t="shared" si="29"/>
        <v>0</v>
      </c>
    </row>
    <row r="586" spans="4:11" ht="15" customHeight="1">
      <c r="D586" s="6" t="s">
        <v>83</v>
      </c>
      <c r="E586" s="7"/>
      <c r="F586" s="7"/>
      <c r="G586" s="17" t="s">
        <v>184</v>
      </c>
      <c r="H586" s="17">
        <v>3</v>
      </c>
      <c r="I586" s="1">
        <f t="shared" si="28"/>
        <v>1</v>
      </c>
      <c r="J586" s="1">
        <f t="shared" si="27"/>
        <v>0.55368392498586161</v>
      </c>
      <c r="K586" s="1">
        <f t="shared" si="29"/>
        <v>0.19919803881602602</v>
      </c>
    </row>
    <row r="587" spans="4:11" ht="15.75" thickBot="1">
      <c r="D587" s="8"/>
      <c r="E587" s="9" t="s">
        <v>2</v>
      </c>
      <c r="F587" s="9" t="s">
        <v>7</v>
      </c>
      <c r="G587" s="17" t="s">
        <v>178</v>
      </c>
      <c r="H587" s="17"/>
      <c r="I587" s="1" t="str">
        <f t="shared" si="28"/>
        <v/>
      </c>
      <c r="J587" s="1" t="str">
        <f t="shared" si="27"/>
        <v/>
      </c>
      <c r="K587" s="1">
        <f t="shared" si="29"/>
        <v>0</v>
      </c>
    </row>
    <row r="588" spans="4:11" ht="15" customHeight="1">
      <c r="D588" s="6" t="s">
        <v>83</v>
      </c>
      <c r="E588" s="7"/>
      <c r="F588" s="7"/>
      <c r="G588" s="17" t="s">
        <v>180</v>
      </c>
      <c r="H588" s="17">
        <v>0</v>
      </c>
      <c r="I588" s="1">
        <f t="shared" si="28"/>
        <v>2</v>
      </c>
      <c r="J588" s="1">
        <f t="shared" si="27"/>
        <v>0.66506957434080505</v>
      </c>
      <c r="K588" s="1">
        <f t="shared" si="29"/>
        <v>1.7820392413506394</v>
      </c>
    </row>
    <row r="589" spans="4:11" ht="15.75" thickBot="1">
      <c r="D589" s="8"/>
      <c r="E589" s="9" t="s">
        <v>36</v>
      </c>
      <c r="F589" s="9" t="s">
        <v>24</v>
      </c>
      <c r="G589" s="17" t="s">
        <v>178</v>
      </c>
      <c r="H589" s="17"/>
      <c r="I589" s="1" t="str">
        <f t="shared" si="28"/>
        <v/>
      </c>
      <c r="J589" s="1" t="str">
        <f t="shared" si="27"/>
        <v/>
      </c>
      <c r="K589" s="1">
        <f t="shared" si="29"/>
        <v>0</v>
      </c>
    </row>
    <row r="590" spans="4:11" ht="18" customHeight="1">
      <c r="D590" s="6" t="s">
        <v>84</v>
      </c>
      <c r="E590" s="7"/>
      <c r="F590" s="7"/>
      <c r="G590" s="17" t="s">
        <v>182</v>
      </c>
      <c r="H590" s="17">
        <v>2</v>
      </c>
      <c r="I590" s="1">
        <f t="shared" si="28"/>
        <v>1</v>
      </c>
      <c r="J590" s="1">
        <f t="shared" si="27"/>
        <v>0.5050279326783027</v>
      </c>
      <c r="K590" s="1">
        <f t="shared" si="29"/>
        <v>0.24499734742871485</v>
      </c>
    </row>
    <row r="591" spans="4:11" ht="15.75" thickBot="1">
      <c r="D591" s="8"/>
      <c r="E591" s="9" t="s">
        <v>39</v>
      </c>
      <c r="F591" s="9" t="s">
        <v>18</v>
      </c>
      <c r="G591" s="17" t="s">
        <v>178</v>
      </c>
      <c r="H591" s="17"/>
      <c r="I591" s="1" t="str">
        <f t="shared" si="28"/>
        <v/>
      </c>
      <c r="J591" s="1" t="str">
        <f t="shared" si="27"/>
        <v/>
      </c>
      <c r="K591" s="1">
        <f t="shared" si="29"/>
        <v>0</v>
      </c>
    </row>
    <row r="592" spans="4:11" ht="18" customHeight="1">
      <c r="D592" s="6" t="s">
        <v>84</v>
      </c>
      <c r="E592" s="7"/>
      <c r="F592" s="7"/>
      <c r="G592" s="17" t="s">
        <v>180</v>
      </c>
      <c r="H592" s="17">
        <v>0</v>
      </c>
      <c r="I592" s="1">
        <f t="shared" si="28"/>
        <v>2</v>
      </c>
      <c r="J592" s="1">
        <f t="shared" si="27"/>
        <v>0.48400783450314577</v>
      </c>
      <c r="K592" s="1">
        <f t="shared" si="29"/>
        <v>2.2982322458478412</v>
      </c>
    </row>
    <row r="593" spans="4:11" ht="15.75" thickBot="1">
      <c r="D593" s="8"/>
      <c r="E593" s="9" t="s">
        <v>466</v>
      </c>
      <c r="F593" s="9" t="s">
        <v>2</v>
      </c>
      <c r="G593" s="17" t="s">
        <v>178</v>
      </c>
      <c r="H593" s="17"/>
      <c r="I593" s="1" t="str">
        <f t="shared" si="28"/>
        <v/>
      </c>
      <c r="J593" s="1" t="str">
        <f t="shared" si="27"/>
        <v/>
      </c>
      <c r="K593" s="1">
        <f t="shared" si="29"/>
        <v>0</v>
      </c>
    </row>
    <row r="594" spans="4:11" ht="18" customHeight="1">
      <c r="D594" s="6" t="s">
        <v>84</v>
      </c>
      <c r="E594" s="7"/>
      <c r="F594" s="7"/>
      <c r="G594" s="17" t="s">
        <v>181</v>
      </c>
      <c r="H594" s="17">
        <v>4</v>
      </c>
      <c r="I594" s="1">
        <f t="shared" si="28"/>
        <v>-3</v>
      </c>
      <c r="J594" s="1">
        <f t="shared" si="27"/>
        <v>0.56306177040588068</v>
      </c>
      <c r="K594" s="1">
        <f t="shared" si="29"/>
        <v>12.695409179727889</v>
      </c>
    </row>
    <row r="595" spans="4:11" ht="15.75" thickBot="1">
      <c r="D595" s="8"/>
      <c r="E595" s="9" t="s">
        <v>13</v>
      </c>
      <c r="F595" s="9" t="s">
        <v>0</v>
      </c>
      <c r="G595" s="17" t="s">
        <v>178</v>
      </c>
      <c r="H595" s="17"/>
      <c r="I595" s="1" t="str">
        <f t="shared" si="28"/>
        <v/>
      </c>
      <c r="J595" s="1" t="str">
        <f t="shared" si="27"/>
        <v/>
      </c>
      <c r="K595" s="1">
        <f t="shared" si="29"/>
        <v>0</v>
      </c>
    </row>
    <row r="596" spans="4:11" ht="15" customHeight="1">
      <c r="D596" s="6" t="s">
        <v>84</v>
      </c>
      <c r="E596" s="7"/>
      <c r="F596" s="7"/>
      <c r="G596" s="17" t="s">
        <v>181</v>
      </c>
      <c r="H596" s="17">
        <v>2</v>
      </c>
      <c r="I596" s="1">
        <f t="shared" si="28"/>
        <v>-1</v>
      </c>
      <c r="J596" s="1">
        <f t="shared" si="27"/>
        <v>-0.38714409125289251</v>
      </c>
      <c r="K596" s="1">
        <f t="shared" si="29"/>
        <v>0.37559236488624292</v>
      </c>
    </row>
    <row r="597" spans="4:11" ht="15.75" thickBot="1">
      <c r="D597" s="8"/>
      <c r="E597" s="9" t="s">
        <v>23</v>
      </c>
      <c r="F597" s="9" t="s">
        <v>37</v>
      </c>
      <c r="G597" s="17" t="s">
        <v>178</v>
      </c>
      <c r="H597" s="17"/>
      <c r="I597" s="1" t="str">
        <f t="shared" si="28"/>
        <v/>
      </c>
      <c r="J597" s="1" t="str">
        <f t="shared" si="27"/>
        <v/>
      </c>
      <c r="K597" s="1">
        <f t="shared" si="29"/>
        <v>0</v>
      </c>
    </row>
    <row r="598" spans="4:11" ht="15" customHeight="1">
      <c r="D598" s="6" t="s">
        <v>84</v>
      </c>
      <c r="E598" s="7"/>
      <c r="F598" s="7"/>
      <c r="G598" s="17" t="s">
        <v>181</v>
      </c>
      <c r="H598" s="17">
        <v>4</v>
      </c>
      <c r="I598" s="1">
        <f t="shared" si="28"/>
        <v>-3</v>
      </c>
      <c r="J598" s="1">
        <f t="shared" si="27"/>
        <v>-6.003139308947425E-2</v>
      </c>
      <c r="K598" s="1">
        <f t="shared" si="29"/>
        <v>8.6434154096194167</v>
      </c>
    </row>
    <row r="599" spans="4:11" ht="15.75" thickBot="1">
      <c r="D599" s="8"/>
      <c r="E599" s="9" t="s">
        <v>11</v>
      </c>
      <c r="F599" s="9" t="s">
        <v>41</v>
      </c>
      <c r="G599" s="17" t="s">
        <v>178</v>
      </c>
      <c r="H599" s="17"/>
      <c r="I599" s="1" t="str">
        <f t="shared" si="28"/>
        <v/>
      </c>
      <c r="J599" s="1" t="str">
        <f t="shared" si="27"/>
        <v/>
      </c>
      <c r="K599" s="1">
        <f t="shared" si="29"/>
        <v>0</v>
      </c>
    </row>
    <row r="600" spans="4:11" ht="15" customHeight="1">
      <c r="D600" s="6" t="s">
        <v>84</v>
      </c>
      <c r="E600" s="7"/>
      <c r="F600" s="7"/>
      <c r="G600" s="17" t="s">
        <v>180</v>
      </c>
      <c r="H600" s="17">
        <v>4</v>
      </c>
      <c r="I600" s="1">
        <f t="shared" si="28"/>
        <v>-2</v>
      </c>
      <c r="J600" s="1">
        <f t="shared" si="27"/>
        <v>-0.24191810729597307</v>
      </c>
      <c r="K600" s="1">
        <f t="shared" si="29"/>
        <v>3.0908519414537738</v>
      </c>
    </row>
    <row r="601" spans="4:11" ht="30.75" thickBot="1">
      <c r="D601" s="8"/>
      <c r="E601" s="9" t="s">
        <v>7</v>
      </c>
      <c r="F601" s="9" t="s">
        <v>1</v>
      </c>
      <c r="G601" s="17" t="s">
        <v>178</v>
      </c>
      <c r="H601" s="17"/>
      <c r="I601" s="1" t="str">
        <f t="shared" si="28"/>
        <v/>
      </c>
      <c r="J601" s="1" t="str">
        <f t="shared" si="27"/>
        <v/>
      </c>
      <c r="K601" s="1">
        <f t="shared" si="29"/>
        <v>0</v>
      </c>
    </row>
    <row r="602" spans="4:11" ht="15" customHeight="1">
      <c r="D602" s="6" t="s">
        <v>84</v>
      </c>
      <c r="E602" s="7"/>
      <c r="F602" s="7"/>
      <c r="G602" s="17" t="s">
        <v>180</v>
      </c>
      <c r="H602" s="17">
        <v>1</v>
      </c>
      <c r="I602" s="1">
        <f t="shared" si="28"/>
        <v>1</v>
      </c>
      <c r="J602" s="1">
        <f t="shared" si="27"/>
        <v>-1.7290795084985433</v>
      </c>
      <c r="K602" s="1">
        <f t="shared" si="29"/>
        <v>7.447874963706651</v>
      </c>
    </row>
    <row r="603" spans="4:11" ht="30.75" thickBot="1">
      <c r="D603" s="8"/>
      <c r="E603" s="9" t="s">
        <v>8</v>
      </c>
      <c r="F603" s="9" t="s">
        <v>12</v>
      </c>
      <c r="G603" s="17" t="s">
        <v>178</v>
      </c>
      <c r="H603" s="17"/>
      <c r="I603" s="1" t="str">
        <f t="shared" si="28"/>
        <v/>
      </c>
      <c r="J603" s="1" t="str">
        <f t="shared" si="27"/>
        <v/>
      </c>
      <c r="K603" s="1">
        <f t="shared" si="29"/>
        <v>0</v>
      </c>
    </row>
    <row r="604" spans="4:11" ht="15" customHeight="1">
      <c r="D604" s="6" t="s">
        <v>84</v>
      </c>
      <c r="E604" s="7"/>
      <c r="F604" s="7"/>
      <c r="G604" s="17" t="s">
        <v>180</v>
      </c>
      <c r="H604" s="17">
        <v>3</v>
      </c>
      <c r="I604" s="1">
        <f t="shared" si="28"/>
        <v>-1</v>
      </c>
      <c r="J604" s="1">
        <f t="shared" si="27"/>
        <v>-1.0814747429633798</v>
      </c>
      <c r="K604" s="1">
        <f t="shared" si="29"/>
        <v>6.6381337409487989E-3</v>
      </c>
    </row>
    <row r="605" spans="4:11" ht="15.75" thickBot="1">
      <c r="D605" s="8"/>
      <c r="E605" s="9" t="s">
        <v>14</v>
      </c>
      <c r="F605" s="9" t="s">
        <v>19</v>
      </c>
      <c r="G605" s="17" t="s">
        <v>178</v>
      </c>
      <c r="H605" s="17"/>
      <c r="I605" s="1" t="str">
        <f t="shared" si="28"/>
        <v/>
      </c>
      <c r="J605" s="1" t="str">
        <f t="shared" si="27"/>
        <v/>
      </c>
      <c r="K605" s="1">
        <f t="shared" si="29"/>
        <v>0</v>
      </c>
    </row>
    <row r="606" spans="4:11" ht="15" customHeight="1">
      <c r="D606" s="6" t="s">
        <v>84</v>
      </c>
      <c r="E606" s="7"/>
      <c r="F606" s="7"/>
      <c r="G606" s="17" t="s">
        <v>184</v>
      </c>
      <c r="H606" s="17">
        <v>5</v>
      </c>
      <c r="I606" s="1">
        <f t="shared" si="28"/>
        <v>-1</v>
      </c>
      <c r="J606" s="1">
        <f t="shared" si="27"/>
        <v>0.20981509067904369</v>
      </c>
      <c r="K606" s="1">
        <f t="shared" si="29"/>
        <v>1.4636525536347427</v>
      </c>
    </row>
    <row r="607" spans="4:11" ht="15.75" thickBot="1">
      <c r="D607" s="8"/>
      <c r="E607" s="9" t="s">
        <v>34</v>
      </c>
      <c r="F607" s="9" t="s">
        <v>21</v>
      </c>
      <c r="G607" s="17" t="s">
        <v>178</v>
      </c>
      <c r="H607" s="17"/>
      <c r="I607" s="1" t="str">
        <f t="shared" si="28"/>
        <v/>
      </c>
      <c r="J607" s="1" t="str">
        <f t="shared" si="27"/>
        <v/>
      </c>
      <c r="K607" s="1">
        <f t="shared" si="29"/>
        <v>0</v>
      </c>
    </row>
    <row r="608" spans="4:11" ht="15" customHeight="1">
      <c r="D608" s="6" t="s">
        <v>84</v>
      </c>
      <c r="E608" s="7"/>
      <c r="F608" s="7"/>
      <c r="G608" s="17" t="s">
        <v>182</v>
      </c>
      <c r="H608" s="17">
        <v>4</v>
      </c>
      <c r="I608" s="1">
        <f t="shared" si="28"/>
        <v>-1</v>
      </c>
      <c r="J608" s="1">
        <f t="shared" si="27"/>
        <v>-0.15826083838992133</v>
      </c>
      <c r="K608" s="1">
        <f t="shared" si="29"/>
        <v>0.70852481618803809</v>
      </c>
    </row>
    <row r="609" spans="4:11" ht="15.75" thickBot="1">
      <c r="D609" s="8"/>
      <c r="E609" s="9" t="s">
        <v>28</v>
      </c>
      <c r="F609" s="9" t="s">
        <v>22</v>
      </c>
      <c r="G609" s="17" t="s">
        <v>178</v>
      </c>
      <c r="H609" s="17"/>
      <c r="I609" s="1" t="str">
        <f t="shared" si="28"/>
        <v/>
      </c>
      <c r="J609" s="1" t="str">
        <f t="shared" si="27"/>
        <v/>
      </c>
      <c r="K609" s="1">
        <f t="shared" si="29"/>
        <v>0</v>
      </c>
    </row>
    <row r="610" spans="4:11" ht="15" customHeight="1">
      <c r="D610" s="6" t="s">
        <v>84</v>
      </c>
      <c r="E610" s="7"/>
      <c r="F610" s="7"/>
      <c r="G610" s="17" t="s">
        <v>184</v>
      </c>
      <c r="H610" s="17">
        <v>5</v>
      </c>
      <c r="I610" s="1">
        <f t="shared" si="28"/>
        <v>-1</v>
      </c>
      <c r="J610" s="1">
        <f t="shared" si="27"/>
        <v>-0.50795536666372243</v>
      </c>
      <c r="K610" s="1">
        <f t="shared" si="29"/>
        <v>0.24210792119503183</v>
      </c>
    </row>
    <row r="611" spans="4:11" ht="15.75" thickBot="1">
      <c r="D611" s="8"/>
      <c r="E611" s="9" t="s">
        <v>36</v>
      </c>
      <c r="F611" s="9" t="s">
        <v>4</v>
      </c>
      <c r="G611" s="17" t="s">
        <v>178</v>
      </c>
      <c r="H611" s="17"/>
      <c r="I611" s="1" t="str">
        <f t="shared" si="28"/>
        <v/>
      </c>
      <c r="J611" s="1" t="str">
        <f t="shared" si="27"/>
        <v/>
      </c>
      <c r="K611" s="1">
        <f t="shared" si="29"/>
        <v>0</v>
      </c>
    </row>
    <row r="612" spans="4:11" ht="15" customHeight="1">
      <c r="D612" s="6" t="s">
        <v>84</v>
      </c>
      <c r="E612" s="7"/>
      <c r="F612" s="7"/>
      <c r="G612" s="17" t="s">
        <v>186</v>
      </c>
      <c r="H612" s="17">
        <v>1</v>
      </c>
      <c r="I612" s="1">
        <f t="shared" si="28"/>
        <v>6</v>
      </c>
      <c r="J612" s="1">
        <f t="shared" si="27"/>
        <v>1.5343603754134989</v>
      </c>
      <c r="K612" s="1">
        <f t="shared" si="29"/>
        <v>19.941937256677065</v>
      </c>
    </row>
    <row r="613" spans="4:11" ht="15.75" thickBot="1">
      <c r="D613" s="8"/>
      <c r="E613" s="9" t="s">
        <v>20</v>
      </c>
      <c r="F613" s="9" t="s">
        <v>24</v>
      </c>
      <c r="G613" s="17" t="s">
        <v>178</v>
      </c>
      <c r="H613" s="17"/>
      <c r="I613" s="1" t="str">
        <f t="shared" si="28"/>
        <v/>
      </c>
      <c r="J613" s="1" t="str">
        <f t="shared" si="27"/>
        <v/>
      </c>
      <c r="K613" s="1">
        <f t="shared" si="29"/>
        <v>0</v>
      </c>
    </row>
    <row r="614" spans="4:11" ht="18" customHeight="1">
      <c r="D614" s="6" t="s">
        <v>84</v>
      </c>
      <c r="E614" s="7"/>
      <c r="F614" s="7"/>
      <c r="G614" s="17" t="s">
        <v>184</v>
      </c>
      <c r="H614" s="17">
        <v>3</v>
      </c>
      <c r="I614" s="1">
        <f t="shared" si="28"/>
        <v>1</v>
      </c>
      <c r="J614" s="1">
        <f t="shared" si="27"/>
        <v>-0.36761583140231835</v>
      </c>
      <c r="K614" s="1">
        <f t="shared" si="29"/>
        <v>1.8703730623022545</v>
      </c>
    </row>
    <row r="615" spans="4:11" ht="15.75" thickBot="1">
      <c r="D615" s="8"/>
      <c r="E615" s="9" t="s">
        <v>26</v>
      </c>
      <c r="F615" s="9" t="s">
        <v>33</v>
      </c>
      <c r="G615" s="17" t="s">
        <v>178</v>
      </c>
      <c r="H615" s="17"/>
      <c r="I615" s="1" t="str">
        <f t="shared" si="28"/>
        <v/>
      </c>
      <c r="J615" s="1" t="str">
        <f t="shared" si="27"/>
        <v/>
      </c>
      <c r="K615" s="1">
        <f t="shared" si="29"/>
        <v>0</v>
      </c>
    </row>
    <row r="616" spans="4:11" ht="15" customHeight="1">
      <c r="D616" s="6" t="s">
        <v>85</v>
      </c>
      <c r="E616" s="7"/>
      <c r="F616" s="7"/>
      <c r="G616" s="17" t="s">
        <v>184</v>
      </c>
      <c r="H616" s="17">
        <v>2</v>
      </c>
      <c r="I616" s="1">
        <f t="shared" si="28"/>
        <v>2</v>
      </c>
      <c r="J616" s="1">
        <f t="shared" si="27"/>
        <v>0.55479129419293827</v>
      </c>
      <c r="K616" s="1">
        <f t="shared" si="29"/>
        <v>2.0886282033405221</v>
      </c>
    </row>
    <row r="617" spans="4:11" ht="15.75" thickBot="1">
      <c r="D617" s="8"/>
      <c r="E617" s="9" t="s">
        <v>39</v>
      </c>
      <c r="F617" s="9" t="s">
        <v>25</v>
      </c>
      <c r="G617" s="17" t="s">
        <v>178</v>
      </c>
      <c r="H617" s="17"/>
      <c r="I617" s="1" t="str">
        <f t="shared" si="28"/>
        <v/>
      </c>
      <c r="J617" s="1" t="str">
        <f t="shared" si="27"/>
        <v/>
      </c>
      <c r="K617" s="1">
        <f t="shared" si="29"/>
        <v>0</v>
      </c>
    </row>
    <row r="618" spans="4:11" ht="15" customHeight="1">
      <c r="D618" s="6" t="s">
        <v>85</v>
      </c>
      <c r="E618" s="7"/>
      <c r="F618" s="7"/>
      <c r="G618" s="17" t="s">
        <v>179</v>
      </c>
      <c r="H618" s="17">
        <v>5</v>
      </c>
      <c r="I618" s="1">
        <f t="shared" si="28"/>
        <v>-5</v>
      </c>
      <c r="J618" s="1">
        <f t="shared" si="27"/>
        <v>1.984840894259321E-2</v>
      </c>
      <c r="K618" s="1">
        <f t="shared" si="29"/>
        <v>25.198878048763486</v>
      </c>
    </row>
    <row r="619" spans="4:11" ht="15.75" thickBot="1">
      <c r="D619" s="8"/>
      <c r="E619" s="9" t="s">
        <v>466</v>
      </c>
      <c r="F619" s="9" t="s">
        <v>38</v>
      </c>
      <c r="G619" s="17" t="s">
        <v>178</v>
      </c>
      <c r="H619" s="17"/>
      <c r="I619" s="1" t="str">
        <f t="shared" si="28"/>
        <v/>
      </c>
      <c r="J619" s="1" t="str">
        <f t="shared" si="27"/>
        <v/>
      </c>
      <c r="K619" s="1">
        <f t="shared" si="29"/>
        <v>0</v>
      </c>
    </row>
    <row r="620" spans="4:11" ht="18" customHeight="1">
      <c r="D620" s="6" t="s">
        <v>85</v>
      </c>
      <c r="E620" s="7"/>
      <c r="F620" s="7"/>
      <c r="G620" s="17" t="s">
        <v>181</v>
      </c>
      <c r="H620" s="17">
        <v>2</v>
      </c>
      <c r="I620" s="1">
        <f t="shared" si="28"/>
        <v>-1</v>
      </c>
      <c r="J620" s="1">
        <f t="shared" si="27"/>
        <v>0</v>
      </c>
      <c r="K620" s="1">
        <f t="shared" si="29"/>
        <v>1</v>
      </c>
    </row>
    <row r="621" spans="4:11" ht="15.75" thickBot="1">
      <c r="D621" s="8"/>
      <c r="E621" s="9" t="s">
        <v>26</v>
      </c>
      <c r="F621" s="9" t="s">
        <v>10</v>
      </c>
      <c r="G621" s="17" t="s">
        <v>178</v>
      </c>
      <c r="H621" s="17"/>
      <c r="I621" s="1" t="str">
        <f t="shared" si="28"/>
        <v/>
      </c>
      <c r="J621" s="1" t="str">
        <f t="shared" si="27"/>
        <v/>
      </c>
      <c r="K621" s="1">
        <f t="shared" si="29"/>
        <v>0</v>
      </c>
    </row>
    <row r="622" spans="4:11" ht="15" customHeight="1">
      <c r="D622" s="6" t="s">
        <v>85</v>
      </c>
      <c r="E622" s="7"/>
      <c r="F622" s="7"/>
      <c r="G622" s="17" t="s">
        <v>181</v>
      </c>
      <c r="H622" s="17">
        <v>4</v>
      </c>
      <c r="I622" s="1">
        <f t="shared" si="28"/>
        <v>-3</v>
      </c>
      <c r="J622" s="1">
        <f t="shared" si="27"/>
        <v>0.39308904471977257</v>
      </c>
      <c r="K622" s="1">
        <f t="shared" si="29"/>
        <v>11.513053265397339</v>
      </c>
    </row>
    <row r="623" spans="4:11" ht="15.75" thickBot="1">
      <c r="D623" s="8"/>
      <c r="E623" s="9" t="s">
        <v>20</v>
      </c>
      <c r="F623" s="9" t="s">
        <v>3</v>
      </c>
      <c r="G623" s="17" t="s">
        <v>178</v>
      </c>
      <c r="H623" s="17"/>
      <c r="I623" s="1" t="str">
        <f t="shared" si="28"/>
        <v/>
      </c>
      <c r="J623" s="1" t="str">
        <f t="shared" si="27"/>
        <v/>
      </c>
      <c r="K623" s="1">
        <f t="shared" si="29"/>
        <v>0</v>
      </c>
    </row>
    <row r="624" spans="4:11" ht="15" customHeight="1">
      <c r="D624" s="6" t="s">
        <v>86</v>
      </c>
      <c r="E624" s="7"/>
      <c r="F624" s="7"/>
      <c r="G624" s="17" t="s">
        <v>182</v>
      </c>
      <c r="H624" s="17">
        <v>2</v>
      </c>
      <c r="I624" s="1">
        <f t="shared" si="28"/>
        <v>1</v>
      </c>
      <c r="J624" s="1">
        <f t="shared" si="27"/>
        <v>0.40412803247107831</v>
      </c>
      <c r="K624" s="1">
        <f t="shared" si="29"/>
        <v>0.35506340168678829</v>
      </c>
    </row>
    <row r="625" spans="4:11" ht="15.75" thickBot="1">
      <c r="D625" s="8"/>
      <c r="E625" s="9" t="s">
        <v>11</v>
      </c>
      <c r="F625" s="9" t="s">
        <v>2</v>
      </c>
      <c r="G625" s="17" t="s">
        <v>178</v>
      </c>
      <c r="H625" s="17"/>
      <c r="I625" s="1" t="str">
        <f t="shared" si="28"/>
        <v/>
      </c>
      <c r="J625" s="1" t="str">
        <f t="shared" si="27"/>
        <v/>
      </c>
      <c r="K625" s="1">
        <f t="shared" si="29"/>
        <v>0</v>
      </c>
    </row>
    <row r="626" spans="4:11" ht="15" customHeight="1">
      <c r="D626" s="6" t="s">
        <v>86</v>
      </c>
      <c r="E626" s="7"/>
      <c r="F626" s="7"/>
      <c r="G626" s="17" t="s">
        <v>179</v>
      </c>
      <c r="H626" s="17">
        <v>1</v>
      </c>
      <c r="I626" s="1">
        <f t="shared" si="28"/>
        <v>-1</v>
      </c>
      <c r="J626" s="1">
        <f t="shared" si="27"/>
        <v>-0.7759252432504411</v>
      </c>
      <c r="K626" s="1">
        <f t="shared" si="29"/>
        <v>5.0209496612373991E-2</v>
      </c>
    </row>
    <row r="627" spans="4:11" ht="15.75" thickBot="1">
      <c r="D627" s="8"/>
      <c r="E627" s="9" t="s">
        <v>1</v>
      </c>
      <c r="F627" s="9" t="s">
        <v>41</v>
      </c>
      <c r="G627" s="17" t="s">
        <v>178</v>
      </c>
      <c r="H627" s="17"/>
      <c r="I627" s="1" t="str">
        <f t="shared" si="28"/>
        <v/>
      </c>
      <c r="J627" s="1" t="str">
        <f t="shared" si="27"/>
        <v/>
      </c>
      <c r="K627" s="1">
        <f t="shared" si="29"/>
        <v>0</v>
      </c>
    </row>
    <row r="628" spans="4:11" ht="18" customHeight="1">
      <c r="D628" s="6" t="s">
        <v>86</v>
      </c>
      <c r="E628" s="7"/>
      <c r="F628" s="7"/>
      <c r="G628" s="17" t="s">
        <v>182</v>
      </c>
      <c r="H628" s="17">
        <v>4</v>
      </c>
      <c r="I628" s="1">
        <f t="shared" si="28"/>
        <v>-1</v>
      </c>
      <c r="J628" s="1">
        <f t="shared" si="27"/>
        <v>-0.1893544239292595</v>
      </c>
      <c r="K628" s="1">
        <f t="shared" si="29"/>
        <v>0.6571462500030627</v>
      </c>
    </row>
    <row r="629" spans="4:11" ht="15.75" thickBot="1">
      <c r="D629" s="8"/>
      <c r="E629" s="9" t="s">
        <v>18</v>
      </c>
      <c r="F629" s="9" t="s">
        <v>13</v>
      </c>
      <c r="G629" s="17" t="s">
        <v>178</v>
      </c>
      <c r="H629" s="17"/>
      <c r="I629" s="1" t="str">
        <f t="shared" si="28"/>
        <v/>
      </c>
      <c r="J629" s="1" t="str">
        <f t="shared" si="27"/>
        <v/>
      </c>
      <c r="K629" s="1">
        <f t="shared" si="29"/>
        <v>0</v>
      </c>
    </row>
    <row r="630" spans="4:11" ht="15" customHeight="1">
      <c r="D630" s="6" t="s">
        <v>86</v>
      </c>
      <c r="E630" s="7"/>
      <c r="F630" s="7"/>
      <c r="G630" s="17" t="s">
        <v>184</v>
      </c>
      <c r="H630" s="17">
        <v>1</v>
      </c>
      <c r="I630" s="1">
        <f t="shared" si="28"/>
        <v>3</v>
      </c>
      <c r="J630" s="1">
        <f t="shared" si="27"/>
        <v>0.64972695069678821</v>
      </c>
      <c r="K630" s="1">
        <f t="shared" si="29"/>
        <v>5.5237834062810176</v>
      </c>
    </row>
    <row r="631" spans="4:11" ht="15.75" thickBot="1">
      <c r="D631" s="8"/>
      <c r="E631" s="9" t="s">
        <v>23</v>
      </c>
      <c r="F631" s="9" t="s">
        <v>14</v>
      </c>
      <c r="G631" s="17" t="s">
        <v>178</v>
      </c>
      <c r="H631" s="17"/>
      <c r="I631" s="1" t="str">
        <f t="shared" si="28"/>
        <v/>
      </c>
      <c r="J631" s="1" t="str">
        <f t="shared" si="27"/>
        <v/>
      </c>
      <c r="K631" s="1">
        <f t="shared" si="29"/>
        <v>0</v>
      </c>
    </row>
    <row r="632" spans="4:11" ht="15" customHeight="1">
      <c r="D632" s="6" t="s">
        <v>87</v>
      </c>
      <c r="E632" s="7"/>
      <c r="F632" s="7"/>
      <c r="G632" s="17" t="s">
        <v>184</v>
      </c>
      <c r="H632" s="17">
        <v>2</v>
      </c>
      <c r="I632" s="1">
        <f t="shared" si="28"/>
        <v>2</v>
      </c>
      <c r="J632" s="1">
        <f t="shared" si="27"/>
        <v>0.55310074798767062</v>
      </c>
      <c r="K632" s="1">
        <f t="shared" si="29"/>
        <v>2.0935174454738381</v>
      </c>
    </row>
    <row r="633" spans="4:11" ht="15.75" thickBot="1">
      <c r="D633" s="8"/>
      <c r="E633" s="9" t="s">
        <v>25</v>
      </c>
      <c r="F633" s="9" t="s">
        <v>7</v>
      </c>
      <c r="G633" s="17" t="s">
        <v>178</v>
      </c>
      <c r="H633" s="17"/>
      <c r="I633" s="1" t="str">
        <f t="shared" si="28"/>
        <v/>
      </c>
      <c r="J633" s="1" t="str">
        <f t="shared" si="27"/>
        <v/>
      </c>
      <c r="K633" s="1">
        <f t="shared" si="29"/>
        <v>0</v>
      </c>
    </row>
    <row r="634" spans="4:11" ht="18" customHeight="1">
      <c r="D634" s="6" t="s">
        <v>87</v>
      </c>
      <c r="E634" s="7"/>
      <c r="F634" s="7"/>
      <c r="G634" s="17" t="s">
        <v>182</v>
      </c>
      <c r="H634" s="17">
        <v>2</v>
      </c>
      <c r="I634" s="1">
        <f t="shared" si="28"/>
        <v>1</v>
      </c>
      <c r="J634" s="1">
        <f t="shared" si="27"/>
        <v>-0.5050279326783027</v>
      </c>
      <c r="K634" s="1">
        <f t="shared" si="29"/>
        <v>2.2651090781419256</v>
      </c>
    </row>
    <row r="635" spans="4:11" ht="15.75" thickBot="1">
      <c r="D635" s="8"/>
      <c r="E635" s="9" t="s">
        <v>18</v>
      </c>
      <c r="F635" s="9" t="s">
        <v>39</v>
      </c>
      <c r="G635" s="17" t="s">
        <v>178</v>
      </c>
      <c r="H635" s="17"/>
      <c r="I635" s="1" t="str">
        <f t="shared" si="28"/>
        <v/>
      </c>
      <c r="J635" s="1" t="str">
        <f t="shared" si="27"/>
        <v/>
      </c>
      <c r="K635" s="1">
        <f t="shared" si="29"/>
        <v>0</v>
      </c>
    </row>
    <row r="636" spans="4:11" ht="15" customHeight="1">
      <c r="D636" s="6" t="s">
        <v>87</v>
      </c>
      <c r="E636" s="7"/>
      <c r="F636" s="7"/>
      <c r="G636" s="17" t="s">
        <v>182</v>
      </c>
      <c r="H636" s="17">
        <v>4</v>
      </c>
      <c r="I636" s="1">
        <f t="shared" si="28"/>
        <v>-1</v>
      </c>
      <c r="J636" s="1">
        <f t="shared" si="27"/>
        <v>-0.56173167908409027</v>
      </c>
      <c r="K636" s="1">
        <f t="shared" si="29"/>
        <v>0.19207912111845082</v>
      </c>
    </row>
    <row r="637" spans="4:11" ht="15.75" thickBot="1">
      <c r="D637" s="8"/>
      <c r="E637" s="9" t="s">
        <v>34</v>
      </c>
      <c r="F637" s="9" t="s">
        <v>19</v>
      </c>
      <c r="G637" s="17" t="s">
        <v>178</v>
      </c>
      <c r="H637" s="17"/>
      <c r="I637" s="1" t="str">
        <f t="shared" si="28"/>
        <v/>
      </c>
      <c r="J637" s="1" t="str">
        <f t="shared" si="27"/>
        <v/>
      </c>
      <c r="K637" s="1">
        <f t="shared" si="29"/>
        <v>0</v>
      </c>
    </row>
    <row r="638" spans="4:11" ht="15" customHeight="1">
      <c r="D638" s="6" t="s">
        <v>87</v>
      </c>
      <c r="E638" s="7"/>
      <c r="F638" s="7"/>
      <c r="G638" s="17" t="s">
        <v>180</v>
      </c>
      <c r="H638" s="17">
        <v>3</v>
      </c>
      <c r="I638" s="1">
        <f t="shared" si="28"/>
        <v>-1</v>
      </c>
      <c r="J638" s="1">
        <f t="shared" si="27"/>
        <v>-0.84548726196638313</v>
      </c>
      <c r="K638" s="1">
        <f t="shared" si="29"/>
        <v>2.3874186214645113E-2</v>
      </c>
    </row>
    <row r="639" spans="4:11" ht="15.75" thickBot="1">
      <c r="D639" s="8"/>
      <c r="E639" s="9" t="s">
        <v>24</v>
      </c>
      <c r="F639" s="9" t="s">
        <v>21</v>
      </c>
      <c r="G639" s="17" t="s">
        <v>178</v>
      </c>
      <c r="H639" s="17"/>
      <c r="I639" s="1" t="str">
        <f t="shared" si="28"/>
        <v/>
      </c>
      <c r="J639" s="1" t="str">
        <f t="shared" si="27"/>
        <v/>
      </c>
      <c r="K639" s="1">
        <f t="shared" si="29"/>
        <v>0</v>
      </c>
    </row>
    <row r="640" spans="4:11" ht="15" customHeight="1">
      <c r="D640" s="6" t="s">
        <v>87</v>
      </c>
      <c r="E640" s="7"/>
      <c r="F640" s="7"/>
      <c r="G640" s="17" t="s">
        <v>184</v>
      </c>
      <c r="H640" s="17">
        <v>3</v>
      </c>
      <c r="I640" s="1">
        <f t="shared" si="28"/>
        <v>1</v>
      </c>
      <c r="J640" s="1">
        <f t="shared" si="27"/>
        <v>0.4068398522195622</v>
      </c>
      <c r="K640" s="1">
        <f t="shared" si="29"/>
        <v>0.35183896091491079</v>
      </c>
    </row>
    <row r="641" spans="4:11" ht="15.75" thickBot="1">
      <c r="D641" s="8"/>
      <c r="E641" s="9" t="s">
        <v>22</v>
      </c>
      <c r="F641" s="9" t="s">
        <v>26</v>
      </c>
      <c r="G641" s="17" t="s">
        <v>178</v>
      </c>
      <c r="H641" s="17"/>
      <c r="I641" s="1" t="str">
        <f t="shared" si="28"/>
        <v/>
      </c>
      <c r="J641" s="1" t="str">
        <f t="shared" si="27"/>
        <v/>
      </c>
      <c r="K641" s="1">
        <f t="shared" si="29"/>
        <v>0</v>
      </c>
    </row>
    <row r="642" spans="4:11" ht="15" customHeight="1">
      <c r="D642" s="6" t="s">
        <v>87</v>
      </c>
      <c r="E642" s="7"/>
      <c r="F642" s="7"/>
      <c r="G642" s="17" t="s">
        <v>179</v>
      </c>
      <c r="H642" s="17">
        <v>2</v>
      </c>
      <c r="I642" s="1">
        <f t="shared" si="28"/>
        <v>-2</v>
      </c>
      <c r="J642" s="1">
        <f t="shared" si="27"/>
        <v>-0.47620175635292128</v>
      </c>
      <c r="K642" s="1">
        <f t="shared" si="29"/>
        <v>2.3219610873419221</v>
      </c>
    </row>
    <row r="643" spans="4:11" ht="15.75" thickBot="1">
      <c r="D643" s="8"/>
      <c r="E643" s="9" t="s">
        <v>36</v>
      </c>
      <c r="F643" s="9" t="s">
        <v>3</v>
      </c>
      <c r="G643" s="17" t="s">
        <v>178</v>
      </c>
      <c r="H643" s="17"/>
      <c r="I643" s="1" t="str">
        <f t="shared" si="28"/>
        <v/>
      </c>
      <c r="J643" s="1" t="str">
        <f t="shared" ref="J643:J706" si="30">IF(F644="","",VLOOKUP(F644,$A$2:$B$31,2)+$B$33-VLOOKUP(E644,$A$2:$B$31,2))</f>
        <v/>
      </c>
      <c r="K643" s="1">
        <f t="shared" si="29"/>
        <v>0</v>
      </c>
    </row>
    <row r="644" spans="4:11" ht="18" customHeight="1">
      <c r="D644" s="6" t="s">
        <v>87</v>
      </c>
      <c r="E644" s="7"/>
      <c r="F644" s="7"/>
      <c r="G644" s="17" t="s">
        <v>180</v>
      </c>
      <c r="H644" s="17">
        <v>3</v>
      </c>
      <c r="I644" s="1">
        <f t="shared" ref="I644:I707" si="31">IF(G644="","",G644-H644)</f>
        <v>-1</v>
      </c>
      <c r="J644" s="1">
        <f t="shared" si="30"/>
        <v>0.71065192649307107</v>
      </c>
      <c r="K644" s="1">
        <f t="shared" ref="K644:K707" si="32">IF(J644="",0,(I644-J644)^2)</f>
        <v>2.9263300136144554</v>
      </c>
    </row>
    <row r="645" spans="4:11" ht="15.75" thickBot="1">
      <c r="D645" s="8"/>
      <c r="E645" s="9" t="s">
        <v>4</v>
      </c>
      <c r="F645" s="9" t="s">
        <v>10</v>
      </c>
      <c r="G645" s="17" t="s">
        <v>178</v>
      </c>
      <c r="H645" s="17"/>
      <c r="I645" s="1" t="str">
        <f t="shared" si="31"/>
        <v/>
      </c>
      <c r="J645" s="1" t="str">
        <f t="shared" si="30"/>
        <v/>
      </c>
      <c r="K645" s="1">
        <f t="shared" si="32"/>
        <v>0</v>
      </c>
    </row>
    <row r="646" spans="4:11" ht="18" customHeight="1">
      <c r="D646" s="6" t="s">
        <v>88</v>
      </c>
      <c r="E646" s="7"/>
      <c r="F646" s="7"/>
      <c r="G646" s="17" t="s">
        <v>180</v>
      </c>
      <c r="H646" s="17">
        <v>1</v>
      </c>
      <c r="I646" s="1">
        <f t="shared" si="31"/>
        <v>1</v>
      </c>
      <c r="J646" s="1">
        <f t="shared" si="30"/>
        <v>1.4041279631407662</v>
      </c>
      <c r="K646" s="1">
        <f t="shared" si="32"/>
        <v>0.16331941059230445</v>
      </c>
    </row>
    <row r="647" spans="4:11" ht="15.75" thickBot="1">
      <c r="D647" s="8"/>
      <c r="E647" s="9" t="s">
        <v>25</v>
      </c>
      <c r="F647" s="9" t="s">
        <v>8</v>
      </c>
      <c r="G647" s="17" t="s">
        <v>178</v>
      </c>
      <c r="H647" s="17"/>
      <c r="I647" s="1" t="str">
        <f t="shared" si="31"/>
        <v/>
      </c>
      <c r="J647" s="1" t="str">
        <f t="shared" si="30"/>
        <v/>
      </c>
      <c r="K647" s="1">
        <f t="shared" si="32"/>
        <v>0</v>
      </c>
    </row>
    <row r="648" spans="4:11" ht="15" customHeight="1">
      <c r="D648" s="6" t="s">
        <v>88</v>
      </c>
      <c r="E648" s="7"/>
      <c r="F648" s="7"/>
      <c r="G648" s="17" t="s">
        <v>180</v>
      </c>
      <c r="H648" s="17">
        <v>3</v>
      </c>
      <c r="I648" s="1">
        <f t="shared" si="31"/>
        <v>-1</v>
      </c>
      <c r="J648" s="1">
        <f t="shared" si="30"/>
        <v>-0.13979105720096641</v>
      </c>
      <c r="K648" s="1">
        <f t="shared" si="32"/>
        <v>0.7399594252714311</v>
      </c>
    </row>
    <row r="649" spans="4:11" ht="15.75" thickBot="1">
      <c r="D649" s="8"/>
      <c r="E649" s="9" t="s">
        <v>12</v>
      </c>
      <c r="F649" s="9" t="s">
        <v>41</v>
      </c>
      <c r="G649" s="17" t="s">
        <v>178</v>
      </c>
      <c r="H649" s="17"/>
      <c r="I649" s="1" t="str">
        <f t="shared" si="31"/>
        <v/>
      </c>
      <c r="J649" s="1" t="str">
        <f t="shared" si="30"/>
        <v/>
      </c>
      <c r="K649" s="1">
        <f t="shared" si="32"/>
        <v>0</v>
      </c>
    </row>
    <row r="650" spans="4:11" ht="15" customHeight="1">
      <c r="D650" s="6" t="s">
        <v>88</v>
      </c>
      <c r="E650" s="7"/>
      <c r="F650" s="7"/>
      <c r="G650" s="17" t="s">
        <v>180</v>
      </c>
      <c r="H650" s="17">
        <v>5</v>
      </c>
      <c r="I650" s="1">
        <f t="shared" si="31"/>
        <v>-3</v>
      </c>
      <c r="J650" s="1">
        <f t="shared" si="30"/>
        <v>-0.5503004261355926</v>
      </c>
      <c r="K650" s="1">
        <f t="shared" si="32"/>
        <v>6.0010280021914593</v>
      </c>
    </row>
    <row r="651" spans="4:11" ht="15.75" thickBot="1">
      <c r="D651" s="8"/>
      <c r="E651" s="9" t="s">
        <v>1</v>
      </c>
      <c r="F651" s="9" t="s">
        <v>13</v>
      </c>
      <c r="G651" s="17" t="s">
        <v>178</v>
      </c>
      <c r="H651" s="17"/>
      <c r="I651" s="1" t="str">
        <f t="shared" si="31"/>
        <v/>
      </c>
      <c r="J651" s="1" t="str">
        <f t="shared" si="30"/>
        <v/>
      </c>
      <c r="K651" s="1">
        <f t="shared" si="32"/>
        <v>0</v>
      </c>
    </row>
    <row r="652" spans="4:11" ht="15" customHeight="1">
      <c r="D652" s="6" t="s">
        <v>88</v>
      </c>
      <c r="E652" s="7"/>
      <c r="F652" s="7"/>
      <c r="G652" s="17" t="s">
        <v>182</v>
      </c>
      <c r="H652" s="17">
        <v>4</v>
      </c>
      <c r="I652" s="1">
        <f t="shared" si="31"/>
        <v>-1</v>
      </c>
      <c r="J652" s="1">
        <f t="shared" si="30"/>
        <v>-6.9249416266544017E-2</v>
      </c>
      <c r="K652" s="1">
        <f t="shared" si="32"/>
        <v>0.86629664912016902</v>
      </c>
    </row>
    <row r="653" spans="4:11" ht="15.75" thickBot="1">
      <c r="D653" s="8"/>
      <c r="E653" s="9" t="s">
        <v>38</v>
      </c>
      <c r="F653" s="9" t="s">
        <v>37</v>
      </c>
      <c r="G653" s="17" t="s">
        <v>178</v>
      </c>
      <c r="H653" s="17"/>
      <c r="I653" s="1" t="str">
        <f t="shared" si="31"/>
        <v/>
      </c>
      <c r="J653" s="1" t="str">
        <f t="shared" si="30"/>
        <v/>
      </c>
      <c r="K653" s="1">
        <f t="shared" si="32"/>
        <v>0</v>
      </c>
    </row>
    <row r="654" spans="4:11" ht="18" customHeight="1">
      <c r="D654" s="6" t="s">
        <v>88</v>
      </c>
      <c r="E654" s="7"/>
      <c r="F654" s="7"/>
      <c r="G654" s="17" t="s">
        <v>179</v>
      </c>
      <c r="H654" s="17">
        <v>1</v>
      </c>
      <c r="I654" s="1">
        <f t="shared" si="31"/>
        <v>-1</v>
      </c>
      <c r="J654" s="1">
        <f t="shared" si="30"/>
        <v>0.17539273957495993</v>
      </c>
      <c r="K654" s="1">
        <f t="shared" si="32"/>
        <v>1.3815480922455297</v>
      </c>
    </row>
    <row r="655" spans="4:11" ht="15.75" thickBot="1">
      <c r="D655" s="8"/>
      <c r="E655" s="9" t="s">
        <v>28</v>
      </c>
      <c r="F655" s="9" t="s">
        <v>14</v>
      </c>
      <c r="G655" s="17" t="s">
        <v>178</v>
      </c>
      <c r="H655" s="17"/>
      <c r="I655" s="1" t="str">
        <f t="shared" si="31"/>
        <v/>
      </c>
      <c r="J655" s="1" t="str">
        <f t="shared" si="30"/>
        <v/>
      </c>
      <c r="K655" s="1">
        <f t="shared" si="32"/>
        <v>0</v>
      </c>
    </row>
    <row r="656" spans="4:11" ht="15" customHeight="1">
      <c r="D656" s="6" t="s">
        <v>88</v>
      </c>
      <c r="E656" s="7"/>
      <c r="F656" s="7"/>
      <c r="G656" s="17" t="s">
        <v>182</v>
      </c>
      <c r="H656" s="17">
        <v>4</v>
      </c>
      <c r="I656" s="1">
        <f t="shared" si="31"/>
        <v>-1</v>
      </c>
      <c r="J656" s="1">
        <f t="shared" si="30"/>
        <v>-0.72865519443125493</v>
      </c>
      <c r="K656" s="1">
        <f t="shared" si="32"/>
        <v>7.3628003509140061E-2</v>
      </c>
    </row>
    <row r="657" spans="4:11" ht="15.75" thickBot="1">
      <c r="D657" s="8"/>
      <c r="E657" s="9" t="s">
        <v>0</v>
      </c>
      <c r="F657" s="9" t="s">
        <v>11</v>
      </c>
      <c r="G657" s="17" t="s">
        <v>178</v>
      </c>
      <c r="H657" s="17"/>
      <c r="I657" s="1" t="str">
        <f t="shared" si="31"/>
        <v/>
      </c>
      <c r="J657" s="1" t="str">
        <f t="shared" si="30"/>
        <v/>
      </c>
      <c r="K657" s="1">
        <f t="shared" si="32"/>
        <v>0</v>
      </c>
    </row>
    <row r="658" spans="4:11" ht="15" customHeight="1">
      <c r="D658" s="6" t="s">
        <v>88</v>
      </c>
      <c r="E658" s="7"/>
      <c r="F658" s="7"/>
      <c r="G658" s="17" t="s">
        <v>184</v>
      </c>
      <c r="H658" s="17">
        <v>0</v>
      </c>
      <c r="I658" s="1">
        <f t="shared" si="31"/>
        <v>4</v>
      </c>
      <c r="J658" s="1">
        <f t="shared" si="30"/>
        <v>-0.12998388681749873</v>
      </c>
      <c r="K658" s="1">
        <f t="shared" si="32"/>
        <v>17.056766905372175</v>
      </c>
    </row>
    <row r="659" spans="4:11" ht="15.75" thickBot="1">
      <c r="D659" s="8"/>
      <c r="E659" s="9" t="s">
        <v>34</v>
      </c>
      <c r="F659" s="9" t="s">
        <v>23</v>
      </c>
      <c r="G659" s="17" t="s">
        <v>178</v>
      </c>
      <c r="H659" s="17"/>
      <c r="I659" s="1" t="str">
        <f t="shared" si="31"/>
        <v/>
      </c>
      <c r="J659" s="1" t="str">
        <f t="shared" si="30"/>
        <v/>
      </c>
      <c r="K659" s="1">
        <f t="shared" si="32"/>
        <v>0</v>
      </c>
    </row>
    <row r="660" spans="4:11" ht="15" customHeight="1">
      <c r="D660" s="6" t="s">
        <v>88</v>
      </c>
      <c r="E660" s="7"/>
      <c r="F660" s="7"/>
      <c r="G660" s="17" t="s">
        <v>182</v>
      </c>
      <c r="H660" s="17">
        <v>2</v>
      </c>
      <c r="I660" s="1">
        <f t="shared" si="31"/>
        <v>1</v>
      </c>
      <c r="J660" s="1">
        <f t="shared" si="30"/>
        <v>0.66514750868248029</v>
      </c>
      <c r="K660" s="1">
        <f t="shared" si="32"/>
        <v>0.11212619094154962</v>
      </c>
    </row>
    <row r="661" spans="4:11" ht="15.75" thickBot="1">
      <c r="D661" s="8"/>
      <c r="E661" s="9" t="s">
        <v>20</v>
      </c>
      <c r="F661" s="9" t="s">
        <v>22</v>
      </c>
      <c r="G661" s="17" t="s">
        <v>178</v>
      </c>
      <c r="H661" s="17"/>
      <c r="I661" s="1" t="str">
        <f t="shared" si="31"/>
        <v/>
      </c>
      <c r="J661" s="1" t="str">
        <f t="shared" si="30"/>
        <v/>
      </c>
      <c r="K661" s="1">
        <f t="shared" si="32"/>
        <v>0</v>
      </c>
    </row>
    <row r="662" spans="4:11" ht="18" customHeight="1">
      <c r="D662" s="6" t="s">
        <v>88</v>
      </c>
      <c r="E662" s="7"/>
      <c r="F662" s="7"/>
      <c r="G662" s="17" t="s">
        <v>180</v>
      </c>
      <c r="H662" s="17">
        <v>0</v>
      </c>
      <c r="I662" s="1">
        <f t="shared" si="31"/>
        <v>2</v>
      </c>
      <c r="J662" s="1">
        <f t="shared" si="30"/>
        <v>0.34303609509075272</v>
      </c>
      <c r="K662" s="1">
        <f t="shared" si="32"/>
        <v>2.745529382172101</v>
      </c>
    </row>
    <row r="663" spans="4:11" ht="15.75" thickBot="1">
      <c r="D663" s="8"/>
      <c r="E663" s="9" t="s">
        <v>4</v>
      </c>
      <c r="F663" s="9" t="s">
        <v>33</v>
      </c>
      <c r="G663" s="17" t="s">
        <v>178</v>
      </c>
      <c r="H663" s="17"/>
      <c r="I663" s="1" t="str">
        <f t="shared" si="31"/>
        <v/>
      </c>
      <c r="J663" s="1" t="str">
        <f t="shared" si="30"/>
        <v/>
      </c>
      <c r="K663" s="1">
        <f t="shared" si="32"/>
        <v>0</v>
      </c>
    </row>
    <row r="664" spans="4:11" ht="15" customHeight="1">
      <c r="D664" s="6" t="s">
        <v>89</v>
      </c>
      <c r="E664" s="7"/>
      <c r="F664" s="7"/>
      <c r="G664" s="17" t="s">
        <v>179</v>
      </c>
      <c r="H664" s="17">
        <v>1</v>
      </c>
      <c r="I664" s="1">
        <f t="shared" si="31"/>
        <v>-1</v>
      </c>
      <c r="J664" s="1">
        <f t="shared" si="30"/>
        <v>-1.6170340317295171</v>
      </c>
      <c r="K664" s="1">
        <f t="shared" si="32"/>
        <v>0.38073099631238272</v>
      </c>
    </row>
    <row r="665" spans="4:11" ht="15.75" thickBot="1">
      <c r="D665" s="8"/>
      <c r="E665" s="9" t="s">
        <v>24</v>
      </c>
      <c r="F665" s="9" t="s">
        <v>19</v>
      </c>
      <c r="G665" s="17" t="s">
        <v>178</v>
      </c>
      <c r="H665" s="17"/>
      <c r="I665" s="1" t="str">
        <f t="shared" si="31"/>
        <v/>
      </c>
      <c r="J665" s="1" t="str">
        <f t="shared" si="30"/>
        <v/>
      </c>
      <c r="K665" s="1">
        <f t="shared" si="32"/>
        <v>0</v>
      </c>
    </row>
    <row r="666" spans="4:11" ht="15" customHeight="1">
      <c r="D666" s="6" t="s">
        <v>90</v>
      </c>
      <c r="E666" s="7"/>
      <c r="F666" s="7"/>
      <c r="G666" s="17" t="s">
        <v>182</v>
      </c>
      <c r="H666" s="17">
        <v>0</v>
      </c>
      <c r="I666" s="1">
        <f t="shared" si="31"/>
        <v>3</v>
      </c>
      <c r="J666" s="1">
        <f t="shared" si="30"/>
        <v>0.7759252432504411</v>
      </c>
      <c r="K666" s="1">
        <f t="shared" si="32"/>
        <v>4.9465085236106097</v>
      </c>
    </row>
    <row r="667" spans="4:11" ht="30.75" thickBot="1">
      <c r="D667" s="13"/>
      <c r="E667" s="9" t="s">
        <v>38</v>
      </c>
      <c r="F667" s="9" t="s">
        <v>1</v>
      </c>
      <c r="G667" s="17" t="s">
        <v>178</v>
      </c>
      <c r="H667" s="17"/>
      <c r="I667" s="1" t="str">
        <f t="shared" si="31"/>
        <v/>
      </c>
      <c r="J667" s="1" t="str">
        <f t="shared" si="30"/>
        <v/>
      </c>
      <c r="K667" s="1">
        <f t="shared" si="32"/>
        <v>0</v>
      </c>
    </row>
    <row r="668" spans="4:11" ht="18" customHeight="1">
      <c r="D668" s="14" t="s">
        <v>90</v>
      </c>
      <c r="E668" s="7"/>
      <c r="F668" s="7"/>
      <c r="G668" s="17" t="s">
        <v>184</v>
      </c>
      <c r="H668" s="17">
        <v>1</v>
      </c>
      <c r="I668" s="1">
        <f t="shared" si="31"/>
        <v>3</v>
      </c>
      <c r="J668" s="1">
        <f t="shared" si="30"/>
        <v>1.0719873609020425</v>
      </c>
      <c r="K668" s="1">
        <f t="shared" si="32"/>
        <v>3.717232736521471</v>
      </c>
    </row>
    <row r="669" spans="4:11" ht="15.75" thickBot="1">
      <c r="D669" s="8"/>
      <c r="E669" s="9" t="s">
        <v>20</v>
      </c>
      <c r="F669" s="9" t="s">
        <v>10</v>
      </c>
      <c r="G669" s="17" t="s">
        <v>178</v>
      </c>
      <c r="H669" s="17"/>
      <c r="I669" s="1" t="str">
        <f t="shared" si="31"/>
        <v/>
      </c>
      <c r="J669" s="1" t="str">
        <f t="shared" si="30"/>
        <v/>
      </c>
      <c r="K669" s="1">
        <f t="shared" si="32"/>
        <v>0</v>
      </c>
    </row>
    <row r="670" spans="4:11" ht="15" customHeight="1">
      <c r="D670" s="6" t="s">
        <v>90</v>
      </c>
      <c r="E670" s="7"/>
      <c r="F670" s="7"/>
      <c r="G670" s="17" t="s">
        <v>180</v>
      </c>
      <c r="H670" s="17">
        <v>5</v>
      </c>
      <c r="I670" s="1">
        <f t="shared" si="31"/>
        <v>-3</v>
      </c>
      <c r="J670" s="1">
        <f t="shared" si="30"/>
        <v>0.13979105720096641</v>
      </c>
      <c r="K670" s="1">
        <f t="shared" si="32"/>
        <v>9.8582878828791625</v>
      </c>
    </row>
    <row r="671" spans="4:11" ht="30.75" thickBot="1">
      <c r="D671" s="8"/>
      <c r="E671" s="9" t="s">
        <v>41</v>
      </c>
      <c r="F671" s="9" t="s">
        <v>12</v>
      </c>
      <c r="G671" s="17" t="s">
        <v>178</v>
      </c>
      <c r="H671" s="17"/>
      <c r="I671" s="1" t="str">
        <f t="shared" si="31"/>
        <v/>
      </c>
      <c r="J671" s="1" t="str">
        <f t="shared" si="30"/>
        <v/>
      </c>
      <c r="K671" s="1">
        <f t="shared" si="32"/>
        <v>0</v>
      </c>
    </row>
    <row r="672" spans="4:11" ht="18" customHeight="1">
      <c r="D672" s="6" t="s">
        <v>90</v>
      </c>
      <c r="E672" s="7"/>
      <c r="F672" s="7"/>
      <c r="G672" s="17" t="s">
        <v>181</v>
      </c>
      <c r="H672" s="17">
        <v>2</v>
      </c>
      <c r="I672" s="1">
        <f t="shared" si="31"/>
        <v>-1</v>
      </c>
      <c r="J672" s="1">
        <f t="shared" si="30"/>
        <v>-5.8317699819099289E-4</v>
      </c>
      <c r="K672" s="1">
        <f t="shared" si="32"/>
        <v>0.99883398609902918</v>
      </c>
    </row>
    <row r="673" spans="4:11" ht="15.75" thickBot="1">
      <c r="D673" s="8"/>
      <c r="E673" s="9" t="s">
        <v>25</v>
      </c>
      <c r="F673" s="9" t="s">
        <v>2</v>
      </c>
      <c r="G673" s="17" t="s">
        <v>178</v>
      </c>
      <c r="H673" s="17"/>
      <c r="I673" s="1" t="str">
        <f t="shared" si="31"/>
        <v/>
      </c>
      <c r="J673" s="1" t="str">
        <f t="shared" si="30"/>
        <v/>
      </c>
      <c r="K673" s="1">
        <f t="shared" si="32"/>
        <v>0</v>
      </c>
    </row>
    <row r="674" spans="4:11" ht="18" customHeight="1">
      <c r="D674" s="6" t="s">
        <v>90</v>
      </c>
      <c r="E674" s="7"/>
      <c r="F674" s="7"/>
      <c r="G674" s="17" t="s">
        <v>181</v>
      </c>
      <c r="H674" s="17">
        <v>2</v>
      </c>
      <c r="I674" s="1">
        <f t="shared" si="31"/>
        <v>-1</v>
      </c>
      <c r="J674" s="1">
        <f t="shared" si="30"/>
        <v>1.8887189746421029</v>
      </c>
      <c r="K674" s="1">
        <f t="shared" si="32"/>
        <v>8.3446973144573224</v>
      </c>
    </row>
    <row r="675" spans="4:11" ht="15.75" thickBot="1">
      <c r="D675" s="8"/>
      <c r="E675" s="9" t="s">
        <v>466</v>
      </c>
      <c r="F675" s="9" t="s">
        <v>8</v>
      </c>
      <c r="G675" s="17" t="s">
        <v>178</v>
      </c>
      <c r="H675" s="17"/>
      <c r="I675" s="1" t="str">
        <f t="shared" si="31"/>
        <v/>
      </c>
      <c r="J675" s="1" t="str">
        <f t="shared" si="30"/>
        <v/>
      </c>
      <c r="K675" s="1">
        <f t="shared" si="32"/>
        <v>0</v>
      </c>
    </row>
    <row r="676" spans="4:11" ht="15" customHeight="1">
      <c r="D676" s="6" t="s">
        <v>90</v>
      </c>
      <c r="E676" s="7"/>
      <c r="F676" s="7"/>
      <c r="G676" s="17" t="s">
        <v>185</v>
      </c>
      <c r="H676" s="17">
        <v>4</v>
      </c>
      <c r="I676" s="1">
        <f t="shared" si="31"/>
        <v>1</v>
      </c>
      <c r="J676" s="1">
        <f t="shared" si="30"/>
        <v>0.6124865229936205</v>
      </c>
      <c r="K676" s="1">
        <f t="shared" si="32"/>
        <v>0.15016669486157383</v>
      </c>
    </row>
    <row r="677" spans="4:11" ht="15.75" thickBot="1">
      <c r="D677" s="8"/>
      <c r="E677" s="9" t="s">
        <v>13</v>
      </c>
      <c r="F677" s="9" t="s">
        <v>36</v>
      </c>
      <c r="G677" s="17" t="s">
        <v>178</v>
      </c>
      <c r="H677" s="17"/>
      <c r="I677" s="1" t="str">
        <f t="shared" si="31"/>
        <v/>
      </c>
      <c r="J677" s="1" t="str">
        <f t="shared" si="30"/>
        <v/>
      </c>
      <c r="K677" s="1">
        <f t="shared" si="32"/>
        <v>0</v>
      </c>
    </row>
    <row r="678" spans="4:11" ht="15" customHeight="1">
      <c r="D678" s="6" t="s">
        <v>90</v>
      </c>
      <c r="E678" s="7"/>
      <c r="F678" s="7"/>
      <c r="G678" s="17" t="s">
        <v>184</v>
      </c>
      <c r="H678" s="17">
        <v>2</v>
      </c>
      <c r="I678" s="1">
        <f t="shared" si="31"/>
        <v>2</v>
      </c>
      <c r="J678" s="1">
        <f t="shared" si="30"/>
        <v>-0.73219749301870252</v>
      </c>
      <c r="K678" s="1">
        <f t="shared" si="32"/>
        <v>7.4649031408576834</v>
      </c>
    </row>
    <row r="679" spans="4:11" ht="15.75" thickBot="1">
      <c r="D679" s="8"/>
      <c r="E679" s="9" t="s">
        <v>28</v>
      </c>
      <c r="F679" s="9" t="s">
        <v>11</v>
      </c>
      <c r="G679" s="17" t="s">
        <v>178</v>
      </c>
      <c r="H679" s="17"/>
      <c r="I679" s="1" t="str">
        <f t="shared" si="31"/>
        <v/>
      </c>
      <c r="J679" s="1" t="str">
        <f t="shared" si="30"/>
        <v/>
      </c>
      <c r="K679" s="1">
        <f t="shared" si="32"/>
        <v>0</v>
      </c>
    </row>
    <row r="680" spans="4:11" ht="15" customHeight="1">
      <c r="D680" s="6" t="s">
        <v>90</v>
      </c>
      <c r="E680" s="7"/>
      <c r="F680" s="7"/>
      <c r="G680" s="17" t="s">
        <v>185</v>
      </c>
      <c r="H680" s="17">
        <v>0</v>
      </c>
      <c r="I680" s="1">
        <f t="shared" si="31"/>
        <v>5</v>
      </c>
      <c r="J680" s="1">
        <f t="shared" si="30"/>
        <v>0.65593376679086646</v>
      </c>
      <c r="K680" s="1">
        <f t="shared" si="32"/>
        <v>18.87091143850779</v>
      </c>
    </row>
    <row r="681" spans="4:11" ht="15.75" thickBot="1">
      <c r="D681" s="8"/>
      <c r="E681" s="9" t="s">
        <v>3</v>
      </c>
      <c r="F681" s="9" t="s">
        <v>7</v>
      </c>
      <c r="G681" s="17" t="s">
        <v>178</v>
      </c>
      <c r="H681" s="17"/>
      <c r="I681" s="1" t="str">
        <f t="shared" si="31"/>
        <v/>
      </c>
      <c r="J681" s="1" t="str">
        <f t="shared" si="30"/>
        <v/>
      </c>
      <c r="K681" s="1">
        <f t="shared" si="32"/>
        <v>0</v>
      </c>
    </row>
    <row r="682" spans="4:11" ht="18" customHeight="1">
      <c r="D682" s="6" t="s">
        <v>90</v>
      </c>
      <c r="E682" s="7"/>
      <c r="F682" s="7"/>
      <c r="G682" s="17" t="s">
        <v>180</v>
      </c>
      <c r="H682" s="17">
        <v>3</v>
      </c>
      <c r="I682" s="1">
        <f t="shared" si="31"/>
        <v>-1</v>
      </c>
      <c r="J682" s="1">
        <f t="shared" si="30"/>
        <v>0.55264238463902871</v>
      </c>
      <c r="K682" s="1">
        <f t="shared" si="32"/>
        <v>2.4106983745775694</v>
      </c>
    </row>
    <row r="683" spans="4:11" ht="15.75" thickBot="1">
      <c r="D683" s="8"/>
      <c r="E683" s="9" t="s">
        <v>18</v>
      </c>
      <c r="F683" s="9" t="s">
        <v>14</v>
      </c>
      <c r="G683" s="17" t="s">
        <v>178</v>
      </c>
      <c r="H683" s="17"/>
      <c r="I683" s="1" t="str">
        <f t="shared" si="31"/>
        <v/>
      </c>
      <c r="J683" s="1" t="str">
        <f t="shared" si="30"/>
        <v/>
      </c>
      <c r="K683" s="1">
        <f t="shared" si="32"/>
        <v>0</v>
      </c>
    </row>
    <row r="684" spans="4:11" ht="15" customHeight="1">
      <c r="D684" s="6" t="s">
        <v>90</v>
      </c>
      <c r="E684" s="7"/>
      <c r="F684" s="7"/>
      <c r="G684" s="17" t="s">
        <v>182</v>
      </c>
      <c r="H684" s="17">
        <v>4</v>
      </c>
      <c r="I684" s="1">
        <f t="shared" si="31"/>
        <v>-1</v>
      </c>
      <c r="J684" s="1">
        <f t="shared" si="30"/>
        <v>-1.5932296060834688</v>
      </c>
      <c r="K684" s="1">
        <f t="shared" si="32"/>
        <v>0.35192136553394748</v>
      </c>
    </row>
    <row r="685" spans="4:11" ht="15.75" thickBot="1">
      <c r="D685" s="8"/>
      <c r="E685" s="9" t="s">
        <v>24</v>
      </c>
      <c r="F685" s="9" t="s">
        <v>39</v>
      </c>
      <c r="G685" s="17" t="s">
        <v>178</v>
      </c>
      <c r="H685" s="17"/>
      <c r="I685" s="1" t="str">
        <f t="shared" si="31"/>
        <v/>
      </c>
      <c r="J685" s="1" t="str">
        <f t="shared" si="30"/>
        <v/>
      </c>
      <c r="K685" s="1">
        <f t="shared" si="32"/>
        <v>0</v>
      </c>
    </row>
    <row r="686" spans="4:11" ht="15" customHeight="1">
      <c r="D686" s="6" t="s">
        <v>90</v>
      </c>
      <c r="E686" s="7"/>
      <c r="F686" s="7"/>
      <c r="G686" s="17" t="s">
        <v>185</v>
      </c>
      <c r="H686" s="17">
        <v>4</v>
      </c>
      <c r="I686" s="1">
        <f t="shared" si="31"/>
        <v>1</v>
      </c>
      <c r="J686" s="1">
        <f t="shared" si="30"/>
        <v>0.33979897749654242</v>
      </c>
      <c r="K686" s="1">
        <f t="shared" si="32"/>
        <v>0.4358653901146109</v>
      </c>
    </row>
    <row r="687" spans="4:11" ht="15.75" thickBot="1">
      <c r="D687" s="8"/>
      <c r="E687" s="9" t="s">
        <v>23</v>
      </c>
      <c r="F687" s="9" t="s">
        <v>21</v>
      </c>
      <c r="G687" s="17" t="s">
        <v>178</v>
      </c>
      <c r="H687" s="17"/>
      <c r="I687" s="1" t="str">
        <f t="shared" si="31"/>
        <v/>
      </c>
      <c r="J687" s="1" t="str">
        <f t="shared" si="30"/>
        <v/>
      </c>
      <c r="K687" s="1">
        <f t="shared" si="32"/>
        <v>0</v>
      </c>
    </row>
    <row r="688" spans="4:11" ht="15" customHeight="1">
      <c r="D688" s="6" t="s">
        <v>91</v>
      </c>
      <c r="E688" s="7"/>
      <c r="F688" s="7"/>
      <c r="G688" s="17" t="s">
        <v>180</v>
      </c>
      <c r="H688" s="17">
        <v>5</v>
      </c>
      <c r="I688" s="1">
        <f t="shared" si="31"/>
        <v>-3</v>
      </c>
      <c r="J688" s="1">
        <f t="shared" si="30"/>
        <v>-0.7759252432504411</v>
      </c>
      <c r="K688" s="1">
        <f t="shared" si="32"/>
        <v>4.9465085236106097</v>
      </c>
    </row>
    <row r="689" spans="4:11" ht="15.75" thickBot="1">
      <c r="D689" s="8"/>
      <c r="E689" s="9" t="s">
        <v>1</v>
      </c>
      <c r="F689" s="9" t="s">
        <v>38</v>
      </c>
      <c r="G689" s="17" t="s">
        <v>178</v>
      </c>
      <c r="H689" s="17"/>
      <c r="I689" s="1" t="str">
        <f t="shared" si="31"/>
        <v/>
      </c>
      <c r="J689" s="1" t="str">
        <f t="shared" si="30"/>
        <v/>
      </c>
      <c r="K689" s="1">
        <f t="shared" si="32"/>
        <v>0</v>
      </c>
    </row>
    <row r="690" spans="4:11" ht="15" customHeight="1">
      <c r="D690" s="6" t="s">
        <v>91</v>
      </c>
      <c r="E690" s="7"/>
      <c r="F690" s="7"/>
      <c r="G690" s="17" t="s">
        <v>180</v>
      </c>
      <c r="H690" s="17">
        <v>6</v>
      </c>
      <c r="I690" s="1">
        <f t="shared" si="31"/>
        <v>-4</v>
      </c>
      <c r="J690" s="1">
        <f t="shared" si="30"/>
        <v>0.64889553031976277</v>
      </c>
      <c r="K690" s="1">
        <f t="shared" si="32"/>
        <v>21.612229651827068</v>
      </c>
    </row>
    <row r="691" spans="4:11" ht="15.75" thickBot="1">
      <c r="D691" s="8"/>
      <c r="E691" s="9" t="s">
        <v>12</v>
      </c>
      <c r="F691" s="9" t="s">
        <v>0</v>
      </c>
      <c r="G691" s="17" t="s">
        <v>178</v>
      </c>
      <c r="H691" s="17"/>
      <c r="I691" s="1" t="str">
        <f t="shared" si="31"/>
        <v/>
      </c>
      <c r="J691" s="1" t="str">
        <f t="shared" si="30"/>
        <v/>
      </c>
      <c r="K691" s="1">
        <f t="shared" si="32"/>
        <v>0</v>
      </c>
    </row>
    <row r="692" spans="4:11" ht="15" customHeight="1">
      <c r="D692" s="6" t="s">
        <v>91</v>
      </c>
      <c r="E692" s="7"/>
      <c r="F692" s="7"/>
      <c r="G692" s="17" t="s">
        <v>184</v>
      </c>
      <c r="H692" s="17">
        <v>3</v>
      </c>
      <c r="I692" s="1">
        <f t="shared" si="31"/>
        <v>1</v>
      </c>
      <c r="J692" s="1">
        <f t="shared" si="30"/>
        <v>-1.8887189746421029</v>
      </c>
      <c r="K692" s="1">
        <f t="shared" si="32"/>
        <v>8.3446973144573224</v>
      </c>
    </row>
    <row r="693" spans="4:11" ht="15.75" thickBot="1">
      <c r="D693" s="8"/>
      <c r="E693" s="9" t="s">
        <v>8</v>
      </c>
      <c r="F693" s="9" t="s">
        <v>466</v>
      </c>
      <c r="G693" s="17" t="s">
        <v>178</v>
      </c>
      <c r="H693" s="17"/>
      <c r="I693" s="1" t="str">
        <f t="shared" si="31"/>
        <v/>
      </c>
      <c r="J693" s="1" t="str">
        <f t="shared" si="30"/>
        <v/>
      </c>
      <c r="K693" s="1">
        <f t="shared" si="32"/>
        <v>0</v>
      </c>
    </row>
    <row r="694" spans="4:11" ht="15" customHeight="1">
      <c r="D694" s="6" t="s">
        <v>91</v>
      </c>
      <c r="E694" s="7"/>
      <c r="F694" s="7"/>
      <c r="G694" s="17" t="s">
        <v>181</v>
      </c>
      <c r="H694" s="17">
        <v>4</v>
      </c>
      <c r="I694" s="1">
        <f t="shared" si="31"/>
        <v>-3</v>
      </c>
      <c r="J694" s="1">
        <f t="shared" si="30"/>
        <v>-0.48422865731065201</v>
      </c>
      <c r="K694" s="1">
        <f t="shared" si="32"/>
        <v>6.3291054486969651</v>
      </c>
    </row>
    <row r="695" spans="4:11" ht="15.75" thickBot="1">
      <c r="D695" s="8"/>
      <c r="E695" s="9" t="s">
        <v>18</v>
      </c>
      <c r="F695" s="9" t="s">
        <v>37</v>
      </c>
      <c r="G695" s="17" t="s">
        <v>178</v>
      </c>
      <c r="H695" s="17"/>
      <c r="I695" s="1" t="str">
        <f t="shared" si="31"/>
        <v/>
      </c>
      <c r="J695" s="1" t="str">
        <f t="shared" si="30"/>
        <v/>
      </c>
      <c r="K695" s="1">
        <f t="shared" si="32"/>
        <v>0</v>
      </c>
    </row>
    <row r="696" spans="4:11" ht="15" customHeight="1">
      <c r="D696" s="6" t="s">
        <v>91</v>
      </c>
      <c r="E696" s="7"/>
      <c r="F696" s="7"/>
      <c r="G696" s="17" t="s">
        <v>181</v>
      </c>
      <c r="H696" s="17">
        <v>3</v>
      </c>
      <c r="I696" s="1">
        <f t="shared" si="31"/>
        <v>-2</v>
      </c>
      <c r="J696" s="1">
        <f t="shared" si="30"/>
        <v>-0.83811134010846899</v>
      </c>
      <c r="K696" s="1">
        <f t="shared" si="32"/>
        <v>1.3499852579845377</v>
      </c>
    </row>
    <row r="697" spans="4:11" ht="15.75" thickBot="1">
      <c r="D697" s="8"/>
      <c r="E697" s="9" t="s">
        <v>36</v>
      </c>
      <c r="F697" s="9" t="s">
        <v>41</v>
      </c>
      <c r="G697" s="17" t="s">
        <v>178</v>
      </c>
      <c r="H697" s="17"/>
      <c r="I697" s="1" t="str">
        <f t="shared" si="31"/>
        <v/>
      </c>
      <c r="J697" s="1" t="str">
        <f t="shared" si="30"/>
        <v/>
      </c>
      <c r="K697" s="1">
        <f t="shared" si="32"/>
        <v>0</v>
      </c>
    </row>
    <row r="698" spans="4:11" ht="15" customHeight="1">
      <c r="D698" s="6" t="s">
        <v>91</v>
      </c>
      <c r="E698" s="7"/>
      <c r="F698" s="7"/>
      <c r="G698" s="17" t="s">
        <v>182</v>
      </c>
      <c r="H698" s="17">
        <v>2</v>
      </c>
      <c r="I698" s="1">
        <f t="shared" si="31"/>
        <v>1</v>
      </c>
      <c r="J698" s="1">
        <f t="shared" si="30"/>
        <v>0.73219749301870252</v>
      </c>
      <c r="K698" s="1">
        <f t="shared" si="32"/>
        <v>7.1718182745467887E-2</v>
      </c>
    </row>
    <row r="699" spans="4:11" ht="15.75" thickBot="1">
      <c r="D699" s="8"/>
      <c r="E699" s="9" t="s">
        <v>11</v>
      </c>
      <c r="F699" s="9" t="s">
        <v>28</v>
      </c>
      <c r="G699" s="17" t="s">
        <v>178</v>
      </c>
      <c r="H699" s="17"/>
      <c r="I699" s="1" t="str">
        <f t="shared" si="31"/>
        <v/>
      </c>
      <c r="J699" s="1" t="str">
        <f t="shared" si="30"/>
        <v/>
      </c>
      <c r="K699" s="1">
        <f t="shared" si="32"/>
        <v>0</v>
      </c>
    </row>
    <row r="700" spans="4:11" ht="15" customHeight="1">
      <c r="D700" s="6" t="s">
        <v>91</v>
      </c>
      <c r="E700" s="7"/>
      <c r="F700" s="7"/>
      <c r="G700" s="17" t="s">
        <v>181</v>
      </c>
      <c r="H700" s="17">
        <v>2</v>
      </c>
      <c r="I700" s="1">
        <f t="shared" si="31"/>
        <v>-1</v>
      </c>
      <c r="J700" s="1">
        <f t="shared" si="30"/>
        <v>-1.1316964678266572</v>
      </c>
      <c r="K700" s="1">
        <f t="shared" si="32"/>
        <v>1.7343959638017763E-2</v>
      </c>
    </row>
    <row r="701" spans="4:11" ht="15.75" thickBot="1">
      <c r="D701" s="8"/>
      <c r="E701" s="9" t="s">
        <v>7</v>
      </c>
      <c r="F701" s="9" t="s">
        <v>19</v>
      </c>
      <c r="G701" s="17" t="s">
        <v>178</v>
      </c>
      <c r="H701" s="17"/>
      <c r="I701" s="1" t="str">
        <f t="shared" si="31"/>
        <v/>
      </c>
      <c r="J701" s="1" t="str">
        <f t="shared" si="30"/>
        <v/>
      </c>
      <c r="K701" s="1">
        <f t="shared" si="32"/>
        <v>0</v>
      </c>
    </row>
    <row r="702" spans="4:11" ht="15" customHeight="1">
      <c r="D702" s="6" t="s">
        <v>91</v>
      </c>
      <c r="E702" s="7"/>
      <c r="F702" s="7"/>
      <c r="G702" s="17" t="s">
        <v>182</v>
      </c>
      <c r="H702" s="17">
        <v>2</v>
      </c>
      <c r="I702" s="1">
        <f t="shared" si="31"/>
        <v>1</v>
      </c>
      <c r="J702" s="1">
        <f t="shared" si="30"/>
        <v>0.4079433666205432</v>
      </c>
      <c r="K702" s="1">
        <f t="shared" si="32"/>
        <v>0.35053105712861654</v>
      </c>
    </row>
    <row r="703" spans="4:11" ht="15.75" thickBot="1">
      <c r="D703" s="8"/>
      <c r="E703" s="9" t="s">
        <v>39</v>
      </c>
      <c r="F703" s="9" t="s">
        <v>23</v>
      </c>
      <c r="G703" s="17" t="s">
        <v>178</v>
      </c>
      <c r="H703" s="17"/>
      <c r="I703" s="1" t="str">
        <f t="shared" si="31"/>
        <v/>
      </c>
      <c r="J703" s="1" t="str">
        <f t="shared" si="30"/>
        <v/>
      </c>
      <c r="K703" s="1">
        <f t="shared" si="32"/>
        <v>0</v>
      </c>
    </row>
    <row r="704" spans="4:11" ht="15" customHeight="1">
      <c r="D704" s="6" t="s">
        <v>91</v>
      </c>
      <c r="E704" s="7"/>
      <c r="F704" s="7"/>
      <c r="G704" s="17" t="s">
        <v>180</v>
      </c>
      <c r="H704" s="17">
        <v>5</v>
      </c>
      <c r="I704" s="1">
        <f t="shared" si="31"/>
        <v>-3</v>
      </c>
      <c r="J704" s="1">
        <f t="shared" si="30"/>
        <v>-2.3725604764635477E-2</v>
      </c>
      <c r="K704" s="1">
        <f t="shared" si="32"/>
        <v>8.8582092757336355</v>
      </c>
    </row>
    <row r="705" spans="4:11" ht="15.75" thickBot="1">
      <c r="D705" s="8"/>
      <c r="E705" s="9" t="s">
        <v>21</v>
      </c>
      <c r="F705" s="9" t="s">
        <v>22</v>
      </c>
      <c r="G705" s="17" t="s">
        <v>178</v>
      </c>
      <c r="H705" s="17"/>
      <c r="I705" s="1" t="str">
        <f t="shared" si="31"/>
        <v/>
      </c>
      <c r="J705" s="1" t="str">
        <f t="shared" si="30"/>
        <v/>
      </c>
      <c r="K705" s="1">
        <f t="shared" si="32"/>
        <v>0</v>
      </c>
    </row>
    <row r="706" spans="4:11" ht="18" customHeight="1">
      <c r="D706" s="6" t="s">
        <v>91</v>
      </c>
      <c r="E706" s="7"/>
      <c r="F706" s="7"/>
      <c r="G706" s="17" t="s">
        <v>182</v>
      </c>
      <c r="H706" s="17">
        <v>0</v>
      </c>
      <c r="I706" s="1">
        <f t="shared" si="31"/>
        <v>3</v>
      </c>
      <c r="J706" s="1">
        <f t="shared" si="30"/>
        <v>0.71065192649307107</v>
      </c>
      <c r="K706" s="1">
        <f t="shared" si="32"/>
        <v>5.2411146016698869</v>
      </c>
    </row>
    <row r="707" spans="4:11" ht="15.75" thickBot="1">
      <c r="D707" s="8"/>
      <c r="E707" s="9" t="s">
        <v>4</v>
      </c>
      <c r="F707" s="9" t="s">
        <v>26</v>
      </c>
      <c r="G707" s="17" t="s">
        <v>178</v>
      </c>
      <c r="H707" s="17"/>
      <c r="I707" s="1" t="str">
        <f t="shared" si="31"/>
        <v/>
      </c>
      <c r="J707" s="1" t="str">
        <f t="shared" ref="J707:J770" si="33">IF(F708="","",VLOOKUP(F708,$A$2:$B$31,2)+$B$33-VLOOKUP(E708,$A$2:$B$31,2))</f>
        <v/>
      </c>
      <c r="K707" s="1">
        <f t="shared" si="32"/>
        <v>0</v>
      </c>
    </row>
    <row r="708" spans="4:11" ht="15" customHeight="1">
      <c r="D708" s="6" t="s">
        <v>91</v>
      </c>
      <c r="E708" s="7"/>
      <c r="F708" s="7"/>
      <c r="G708" s="17" t="s">
        <v>184</v>
      </c>
      <c r="H708" s="17">
        <v>1</v>
      </c>
      <c r="I708" s="1">
        <f t="shared" ref="I708:I771" si="34">IF(G708="","",G708-H708)</f>
        <v>3</v>
      </c>
      <c r="J708" s="1">
        <f t="shared" si="33"/>
        <v>0.47905802276807208</v>
      </c>
      <c r="K708" s="1">
        <f t="shared" ref="K708:K771" si="35">IF(J708="",0,(I708-J708)^2)</f>
        <v>6.3551484525700221</v>
      </c>
    </row>
    <row r="709" spans="4:11" ht="15.75" thickBot="1">
      <c r="D709" s="8"/>
      <c r="E709" s="9" t="s">
        <v>20</v>
      </c>
      <c r="F709" s="9" t="s">
        <v>34</v>
      </c>
      <c r="G709" s="17" t="s">
        <v>178</v>
      </c>
      <c r="H709" s="17"/>
      <c r="I709" s="1" t="str">
        <f t="shared" si="34"/>
        <v/>
      </c>
      <c r="J709" s="1" t="str">
        <f t="shared" si="33"/>
        <v/>
      </c>
      <c r="K709" s="1">
        <f t="shared" si="35"/>
        <v>0</v>
      </c>
    </row>
    <row r="710" spans="4:11" ht="18" customHeight="1">
      <c r="D710" s="6" t="s">
        <v>91</v>
      </c>
      <c r="E710" s="7"/>
      <c r="F710" s="7"/>
      <c r="G710" s="17" t="s">
        <v>184</v>
      </c>
      <c r="H710" s="17">
        <v>6</v>
      </c>
      <c r="I710" s="1">
        <f t="shared" si="34"/>
        <v>-2</v>
      </c>
      <c r="J710" s="1">
        <f t="shared" si="33"/>
        <v>-0.36761583140231835</v>
      </c>
      <c r="K710" s="1">
        <f t="shared" si="35"/>
        <v>2.6646780738883442</v>
      </c>
    </row>
    <row r="711" spans="4:11" ht="15.75" thickBot="1">
      <c r="D711" s="8"/>
      <c r="E711" s="9" t="s">
        <v>10</v>
      </c>
      <c r="F711" s="9" t="s">
        <v>33</v>
      </c>
      <c r="G711" s="17" t="s">
        <v>178</v>
      </c>
      <c r="H711" s="17"/>
      <c r="I711" s="1" t="str">
        <f t="shared" si="34"/>
        <v/>
      </c>
      <c r="J711" s="1" t="str">
        <f t="shared" si="33"/>
        <v/>
      </c>
      <c r="K711" s="1">
        <f t="shared" si="35"/>
        <v>0</v>
      </c>
    </row>
    <row r="712" spans="4:11" ht="15" customHeight="1">
      <c r="D712" s="6" t="s">
        <v>92</v>
      </c>
      <c r="E712" s="7"/>
      <c r="F712" s="7"/>
      <c r="G712" s="17" t="s">
        <v>182</v>
      </c>
      <c r="H712" s="17">
        <v>5</v>
      </c>
      <c r="I712" s="1">
        <f t="shared" si="34"/>
        <v>-2</v>
      </c>
      <c r="J712" s="1">
        <f t="shared" si="33"/>
        <v>-0.13628476664069922</v>
      </c>
      <c r="K712" s="1">
        <f t="shared" si="35"/>
        <v>3.473434471055513</v>
      </c>
    </row>
    <row r="713" spans="4:11" ht="15.75" thickBot="1">
      <c r="D713" s="8"/>
      <c r="E713" s="11" t="s">
        <v>3</v>
      </c>
      <c r="F713" s="11" t="s">
        <v>13</v>
      </c>
      <c r="G713" s="17" t="s">
        <v>178</v>
      </c>
      <c r="H713" s="17"/>
      <c r="I713" s="1" t="str">
        <f t="shared" si="34"/>
        <v/>
      </c>
      <c r="J713" s="1" t="str">
        <f t="shared" si="33"/>
        <v/>
      </c>
      <c r="K713" s="1">
        <f t="shared" si="35"/>
        <v>0</v>
      </c>
    </row>
    <row r="714" spans="4:11" ht="15" customHeight="1">
      <c r="D714" s="6" t="s">
        <v>93</v>
      </c>
      <c r="E714" s="12"/>
      <c r="F714" s="12"/>
      <c r="G714" s="17" t="s">
        <v>183</v>
      </c>
      <c r="H714" s="17">
        <v>3</v>
      </c>
      <c r="I714" s="1">
        <f t="shared" si="34"/>
        <v>3</v>
      </c>
      <c r="J714" s="1">
        <f t="shared" si="33"/>
        <v>6.9249416266544017E-2</v>
      </c>
      <c r="K714" s="1">
        <f t="shared" si="35"/>
        <v>8.5892989840539933</v>
      </c>
    </row>
    <row r="715" spans="4:11" ht="15.75" thickBot="1">
      <c r="D715" s="8"/>
      <c r="E715" s="15" t="s">
        <v>37</v>
      </c>
      <c r="F715" s="15" t="s">
        <v>38</v>
      </c>
      <c r="G715" s="17" t="s">
        <v>178</v>
      </c>
      <c r="H715" s="17"/>
      <c r="I715" s="1" t="str">
        <f t="shared" si="34"/>
        <v/>
      </c>
      <c r="J715" s="1" t="str">
        <f t="shared" si="33"/>
        <v/>
      </c>
      <c r="K715" s="1">
        <f t="shared" si="35"/>
        <v>0</v>
      </c>
    </row>
    <row r="716" spans="4:11" ht="15" customHeight="1">
      <c r="D716" s="6" t="s">
        <v>93</v>
      </c>
      <c r="E716" s="7"/>
      <c r="F716" s="7"/>
      <c r="G716" s="17" t="s">
        <v>181</v>
      </c>
      <c r="H716" s="17">
        <v>2</v>
      </c>
      <c r="I716" s="1">
        <f t="shared" si="34"/>
        <v>-1</v>
      </c>
      <c r="J716" s="1">
        <f t="shared" si="33"/>
        <v>5.0221724863277473E-2</v>
      </c>
      <c r="K716" s="1">
        <f t="shared" si="35"/>
        <v>1.1029656713747977</v>
      </c>
    </row>
    <row r="717" spans="4:11" ht="15.75" thickBot="1">
      <c r="D717" s="8"/>
      <c r="E717" s="15" t="s">
        <v>14</v>
      </c>
      <c r="F717" s="15" t="s">
        <v>7</v>
      </c>
      <c r="G717" s="17" t="s">
        <v>178</v>
      </c>
      <c r="H717" s="17"/>
      <c r="I717" s="1" t="str">
        <f t="shared" si="34"/>
        <v/>
      </c>
      <c r="J717" s="1" t="str">
        <f t="shared" si="33"/>
        <v/>
      </c>
      <c r="K717" s="1">
        <f t="shared" si="35"/>
        <v>0</v>
      </c>
    </row>
    <row r="718" spans="4:11" ht="15" customHeight="1">
      <c r="D718" s="6" t="s">
        <v>93</v>
      </c>
      <c r="E718" s="7"/>
      <c r="F718" s="7"/>
      <c r="G718" s="17" t="s">
        <v>184</v>
      </c>
      <c r="H718" s="17">
        <v>3</v>
      </c>
      <c r="I718" s="1">
        <f t="shared" si="34"/>
        <v>1</v>
      </c>
      <c r="J718" s="1">
        <f t="shared" si="33"/>
        <v>0.65381645666084864</v>
      </c>
      <c r="K718" s="1">
        <f t="shared" si="35"/>
        <v>0.11984304567885008</v>
      </c>
    </row>
    <row r="719" spans="4:11" ht="15.75" thickBot="1">
      <c r="D719" s="8"/>
      <c r="E719" s="15" t="s">
        <v>466</v>
      </c>
      <c r="F719" s="15" t="s">
        <v>22</v>
      </c>
      <c r="G719" s="17" t="s">
        <v>178</v>
      </c>
      <c r="H719" s="17"/>
      <c r="I719" s="1" t="str">
        <f t="shared" si="34"/>
        <v/>
      </c>
      <c r="J719" s="1" t="str">
        <f t="shared" si="33"/>
        <v/>
      </c>
      <c r="K719" s="1">
        <f t="shared" si="35"/>
        <v>0</v>
      </c>
    </row>
    <row r="720" spans="4:11" ht="15" customHeight="1">
      <c r="D720" s="6" t="s">
        <v>93</v>
      </c>
      <c r="E720" s="7"/>
      <c r="F720" s="7"/>
      <c r="G720" s="17" t="s">
        <v>185</v>
      </c>
      <c r="H720" s="17">
        <v>2</v>
      </c>
      <c r="I720" s="1">
        <f t="shared" si="34"/>
        <v>3</v>
      </c>
      <c r="J720" s="1">
        <f t="shared" si="33"/>
        <v>0.4623730145114564</v>
      </c>
      <c r="K720" s="1">
        <f t="shared" si="35"/>
        <v>6.4395507174796727</v>
      </c>
    </row>
    <row r="721" spans="4:11" ht="15.75" thickBot="1">
      <c r="D721" s="8"/>
      <c r="E721" s="15" t="s">
        <v>26</v>
      </c>
      <c r="F721" s="15" t="s">
        <v>24</v>
      </c>
      <c r="G721" s="17" t="s">
        <v>178</v>
      </c>
      <c r="H721" s="17"/>
      <c r="I721" s="1" t="str">
        <f t="shared" si="34"/>
        <v/>
      </c>
      <c r="J721" s="1" t="str">
        <f t="shared" si="33"/>
        <v/>
      </c>
      <c r="K721" s="1">
        <f t="shared" si="35"/>
        <v>0</v>
      </c>
    </row>
    <row r="722" spans="4:11" ht="18" customHeight="1">
      <c r="D722" s="6" t="s">
        <v>93</v>
      </c>
      <c r="E722" s="7"/>
      <c r="F722" s="7"/>
      <c r="G722" s="17" t="s">
        <v>180</v>
      </c>
      <c r="H722" s="17">
        <v>3</v>
      </c>
      <c r="I722" s="1">
        <f t="shared" si="34"/>
        <v>-1</v>
      </c>
      <c r="J722" s="1">
        <f t="shared" si="33"/>
        <v>0.57664847437726507</v>
      </c>
      <c r="K722" s="1">
        <f t="shared" si="35"/>
        <v>2.4858204117561575</v>
      </c>
    </row>
    <row r="723" spans="4:11" ht="15.75" thickBot="1">
      <c r="D723" s="8"/>
      <c r="E723" s="15" t="s">
        <v>2</v>
      </c>
      <c r="F723" s="15" t="s">
        <v>10</v>
      </c>
      <c r="G723" s="17" t="s">
        <v>178</v>
      </c>
      <c r="H723" s="17"/>
      <c r="I723" s="1" t="str">
        <f t="shared" si="34"/>
        <v/>
      </c>
      <c r="J723" s="1" t="str">
        <f t="shared" si="33"/>
        <v/>
      </c>
      <c r="K723" s="1">
        <f t="shared" si="35"/>
        <v>0</v>
      </c>
    </row>
    <row r="724" spans="4:11" ht="15" customHeight="1">
      <c r="D724" s="6" t="s">
        <v>94</v>
      </c>
      <c r="E724" s="7"/>
      <c r="F724" s="7"/>
      <c r="G724" s="17" t="s">
        <v>180</v>
      </c>
      <c r="H724" s="17">
        <v>3</v>
      </c>
      <c r="I724" s="1">
        <f t="shared" si="34"/>
        <v>-1</v>
      </c>
      <c r="J724" s="1">
        <f t="shared" si="33"/>
        <v>-0.41497924104410799</v>
      </c>
      <c r="K724" s="1">
        <f t="shared" si="35"/>
        <v>0.34224928840932789</v>
      </c>
    </row>
    <row r="725" spans="4:11" ht="15.75" thickBot="1">
      <c r="D725" s="8"/>
      <c r="E725" s="15" t="s">
        <v>18</v>
      </c>
      <c r="F725" s="15" t="s">
        <v>41</v>
      </c>
      <c r="G725" s="17" t="s">
        <v>178</v>
      </c>
      <c r="H725" s="17"/>
      <c r="I725" s="1" t="str">
        <f t="shared" si="34"/>
        <v/>
      </c>
      <c r="J725" s="1" t="str">
        <f t="shared" si="33"/>
        <v/>
      </c>
      <c r="K725" s="1">
        <f t="shared" si="35"/>
        <v>0</v>
      </c>
    </row>
    <row r="726" spans="4:11" ht="15" customHeight="1">
      <c r="D726" s="6" t="s">
        <v>94</v>
      </c>
      <c r="E726" s="7"/>
      <c r="F726" s="7"/>
      <c r="G726" s="17" t="s">
        <v>179</v>
      </c>
      <c r="H726" s="17">
        <v>1</v>
      </c>
      <c r="I726" s="1">
        <f t="shared" si="34"/>
        <v>-1</v>
      </c>
      <c r="J726" s="1">
        <f t="shared" si="33"/>
        <v>-0.77807994701899474</v>
      </c>
      <c r="K726" s="1">
        <f t="shared" si="35"/>
        <v>4.9248509915092178E-2</v>
      </c>
    </row>
    <row r="727" spans="4:11" ht="15.75" thickBot="1">
      <c r="D727" s="8"/>
      <c r="E727" s="15" t="s">
        <v>36</v>
      </c>
      <c r="F727" s="15" t="s">
        <v>11</v>
      </c>
      <c r="G727" s="17" t="s">
        <v>178</v>
      </c>
      <c r="H727" s="17"/>
      <c r="I727" s="1" t="str">
        <f t="shared" si="34"/>
        <v/>
      </c>
      <c r="J727" s="1" t="str">
        <f t="shared" si="33"/>
        <v/>
      </c>
      <c r="K727" s="1">
        <f t="shared" si="35"/>
        <v>0</v>
      </c>
    </row>
    <row r="728" spans="4:11" ht="15" customHeight="1">
      <c r="D728" s="6" t="s">
        <v>94</v>
      </c>
      <c r="E728" s="7"/>
      <c r="F728" s="7"/>
      <c r="G728" s="17" t="s">
        <v>184</v>
      </c>
      <c r="H728" s="17">
        <v>3</v>
      </c>
      <c r="I728" s="1">
        <f t="shared" si="34"/>
        <v>1</v>
      </c>
      <c r="J728" s="1">
        <f t="shared" si="33"/>
        <v>-0.22211852655458131</v>
      </c>
      <c r="K728" s="1">
        <f t="shared" si="35"/>
        <v>1.4935736929479408</v>
      </c>
    </row>
    <row r="729" spans="4:11" ht="30.75" thickBot="1">
      <c r="D729" s="8"/>
      <c r="E729" s="15" t="s">
        <v>3</v>
      </c>
      <c r="F729" s="15" t="s">
        <v>12</v>
      </c>
      <c r="G729" s="17" t="s">
        <v>178</v>
      </c>
      <c r="H729" s="17"/>
      <c r="I729" s="1" t="str">
        <f t="shared" si="34"/>
        <v/>
      </c>
      <c r="J729" s="1" t="str">
        <f t="shared" si="33"/>
        <v/>
      </c>
      <c r="K729" s="1">
        <f t="shared" si="35"/>
        <v>0</v>
      </c>
    </row>
    <row r="730" spans="4:11" ht="15" customHeight="1">
      <c r="D730" s="6" t="s">
        <v>94</v>
      </c>
      <c r="E730" s="7"/>
      <c r="F730" s="7"/>
      <c r="G730" s="17" t="s">
        <v>181</v>
      </c>
      <c r="H730" s="17">
        <v>2</v>
      </c>
      <c r="I730" s="1">
        <f t="shared" si="34"/>
        <v>-1</v>
      </c>
      <c r="J730" s="1">
        <f t="shared" si="33"/>
        <v>0.90608200338841982</v>
      </c>
      <c r="K730" s="1">
        <f t="shared" si="35"/>
        <v>3.6331486036412119</v>
      </c>
    </row>
    <row r="731" spans="4:11" ht="15.75" thickBot="1">
      <c r="D731" s="8"/>
      <c r="E731" s="15" t="s">
        <v>19</v>
      </c>
      <c r="F731" s="15" t="s">
        <v>28</v>
      </c>
      <c r="G731" s="17" t="s">
        <v>178</v>
      </c>
      <c r="H731" s="17"/>
      <c r="I731" s="1" t="str">
        <f t="shared" si="34"/>
        <v/>
      </c>
      <c r="J731" s="1" t="str">
        <f t="shared" si="33"/>
        <v/>
      </c>
      <c r="K731" s="1">
        <f t="shared" si="35"/>
        <v>0</v>
      </c>
    </row>
    <row r="732" spans="4:11" ht="15" customHeight="1">
      <c r="D732" s="6" t="s">
        <v>94</v>
      </c>
      <c r="E732" s="7"/>
      <c r="F732" s="7"/>
      <c r="G732" s="17" t="s">
        <v>181</v>
      </c>
      <c r="H732" s="17">
        <v>2</v>
      </c>
      <c r="I732" s="1">
        <f t="shared" si="34"/>
        <v>-1</v>
      </c>
      <c r="J732" s="1">
        <f t="shared" si="33"/>
        <v>1.9381199819660537</v>
      </c>
      <c r="K732" s="1">
        <f t="shared" si="35"/>
        <v>8.6325490284282047</v>
      </c>
    </row>
    <row r="733" spans="4:11" ht="15.75" thickBot="1">
      <c r="D733" s="8"/>
      <c r="E733" s="15" t="s">
        <v>37</v>
      </c>
      <c r="F733" s="15" t="s">
        <v>8</v>
      </c>
      <c r="G733" s="17" t="s">
        <v>178</v>
      </c>
      <c r="H733" s="17"/>
      <c r="I733" s="1" t="str">
        <f t="shared" si="34"/>
        <v/>
      </c>
      <c r="J733" s="1" t="str">
        <f t="shared" si="33"/>
        <v/>
      </c>
      <c r="K733" s="1">
        <f t="shared" si="35"/>
        <v>0</v>
      </c>
    </row>
    <row r="734" spans="4:11" ht="18" customHeight="1">
      <c r="D734" s="6" t="s">
        <v>94</v>
      </c>
      <c r="E734" s="7"/>
      <c r="F734" s="7"/>
      <c r="G734" s="17" t="s">
        <v>182</v>
      </c>
      <c r="H734" s="17">
        <v>5</v>
      </c>
      <c r="I734" s="1">
        <f t="shared" si="34"/>
        <v>-2</v>
      </c>
      <c r="J734" s="1">
        <f t="shared" si="33"/>
        <v>0.13099293503783827</v>
      </c>
      <c r="K734" s="1">
        <f t="shared" si="35"/>
        <v>4.5411308891811801</v>
      </c>
    </row>
    <row r="735" spans="4:11" ht="15.75" thickBot="1">
      <c r="D735" s="8"/>
      <c r="E735" s="15" t="s">
        <v>21</v>
      </c>
      <c r="F735" s="15" t="s">
        <v>0</v>
      </c>
      <c r="G735" s="17" t="s">
        <v>178</v>
      </c>
      <c r="H735" s="17"/>
      <c r="I735" s="1" t="str">
        <f t="shared" si="34"/>
        <v/>
      </c>
      <c r="J735" s="1" t="str">
        <f t="shared" si="33"/>
        <v/>
      </c>
      <c r="K735" s="1">
        <f t="shared" si="35"/>
        <v>0</v>
      </c>
    </row>
    <row r="736" spans="4:11" ht="18" customHeight="1">
      <c r="D736" s="6" t="s">
        <v>94</v>
      </c>
      <c r="E736" s="7"/>
      <c r="F736" s="7"/>
      <c r="G736" s="17" t="s">
        <v>184</v>
      </c>
      <c r="H736" s="17">
        <v>3</v>
      </c>
      <c r="I736" s="1">
        <f t="shared" si="34"/>
        <v>1</v>
      </c>
      <c r="J736" s="1">
        <f t="shared" si="33"/>
        <v>-0.7419968085682882</v>
      </c>
      <c r="K736" s="1">
        <f t="shared" si="35"/>
        <v>3.0345528810621012</v>
      </c>
    </row>
    <row r="737" spans="4:11" ht="15.75" thickBot="1">
      <c r="D737" s="8"/>
      <c r="E737" s="15" t="s">
        <v>14</v>
      </c>
      <c r="F737" s="15" t="s">
        <v>13</v>
      </c>
      <c r="G737" s="17" t="s">
        <v>178</v>
      </c>
      <c r="H737" s="17"/>
      <c r="I737" s="1" t="str">
        <f t="shared" si="34"/>
        <v/>
      </c>
      <c r="J737" s="1" t="str">
        <f t="shared" si="33"/>
        <v/>
      </c>
      <c r="K737" s="1">
        <f t="shared" si="35"/>
        <v>0</v>
      </c>
    </row>
    <row r="738" spans="4:11" ht="18" customHeight="1">
      <c r="D738" s="6" t="s">
        <v>94</v>
      </c>
      <c r="E738" s="7"/>
      <c r="F738" s="7"/>
      <c r="G738" s="17" t="s">
        <v>180</v>
      </c>
      <c r="H738" s="17">
        <v>5</v>
      </c>
      <c r="I738" s="1">
        <f t="shared" si="34"/>
        <v>-3</v>
      </c>
      <c r="J738" s="1">
        <f t="shared" si="33"/>
        <v>-0.71065192649307107</v>
      </c>
      <c r="K738" s="1">
        <f t="shared" si="35"/>
        <v>5.2411146016698869</v>
      </c>
    </row>
    <row r="739" spans="4:11" ht="15.75" thickBot="1">
      <c r="D739" s="8"/>
      <c r="E739" s="15" t="s">
        <v>26</v>
      </c>
      <c r="F739" s="15" t="s">
        <v>4</v>
      </c>
      <c r="G739" s="17" t="s">
        <v>178</v>
      </c>
      <c r="H739" s="17"/>
      <c r="I739" s="1" t="str">
        <f t="shared" si="34"/>
        <v/>
      </c>
      <c r="J739" s="1" t="str">
        <f t="shared" si="33"/>
        <v/>
      </c>
      <c r="K739" s="1">
        <f t="shared" si="35"/>
        <v>0</v>
      </c>
    </row>
    <row r="740" spans="4:11" ht="15" customHeight="1">
      <c r="D740" s="6" t="s">
        <v>94</v>
      </c>
      <c r="E740" s="7"/>
      <c r="F740" s="7"/>
      <c r="G740" s="17" t="s">
        <v>181</v>
      </c>
      <c r="H740" s="17">
        <v>2</v>
      </c>
      <c r="I740" s="1">
        <f t="shared" si="34"/>
        <v>-1</v>
      </c>
      <c r="J740" s="1">
        <f t="shared" si="33"/>
        <v>-0.10273317471494181</v>
      </c>
      <c r="K740" s="1">
        <f t="shared" si="35"/>
        <v>0.8050877557571271</v>
      </c>
    </row>
    <row r="741" spans="4:11" ht="15.75" thickBot="1">
      <c r="D741" s="8"/>
      <c r="E741" s="15" t="s">
        <v>1</v>
      </c>
      <c r="F741" s="15" t="s">
        <v>33</v>
      </c>
      <c r="G741" s="17" t="s">
        <v>178</v>
      </c>
      <c r="H741" s="17"/>
      <c r="I741" s="1" t="str">
        <f t="shared" si="34"/>
        <v/>
      </c>
      <c r="J741" s="1" t="str">
        <f t="shared" si="33"/>
        <v/>
      </c>
      <c r="K741" s="1">
        <f t="shared" si="35"/>
        <v>0</v>
      </c>
    </row>
    <row r="742" spans="4:11" ht="15" customHeight="1">
      <c r="D742" s="6" t="s">
        <v>94</v>
      </c>
      <c r="E742" s="7"/>
      <c r="F742" s="7"/>
      <c r="G742" s="17" t="s">
        <v>179</v>
      </c>
      <c r="H742" s="17">
        <v>2</v>
      </c>
      <c r="I742" s="1">
        <f t="shared" si="34"/>
        <v>-2</v>
      </c>
      <c r="J742" s="1">
        <f t="shared" si="33"/>
        <v>-1.6280863756705344E-2</v>
      </c>
      <c r="K742" s="1">
        <f t="shared" si="35"/>
        <v>3.9351416114978428</v>
      </c>
    </row>
    <row r="743" spans="4:11" ht="15.75" thickBot="1">
      <c r="D743" s="8"/>
      <c r="E743" s="15" t="s">
        <v>2</v>
      </c>
      <c r="F743" s="15" t="s">
        <v>34</v>
      </c>
      <c r="G743" s="17" t="s">
        <v>178</v>
      </c>
      <c r="H743" s="17"/>
      <c r="I743" s="1" t="str">
        <f t="shared" si="34"/>
        <v/>
      </c>
      <c r="J743" s="1" t="str">
        <f t="shared" si="33"/>
        <v/>
      </c>
      <c r="K743" s="1">
        <f t="shared" si="35"/>
        <v>0</v>
      </c>
    </row>
    <row r="744" spans="4:11" ht="15" customHeight="1">
      <c r="D744" s="6" t="s">
        <v>95</v>
      </c>
      <c r="E744" s="7"/>
      <c r="F744" s="7"/>
      <c r="G744" s="17" t="s">
        <v>181</v>
      </c>
      <c r="H744" s="17">
        <v>2</v>
      </c>
      <c r="I744" s="1">
        <f t="shared" si="34"/>
        <v>-1</v>
      </c>
      <c r="J744" s="1">
        <f t="shared" si="33"/>
        <v>0.3377430839289417</v>
      </c>
      <c r="K744" s="1">
        <f t="shared" si="35"/>
        <v>1.7895565585997155</v>
      </c>
    </row>
    <row r="745" spans="4:11" ht="15.75" thickBot="1">
      <c r="D745" s="8"/>
      <c r="E745" s="15" t="s">
        <v>466</v>
      </c>
      <c r="F745" s="15" t="s">
        <v>23</v>
      </c>
      <c r="G745" s="17" t="s">
        <v>178</v>
      </c>
      <c r="H745" s="17"/>
      <c r="I745" s="1" t="str">
        <f t="shared" si="34"/>
        <v/>
      </c>
      <c r="J745" s="1" t="str">
        <f t="shared" si="33"/>
        <v/>
      </c>
      <c r="K745" s="1">
        <f t="shared" si="35"/>
        <v>0</v>
      </c>
    </row>
    <row r="746" spans="4:11" ht="15" customHeight="1">
      <c r="D746" s="6" t="s">
        <v>95</v>
      </c>
      <c r="E746" s="7"/>
      <c r="F746" s="7"/>
      <c r="G746" s="17" t="s">
        <v>181</v>
      </c>
      <c r="H746" s="17">
        <v>4</v>
      </c>
      <c r="I746" s="1">
        <f t="shared" si="34"/>
        <v>-3</v>
      </c>
      <c r="J746" s="1">
        <f t="shared" si="33"/>
        <v>5.8869230669969852E-2</v>
      </c>
      <c r="K746" s="1">
        <f t="shared" si="35"/>
        <v>9.3566809703394931</v>
      </c>
    </row>
    <row r="747" spans="4:11" ht="15.75" thickBot="1">
      <c r="D747" s="8"/>
      <c r="E747" s="15" t="s">
        <v>39</v>
      </c>
      <c r="F747" s="15" t="s">
        <v>20</v>
      </c>
      <c r="G747" s="17" t="s">
        <v>178</v>
      </c>
      <c r="H747" s="17"/>
      <c r="I747" s="1" t="str">
        <f t="shared" si="34"/>
        <v/>
      </c>
      <c r="J747" s="1" t="str">
        <f t="shared" si="33"/>
        <v/>
      </c>
      <c r="K747" s="1">
        <f t="shared" si="35"/>
        <v>0</v>
      </c>
    </row>
    <row r="748" spans="4:11" ht="15" customHeight="1">
      <c r="D748" s="6" t="s">
        <v>95</v>
      </c>
      <c r="E748" s="7"/>
      <c r="F748" s="7"/>
      <c r="G748" s="17" t="s">
        <v>180</v>
      </c>
      <c r="H748" s="17">
        <v>3</v>
      </c>
      <c r="I748" s="1">
        <f t="shared" si="34"/>
        <v>-1</v>
      </c>
      <c r="J748" s="1">
        <f t="shared" si="33"/>
        <v>-1.0384383118905305</v>
      </c>
      <c r="K748" s="1">
        <f t="shared" si="35"/>
        <v>1.4775038209936973E-3</v>
      </c>
    </row>
    <row r="749" spans="4:11" ht="15.75" thickBot="1">
      <c r="D749" s="8"/>
      <c r="E749" s="15" t="s">
        <v>24</v>
      </c>
      <c r="F749" s="15" t="s">
        <v>25</v>
      </c>
      <c r="G749" s="17" t="s">
        <v>178</v>
      </c>
      <c r="H749" s="17"/>
      <c r="I749" s="1" t="str">
        <f t="shared" si="34"/>
        <v/>
      </c>
      <c r="J749" s="1" t="str">
        <f t="shared" si="33"/>
        <v/>
      </c>
      <c r="K749" s="1">
        <f t="shared" si="35"/>
        <v>0</v>
      </c>
    </row>
    <row r="750" spans="4:11" ht="15" customHeight="1">
      <c r="D750" s="6" t="s">
        <v>95</v>
      </c>
      <c r="E750" s="7"/>
      <c r="F750" s="7"/>
      <c r="G750" s="17" t="s">
        <v>184</v>
      </c>
      <c r="H750" s="17">
        <v>5</v>
      </c>
      <c r="I750" s="1">
        <f t="shared" si="34"/>
        <v>-1</v>
      </c>
      <c r="J750" s="1">
        <f t="shared" si="33"/>
        <v>0.26488265668737654</v>
      </c>
      <c r="K750" s="1">
        <f t="shared" si="35"/>
        <v>1.5999281351885157</v>
      </c>
    </row>
    <row r="751" spans="4:11" ht="15.75" thickBot="1">
      <c r="D751" s="8"/>
      <c r="E751" s="15" t="s">
        <v>1</v>
      </c>
      <c r="F751" s="15" t="s">
        <v>10</v>
      </c>
      <c r="G751" s="17" t="s">
        <v>178</v>
      </c>
      <c r="H751" s="17"/>
      <c r="I751" s="1" t="str">
        <f t="shared" si="34"/>
        <v/>
      </c>
      <c r="J751" s="1" t="str">
        <f t="shared" si="33"/>
        <v/>
      </c>
      <c r="K751" s="1">
        <f t="shared" si="35"/>
        <v>0</v>
      </c>
    </row>
    <row r="752" spans="4:11" ht="15" customHeight="1">
      <c r="D752" s="6" t="s">
        <v>96</v>
      </c>
      <c r="E752" s="7"/>
      <c r="F752" s="7"/>
      <c r="G752" s="17" t="s">
        <v>182</v>
      </c>
      <c r="H752" s="17">
        <v>0</v>
      </c>
      <c r="I752" s="1">
        <f t="shared" si="34"/>
        <v>3</v>
      </c>
      <c r="J752" s="1">
        <f t="shared" si="33"/>
        <v>-0.30187819066607346</v>
      </c>
      <c r="K752" s="1">
        <f t="shared" si="35"/>
        <v>10.902399585996262</v>
      </c>
    </row>
    <row r="753" spans="4:11" ht="15.75" thickBot="1">
      <c r="D753" s="8"/>
      <c r="E753" s="15" t="s">
        <v>3</v>
      </c>
      <c r="F753" s="15" t="s">
        <v>11</v>
      </c>
      <c r="G753" s="17" t="s">
        <v>178</v>
      </c>
      <c r="H753" s="17"/>
      <c r="I753" s="1" t="str">
        <f t="shared" si="34"/>
        <v/>
      </c>
      <c r="J753" s="1" t="str">
        <f t="shared" si="33"/>
        <v/>
      </c>
      <c r="K753" s="1">
        <f t="shared" si="35"/>
        <v>0</v>
      </c>
    </row>
    <row r="754" spans="4:11" ht="15" customHeight="1">
      <c r="D754" s="6" t="s">
        <v>96</v>
      </c>
      <c r="E754" s="7"/>
      <c r="F754" s="7"/>
      <c r="G754" s="17" t="s">
        <v>180</v>
      </c>
      <c r="H754" s="17">
        <v>1</v>
      </c>
      <c r="I754" s="1">
        <f t="shared" si="34"/>
        <v>1</v>
      </c>
      <c r="J754" s="1">
        <f t="shared" si="33"/>
        <v>0.65243782890721036</v>
      </c>
      <c r="K754" s="1">
        <f t="shared" si="35"/>
        <v>0.12079946277473358</v>
      </c>
    </row>
    <row r="755" spans="4:11" ht="15.75" thickBot="1">
      <c r="D755" s="8"/>
      <c r="E755" s="15" t="s">
        <v>12</v>
      </c>
      <c r="F755" s="15" t="s">
        <v>28</v>
      </c>
      <c r="G755" s="17" t="s">
        <v>178</v>
      </c>
      <c r="H755" s="17"/>
      <c r="I755" s="1" t="str">
        <f t="shared" si="34"/>
        <v/>
      </c>
      <c r="J755" s="1" t="str">
        <f t="shared" si="33"/>
        <v/>
      </c>
      <c r="K755" s="1">
        <f t="shared" si="35"/>
        <v>0</v>
      </c>
    </row>
    <row r="756" spans="4:11" ht="15" customHeight="1">
      <c r="D756" s="6" t="s">
        <v>96</v>
      </c>
      <c r="E756" s="7"/>
      <c r="F756" s="7"/>
      <c r="G756" s="17" t="s">
        <v>185</v>
      </c>
      <c r="H756" s="17">
        <v>3</v>
      </c>
      <c r="I756" s="1">
        <f t="shared" si="34"/>
        <v>2</v>
      </c>
      <c r="J756" s="1">
        <f t="shared" si="33"/>
        <v>-4.9424752587739817E-2</v>
      </c>
      <c r="K756" s="1">
        <f t="shared" si="35"/>
        <v>4.2001418165193183</v>
      </c>
    </row>
    <row r="757" spans="4:11" ht="15.75" thickBot="1">
      <c r="D757" s="8"/>
      <c r="E757" s="15" t="s">
        <v>36</v>
      </c>
      <c r="F757" s="15" t="s">
        <v>0</v>
      </c>
      <c r="G757" s="17" t="s">
        <v>178</v>
      </c>
      <c r="H757" s="17"/>
      <c r="I757" s="1" t="str">
        <f t="shared" si="34"/>
        <v/>
      </c>
      <c r="J757" s="1" t="str">
        <f t="shared" si="33"/>
        <v/>
      </c>
      <c r="K757" s="1">
        <f t="shared" si="35"/>
        <v>0</v>
      </c>
    </row>
    <row r="758" spans="4:11" ht="15" customHeight="1">
      <c r="D758" s="6" t="s">
        <v>96</v>
      </c>
      <c r="E758" s="7"/>
      <c r="F758" s="7"/>
      <c r="G758" s="17" t="s">
        <v>180</v>
      </c>
      <c r="H758" s="17">
        <v>1</v>
      </c>
      <c r="I758" s="1">
        <f t="shared" si="34"/>
        <v>1</v>
      </c>
      <c r="J758" s="1">
        <f t="shared" si="33"/>
        <v>0.41497924104410799</v>
      </c>
      <c r="K758" s="1">
        <f t="shared" si="35"/>
        <v>0.34224928840932789</v>
      </c>
    </row>
    <row r="759" spans="4:11" ht="15.75" thickBot="1">
      <c r="D759" s="8"/>
      <c r="E759" s="15" t="s">
        <v>41</v>
      </c>
      <c r="F759" s="15" t="s">
        <v>18</v>
      </c>
      <c r="G759" s="17" t="s">
        <v>178</v>
      </c>
      <c r="H759" s="17"/>
      <c r="I759" s="1" t="str">
        <f t="shared" si="34"/>
        <v/>
      </c>
      <c r="J759" s="1" t="str">
        <f t="shared" si="33"/>
        <v/>
      </c>
      <c r="K759" s="1">
        <f t="shared" si="35"/>
        <v>0</v>
      </c>
    </row>
    <row r="760" spans="4:11" ht="18" customHeight="1">
      <c r="D760" s="6" t="s">
        <v>96</v>
      </c>
      <c r="E760" s="7"/>
      <c r="F760" s="7"/>
      <c r="G760" s="17" t="s">
        <v>180</v>
      </c>
      <c r="H760" s="17">
        <v>5</v>
      </c>
      <c r="I760" s="1">
        <f t="shared" si="34"/>
        <v>-3</v>
      </c>
      <c r="J760" s="1">
        <f t="shared" si="33"/>
        <v>-0.43206883536804241</v>
      </c>
      <c r="K760" s="1">
        <f t="shared" si="35"/>
        <v>6.5942704662880418</v>
      </c>
    </row>
    <row r="761" spans="4:11" ht="15.75" thickBot="1">
      <c r="D761" s="8"/>
      <c r="E761" s="15" t="s">
        <v>21</v>
      </c>
      <c r="F761" s="15" t="s">
        <v>13</v>
      </c>
      <c r="G761" s="17" t="s">
        <v>178</v>
      </c>
      <c r="H761" s="17"/>
      <c r="I761" s="1" t="str">
        <f t="shared" si="34"/>
        <v/>
      </c>
      <c r="J761" s="1" t="str">
        <f t="shared" si="33"/>
        <v/>
      </c>
      <c r="K761" s="1">
        <f t="shared" si="35"/>
        <v>0</v>
      </c>
    </row>
    <row r="762" spans="4:11" ht="15" customHeight="1">
      <c r="D762" s="6" t="s">
        <v>96</v>
      </c>
      <c r="E762" s="7"/>
      <c r="F762" s="7"/>
      <c r="G762" s="17" t="s">
        <v>179</v>
      </c>
      <c r="H762" s="17">
        <v>5</v>
      </c>
      <c r="I762" s="1">
        <f t="shared" si="34"/>
        <v>-5</v>
      </c>
      <c r="J762" s="1">
        <f t="shared" si="33"/>
        <v>-1.9381199819660537</v>
      </c>
      <c r="K762" s="1">
        <f t="shared" si="35"/>
        <v>9.37510924483556</v>
      </c>
    </row>
    <row r="763" spans="4:11" ht="15.75" thickBot="1">
      <c r="D763" s="8"/>
      <c r="E763" s="15" t="s">
        <v>8</v>
      </c>
      <c r="F763" s="15" t="s">
        <v>37</v>
      </c>
      <c r="G763" s="17" t="s">
        <v>178</v>
      </c>
      <c r="H763" s="17"/>
      <c r="I763" s="1" t="str">
        <f t="shared" si="34"/>
        <v/>
      </c>
      <c r="J763" s="1" t="str">
        <f t="shared" si="33"/>
        <v/>
      </c>
      <c r="K763" s="1">
        <f t="shared" si="35"/>
        <v>0</v>
      </c>
    </row>
    <row r="764" spans="4:11" ht="18" customHeight="1">
      <c r="D764" s="6" t="s">
        <v>96</v>
      </c>
      <c r="E764" s="7"/>
      <c r="F764" s="7"/>
      <c r="G764" s="17" t="s">
        <v>184</v>
      </c>
      <c r="H764" s="17">
        <v>3</v>
      </c>
      <c r="I764" s="1">
        <f t="shared" si="34"/>
        <v>1</v>
      </c>
      <c r="J764" s="1">
        <f t="shared" si="33"/>
        <v>-5.0221724863277473E-2</v>
      </c>
      <c r="K764" s="1">
        <f t="shared" si="35"/>
        <v>1.1029656713747977</v>
      </c>
    </row>
    <row r="765" spans="4:11" ht="15.75" thickBot="1">
      <c r="D765" s="8"/>
      <c r="E765" s="15" t="s">
        <v>7</v>
      </c>
      <c r="F765" s="15" t="s">
        <v>14</v>
      </c>
      <c r="G765" s="17" t="s">
        <v>178</v>
      </c>
      <c r="H765" s="17"/>
      <c r="I765" s="1" t="str">
        <f t="shared" si="34"/>
        <v/>
      </c>
      <c r="J765" s="1" t="str">
        <f t="shared" si="33"/>
        <v/>
      </c>
      <c r="K765" s="1">
        <f t="shared" si="35"/>
        <v>0</v>
      </c>
    </row>
    <row r="766" spans="4:11" ht="15" customHeight="1">
      <c r="D766" s="6" t="s">
        <v>96</v>
      </c>
      <c r="E766" s="7"/>
      <c r="F766" s="7"/>
      <c r="G766" s="17" t="s">
        <v>182</v>
      </c>
      <c r="H766" s="17">
        <v>4</v>
      </c>
      <c r="I766" s="1">
        <f t="shared" si="34"/>
        <v>-1</v>
      </c>
      <c r="J766" s="1">
        <f t="shared" si="33"/>
        <v>-2.3804425646048344E-2</v>
      </c>
      <c r="K766" s="1">
        <f t="shared" si="35"/>
        <v>0.95295779938824154</v>
      </c>
    </row>
    <row r="767" spans="4:11" ht="15.75" thickBot="1">
      <c r="D767" s="8"/>
      <c r="E767" s="15" t="s">
        <v>39</v>
      </c>
      <c r="F767" s="15" t="s">
        <v>19</v>
      </c>
      <c r="G767" s="17" t="s">
        <v>178</v>
      </c>
      <c r="H767" s="17"/>
      <c r="I767" s="1" t="str">
        <f t="shared" si="34"/>
        <v/>
      </c>
      <c r="J767" s="1" t="str">
        <f t="shared" si="33"/>
        <v/>
      </c>
      <c r="K767" s="1">
        <f t="shared" si="35"/>
        <v>0</v>
      </c>
    </row>
    <row r="768" spans="4:11" ht="15" customHeight="1">
      <c r="D768" s="6" t="s">
        <v>96</v>
      </c>
      <c r="E768" s="7"/>
      <c r="F768" s="7"/>
      <c r="G768" s="17" t="s">
        <v>182</v>
      </c>
      <c r="H768" s="17">
        <v>4</v>
      </c>
      <c r="I768" s="1">
        <f t="shared" si="34"/>
        <v>-1</v>
      </c>
      <c r="J768" s="1">
        <f t="shared" si="33"/>
        <v>-0.30381207427350887</v>
      </c>
      <c r="K768" s="1">
        <f t="shared" si="35"/>
        <v>0.4846776279273543</v>
      </c>
    </row>
    <row r="769" spans="4:11" ht="15.75" thickBot="1">
      <c r="D769" s="8"/>
      <c r="E769" s="15" t="s">
        <v>22</v>
      </c>
      <c r="F769" s="15" t="s">
        <v>4</v>
      </c>
      <c r="G769" s="17" t="s">
        <v>178</v>
      </c>
      <c r="H769" s="17"/>
      <c r="I769" s="1" t="str">
        <f t="shared" si="34"/>
        <v/>
      </c>
      <c r="J769" s="1" t="str">
        <f t="shared" si="33"/>
        <v/>
      </c>
      <c r="K769" s="1">
        <f t="shared" si="35"/>
        <v>0</v>
      </c>
    </row>
    <row r="770" spans="4:11" ht="15" customHeight="1">
      <c r="D770" s="6" t="s">
        <v>96</v>
      </c>
      <c r="E770" s="7"/>
      <c r="F770" s="7"/>
      <c r="G770" s="17" t="s">
        <v>184</v>
      </c>
      <c r="H770" s="17">
        <v>0</v>
      </c>
      <c r="I770" s="1">
        <f t="shared" si="34"/>
        <v>4</v>
      </c>
      <c r="J770" s="1">
        <f t="shared" si="33"/>
        <v>0.59292933813397042</v>
      </c>
      <c r="K770" s="1">
        <f t="shared" si="35"/>
        <v>11.608130494948226</v>
      </c>
    </row>
    <row r="771" spans="4:11" ht="15.75" thickBot="1">
      <c r="D771" s="8"/>
      <c r="E771" s="15" t="s">
        <v>34</v>
      </c>
      <c r="F771" s="15" t="s">
        <v>26</v>
      </c>
      <c r="G771" s="17" t="s">
        <v>178</v>
      </c>
      <c r="H771" s="17"/>
      <c r="I771" s="1" t="str">
        <f t="shared" si="34"/>
        <v/>
      </c>
      <c r="J771" s="1" t="str">
        <f t="shared" ref="J771:J834" si="36">IF(F772="","",VLOOKUP(F772,$A$2:$B$31,2)+$B$33-VLOOKUP(E772,$A$2:$B$31,2))</f>
        <v/>
      </c>
      <c r="K771" s="1">
        <f t="shared" si="35"/>
        <v>0</v>
      </c>
    </row>
    <row r="772" spans="4:11" ht="18" customHeight="1">
      <c r="D772" s="6" t="s">
        <v>96</v>
      </c>
      <c r="E772" s="7"/>
      <c r="F772" s="7"/>
      <c r="G772" s="17" t="s">
        <v>184</v>
      </c>
      <c r="H772" s="17">
        <v>7</v>
      </c>
      <c r="I772" s="1">
        <f t="shared" ref="I772:I835" si="37">IF(G772="","",G772-H772)</f>
        <v>-3</v>
      </c>
      <c r="J772" s="1">
        <f t="shared" si="36"/>
        <v>0.20903264297494673</v>
      </c>
      <c r="K772" s="1">
        <f t="shared" ref="K772:K835" si="38">IF(J772="",0,(I772-J772)^2)</f>
        <v>10.297890503678772</v>
      </c>
    </row>
    <row r="773" spans="4:11" ht="15.75" thickBot="1">
      <c r="D773" s="8"/>
      <c r="E773" s="15" t="s">
        <v>2</v>
      </c>
      <c r="F773" s="15" t="s">
        <v>33</v>
      </c>
      <c r="G773" s="17" t="s">
        <v>178</v>
      </c>
      <c r="H773" s="17"/>
      <c r="I773" s="1" t="str">
        <f t="shared" si="37"/>
        <v/>
      </c>
      <c r="J773" s="1" t="str">
        <f t="shared" si="36"/>
        <v/>
      </c>
      <c r="K773" s="1">
        <f t="shared" si="38"/>
        <v>0</v>
      </c>
    </row>
    <row r="774" spans="4:11" ht="15" customHeight="1">
      <c r="D774" s="6" t="s">
        <v>97</v>
      </c>
      <c r="E774" s="7"/>
      <c r="F774" s="7"/>
      <c r="G774" s="17" t="s">
        <v>185</v>
      </c>
      <c r="H774" s="17">
        <v>4</v>
      </c>
      <c r="I774" s="1">
        <f t="shared" si="37"/>
        <v>1</v>
      </c>
      <c r="J774" s="1">
        <f t="shared" si="36"/>
        <v>-0.72291322495146915</v>
      </c>
      <c r="K774" s="1">
        <f t="shared" si="38"/>
        <v>2.9684299807126719</v>
      </c>
    </row>
    <row r="775" spans="4:11" ht="15.75" thickBot="1">
      <c r="D775" s="8"/>
      <c r="E775" s="15" t="s">
        <v>10</v>
      </c>
      <c r="F775" s="15" t="s">
        <v>23</v>
      </c>
      <c r="G775" s="17" t="s">
        <v>178</v>
      </c>
      <c r="H775" s="17"/>
      <c r="I775" s="1" t="str">
        <f t="shared" si="37"/>
        <v/>
      </c>
      <c r="J775" s="1" t="str">
        <f t="shared" si="36"/>
        <v/>
      </c>
      <c r="K775" s="1">
        <f t="shared" si="38"/>
        <v>0</v>
      </c>
    </row>
    <row r="776" spans="4:11" ht="15" customHeight="1">
      <c r="D776" s="6" t="s">
        <v>97</v>
      </c>
      <c r="E776" s="7"/>
      <c r="F776" s="7"/>
      <c r="G776" s="17" t="s">
        <v>180</v>
      </c>
      <c r="H776" s="17">
        <v>6</v>
      </c>
      <c r="I776" s="1">
        <f t="shared" si="37"/>
        <v>-4</v>
      </c>
      <c r="J776" s="1">
        <f t="shared" si="36"/>
        <v>-0.16922544515951188</v>
      </c>
      <c r="K776" s="1">
        <f t="shared" si="38"/>
        <v>14.67483369001334</v>
      </c>
    </row>
    <row r="777" spans="4:11" ht="15.75" thickBot="1">
      <c r="D777" s="8"/>
      <c r="E777" s="15" t="s">
        <v>22</v>
      </c>
      <c r="F777" s="15" t="s">
        <v>25</v>
      </c>
      <c r="G777" s="17" t="s">
        <v>178</v>
      </c>
      <c r="H777" s="17"/>
      <c r="I777" s="1" t="str">
        <f t="shared" si="37"/>
        <v/>
      </c>
      <c r="J777" s="1" t="str">
        <f t="shared" si="36"/>
        <v/>
      </c>
      <c r="K777" s="1">
        <f t="shared" si="38"/>
        <v>0</v>
      </c>
    </row>
    <row r="778" spans="4:11" ht="18" customHeight="1">
      <c r="D778" s="6" t="s">
        <v>97</v>
      </c>
      <c r="E778" s="7"/>
      <c r="F778" s="7"/>
      <c r="G778" s="17" t="s">
        <v>182</v>
      </c>
      <c r="H778" s="17">
        <v>4</v>
      </c>
      <c r="I778" s="1">
        <f t="shared" si="37"/>
        <v>-1</v>
      </c>
      <c r="J778" s="1">
        <f t="shared" si="36"/>
        <v>-1.1331052021631649E-2</v>
      </c>
      <c r="K778" s="1">
        <f t="shared" si="38"/>
        <v>0.97746628869665364</v>
      </c>
    </row>
    <row r="779" spans="4:11" ht="15.75" thickBot="1">
      <c r="D779" s="8"/>
      <c r="E779" s="15" t="s">
        <v>466</v>
      </c>
      <c r="F779" s="15" t="s">
        <v>20</v>
      </c>
      <c r="G779" s="17" t="s">
        <v>178</v>
      </c>
      <c r="H779" s="17"/>
      <c r="I779" s="1" t="str">
        <f t="shared" si="37"/>
        <v/>
      </c>
      <c r="J779" s="1" t="str">
        <f t="shared" si="36"/>
        <v/>
      </c>
      <c r="K779" s="1">
        <f t="shared" si="38"/>
        <v>0</v>
      </c>
    </row>
    <row r="780" spans="4:11" ht="15" customHeight="1">
      <c r="D780" s="6" t="s">
        <v>98</v>
      </c>
      <c r="E780" s="7"/>
      <c r="F780" s="7"/>
      <c r="G780" s="17" t="s">
        <v>180</v>
      </c>
      <c r="H780" s="17">
        <v>3</v>
      </c>
      <c r="I780" s="1">
        <f t="shared" si="37"/>
        <v>-1</v>
      </c>
      <c r="J780" s="1">
        <f t="shared" si="36"/>
        <v>-0.35494784795463374</v>
      </c>
      <c r="K780" s="1">
        <f t="shared" si="38"/>
        <v>0.41609227885835831</v>
      </c>
    </row>
    <row r="781" spans="4:11" ht="15.75" thickBot="1">
      <c r="D781" s="8"/>
      <c r="E781" s="15" t="s">
        <v>18</v>
      </c>
      <c r="F781" s="15" t="s">
        <v>11</v>
      </c>
      <c r="G781" s="17" t="s">
        <v>178</v>
      </c>
      <c r="H781" s="17"/>
      <c r="I781" s="1" t="str">
        <f t="shared" si="37"/>
        <v/>
      </c>
      <c r="J781" s="1" t="str">
        <f t="shared" si="36"/>
        <v/>
      </c>
      <c r="K781" s="1">
        <f t="shared" si="38"/>
        <v>0</v>
      </c>
    </row>
    <row r="782" spans="4:11" ht="15" customHeight="1">
      <c r="D782" s="6" t="s">
        <v>98</v>
      </c>
      <c r="E782" s="7"/>
      <c r="F782" s="7"/>
      <c r="G782" s="17" t="s">
        <v>183</v>
      </c>
      <c r="H782" s="17">
        <v>4</v>
      </c>
      <c r="I782" s="1">
        <f t="shared" si="37"/>
        <v>2</v>
      </c>
      <c r="J782" s="1">
        <f t="shared" si="36"/>
        <v>9.0048691634194711E-2</v>
      </c>
      <c r="K782" s="1">
        <f t="shared" si="38"/>
        <v>3.6479140003282513</v>
      </c>
    </row>
    <row r="783" spans="4:11" ht="15.75" thickBot="1">
      <c r="D783" s="8"/>
      <c r="E783" s="15" t="s">
        <v>39</v>
      </c>
      <c r="F783" s="15" t="s">
        <v>41</v>
      </c>
      <c r="G783" s="17" t="s">
        <v>178</v>
      </c>
      <c r="H783" s="17"/>
      <c r="I783" s="1" t="str">
        <f t="shared" si="37"/>
        <v/>
      </c>
      <c r="J783" s="1" t="str">
        <f t="shared" si="36"/>
        <v/>
      </c>
      <c r="K783" s="1">
        <f t="shared" si="38"/>
        <v>0</v>
      </c>
    </row>
    <row r="784" spans="4:11" ht="15" customHeight="1">
      <c r="D784" s="6" t="s">
        <v>98</v>
      </c>
      <c r="E784" s="7"/>
      <c r="F784" s="7"/>
      <c r="G784" s="17" t="s">
        <v>180</v>
      </c>
      <c r="H784" s="17">
        <v>1</v>
      </c>
      <c r="I784" s="1">
        <f t="shared" si="37"/>
        <v>1</v>
      </c>
      <c r="J784" s="1">
        <f t="shared" si="36"/>
        <v>-0.32804668144659388</v>
      </c>
      <c r="K784" s="1">
        <f t="shared" si="38"/>
        <v>1.7637079881013109</v>
      </c>
    </row>
    <row r="785" spans="4:11" ht="15.75" thickBot="1">
      <c r="D785" s="8"/>
      <c r="E785" s="15" t="s">
        <v>1</v>
      </c>
      <c r="F785" s="15" t="s">
        <v>34</v>
      </c>
      <c r="G785" s="17" t="s">
        <v>178</v>
      </c>
      <c r="H785" s="17"/>
      <c r="I785" s="1" t="str">
        <f t="shared" si="37"/>
        <v/>
      </c>
      <c r="J785" s="1" t="str">
        <f t="shared" si="36"/>
        <v/>
      </c>
      <c r="K785" s="1">
        <f t="shared" si="38"/>
        <v>0</v>
      </c>
    </row>
    <row r="786" spans="4:11" ht="15" customHeight="1">
      <c r="D786" s="6" t="s">
        <v>98</v>
      </c>
      <c r="E786" s="7"/>
      <c r="F786" s="7"/>
      <c r="G786" s="17" t="s">
        <v>180</v>
      </c>
      <c r="H786" s="17">
        <v>5</v>
      </c>
      <c r="I786" s="1">
        <f t="shared" si="37"/>
        <v>-3</v>
      </c>
      <c r="J786" s="1">
        <f t="shared" si="36"/>
        <v>0.42677700376518146</v>
      </c>
      <c r="K786" s="1">
        <f t="shared" si="38"/>
        <v>11.742800633533875</v>
      </c>
    </row>
    <row r="787" spans="4:11" ht="15.75" thickBot="1">
      <c r="D787" s="8"/>
      <c r="E787" s="15" t="s">
        <v>3</v>
      </c>
      <c r="F787" s="15" t="s">
        <v>0</v>
      </c>
      <c r="G787" s="17" t="s">
        <v>178</v>
      </c>
      <c r="H787" s="17"/>
      <c r="I787" s="1" t="str">
        <f t="shared" si="37"/>
        <v/>
      </c>
      <c r="J787" s="1" t="str">
        <f t="shared" si="36"/>
        <v/>
      </c>
      <c r="K787" s="1">
        <f t="shared" si="38"/>
        <v>0</v>
      </c>
    </row>
    <row r="788" spans="4:11" ht="15" customHeight="1">
      <c r="D788" s="6" t="s">
        <v>98</v>
      </c>
      <c r="E788" s="7"/>
      <c r="F788" s="7"/>
      <c r="G788" s="17" t="s">
        <v>180</v>
      </c>
      <c r="H788" s="17">
        <v>3</v>
      </c>
      <c r="I788" s="1">
        <f t="shared" si="37"/>
        <v>-1</v>
      </c>
      <c r="J788" s="1">
        <f t="shared" si="36"/>
        <v>0.2256248171148485</v>
      </c>
      <c r="K788" s="1">
        <f t="shared" si="38"/>
        <v>1.5021561923278057</v>
      </c>
    </row>
    <row r="789" spans="4:11" ht="15.75" thickBot="1">
      <c r="D789" s="8"/>
      <c r="E789" s="15" t="s">
        <v>38</v>
      </c>
      <c r="F789" s="15" t="s">
        <v>13</v>
      </c>
      <c r="G789" s="17" t="s">
        <v>178</v>
      </c>
      <c r="H789" s="17"/>
      <c r="I789" s="1" t="str">
        <f t="shared" si="37"/>
        <v/>
      </c>
      <c r="J789" s="1" t="str">
        <f t="shared" si="36"/>
        <v/>
      </c>
      <c r="K789" s="1">
        <f t="shared" si="38"/>
        <v>0</v>
      </c>
    </row>
    <row r="790" spans="4:11" ht="15" customHeight="1">
      <c r="D790" s="6" t="s">
        <v>98</v>
      </c>
      <c r="E790" s="7"/>
      <c r="F790" s="7"/>
      <c r="G790" s="17" t="s">
        <v>182</v>
      </c>
      <c r="H790" s="17">
        <v>1</v>
      </c>
      <c r="I790" s="1">
        <f t="shared" si="37"/>
        <v>2</v>
      </c>
      <c r="J790" s="1">
        <f t="shared" si="36"/>
        <v>-1.0870927668129582</v>
      </c>
      <c r="K790" s="1">
        <f t="shared" si="38"/>
        <v>9.5301417509088857</v>
      </c>
    </row>
    <row r="791" spans="4:11" ht="15.75" thickBot="1">
      <c r="D791" s="8"/>
      <c r="E791" s="15" t="s">
        <v>7</v>
      </c>
      <c r="F791" s="15" t="s">
        <v>37</v>
      </c>
      <c r="G791" s="17" t="s">
        <v>178</v>
      </c>
      <c r="H791" s="17"/>
      <c r="I791" s="1" t="str">
        <f t="shared" si="37"/>
        <v/>
      </c>
      <c r="J791" s="1" t="str">
        <f t="shared" si="36"/>
        <v/>
      </c>
      <c r="K791" s="1">
        <f t="shared" si="38"/>
        <v>0</v>
      </c>
    </row>
    <row r="792" spans="4:11" ht="18" customHeight="1">
      <c r="D792" s="6" t="s">
        <v>98</v>
      </c>
      <c r="E792" s="7"/>
      <c r="F792" s="7"/>
      <c r="G792" s="17" t="s">
        <v>180</v>
      </c>
      <c r="H792" s="17">
        <v>3</v>
      </c>
      <c r="I792" s="1">
        <f t="shared" si="37"/>
        <v>-1</v>
      </c>
      <c r="J792" s="1">
        <f t="shared" si="36"/>
        <v>-0.90124894001637301</v>
      </c>
      <c r="K792" s="1">
        <f t="shared" si="38"/>
        <v>9.7517718478898948E-3</v>
      </c>
    </row>
    <row r="793" spans="4:11" ht="15.75" thickBot="1">
      <c r="D793" s="8"/>
      <c r="E793" s="15" t="s">
        <v>8</v>
      </c>
      <c r="F793" s="15" t="s">
        <v>14</v>
      </c>
      <c r="G793" s="17" t="s">
        <v>178</v>
      </c>
      <c r="H793" s="17"/>
      <c r="I793" s="1" t="str">
        <f t="shared" si="37"/>
        <v/>
      </c>
      <c r="J793" s="1" t="str">
        <f t="shared" si="36"/>
        <v/>
      </c>
      <c r="K793" s="1">
        <f t="shared" si="38"/>
        <v>0</v>
      </c>
    </row>
    <row r="794" spans="4:11" ht="15" customHeight="1">
      <c r="D794" s="6" t="s">
        <v>98</v>
      </c>
      <c r="E794" s="7"/>
      <c r="F794" s="7"/>
      <c r="G794" s="17" t="s">
        <v>184</v>
      </c>
      <c r="H794" s="17">
        <v>1</v>
      </c>
      <c r="I794" s="1">
        <f t="shared" si="37"/>
        <v>3</v>
      </c>
      <c r="J794" s="1">
        <f t="shared" si="36"/>
        <v>0.69832028290750259</v>
      </c>
      <c r="K794" s="1">
        <f t="shared" si="38"/>
        <v>5.2977295200749985</v>
      </c>
    </row>
    <row r="795" spans="4:11" ht="15.75" thickBot="1">
      <c r="D795" s="8"/>
      <c r="E795" s="15" t="s">
        <v>12</v>
      </c>
      <c r="F795" s="15" t="s">
        <v>36</v>
      </c>
      <c r="G795" s="17" t="s">
        <v>178</v>
      </c>
      <c r="H795" s="17"/>
      <c r="I795" s="1" t="str">
        <f t="shared" si="37"/>
        <v/>
      </c>
      <c r="J795" s="1" t="str">
        <f t="shared" si="36"/>
        <v/>
      </c>
      <c r="K795" s="1">
        <f t="shared" si="38"/>
        <v>0</v>
      </c>
    </row>
    <row r="796" spans="4:11" ht="15" customHeight="1">
      <c r="D796" s="6" t="s">
        <v>98</v>
      </c>
      <c r="E796" s="7"/>
      <c r="F796" s="7"/>
      <c r="G796" s="17" t="s">
        <v>182</v>
      </c>
      <c r="H796" s="17">
        <v>1</v>
      </c>
      <c r="I796" s="1">
        <f t="shared" si="37"/>
        <v>2</v>
      </c>
      <c r="J796" s="1">
        <f t="shared" si="36"/>
        <v>-8.2673656316018196E-2</v>
      </c>
      <c r="K796" s="1">
        <f t="shared" si="38"/>
        <v>4.337529558712732</v>
      </c>
    </row>
    <row r="797" spans="4:11" ht="15.75" thickBot="1">
      <c r="D797" s="8"/>
      <c r="E797" s="15" t="s">
        <v>20</v>
      </c>
      <c r="F797" s="15" t="s">
        <v>19</v>
      </c>
      <c r="G797" s="17" t="s">
        <v>178</v>
      </c>
      <c r="H797" s="17"/>
      <c r="I797" s="1" t="str">
        <f t="shared" si="37"/>
        <v/>
      </c>
      <c r="J797" s="1" t="str">
        <f t="shared" si="36"/>
        <v/>
      </c>
      <c r="K797" s="1">
        <f t="shared" si="38"/>
        <v>0</v>
      </c>
    </row>
    <row r="798" spans="4:11" ht="18" customHeight="1">
      <c r="D798" s="6" t="s">
        <v>98</v>
      </c>
      <c r="E798" s="7"/>
      <c r="F798" s="7"/>
      <c r="G798" s="17" t="s">
        <v>181</v>
      </c>
      <c r="H798" s="17">
        <v>4</v>
      </c>
      <c r="I798" s="1">
        <f t="shared" si="37"/>
        <v>-3</v>
      </c>
      <c r="J798" s="1">
        <f t="shared" si="36"/>
        <v>0.67754206142548412</v>
      </c>
      <c r="K798" s="1">
        <f t="shared" si="38"/>
        <v>13.524315613553599</v>
      </c>
    </row>
    <row r="799" spans="4:11" ht="15.75" thickBot="1">
      <c r="D799" s="8"/>
      <c r="E799" s="15" t="s">
        <v>466</v>
      </c>
      <c r="F799" s="15" t="s">
        <v>21</v>
      </c>
      <c r="G799" s="17" t="s">
        <v>178</v>
      </c>
      <c r="H799" s="17"/>
      <c r="I799" s="1" t="str">
        <f t="shared" si="37"/>
        <v/>
      </c>
      <c r="J799" s="1" t="str">
        <f t="shared" si="36"/>
        <v/>
      </c>
      <c r="K799" s="1">
        <f t="shared" si="38"/>
        <v>0</v>
      </c>
    </row>
    <row r="800" spans="4:11" ht="15" customHeight="1">
      <c r="D800" s="6" t="s">
        <v>98</v>
      </c>
      <c r="E800" s="7"/>
      <c r="F800" s="7"/>
      <c r="G800" s="17" t="s">
        <v>185</v>
      </c>
      <c r="H800" s="17">
        <v>2</v>
      </c>
      <c r="I800" s="1">
        <f t="shared" si="37"/>
        <v>3</v>
      </c>
      <c r="J800" s="1">
        <f t="shared" si="36"/>
        <v>0.57664847437726507</v>
      </c>
      <c r="K800" s="1">
        <f t="shared" si="38"/>
        <v>5.8726326167380369</v>
      </c>
    </row>
    <row r="801" spans="4:11" ht="15.75" thickBot="1">
      <c r="D801" s="8"/>
      <c r="E801" s="15" t="s">
        <v>2</v>
      </c>
      <c r="F801" s="15" t="s">
        <v>26</v>
      </c>
      <c r="G801" s="17" t="s">
        <v>178</v>
      </c>
      <c r="H801" s="17"/>
      <c r="I801" s="1" t="str">
        <f t="shared" si="37"/>
        <v/>
      </c>
      <c r="J801" s="1" t="str">
        <f t="shared" si="36"/>
        <v/>
      </c>
      <c r="K801" s="1">
        <f t="shared" si="38"/>
        <v>0</v>
      </c>
    </row>
    <row r="802" spans="4:11" ht="18" customHeight="1">
      <c r="D802" s="6" t="s">
        <v>98</v>
      </c>
      <c r="E802" s="7"/>
      <c r="F802" s="7"/>
      <c r="G802" s="17" t="s">
        <v>182</v>
      </c>
      <c r="H802" s="17">
        <v>2</v>
      </c>
      <c r="I802" s="1">
        <f t="shared" si="37"/>
        <v>1</v>
      </c>
      <c r="J802" s="1">
        <f t="shared" si="36"/>
        <v>-0.34303609509075272</v>
      </c>
      <c r="K802" s="1">
        <f t="shared" si="38"/>
        <v>1.8037459527166173</v>
      </c>
    </row>
    <row r="803" spans="4:11" ht="15.75" thickBot="1">
      <c r="D803" s="8"/>
      <c r="E803" s="15" t="s">
        <v>33</v>
      </c>
      <c r="F803" s="15" t="s">
        <v>4</v>
      </c>
      <c r="G803" s="17" t="s">
        <v>178</v>
      </c>
      <c r="H803" s="17"/>
      <c r="I803" s="1" t="str">
        <f t="shared" si="37"/>
        <v/>
      </c>
      <c r="J803" s="1" t="str">
        <f t="shared" si="36"/>
        <v/>
      </c>
      <c r="K803" s="1">
        <f t="shared" si="38"/>
        <v>0</v>
      </c>
    </row>
    <row r="804" spans="4:11" ht="15" customHeight="1">
      <c r="D804" s="6" t="s">
        <v>99</v>
      </c>
      <c r="E804" s="7"/>
      <c r="F804" s="7"/>
      <c r="G804" s="17" t="s">
        <v>184</v>
      </c>
      <c r="H804" s="17">
        <v>3</v>
      </c>
      <c r="I804" s="1">
        <f t="shared" si="37"/>
        <v>1</v>
      </c>
      <c r="J804" s="1">
        <f t="shared" si="36"/>
        <v>-0.57606529737907408</v>
      </c>
      <c r="K804" s="1">
        <f t="shared" si="38"/>
        <v>2.4839818216025891</v>
      </c>
    </row>
    <row r="805" spans="4:11" ht="15.75" thickBot="1">
      <c r="D805" s="8"/>
      <c r="E805" s="15" t="s">
        <v>10</v>
      </c>
      <c r="F805" s="15" t="s">
        <v>25</v>
      </c>
      <c r="G805" s="17" t="s">
        <v>178</v>
      </c>
      <c r="H805" s="17"/>
      <c r="I805" s="1" t="str">
        <f t="shared" si="37"/>
        <v/>
      </c>
      <c r="J805" s="1" t="str">
        <f t="shared" si="36"/>
        <v/>
      </c>
      <c r="K805" s="1">
        <f t="shared" si="38"/>
        <v>0</v>
      </c>
    </row>
    <row r="806" spans="4:11" ht="15" customHeight="1">
      <c r="D806" s="6" t="s">
        <v>99</v>
      </c>
      <c r="E806" s="7"/>
      <c r="F806" s="7"/>
      <c r="G806" s="17" t="s">
        <v>182</v>
      </c>
      <c r="H806" s="17">
        <v>1</v>
      </c>
      <c r="I806" s="1">
        <f t="shared" si="37"/>
        <v>2</v>
      </c>
      <c r="J806" s="1">
        <f t="shared" si="36"/>
        <v>0.56660406899332827</v>
      </c>
      <c r="K806" s="1">
        <f t="shared" si="38"/>
        <v>2.054623895026483</v>
      </c>
    </row>
    <row r="807" spans="4:11" ht="15.75" thickBot="1">
      <c r="D807" s="8"/>
      <c r="E807" s="15" t="s">
        <v>13</v>
      </c>
      <c r="F807" s="15" t="s">
        <v>28</v>
      </c>
      <c r="G807" s="17" t="s">
        <v>178</v>
      </c>
      <c r="H807" s="17"/>
      <c r="I807" s="1" t="str">
        <f t="shared" si="37"/>
        <v/>
      </c>
      <c r="J807" s="1" t="str">
        <f t="shared" si="36"/>
        <v/>
      </c>
      <c r="K807" s="1">
        <f t="shared" si="38"/>
        <v>0</v>
      </c>
    </row>
    <row r="808" spans="4:11" ht="15" customHeight="1">
      <c r="D808" s="6" t="s">
        <v>99</v>
      </c>
      <c r="E808" s="7"/>
      <c r="F808" s="7"/>
      <c r="G808" s="17" t="s">
        <v>182</v>
      </c>
      <c r="H808" s="17">
        <v>4</v>
      </c>
      <c r="I808" s="1">
        <f t="shared" si="37"/>
        <v>-1</v>
      </c>
      <c r="J808" s="1">
        <f t="shared" si="36"/>
        <v>5.3069657288560279E-2</v>
      </c>
      <c r="K808" s="1">
        <f t="shared" si="38"/>
        <v>1.1089557031018458</v>
      </c>
    </row>
    <row r="809" spans="4:11" ht="15.75" thickBot="1">
      <c r="D809" s="8"/>
      <c r="E809" s="15" t="s">
        <v>3</v>
      </c>
      <c r="F809" s="15" t="s">
        <v>18</v>
      </c>
      <c r="G809" s="17" t="s">
        <v>178</v>
      </c>
      <c r="H809" s="17"/>
      <c r="I809" s="1" t="str">
        <f t="shared" si="37"/>
        <v/>
      </c>
      <c r="J809" s="1" t="str">
        <f t="shared" si="36"/>
        <v/>
      </c>
      <c r="K809" s="1">
        <f t="shared" si="38"/>
        <v>0</v>
      </c>
    </row>
    <row r="810" spans="4:11" ht="15" customHeight="1">
      <c r="D810" s="6" t="s">
        <v>99</v>
      </c>
      <c r="E810" s="7"/>
      <c r="F810" s="7"/>
      <c r="G810" s="17" t="s">
        <v>181</v>
      </c>
      <c r="H810" s="17">
        <v>2</v>
      </c>
      <c r="I810" s="1">
        <f t="shared" si="37"/>
        <v>-1</v>
      </c>
      <c r="J810" s="1">
        <f t="shared" si="36"/>
        <v>0.82998884591377475</v>
      </c>
      <c r="K810" s="1">
        <f t="shared" si="38"/>
        <v>3.3488591761688293</v>
      </c>
    </row>
    <row r="811" spans="4:11" ht="15.75" thickBot="1">
      <c r="D811" s="8"/>
      <c r="E811" s="15" t="s">
        <v>33</v>
      </c>
      <c r="F811" s="15" t="s">
        <v>24</v>
      </c>
      <c r="G811" s="17" t="s">
        <v>178</v>
      </c>
      <c r="H811" s="17"/>
      <c r="I811" s="1" t="str">
        <f t="shared" si="37"/>
        <v/>
      </c>
      <c r="J811" s="1" t="str">
        <f t="shared" si="36"/>
        <v/>
      </c>
      <c r="K811" s="1">
        <f t="shared" si="38"/>
        <v>0</v>
      </c>
    </row>
    <row r="812" spans="4:11" ht="15" customHeight="1">
      <c r="D812" s="6" t="s">
        <v>100</v>
      </c>
      <c r="E812" s="7"/>
      <c r="F812" s="7"/>
      <c r="G812" s="17" t="s">
        <v>182</v>
      </c>
      <c r="H812" s="17">
        <v>4</v>
      </c>
      <c r="I812" s="1">
        <f t="shared" si="37"/>
        <v>-1</v>
      </c>
      <c r="J812" s="1">
        <f t="shared" si="36"/>
        <v>-6.003139308947425E-2</v>
      </c>
      <c r="K812" s="1">
        <f t="shared" si="38"/>
        <v>0.88354098197731445</v>
      </c>
    </row>
    <row r="813" spans="4:11" ht="15.75" thickBot="1">
      <c r="D813" s="8"/>
      <c r="E813" s="15" t="s">
        <v>11</v>
      </c>
      <c r="F813" s="15" t="s">
        <v>38</v>
      </c>
      <c r="G813" s="17" t="s">
        <v>178</v>
      </c>
      <c r="H813" s="17"/>
      <c r="I813" s="1" t="str">
        <f t="shared" si="37"/>
        <v/>
      </c>
      <c r="J813" s="1" t="str">
        <f t="shared" si="36"/>
        <v/>
      </c>
      <c r="K813" s="1">
        <f t="shared" si="38"/>
        <v>0</v>
      </c>
    </row>
    <row r="814" spans="4:11" ht="15" customHeight="1">
      <c r="D814" s="6" t="s">
        <v>100</v>
      </c>
      <c r="E814" s="7"/>
      <c r="F814" s="7"/>
      <c r="G814" s="17" t="s">
        <v>180</v>
      </c>
      <c r="H814" s="17">
        <v>1</v>
      </c>
      <c r="I814" s="1">
        <f t="shared" si="37"/>
        <v>1</v>
      </c>
      <c r="J814" s="1">
        <f t="shared" si="36"/>
        <v>-4.5882454000292228E-2</v>
      </c>
      <c r="K814" s="1">
        <f t="shared" si="38"/>
        <v>1.0938701075856734</v>
      </c>
    </row>
    <row r="815" spans="4:11" ht="15.75" thickBot="1">
      <c r="D815" s="8"/>
      <c r="E815" s="15" t="s">
        <v>36</v>
      </c>
      <c r="F815" s="15" t="s">
        <v>28</v>
      </c>
      <c r="G815" s="17" t="s">
        <v>178</v>
      </c>
      <c r="H815" s="17"/>
      <c r="I815" s="1" t="str">
        <f t="shared" si="37"/>
        <v/>
      </c>
      <c r="J815" s="1" t="str">
        <f t="shared" si="36"/>
        <v/>
      </c>
      <c r="K815" s="1">
        <f t="shared" si="38"/>
        <v>0</v>
      </c>
    </row>
    <row r="816" spans="4:11" ht="18" customHeight="1">
      <c r="D816" s="6" t="s">
        <v>100</v>
      </c>
      <c r="E816" s="7"/>
      <c r="F816" s="7"/>
      <c r="G816" s="17" t="s">
        <v>180</v>
      </c>
      <c r="H816" s="17">
        <v>4</v>
      </c>
      <c r="I816" s="1">
        <f t="shared" si="37"/>
        <v>-2</v>
      </c>
      <c r="J816" s="1">
        <f t="shared" si="36"/>
        <v>-1.0576703173173314</v>
      </c>
      <c r="K816" s="1">
        <f t="shared" si="38"/>
        <v>0.88798523086481884</v>
      </c>
    </row>
    <row r="817" spans="4:11" ht="15.75" thickBot="1">
      <c r="D817" s="8"/>
      <c r="E817" s="15" t="s">
        <v>14</v>
      </c>
      <c r="F817" s="15" t="s">
        <v>39</v>
      </c>
      <c r="G817" s="17" t="s">
        <v>178</v>
      </c>
      <c r="H817" s="17"/>
      <c r="I817" s="1" t="str">
        <f t="shared" si="37"/>
        <v/>
      </c>
      <c r="J817" s="1" t="str">
        <f t="shared" si="36"/>
        <v/>
      </c>
      <c r="K817" s="1">
        <f t="shared" si="38"/>
        <v>0</v>
      </c>
    </row>
    <row r="818" spans="4:11" ht="15" customHeight="1">
      <c r="D818" s="6" t="s">
        <v>101</v>
      </c>
      <c r="E818" s="7"/>
      <c r="F818" s="7"/>
      <c r="G818" s="17" t="s">
        <v>182</v>
      </c>
      <c r="H818" s="17">
        <v>2</v>
      </c>
      <c r="I818" s="1">
        <f t="shared" si="37"/>
        <v>1</v>
      </c>
      <c r="J818" s="1">
        <f t="shared" si="36"/>
        <v>0.86929080107269385</v>
      </c>
      <c r="K818" s="1">
        <f t="shared" si="38"/>
        <v>1.7084894684218092E-2</v>
      </c>
    </row>
    <row r="819" spans="4:11" ht="15.75" thickBot="1">
      <c r="D819" s="8"/>
      <c r="E819" s="15" t="s">
        <v>20</v>
      </c>
      <c r="F819" s="15" t="s">
        <v>36</v>
      </c>
      <c r="G819" s="17" t="s">
        <v>178</v>
      </c>
      <c r="H819" s="17"/>
      <c r="I819" s="1" t="str">
        <f t="shared" si="37"/>
        <v/>
      </c>
      <c r="J819" s="1" t="str">
        <f t="shared" si="36"/>
        <v/>
      </c>
      <c r="K819" s="1">
        <f t="shared" si="38"/>
        <v>0</v>
      </c>
    </row>
    <row r="820" spans="4:11" ht="15" customHeight="1">
      <c r="D820" s="6" t="s">
        <v>101</v>
      </c>
      <c r="E820" s="7"/>
      <c r="F820" s="7"/>
      <c r="G820" s="17" t="s">
        <v>180</v>
      </c>
      <c r="H820" s="17">
        <v>3</v>
      </c>
      <c r="I820" s="1">
        <f t="shared" si="37"/>
        <v>-1</v>
      </c>
      <c r="J820" s="1">
        <f t="shared" si="36"/>
        <v>0.24191810729597307</v>
      </c>
      <c r="K820" s="1">
        <f t="shared" si="38"/>
        <v>1.5423605852296121</v>
      </c>
    </row>
    <row r="821" spans="4:11" ht="15.75" thickBot="1">
      <c r="D821" s="8"/>
      <c r="E821" s="15" t="s">
        <v>1</v>
      </c>
      <c r="F821" s="15" t="s">
        <v>7</v>
      </c>
      <c r="G821" s="17" t="s">
        <v>178</v>
      </c>
      <c r="H821" s="17"/>
      <c r="I821" s="1" t="str">
        <f t="shared" si="37"/>
        <v/>
      </c>
      <c r="J821" s="1" t="str">
        <f t="shared" si="36"/>
        <v/>
      </c>
      <c r="K821" s="1">
        <f t="shared" si="38"/>
        <v>0</v>
      </c>
    </row>
    <row r="822" spans="4:11" ht="15" customHeight="1">
      <c r="D822" s="6" t="s">
        <v>101</v>
      </c>
      <c r="E822" s="7"/>
      <c r="F822" s="7"/>
      <c r="G822" s="17" t="s">
        <v>179</v>
      </c>
      <c r="H822" s="17">
        <v>1</v>
      </c>
      <c r="I822" s="1">
        <f t="shared" si="37"/>
        <v>-1</v>
      </c>
      <c r="J822" s="1">
        <f t="shared" si="36"/>
        <v>1.4209920038956625</v>
      </c>
      <c r="K822" s="1">
        <f t="shared" si="38"/>
        <v>5.8612022829267358</v>
      </c>
    </row>
    <row r="823" spans="4:11" ht="15.75" thickBot="1">
      <c r="D823" s="8"/>
      <c r="E823" s="15" t="s">
        <v>34</v>
      </c>
      <c r="F823" s="15" t="s">
        <v>8</v>
      </c>
      <c r="G823" s="17" t="s">
        <v>178</v>
      </c>
      <c r="H823" s="17"/>
      <c r="I823" s="1" t="str">
        <f t="shared" si="37"/>
        <v/>
      </c>
      <c r="J823" s="1" t="str">
        <f t="shared" si="36"/>
        <v/>
      </c>
      <c r="K823" s="1">
        <f t="shared" si="38"/>
        <v>0</v>
      </c>
    </row>
    <row r="824" spans="4:11" ht="18" customHeight="1">
      <c r="D824" s="6" t="s">
        <v>101</v>
      </c>
      <c r="E824" s="7"/>
      <c r="F824" s="7"/>
      <c r="G824" s="17" t="s">
        <v>181</v>
      </c>
      <c r="H824" s="17">
        <v>4</v>
      </c>
      <c r="I824" s="1">
        <f t="shared" si="37"/>
        <v>-3</v>
      </c>
      <c r="J824" s="1">
        <f t="shared" si="36"/>
        <v>0.45853061407598261</v>
      </c>
      <c r="K824" s="1">
        <f t="shared" si="38"/>
        <v>11.961434008500794</v>
      </c>
    </row>
    <row r="825" spans="4:11" ht="15.75" thickBot="1">
      <c r="D825" s="8"/>
      <c r="E825" s="15" t="s">
        <v>4</v>
      </c>
      <c r="F825" s="15" t="s">
        <v>0</v>
      </c>
      <c r="G825" s="17" t="s">
        <v>178</v>
      </c>
      <c r="H825" s="17"/>
      <c r="I825" s="1" t="str">
        <f t="shared" si="37"/>
        <v/>
      </c>
      <c r="J825" s="1" t="str">
        <f t="shared" si="36"/>
        <v/>
      </c>
      <c r="K825" s="1">
        <f t="shared" si="38"/>
        <v>0</v>
      </c>
    </row>
    <row r="826" spans="4:11" ht="15" customHeight="1">
      <c r="D826" s="6" t="s">
        <v>101</v>
      </c>
      <c r="E826" s="7"/>
      <c r="F826" s="7"/>
      <c r="G826" s="17" t="s">
        <v>181</v>
      </c>
      <c r="H826" s="17">
        <v>3</v>
      </c>
      <c r="I826" s="1">
        <f t="shared" si="37"/>
        <v>-2</v>
      </c>
      <c r="J826" s="1">
        <f t="shared" si="36"/>
        <v>-0.38175799269814092</v>
      </c>
      <c r="K826" s="1">
        <f t="shared" si="38"/>
        <v>2.6187071941963502</v>
      </c>
    </row>
    <row r="827" spans="4:11" ht="15.75" thickBot="1">
      <c r="D827" s="8"/>
      <c r="E827" s="15" t="s">
        <v>3</v>
      </c>
      <c r="F827" s="15" t="s">
        <v>466</v>
      </c>
      <c r="G827" s="17" t="s">
        <v>178</v>
      </c>
      <c r="H827" s="17"/>
      <c r="I827" s="1" t="str">
        <f t="shared" si="37"/>
        <v/>
      </c>
      <c r="J827" s="1" t="str">
        <f t="shared" si="36"/>
        <v/>
      </c>
      <c r="K827" s="1">
        <f t="shared" si="38"/>
        <v>0</v>
      </c>
    </row>
    <row r="828" spans="4:11" ht="15" customHeight="1">
      <c r="D828" s="6" t="s">
        <v>101</v>
      </c>
      <c r="E828" s="7"/>
      <c r="F828" s="7"/>
      <c r="G828" s="17" t="s">
        <v>185</v>
      </c>
      <c r="H828" s="17">
        <v>3</v>
      </c>
      <c r="I828" s="1">
        <f t="shared" si="37"/>
        <v>2</v>
      </c>
      <c r="J828" s="1">
        <f t="shared" si="36"/>
        <v>-0.20904047346751042</v>
      </c>
      <c r="K828" s="1">
        <f t="shared" si="38"/>
        <v>4.8798598134175624</v>
      </c>
    </row>
    <row r="829" spans="4:11" ht="15.75" thickBot="1">
      <c r="D829" s="8"/>
      <c r="E829" s="15" t="s">
        <v>12</v>
      </c>
      <c r="F829" s="15" t="s">
        <v>37</v>
      </c>
      <c r="G829" s="17" t="s">
        <v>178</v>
      </c>
      <c r="H829" s="17"/>
      <c r="I829" s="1" t="str">
        <f t="shared" si="37"/>
        <v/>
      </c>
      <c r="J829" s="1" t="str">
        <f t="shared" si="36"/>
        <v/>
      </c>
      <c r="K829" s="1">
        <f t="shared" si="38"/>
        <v>0</v>
      </c>
    </row>
    <row r="830" spans="4:11" ht="15" customHeight="1">
      <c r="D830" s="6" t="s">
        <v>101</v>
      </c>
      <c r="E830" s="7"/>
      <c r="F830" s="7"/>
      <c r="G830" s="17" t="s">
        <v>184</v>
      </c>
      <c r="H830" s="17">
        <v>5</v>
      </c>
      <c r="I830" s="1">
        <f t="shared" si="37"/>
        <v>-1</v>
      </c>
      <c r="J830" s="1">
        <f t="shared" si="36"/>
        <v>0.31789467498634849</v>
      </c>
      <c r="K830" s="1">
        <f t="shared" si="38"/>
        <v>1.7368463743573732</v>
      </c>
    </row>
    <row r="831" spans="4:11" ht="15.75" thickBot="1">
      <c r="D831" s="8"/>
      <c r="E831" s="15" t="s">
        <v>41</v>
      </c>
      <c r="F831" s="15" t="s">
        <v>23</v>
      </c>
      <c r="G831" s="17" t="s">
        <v>178</v>
      </c>
      <c r="H831" s="17"/>
      <c r="I831" s="1" t="str">
        <f t="shared" si="37"/>
        <v/>
      </c>
      <c r="J831" s="1" t="str">
        <f t="shared" si="36"/>
        <v/>
      </c>
      <c r="K831" s="1">
        <f t="shared" si="38"/>
        <v>0</v>
      </c>
    </row>
    <row r="832" spans="4:11" ht="18" customHeight="1">
      <c r="D832" s="6" t="s">
        <v>101</v>
      </c>
      <c r="E832" s="7"/>
      <c r="F832" s="7"/>
      <c r="G832" s="17" t="s">
        <v>185</v>
      </c>
      <c r="H832" s="17">
        <v>2</v>
      </c>
      <c r="I832" s="1">
        <f t="shared" si="37"/>
        <v>3</v>
      </c>
      <c r="J832" s="1">
        <f t="shared" si="36"/>
        <v>0.19295104992414736</v>
      </c>
      <c r="K832" s="1">
        <f t="shared" si="38"/>
        <v>7.879523808121947</v>
      </c>
    </row>
    <row r="833" spans="4:11" ht="15.75" thickBot="1">
      <c r="D833" s="8"/>
      <c r="E833" s="15" t="s">
        <v>25</v>
      </c>
      <c r="F833" s="15" t="s">
        <v>21</v>
      </c>
      <c r="G833" s="17" t="s">
        <v>178</v>
      </c>
      <c r="H833" s="17"/>
      <c r="I833" s="1" t="str">
        <f t="shared" si="37"/>
        <v/>
      </c>
      <c r="J833" s="1" t="str">
        <f t="shared" si="36"/>
        <v/>
      </c>
      <c r="K833" s="1">
        <f t="shared" si="38"/>
        <v>0</v>
      </c>
    </row>
    <row r="834" spans="4:11" ht="15" customHeight="1">
      <c r="D834" s="6" t="s">
        <v>101</v>
      </c>
      <c r="E834" s="7"/>
      <c r="F834" s="7"/>
      <c r="G834" s="17" t="s">
        <v>182</v>
      </c>
      <c r="H834" s="17">
        <v>0</v>
      </c>
      <c r="I834" s="1">
        <f t="shared" si="37"/>
        <v>3</v>
      </c>
      <c r="J834" s="1">
        <f t="shared" si="36"/>
        <v>0.74782116499849849</v>
      </c>
      <c r="K834" s="1">
        <f t="shared" si="38"/>
        <v>5.0723095048287208</v>
      </c>
    </row>
    <row r="835" spans="4:11" ht="15.75" thickBot="1">
      <c r="D835" s="8"/>
      <c r="E835" s="15" t="s">
        <v>19</v>
      </c>
      <c r="F835" s="15" t="s">
        <v>22</v>
      </c>
      <c r="G835" s="17" t="s">
        <v>178</v>
      </c>
      <c r="H835" s="17"/>
      <c r="I835" s="1" t="str">
        <f t="shared" si="37"/>
        <v/>
      </c>
      <c r="J835" s="1" t="str">
        <f t="shared" ref="J835:J898" si="39">IF(F836="","",VLOOKUP(F836,$A$2:$B$31,2)+$B$33-VLOOKUP(E836,$A$2:$B$31,2))</f>
        <v/>
      </c>
      <c r="K835" s="1">
        <f t="shared" si="38"/>
        <v>0</v>
      </c>
    </row>
    <row r="836" spans="4:11" ht="15" customHeight="1">
      <c r="D836" s="6" t="s">
        <v>101</v>
      </c>
      <c r="E836" s="7"/>
      <c r="F836" s="7"/>
      <c r="G836" s="17" t="s">
        <v>180</v>
      </c>
      <c r="H836" s="17">
        <v>5</v>
      </c>
      <c r="I836" s="1">
        <f t="shared" ref="I836:I899" si="40">IF(G836="","",G836-H836)</f>
        <v>-3</v>
      </c>
      <c r="J836" s="1">
        <f t="shared" si="39"/>
        <v>-0.82998884591377475</v>
      </c>
      <c r="K836" s="1">
        <f t="shared" ref="K836:K899" si="41">IF(J836="",0,(I836-J836)^2)</f>
        <v>4.7089484088586309</v>
      </c>
    </row>
    <row r="837" spans="4:11" ht="15.75" thickBot="1">
      <c r="D837" s="8"/>
      <c r="E837" s="15" t="s">
        <v>24</v>
      </c>
      <c r="F837" s="15" t="s">
        <v>33</v>
      </c>
      <c r="G837" s="17" t="s">
        <v>178</v>
      </c>
      <c r="H837" s="17"/>
      <c r="I837" s="1" t="str">
        <f t="shared" si="40"/>
        <v/>
      </c>
      <c r="J837" s="1" t="str">
        <f t="shared" si="39"/>
        <v/>
      </c>
      <c r="K837" s="1">
        <f t="shared" si="41"/>
        <v>0</v>
      </c>
    </row>
    <row r="838" spans="4:11" ht="18" customHeight="1">
      <c r="D838" s="6" t="s">
        <v>102</v>
      </c>
      <c r="E838" s="7"/>
      <c r="F838" s="7"/>
      <c r="G838" s="17" t="s">
        <v>180</v>
      </c>
      <c r="H838" s="17">
        <v>1</v>
      </c>
      <c r="I838" s="1">
        <f t="shared" si="40"/>
        <v>1</v>
      </c>
      <c r="J838" s="1">
        <f t="shared" si="39"/>
        <v>-0.56306177040588068</v>
      </c>
      <c r="K838" s="1">
        <f t="shared" si="41"/>
        <v>2.443162098104366</v>
      </c>
    </row>
    <row r="839" spans="4:11" ht="15.75" thickBot="1">
      <c r="D839" s="8"/>
      <c r="E839" s="15" t="s">
        <v>0</v>
      </c>
      <c r="F839" s="15" t="s">
        <v>13</v>
      </c>
      <c r="G839" s="17" t="s">
        <v>178</v>
      </c>
      <c r="H839" s="17"/>
      <c r="I839" s="1" t="str">
        <f t="shared" si="40"/>
        <v/>
      </c>
      <c r="J839" s="1" t="str">
        <f t="shared" si="39"/>
        <v/>
      </c>
      <c r="K839" s="1">
        <f t="shared" si="41"/>
        <v>0</v>
      </c>
    </row>
    <row r="840" spans="4:11" ht="15" customHeight="1">
      <c r="D840" s="6" t="s">
        <v>102</v>
      </c>
      <c r="E840" s="7"/>
      <c r="F840" s="7"/>
      <c r="G840" s="17" t="s">
        <v>181</v>
      </c>
      <c r="H840" s="17">
        <v>2</v>
      </c>
      <c r="I840" s="1">
        <f t="shared" si="40"/>
        <v>-1</v>
      </c>
      <c r="J840" s="1">
        <f t="shared" si="39"/>
        <v>-0.4623730145114564</v>
      </c>
      <c r="K840" s="1">
        <f t="shared" si="41"/>
        <v>0.28904277552549867</v>
      </c>
    </row>
    <row r="841" spans="4:11" ht="15.75" thickBot="1">
      <c r="D841" s="8"/>
      <c r="E841" s="15" t="s">
        <v>24</v>
      </c>
      <c r="F841" s="15" t="s">
        <v>10</v>
      </c>
      <c r="G841" s="17" t="s">
        <v>178</v>
      </c>
      <c r="H841" s="17"/>
      <c r="I841" s="1" t="str">
        <f t="shared" si="40"/>
        <v/>
      </c>
      <c r="J841" s="1" t="str">
        <f t="shared" si="39"/>
        <v/>
      </c>
      <c r="K841" s="1">
        <f t="shared" si="41"/>
        <v>0</v>
      </c>
    </row>
    <row r="842" spans="4:11" ht="18" customHeight="1">
      <c r="D842" s="6" t="s">
        <v>103</v>
      </c>
      <c r="E842" s="7"/>
      <c r="F842" s="7"/>
      <c r="G842" s="17" t="s">
        <v>182</v>
      </c>
      <c r="H842" s="17">
        <v>2</v>
      </c>
      <c r="I842" s="1">
        <f t="shared" si="40"/>
        <v>1</v>
      </c>
      <c r="J842" s="1">
        <f t="shared" si="39"/>
        <v>0.49533888652477742</v>
      </c>
      <c r="K842" s="1">
        <f t="shared" si="41"/>
        <v>0.25468283945405146</v>
      </c>
    </row>
    <row r="843" spans="4:11" ht="15.75" thickBot="1">
      <c r="D843" s="8"/>
      <c r="E843" s="15" t="s">
        <v>20</v>
      </c>
      <c r="F843" s="15" t="s">
        <v>2</v>
      </c>
      <c r="G843" s="17" t="s">
        <v>178</v>
      </c>
      <c r="H843" s="17"/>
      <c r="I843" s="1" t="str">
        <f t="shared" si="40"/>
        <v/>
      </c>
      <c r="J843" s="1" t="str">
        <f t="shared" si="39"/>
        <v/>
      </c>
      <c r="K843" s="1">
        <f t="shared" si="41"/>
        <v>0</v>
      </c>
    </row>
    <row r="844" spans="4:11" ht="18" customHeight="1">
      <c r="D844" s="6" t="s">
        <v>103</v>
      </c>
      <c r="E844" s="7"/>
      <c r="F844" s="7"/>
      <c r="G844" s="17" t="s">
        <v>182</v>
      </c>
      <c r="H844" s="17">
        <v>4</v>
      </c>
      <c r="I844" s="1">
        <f t="shared" si="40"/>
        <v>-1</v>
      </c>
      <c r="J844" s="1">
        <f t="shared" si="39"/>
        <v>1.5387145922547631</v>
      </c>
      <c r="K844" s="1">
        <f t="shared" si="41"/>
        <v>6.4450717809272682</v>
      </c>
    </row>
    <row r="845" spans="4:11" ht="15.75" thickBot="1">
      <c r="D845" s="8"/>
      <c r="E845" s="15" t="s">
        <v>4</v>
      </c>
      <c r="F845" s="15" t="s">
        <v>8</v>
      </c>
      <c r="G845" s="17" t="s">
        <v>178</v>
      </c>
      <c r="H845" s="17"/>
      <c r="I845" s="1" t="str">
        <f t="shared" si="40"/>
        <v/>
      </c>
      <c r="J845" s="1" t="str">
        <f t="shared" si="39"/>
        <v/>
      </c>
      <c r="K845" s="1">
        <f t="shared" si="41"/>
        <v>0</v>
      </c>
    </row>
    <row r="846" spans="4:11" ht="15" customHeight="1">
      <c r="D846" s="6" t="s">
        <v>103</v>
      </c>
      <c r="E846" s="7"/>
      <c r="F846" s="7"/>
      <c r="G846" s="17" t="s">
        <v>181</v>
      </c>
      <c r="H846" s="17">
        <v>4</v>
      </c>
      <c r="I846" s="1">
        <f t="shared" si="40"/>
        <v>-3</v>
      </c>
      <c r="J846" s="1">
        <f t="shared" si="39"/>
        <v>-6.2186096858027895E-2</v>
      </c>
      <c r="K846" s="1">
        <f t="shared" si="41"/>
        <v>8.6307505294942679</v>
      </c>
    </row>
    <row r="847" spans="4:11" ht="30.75" thickBot="1">
      <c r="D847" s="8"/>
      <c r="E847" s="15" t="s">
        <v>36</v>
      </c>
      <c r="F847" s="15" t="s">
        <v>1</v>
      </c>
      <c r="G847" s="17" t="s">
        <v>178</v>
      </c>
      <c r="H847" s="17"/>
      <c r="I847" s="1" t="str">
        <f t="shared" si="40"/>
        <v/>
      </c>
      <c r="J847" s="1" t="str">
        <f t="shared" si="39"/>
        <v/>
      </c>
      <c r="K847" s="1">
        <f t="shared" si="41"/>
        <v>0</v>
      </c>
    </row>
    <row r="848" spans="4:11" ht="15" customHeight="1">
      <c r="D848" s="6" t="s">
        <v>103</v>
      </c>
      <c r="E848" s="7"/>
      <c r="F848" s="7"/>
      <c r="G848" s="17" t="s">
        <v>182</v>
      </c>
      <c r="H848" s="17">
        <v>2</v>
      </c>
      <c r="I848" s="1">
        <f t="shared" si="40"/>
        <v>1</v>
      </c>
      <c r="J848" s="1">
        <f t="shared" si="39"/>
        <v>-0.87805229334544777</v>
      </c>
      <c r="K848" s="1">
        <f t="shared" si="41"/>
        <v>3.527080416540096</v>
      </c>
    </row>
    <row r="849" spans="4:11" ht="30.75" thickBot="1">
      <c r="D849" s="8"/>
      <c r="E849" s="15" t="s">
        <v>7</v>
      </c>
      <c r="F849" s="15" t="s">
        <v>12</v>
      </c>
      <c r="G849" s="17" t="s">
        <v>178</v>
      </c>
      <c r="H849" s="17"/>
      <c r="I849" s="1" t="str">
        <f t="shared" si="40"/>
        <v/>
      </c>
      <c r="J849" s="1" t="str">
        <f t="shared" si="39"/>
        <v/>
      </c>
      <c r="K849" s="1">
        <f t="shared" si="41"/>
        <v>0</v>
      </c>
    </row>
    <row r="850" spans="4:11" ht="15" customHeight="1">
      <c r="D850" s="6" t="s">
        <v>103</v>
      </c>
      <c r="E850" s="7"/>
      <c r="F850" s="7"/>
      <c r="G850" s="17" t="s">
        <v>185</v>
      </c>
      <c r="H850" s="17">
        <v>3</v>
      </c>
      <c r="I850" s="1">
        <f t="shared" si="40"/>
        <v>2</v>
      </c>
      <c r="J850" s="1">
        <f t="shared" si="39"/>
        <v>-3.2899320759739226E-2</v>
      </c>
      <c r="K850" s="1">
        <f t="shared" si="41"/>
        <v>4.1326796483454089</v>
      </c>
    </row>
    <row r="851" spans="4:11" ht="15.75" thickBot="1">
      <c r="D851" s="8"/>
      <c r="E851" s="15" t="s">
        <v>34</v>
      </c>
      <c r="F851" s="15" t="s">
        <v>18</v>
      </c>
      <c r="G851" s="17" t="s">
        <v>178</v>
      </c>
      <c r="H851" s="17"/>
      <c r="I851" s="1" t="str">
        <f t="shared" si="40"/>
        <v/>
      </c>
      <c r="J851" s="1" t="str">
        <f t="shared" si="39"/>
        <v/>
      </c>
      <c r="K851" s="1">
        <f t="shared" si="41"/>
        <v>0</v>
      </c>
    </row>
    <row r="852" spans="4:11" ht="15" customHeight="1">
      <c r="D852" s="6" t="s">
        <v>103</v>
      </c>
      <c r="E852" s="7"/>
      <c r="F852" s="7"/>
      <c r="G852" s="17" t="s">
        <v>181</v>
      </c>
      <c r="H852" s="17">
        <v>2</v>
      </c>
      <c r="I852" s="1">
        <f t="shared" si="40"/>
        <v>-1</v>
      </c>
      <c r="J852" s="1">
        <f t="shared" si="39"/>
        <v>-0.86147830237472078</v>
      </c>
      <c r="K852" s="1">
        <f t="shared" si="41"/>
        <v>1.9188260712989284E-2</v>
      </c>
    </row>
    <row r="853" spans="4:11" ht="15.75" thickBot="1">
      <c r="D853" s="8"/>
      <c r="E853" s="15" t="s">
        <v>28</v>
      </c>
      <c r="F853" s="15" t="s">
        <v>37</v>
      </c>
      <c r="G853" s="17" t="s">
        <v>178</v>
      </c>
      <c r="H853" s="17"/>
      <c r="I853" s="1" t="str">
        <f t="shared" si="40"/>
        <v/>
      </c>
      <c r="J853" s="1" t="str">
        <f t="shared" si="39"/>
        <v/>
      </c>
      <c r="K853" s="1">
        <f t="shared" si="41"/>
        <v>0</v>
      </c>
    </row>
    <row r="854" spans="4:11" ht="15" customHeight="1">
      <c r="D854" s="6" t="s">
        <v>103</v>
      </c>
      <c r="E854" s="7"/>
      <c r="F854" s="7"/>
      <c r="G854" s="17" t="s">
        <v>182</v>
      </c>
      <c r="H854" s="17">
        <v>6</v>
      </c>
      <c r="I854" s="1">
        <f t="shared" si="40"/>
        <v>-3</v>
      </c>
      <c r="J854" s="1">
        <f t="shared" si="39"/>
        <v>-9.0048691634194711E-2</v>
      </c>
      <c r="K854" s="1">
        <f t="shared" si="41"/>
        <v>8.4678166170598619</v>
      </c>
    </row>
    <row r="855" spans="4:11" ht="15.75" thickBot="1">
      <c r="D855" s="8"/>
      <c r="E855" s="15" t="s">
        <v>41</v>
      </c>
      <c r="F855" s="15" t="s">
        <v>39</v>
      </c>
      <c r="G855" s="17" t="s">
        <v>178</v>
      </c>
      <c r="H855" s="17"/>
      <c r="I855" s="1" t="str">
        <f t="shared" si="40"/>
        <v/>
      </c>
      <c r="J855" s="1" t="str">
        <f t="shared" si="39"/>
        <v/>
      </c>
      <c r="K855" s="1">
        <f t="shared" si="41"/>
        <v>0</v>
      </c>
    </row>
    <row r="856" spans="4:11" ht="15" customHeight="1">
      <c r="D856" s="6" t="s">
        <v>103</v>
      </c>
      <c r="E856" s="7"/>
      <c r="F856" s="7"/>
      <c r="G856" s="17" t="s">
        <v>182</v>
      </c>
      <c r="H856" s="17">
        <v>4</v>
      </c>
      <c r="I856" s="1">
        <f t="shared" si="40"/>
        <v>-1</v>
      </c>
      <c r="J856" s="1">
        <f t="shared" si="39"/>
        <v>0.16922544515951188</v>
      </c>
      <c r="K856" s="1">
        <f t="shared" si="41"/>
        <v>1.3670881416084588</v>
      </c>
    </row>
    <row r="857" spans="4:11" ht="15.75" thickBot="1">
      <c r="D857" s="8"/>
      <c r="E857" s="15" t="s">
        <v>25</v>
      </c>
      <c r="F857" s="15" t="s">
        <v>22</v>
      </c>
      <c r="G857" s="17" t="s">
        <v>178</v>
      </c>
      <c r="H857" s="17"/>
      <c r="I857" s="1" t="str">
        <f t="shared" si="40"/>
        <v/>
      </c>
      <c r="J857" s="1" t="str">
        <f t="shared" si="39"/>
        <v/>
      </c>
      <c r="K857" s="1">
        <f t="shared" si="41"/>
        <v>0</v>
      </c>
    </row>
    <row r="858" spans="4:11" ht="15" customHeight="1">
      <c r="D858" s="6" t="s">
        <v>103</v>
      </c>
      <c r="E858" s="7"/>
      <c r="F858" s="7"/>
      <c r="G858" s="17" t="s">
        <v>185</v>
      </c>
      <c r="H858" s="17">
        <v>1</v>
      </c>
      <c r="I858" s="1">
        <f t="shared" si="40"/>
        <v>4</v>
      </c>
      <c r="J858" s="1">
        <f t="shared" si="39"/>
        <v>1.1546610172180607</v>
      </c>
      <c r="K858" s="1">
        <f t="shared" si="41"/>
        <v>8.0959539269385612</v>
      </c>
    </row>
    <row r="859" spans="4:11" ht="15.75" thickBot="1">
      <c r="D859" s="8"/>
      <c r="E859" s="15" t="s">
        <v>19</v>
      </c>
      <c r="F859" s="15" t="s">
        <v>26</v>
      </c>
      <c r="G859" s="17" t="s">
        <v>178</v>
      </c>
      <c r="H859" s="17"/>
      <c r="I859" s="1" t="str">
        <f t="shared" si="40"/>
        <v/>
      </c>
      <c r="J859" s="1" t="str">
        <f t="shared" si="39"/>
        <v/>
      </c>
      <c r="K859" s="1">
        <f t="shared" si="41"/>
        <v>0</v>
      </c>
    </row>
    <row r="860" spans="4:11" ht="15" customHeight="1">
      <c r="D860" s="6" t="s">
        <v>103</v>
      </c>
      <c r="E860" s="7"/>
      <c r="F860" s="7"/>
      <c r="G860" s="17" t="s">
        <v>181</v>
      </c>
      <c r="H860" s="17">
        <v>2</v>
      </c>
      <c r="I860" s="1">
        <f t="shared" si="40"/>
        <v>-1</v>
      </c>
      <c r="J860" s="1">
        <f t="shared" si="39"/>
        <v>0.3552973935491508</v>
      </c>
      <c r="K860" s="1">
        <f t="shared" si="41"/>
        <v>1.8368310249611217</v>
      </c>
    </row>
    <row r="861" spans="4:11" ht="15.75" thickBot="1">
      <c r="D861" s="8"/>
      <c r="E861" s="15" t="s">
        <v>23</v>
      </c>
      <c r="F861" s="15" t="s">
        <v>33</v>
      </c>
      <c r="G861" s="17" t="s">
        <v>178</v>
      </c>
      <c r="H861" s="17"/>
      <c r="I861" s="1" t="str">
        <f t="shared" si="40"/>
        <v/>
      </c>
      <c r="J861" s="1" t="str">
        <f t="shared" si="39"/>
        <v/>
      </c>
      <c r="K861" s="1">
        <f t="shared" si="41"/>
        <v>0</v>
      </c>
    </row>
    <row r="862" spans="4:11" ht="15" customHeight="1">
      <c r="D862" s="6" t="s">
        <v>104</v>
      </c>
      <c r="E862" s="7"/>
      <c r="F862" s="7"/>
      <c r="G862" s="17" t="s">
        <v>181</v>
      </c>
      <c r="H862" s="17">
        <v>3</v>
      </c>
      <c r="I862" s="1">
        <f t="shared" si="40"/>
        <v>-2</v>
      </c>
      <c r="J862" s="1">
        <f t="shared" si="39"/>
        <v>-0.27012458035527231</v>
      </c>
      <c r="K862" s="1">
        <f t="shared" si="41"/>
        <v>2.9924689674910225</v>
      </c>
    </row>
    <row r="863" spans="4:11" ht="15.75" thickBot="1">
      <c r="D863" s="8"/>
      <c r="E863" s="15" t="s">
        <v>4</v>
      </c>
      <c r="F863" s="15" t="s">
        <v>11</v>
      </c>
      <c r="G863" s="17" t="s">
        <v>178</v>
      </c>
      <c r="H863" s="17"/>
      <c r="I863" s="1" t="str">
        <f t="shared" si="40"/>
        <v/>
      </c>
      <c r="J863" s="1" t="str">
        <f t="shared" si="39"/>
        <v/>
      </c>
      <c r="K863" s="1">
        <f t="shared" si="41"/>
        <v>0</v>
      </c>
    </row>
    <row r="864" spans="4:11" ht="15" customHeight="1">
      <c r="D864" s="6" t="s">
        <v>104</v>
      </c>
      <c r="E864" s="7"/>
      <c r="F864" s="7"/>
      <c r="G864" s="17" t="s">
        <v>180</v>
      </c>
      <c r="H864" s="17">
        <v>6</v>
      </c>
      <c r="I864" s="1">
        <f t="shared" si="40"/>
        <v>-4</v>
      </c>
      <c r="J864" s="1">
        <f t="shared" si="39"/>
        <v>-0.46772697074644043</v>
      </c>
      <c r="K864" s="1">
        <f t="shared" si="41"/>
        <v>12.476952753192117</v>
      </c>
    </row>
    <row r="865" spans="4:11" ht="15.75" thickBot="1">
      <c r="D865" s="8"/>
      <c r="E865" s="15" t="s">
        <v>34</v>
      </c>
      <c r="F865" s="15" t="s">
        <v>466</v>
      </c>
      <c r="G865" s="17" t="s">
        <v>178</v>
      </c>
      <c r="H865" s="17"/>
      <c r="I865" s="1" t="str">
        <f t="shared" si="40"/>
        <v/>
      </c>
      <c r="J865" s="1" t="str">
        <f t="shared" si="39"/>
        <v/>
      </c>
      <c r="K865" s="1">
        <f t="shared" si="41"/>
        <v>0</v>
      </c>
    </row>
    <row r="866" spans="4:11" ht="18" customHeight="1">
      <c r="D866" s="6" t="s">
        <v>104</v>
      </c>
      <c r="E866" s="7"/>
      <c r="F866" s="7"/>
      <c r="G866" s="17" t="s">
        <v>182</v>
      </c>
      <c r="H866" s="17">
        <v>2</v>
      </c>
      <c r="I866" s="1">
        <f t="shared" si="40"/>
        <v>1</v>
      </c>
      <c r="J866" s="1">
        <f t="shared" si="39"/>
        <v>-0.7419968085682882</v>
      </c>
      <c r="K866" s="1">
        <f t="shared" si="41"/>
        <v>3.0345528810621012</v>
      </c>
    </row>
    <row r="867" spans="4:11" ht="15.75" thickBot="1">
      <c r="D867" s="8"/>
      <c r="E867" s="15" t="s">
        <v>14</v>
      </c>
      <c r="F867" s="15" t="s">
        <v>13</v>
      </c>
      <c r="G867" s="17" t="s">
        <v>178</v>
      </c>
      <c r="H867" s="17"/>
      <c r="I867" s="1" t="str">
        <f t="shared" si="40"/>
        <v/>
      </c>
      <c r="J867" s="1" t="str">
        <f t="shared" si="39"/>
        <v/>
      </c>
      <c r="K867" s="1">
        <f t="shared" si="41"/>
        <v>0</v>
      </c>
    </row>
    <row r="868" spans="4:11" ht="15" customHeight="1">
      <c r="D868" s="6" t="s">
        <v>104</v>
      </c>
      <c r="E868" s="7"/>
      <c r="F868" s="7"/>
      <c r="G868" s="17" t="s">
        <v>184</v>
      </c>
      <c r="H868" s="17">
        <v>2</v>
      </c>
      <c r="I868" s="1">
        <f t="shared" si="40"/>
        <v>2</v>
      </c>
      <c r="J868" s="1">
        <f t="shared" si="39"/>
        <v>0.4623730145114564</v>
      </c>
      <c r="K868" s="1">
        <f t="shared" si="41"/>
        <v>2.3642967465025859</v>
      </c>
    </row>
    <row r="869" spans="4:11" ht="15.75" thickBot="1">
      <c r="D869" s="8"/>
      <c r="E869" s="15" t="s">
        <v>10</v>
      </c>
      <c r="F869" s="15" t="s">
        <v>24</v>
      </c>
      <c r="G869" s="17" t="s">
        <v>178</v>
      </c>
      <c r="H869" s="17"/>
      <c r="I869" s="1" t="str">
        <f t="shared" si="40"/>
        <v/>
      </c>
      <c r="J869" s="1" t="str">
        <f t="shared" si="39"/>
        <v/>
      </c>
      <c r="K869" s="1">
        <f t="shared" si="41"/>
        <v>0</v>
      </c>
    </row>
    <row r="870" spans="4:11" ht="18" customHeight="1">
      <c r="D870" s="6" t="s">
        <v>105</v>
      </c>
      <c r="E870" s="7"/>
      <c r="F870" s="7"/>
      <c r="G870" s="17" t="s">
        <v>182</v>
      </c>
      <c r="H870" s="17">
        <v>2</v>
      </c>
      <c r="I870" s="1">
        <f t="shared" si="40"/>
        <v>1</v>
      </c>
      <c r="J870" s="1">
        <f t="shared" si="39"/>
        <v>4.9180184516444569E-2</v>
      </c>
      <c r="K870" s="1">
        <f t="shared" si="41"/>
        <v>0.90405832151618237</v>
      </c>
    </row>
    <row r="871" spans="4:11" ht="15.75" thickBot="1">
      <c r="D871" s="8"/>
      <c r="E871" s="15" t="s">
        <v>18</v>
      </c>
      <c r="F871" s="15" t="s">
        <v>2</v>
      </c>
      <c r="G871" s="17" t="s">
        <v>178</v>
      </c>
      <c r="H871" s="17"/>
      <c r="I871" s="1" t="str">
        <f t="shared" si="40"/>
        <v/>
      </c>
      <c r="J871" s="1" t="str">
        <f t="shared" si="39"/>
        <v/>
      </c>
      <c r="K871" s="1">
        <f t="shared" si="41"/>
        <v>0</v>
      </c>
    </row>
    <row r="872" spans="4:11" ht="15" customHeight="1">
      <c r="D872" s="6" t="s">
        <v>105</v>
      </c>
      <c r="E872" s="7"/>
      <c r="F872" s="7"/>
      <c r="G872" s="17" t="s">
        <v>181</v>
      </c>
      <c r="H872" s="17">
        <v>5</v>
      </c>
      <c r="I872" s="1">
        <f t="shared" si="40"/>
        <v>-4</v>
      </c>
      <c r="J872" s="1">
        <f t="shared" si="39"/>
        <v>-1.6303642857735667E-2</v>
      </c>
      <c r="K872" s="1">
        <f t="shared" si="41"/>
        <v>15.869836665908547</v>
      </c>
    </row>
    <row r="873" spans="4:11" ht="30.75" thickBot="1">
      <c r="D873" s="8"/>
      <c r="E873" s="15" t="s">
        <v>28</v>
      </c>
      <c r="F873" s="15" t="s">
        <v>1</v>
      </c>
      <c r="G873" s="17" t="s">
        <v>178</v>
      </c>
      <c r="H873" s="17"/>
      <c r="I873" s="1" t="str">
        <f t="shared" si="40"/>
        <v/>
      </c>
      <c r="J873" s="1" t="str">
        <f t="shared" si="39"/>
        <v/>
      </c>
      <c r="K873" s="1">
        <f t="shared" si="41"/>
        <v>0</v>
      </c>
    </row>
    <row r="874" spans="4:11" ht="18" customHeight="1">
      <c r="D874" s="6" t="s">
        <v>105</v>
      </c>
      <c r="E874" s="7"/>
      <c r="F874" s="7"/>
      <c r="G874" s="17" t="s">
        <v>182</v>
      </c>
      <c r="H874" s="17">
        <v>4</v>
      </c>
      <c r="I874" s="1">
        <f t="shared" si="40"/>
        <v>-1</v>
      </c>
      <c r="J874" s="1">
        <f t="shared" si="39"/>
        <v>0.90124894001637301</v>
      </c>
      <c r="K874" s="1">
        <f t="shared" si="41"/>
        <v>3.6147475319133822</v>
      </c>
    </row>
    <row r="875" spans="4:11" ht="15.75" thickBot="1">
      <c r="D875" s="8"/>
      <c r="E875" s="15" t="s">
        <v>14</v>
      </c>
      <c r="F875" s="15" t="s">
        <v>8</v>
      </c>
      <c r="G875" s="17" t="s">
        <v>178</v>
      </c>
      <c r="H875" s="17"/>
      <c r="I875" s="1" t="str">
        <f t="shared" si="40"/>
        <v/>
      </c>
      <c r="J875" s="1" t="str">
        <f t="shared" si="39"/>
        <v/>
      </c>
      <c r="K875" s="1">
        <f t="shared" si="41"/>
        <v>0</v>
      </c>
    </row>
    <row r="876" spans="4:11" ht="18" customHeight="1">
      <c r="D876" s="6" t="s">
        <v>105</v>
      </c>
      <c r="E876" s="7"/>
      <c r="F876" s="7"/>
      <c r="G876" s="17" t="s">
        <v>181</v>
      </c>
      <c r="H876" s="17">
        <v>4</v>
      </c>
      <c r="I876" s="1">
        <f t="shared" si="40"/>
        <v>-3</v>
      </c>
      <c r="J876" s="1">
        <f t="shared" si="39"/>
        <v>0.56306177040588068</v>
      </c>
      <c r="K876" s="1">
        <f t="shared" si="41"/>
        <v>12.695409179727889</v>
      </c>
    </row>
    <row r="877" spans="4:11" ht="15.75" thickBot="1">
      <c r="D877" s="8"/>
      <c r="E877" s="15" t="s">
        <v>13</v>
      </c>
      <c r="F877" s="15" t="s">
        <v>0</v>
      </c>
      <c r="G877" s="17" t="s">
        <v>178</v>
      </c>
      <c r="H877" s="17"/>
      <c r="I877" s="1" t="str">
        <f t="shared" si="40"/>
        <v/>
      </c>
      <c r="J877" s="1" t="str">
        <f t="shared" si="39"/>
        <v/>
      </c>
      <c r="K877" s="1">
        <f t="shared" si="41"/>
        <v>0</v>
      </c>
    </row>
    <row r="878" spans="4:11" ht="15" customHeight="1">
      <c r="D878" s="6" t="s">
        <v>105</v>
      </c>
      <c r="E878" s="7"/>
      <c r="F878" s="7"/>
      <c r="G878" s="17" t="s">
        <v>180</v>
      </c>
      <c r="H878" s="17">
        <v>3</v>
      </c>
      <c r="I878" s="1">
        <f t="shared" si="40"/>
        <v>-1</v>
      </c>
      <c r="J878" s="1">
        <f t="shared" si="39"/>
        <v>3.1179460964224859E-2</v>
      </c>
      <c r="K878" s="1">
        <f t="shared" si="41"/>
        <v>1.0633310807144694</v>
      </c>
    </row>
    <row r="879" spans="4:11" ht="15.75" thickBot="1">
      <c r="D879" s="8"/>
      <c r="E879" s="15" t="s">
        <v>20</v>
      </c>
      <c r="F879" s="15" t="s">
        <v>41</v>
      </c>
      <c r="G879" s="17" t="s">
        <v>178</v>
      </c>
      <c r="H879" s="17"/>
      <c r="I879" s="1" t="str">
        <f t="shared" si="40"/>
        <v/>
      </c>
      <c r="J879" s="1" t="str">
        <f t="shared" si="39"/>
        <v/>
      </c>
      <c r="K879" s="1">
        <f t="shared" si="41"/>
        <v>0</v>
      </c>
    </row>
    <row r="880" spans="4:11" ht="15" customHeight="1">
      <c r="D880" s="6" t="s">
        <v>105</v>
      </c>
      <c r="E880" s="7"/>
      <c r="F880" s="7"/>
      <c r="G880" s="17" t="s">
        <v>180</v>
      </c>
      <c r="H880" s="17">
        <v>4</v>
      </c>
      <c r="I880" s="1">
        <f t="shared" si="40"/>
        <v>-2</v>
      </c>
      <c r="J880" s="1">
        <f t="shared" si="39"/>
        <v>0.20904047346751042</v>
      </c>
      <c r="K880" s="1">
        <f t="shared" si="41"/>
        <v>4.8798598134175624</v>
      </c>
    </row>
    <row r="881" spans="4:11" ht="30.75" thickBot="1">
      <c r="D881" s="8"/>
      <c r="E881" s="15" t="s">
        <v>37</v>
      </c>
      <c r="F881" s="15" t="s">
        <v>12</v>
      </c>
      <c r="G881" s="17" t="s">
        <v>178</v>
      </c>
      <c r="H881" s="17"/>
      <c r="I881" s="1" t="str">
        <f t="shared" si="40"/>
        <v/>
      </c>
      <c r="J881" s="1" t="str">
        <f t="shared" si="39"/>
        <v/>
      </c>
      <c r="K881" s="1">
        <f t="shared" si="41"/>
        <v>0</v>
      </c>
    </row>
    <row r="882" spans="4:11" ht="15" customHeight="1">
      <c r="D882" s="6" t="s">
        <v>105</v>
      </c>
      <c r="E882" s="7"/>
      <c r="F882" s="7"/>
      <c r="G882" s="17" t="s">
        <v>182</v>
      </c>
      <c r="H882" s="17">
        <v>4</v>
      </c>
      <c r="I882" s="1">
        <f t="shared" si="40"/>
        <v>-1</v>
      </c>
      <c r="J882" s="1">
        <f t="shared" si="39"/>
        <v>0.95781195745693992</v>
      </c>
      <c r="K882" s="1">
        <f t="shared" si="41"/>
        <v>3.8330276607613749</v>
      </c>
    </row>
    <row r="883" spans="4:11" ht="15.75" thickBot="1">
      <c r="D883" s="8"/>
      <c r="E883" s="15" t="s">
        <v>11</v>
      </c>
      <c r="F883" s="15" t="s">
        <v>7</v>
      </c>
      <c r="G883" s="17" t="s">
        <v>178</v>
      </c>
      <c r="H883" s="17"/>
      <c r="I883" s="1" t="str">
        <f t="shared" si="40"/>
        <v/>
      </c>
      <c r="J883" s="1" t="str">
        <f t="shared" si="39"/>
        <v/>
      </c>
      <c r="K883" s="1">
        <f t="shared" si="41"/>
        <v>0</v>
      </c>
    </row>
    <row r="884" spans="4:11" ht="15" customHeight="1">
      <c r="D884" s="6" t="s">
        <v>105</v>
      </c>
      <c r="E884" s="7"/>
      <c r="F884" s="7"/>
      <c r="G884" s="17" t="s">
        <v>184</v>
      </c>
      <c r="H884" s="17">
        <v>1</v>
      </c>
      <c r="I884" s="1">
        <f t="shared" si="40"/>
        <v>3</v>
      </c>
      <c r="J884" s="1">
        <f t="shared" si="39"/>
        <v>-0.57606529737907408</v>
      </c>
      <c r="K884" s="1">
        <f t="shared" si="41"/>
        <v>12.788243011118885</v>
      </c>
    </row>
    <row r="885" spans="4:11" ht="15.75" thickBot="1">
      <c r="D885" s="8"/>
      <c r="E885" s="15" t="s">
        <v>10</v>
      </c>
      <c r="F885" s="15" t="s">
        <v>25</v>
      </c>
      <c r="G885" s="17" t="s">
        <v>178</v>
      </c>
      <c r="H885" s="17"/>
      <c r="I885" s="1" t="str">
        <f t="shared" si="40"/>
        <v/>
      </c>
      <c r="J885" s="1" t="str">
        <f t="shared" si="39"/>
        <v/>
      </c>
      <c r="K885" s="1">
        <f t="shared" si="41"/>
        <v>0</v>
      </c>
    </row>
    <row r="886" spans="4:11" ht="15" customHeight="1">
      <c r="D886" s="6" t="s">
        <v>105</v>
      </c>
      <c r="E886" s="7"/>
      <c r="F886" s="7"/>
      <c r="G886" s="17" t="s">
        <v>184</v>
      </c>
      <c r="H886" s="17">
        <v>3</v>
      </c>
      <c r="I886" s="1">
        <f t="shared" si="40"/>
        <v>1</v>
      </c>
      <c r="J886" s="1">
        <f t="shared" si="39"/>
        <v>0.72291322495146915</v>
      </c>
      <c r="K886" s="1">
        <f t="shared" si="41"/>
        <v>7.6777080906795137E-2</v>
      </c>
    </row>
    <row r="887" spans="4:11" ht="15.75" thickBot="1">
      <c r="D887" s="8"/>
      <c r="E887" s="15" t="s">
        <v>23</v>
      </c>
      <c r="F887" s="15" t="s">
        <v>26</v>
      </c>
      <c r="G887" s="17" t="s">
        <v>178</v>
      </c>
      <c r="H887" s="17"/>
      <c r="I887" s="1" t="str">
        <f t="shared" si="40"/>
        <v/>
      </c>
      <c r="J887" s="1" t="str">
        <f t="shared" si="39"/>
        <v/>
      </c>
      <c r="K887" s="1">
        <f t="shared" si="41"/>
        <v>0</v>
      </c>
    </row>
    <row r="888" spans="4:11" ht="15" customHeight="1">
      <c r="D888" s="6" t="s">
        <v>105</v>
      </c>
      <c r="E888" s="7"/>
      <c r="F888" s="7"/>
      <c r="G888" s="17" t="s">
        <v>182</v>
      </c>
      <c r="H888" s="17">
        <v>4</v>
      </c>
      <c r="I888" s="1">
        <f t="shared" si="40"/>
        <v>-1</v>
      </c>
      <c r="J888" s="1">
        <f t="shared" si="39"/>
        <v>-0.18041768762557808</v>
      </c>
      <c r="K888" s="1">
        <f t="shared" si="41"/>
        <v>0.67171516675700449</v>
      </c>
    </row>
    <row r="889" spans="4:11" ht="15.75" thickBot="1">
      <c r="D889" s="8"/>
      <c r="E889" s="15" t="s">
        <v>36</v>
      </c>
      <c r="F889" s="15" t="s">
        <v>21</v>
      </c>
      <c r="G889" s="17" t="s">
        <v>178</v>
      </c>
      <c r="H889" s="17"/>
      <c r="I889" s="1" t="str">
        <f t="shared" si="40"/>
        <v/>
      </c>
      <c r="J889" s="1" t="str">
        <f t="shared" si="39"/>
        <v/>
      </c>
      <c r="K889" s="1">
        <f t="shared" si="41"/>
        <v>0</v>
      </c>
    </row>
    <row r="890" spans="4:11" ht="15" customHeight="1">
      <c r="D890" s="6" t="s">
        <v>105</v>
      </c>
      <c r="E890" s="7"/>
      <c r="F890" s="7"/>
      <c r="G890" s="17" t="s">
        <v>182</v>
      </c>
      <c r="H890" s="17">
        <v>2</v>
      </c>
      <c r="I890" s="1">
        <f t="shared" si="40"/>
        <v>1</v>
      </c>
      <c r="J890" s="1">
        <f t="shared" si="39"/>
        <v>0.72401673935245014</v>
      </c>
      <c r="K890" s="1">
        <f t="shared" si="41"/>
        <v>7.6166760157653446E-2</v>
      </c>
    </row>
    <row r="891" spans="4:11" ht="15.75" thickBot="1">
      <c r="D891" s="8"/>
      <c r="E891" s="15" t="s">
        <v>39</v>
      </c>
      <c r="F891" s="15" t="s">
        <v>22</v>
      </c>
      <c r="G891" s="17" t="s">
        <v>178</v>
      </c>
      <c r="H891" s="17"/>
      <c r="I891" s="1" t="str">
        <f t="shared" si="40"/>
        <v/>
      </c>
      <c r="J891" s="1" t="str">
        <f t="shared" si="39"/>
        <v/>
      </c>
      <c r="K891" s="1">
        <f t="shared" si="41"/>
        <v>0</v>
      </c>
    </row>
    <row r="892" spans="4:11" ht="15" customHeight="1">
      <c r="D892" s="6" t="s">
        <v>105</v>
      </c>
      <c r="E892" s="7"/>
      <c r="F892" s="7"/>
      <c r="G892" s="17" t="s">
        <v>185</v>
      </c>
      <c r="H892" s="17">
        <v>1</v>
      </c>
      <c r="I892" s="1">
        <f t="shared" si="40"/>
        <v>4</v>
      </c>
      <c r="J892" s="1">
        <f t="shared" si="39"/>
        <v>0.36190958375554771</v>
      </c>
      <c r="K892" s="1">
        <f t="shared" si="41"/>
        <v>13.235701876769733</v>
      </c>
    </row>
    <row r="893" spans="4:11" ht="15.75" thickBot="1">
      <c r="D893" s="8"/>
      <c r="E893" s="15" t="s">
        <v>38</v>
      </c>
      <c r="F893" s="15" t="s">
        <v>3</v>
      </c>
      <c r="G893" s="17" t="s">
        <v>178</v>
      </c>
      <c r="H893" s="17"/>
      <c r="I893" s="1" t="str">
        <f t="shared" si="40"/>
        <v/>
      </c>
      <c r="J893" s="1" t="str">
        <f t="shared" si="39"/>
        <v/>
      </c>
      <c r="K893" s="1">
        <f t="shared" si="41"/>
        <v>0</v>
      </c>
    </row>
    <row r="894" spans="4:11" ht="18" customHeight="1">
      <c r="D894" s="6" t="s">
        <v>105</v>
      </c>
      <c r="E894" s="7"/>
      <c r="F894" s="7"/>
      <c r="G894" s="17" t="s">
        <v>179</v>
      </c>
      <c r="H894" s="17">
        <v>2</v>
      </c>
      <c r="I894" s="1">
        <f t="shared" si="40"/>
        <v>-2</v>
      </c>
      <c r="J894" s="1">
        <f t="shared" si="39"/>
        <v>0.78704518581574234</v>
      </c>
      <c r="K894" s="1">
        <f t="shared" si="41"/>
        <v>7.7676208677787058</v>
      </c>
    </row>
    <row r="895" spans="4:11" ht="15.75" thickBot="1">
      <c r="D895" s="8"/>
      <c r="E895" s="15" t="s">
        <v>19</v>
      </c>
      <c r="F895" s="15" t="s">
        <v>33</v>
      </c>
      <c r="G895" s="17" t="s">
        <v>178</v>
      </c>
      <c r="H895" s="17"/>
      <c r="I895" s="1" t="str">
        <f t="shared" si="40"/>
        <v/>
      </c>
      <c r="J895" s="1" t="str">
        <f t="shared" si="39"/>
        <v/>
      </c>
      <c r="K895" s="1">
        <f t="shared" si="41"/>
        <v>0</v>
      </c>
    </row>
    <row r="896" spans="4:11" ht="15" customHeight="1">
      <c r="D896" s="6" t="s">
        <v>106</v>
      </c>
      <c r="E896" s="7"/>
      <c r="F896" s="7"/>
      <c r="G896" s="17" t="s">
        <v>182</v>
      </c>
      <c r="H896" s="17">
        <v>4</v>
      </c>
      <c r="I896" s="1">
        <f t="shared" si="40"/>
        <v>-1</v>
      </c>
      <c r="J896" s="1">
        <f t="shared" si="39"/>
        <v>0.34080802571688196</v>
      </c>
      <c r="K896" s="1">
        <f t="shared" si="41"/>
        <v>1.7977661618268028</v>
      </c>
    </row>
    <row r="897" spans="4:11" ht="15.75" thickBot="1">
      <c r="D897" s="8"/>
      <c r="E897" s="15" t="s">
        <v>34</v>
      </c>
      <c r="F897" s="15" t="s">
        <v>0</v>
      </c>
      <c r="G897" s="17" t="s">
        <v>178</v>
      </c>
      <c r="H897" s="17"/>
      <c r="I897" s="1" t="str">
        <f t="shared" si="40"/>
        <v/>
      </c>
      <c r="J897" s="1" t="str">
        <f t="shared" si="39"/>
        <v/>
      </c>
      <c r="K897" s="1">
        <f t="shared" si="41"/>
        <v>0</v>
      </c>
    </row>
    <row r="898" spans="4:11" ht="18" customHeight="1">
      <c r="D898" s="6" t="s">
        <v>106</v>
      </c>
      <c r="E898" s="7"/>
      <c r="F898" s="7"/>
      <c r="G898" s="17" t="s">
        <v>181</v>
      </c>
      <c r="H898" s="17">
        <v>2</v>
      </c>
      <c r="I898" s="1">
        <f t="shared" si="40"/>
        <v>-1</v>
      </c>
      <c r="J898" s="1">
        <f t="shared" si="39"/>
        <v>-0.36133543440897142</v>
      </c>
      <c r="K898" s="1">
        <f t="shared" si="41"/>
        <v>0.40789242734157727</v>
      </c>
    </row>
    <row r="899" spans="4:11" ht="15.75" thickBot="1">
      <c r="D899" s="8"/>
      <c r="E899" s="15" t="s">
        <v>4</v>
      </c>
      <c r="F899" s="15" t="s">
        <v>20</v>
      </c>
      <c r="G899" s="17" t="s">
        <v>178</v>
      </c>
      <c r="H899" s="17"/>
      <c r="I899" s="1" t="str">
        <f t="shared" si="40"/>
        <v/>
      </c>
      <c r="J899" s="1" t="str">
        <f t="shared" ref="J899:J962" si="42">IF(F900="","",VLOOKUP(F900,$A$2:$B$31,2)+$B$33-VLOOKUP(E900,$A$2:$B$31,2))</f>
        <v/>
      </c>
      <c r="K899" s="1">
        <f t="shared" si="41"/>
        <v>0</v>
      </c>
    </row>
    <row r="900" spans="4:11" ht="15" customHeight="1">
      <c r="D900" s="6" t="s">
        <v>106</v>
      </c>
      <c r="E900" s="7"/>
      <c r="F900" s="7"/>
      <c r="G900" s="17" t="s">
        <v>180</v>
      </c>
      <c r="H900" s="17">
        <v>0</v>
      </c>
      <c r="I900" s="1">
        <f t="shared" ref="I900:I963" si="43">IF(G900="","",G900-H900)</f>
        <v>2</v>
      </c>
      <c r="J900" s="1">
        <f t="shared" si="42"/>
        <v>1.503180914449274</v>
      </c>
      <c r="K900" s="1">
        <f t="shared" ref="K900:K963" si="44">IF(J900="",0,(I900-J900)^2)</f>
        <v>0.24682920376745957</v>
      </c>
    </row>
    <row r="901" spans="4:11" ht="15.75" thickBot="1">
      <c r="D901" s="8"/>
      <c r="E901" s="15" t="s">
        <v>38</v>
      </c>
      <c r="F901" s="15" t="s">
        <v>24</v>
      </c>
      <c r="G901" s="17" t="s">
        <v>178</v>
      </c>
      <c r="H901" s="17"/>
      <c r="I901" s="1" t="str">
        <f t="shared" si="43"/>
        <v/>
      </c>
      <c r="J901" s="1" t="str">
        <f t="shared" si="42"/>
        <v/>
      </c>
      <c r="K901" s="1">
        <f t="shared" si="44"/>
        <v>0</v>
      </c>
    </row>
    <row r="902" spans="4:11" ht="15" customHeight="1">
      <c r="D902" s="6" t="s">
        <v>107</v>
      </c>
      <c r="E902" s="7"/>
      <c r="F902" s="7"/>
      <c r="G902" s="17" t="s">
        <v>180</v>
      </c>
      <c r="H902" s="17">
        <v>3</v>
      </c>
      <c r="I902" s="1">
        <f t="shared" si="43"/>
        <v>-1</v>
      </c>
      <c r="J902" s="1">
        <f t="shared" si="42"/>
        <v>-0.83811134010846899</v>
      </c>
      <c r="K902" s="1">
        <f t="shared" si="44"/>
        <v>2.6207938201475801E-2</v>
      </c>
    </row>
    <row r="903" spans="4:11" ht="15.75" thickBot="1">
      <c r="D903" s="8"/>
      <c r="E903" s="15" t="s">
        <v>36</v>
      </c>
      <c r="F903" s="15" t="s">
        <v>41</v>
      </c>
      <c r="G903" s="17" t="s">
        <v>178</v>
      </c>
      <c r="H903" s="17"/>
      <c r="I903" s="1" t="str">
        <f t="shared" si="43"/>
        <v/>
      </c>
      <c r="J903" s="1" t="str">
        <f t="shared" si="42"/>
        <v/>
      </c>
      <c r="K903" s="1">
        <f t="shared" si="44"/>
        <v>0</v>
      </c>
    </row>
    <row r="904" spans="4:11" ht="15" customHeight="1">
      <c r="D904" s="6" t="s">
        <v>107</v>
      </c>
      <c r="E904" s="7"/>
      <c r="F904" s="7"/>
      <c r="G904" s="17" t="s">
        <v>180</v>
      </c>
      <c r="H904" s="17">
        <v>4</v>
      </c>
      <c r="I904" s="1">
        <f t="shared" si="43"/>
        <v>-2</v>
      </c>
      <c r="J904" s="1">
        <f t="shared" si="42"/>
        <v>0.12928080935601827</v>
      </c>
      <c r="K904" s="1">
        <f t="shared" si="44"/>
        <v>4.5338367650918201</v>
      </c>
    </row>
    <row r="905" spans="4:11" ht="15.75" thickBot="1">
      <c r="D905" s="8"/>
      <c r="E905" s="15" t="s">
        <v>37</v>
      </c>
      <c r="F905" s="15" t="s">
        <v>11</v>
      </c>
      <c r="G905" s="17" t="s">
        <v>178</v>
      </c>
      <c r="H905" s="17"/>
      <c r="I905" s="1" t="str">
        <f t="shared" si="43"/>
        <v/>
      </c>
      <c r="J905" s="1" t="str">
        <f t="shared" si="42"/>
        <v/>
      </c>
      <c r="K905" s="1">
        <f t="shared" si="44"/>
        <v>0</v>
      </c>
    </row>
    <row r="906" spans="4:11" ht="18" customHeight="1">
      <c r="D906" s="6" t="s">
        <v>107</v>
      </c>
      <c r="E906" s="7"/>
      <c r="F906" s="7"/>
      <c r="G906" s="17" t="s">
        <v>184</v>
      </c>
      <c r="H906" s="17">
        <v>5</v>
      </c>
      <c r="I906" s="1">
        <f t="shared" si="43"/>
        <v>-1</v>
      </c>
      <c r="J906" s="1">
        <f t="shared" si="42"/>
        <v>1.4538913246554017</v>
      </c>
      <c r="K906" s="1">
        <f t="shared" si="44"/>
        <v>6.0215826332190421</v>
      </c>
    </row>
    <row r="907" spans="4:11" ht="15.75" thickBot="1">
      <c r="D907" s="8"/>
      <c r="E907" s="15" t="s">
        <v>18</v>
      </c>
      <c r="F907" s="15" t="s">
        <v>8</v>
      </c>
      <c r="G907" s="17" t="s">
        <v>178</v>
      </c>
      <c r="H907" s="17"/>
      <c r="I907" s="1" t="str">
        <f t="shared" si="43"/>
        <v/>
      </c>
      <c r="J907" s="1" t="str">
        <f t="shared" si="42"/>
        <v/>
      </c>
      <c r="K907" s="1">
        <f t="shared" si="44"/>
        <v>0</v>
      </c>
    </row>
    <row r="908" spans="4:11" ht="15" customHeight="1">
      <c r="D908" s="6" t="s">
        <v>108</v>
      </c>
      <c r="E908" s="7"/>
      <c r="F908" s="7"/>
      <c r="G908" s="17" t="s">
        <v>182</v>
      </c>
      <c r="H908" s="17">
        <v>1</v>
      </c>
      <c r="I908" s="1">
        <f t="shared" si="43"/>
        <v>2</v>
      </c>
      <c r="J908" s="1">
        <f t="shared" si="42"/>
        <v>0.84517465951698512</v>
      </c>
      <c r="K908" s="1">
        <f t="shared" si="44"/>
        <v>1.3336215670217113</v>
      </c>
    </row>
    <row r="909" spans="4:11" ht="30.75" thickBot="1">
      <c r="D909" s="8"/>
      <c r="E909" s="15" t="s">
        <v>37</v>
      </c>
      <c r="F909" s="15" t="s">
        <v>1</v>
      </c>
      <c r="G909" s="17" t="s">
        <v>178</v>
      </c>
      <c r="H909" s="17"/>
      <c r="I909" s="1" t="str">
        <f t="shared" si="43"/>
        <v/>
      </c>
      <c r="J909" s="1" t="str">
        <f t="shared" si="42"/>
        <v/>
      </c>
      <c r="K909" s="1">
        <f t="shared" si="44"/>
        <v>0</v>
      </c>
    </row>
    <row r="910" spans="4:11" ht="18" customHeight="1">
      <c r="D910" s="6" t="s">
        <v>108</v>
      </c>
      <c r="E910" s="7"/>
      <c r="F910" s="7"/>
      <c r="G910" s="17" t="s">
        <v>180</v>
      </c>
      <c r="H910" s="17">
        <v>6</v>
      </c>
      <c r="I910" s="1">
        <f t="shared" si="43"/>
        <v>-4</v>
      </c>
      <c r="J910" s="1">
        <f t="shared" si="42"/>
        <v>-0.25212131241708846</v>
      </c>
      <c r="K910" s="1">
        <f t="shared" si="44"/>
        <v>14.046594656838208</v>
      </c>
    </row>
    <row r="911" spans="4:11" ht="15.75" thickBot="1">
      <c r="D911" s="8"/>
      <c r="E911" s="15" t="s">
        <v>10</v>
      </c>
      <c r="F911" s="15" t="s">
        <v>0</v>
      </c>
      <c r="G911" s="17" t="s">
        <v>178</v>
      </c>
      <c r="H911" s="17"/>
      <c r="I911" s="1" t="str">
        <f t="shared" si="43"/>
        <v/>
      </c>
      <c r="J911" s="1" t="str">
        <f t="shared" si="42"/>
        <v/>
      </c>
      <c r="K911" s="1">
        <f t="shared" si="44"/>
        <v>0</v>
      </c>
    </row>
    <row r="912" spans="4:11" ht="15" customHeight="1">
      <c r="D912" s="6" t="s">
        <v>108</v>
      </c>
      <c r="E912" s="7"/>
      <c r="F912" s="7"/>
      <c r="G912" s="17" t="s">
        <v>181</v>
      </c>
      <c r="H912" s="17">
        <v>4</v>
      </c>
      <c r="I912" s="1">
        <f t="shared" si="43"/>
        <v>-3</v>
      </c>
      <c r="J912" s="1">
        <f t="shared" si="42"/>
        <v>-0.81207729505076998</v>
      </c>
      <c r="K912" s="1">
        <f t="shared" si="44"/>
        <v>4.7870057628323552</v>
      </c>
    </row>
    <row r="913" spans="4:11" ht="15.75" thickBot="1">
      <c r="D913" s="8"/>
      <c r="E913" s="15" t="s">
        <v>28</v>
      </c>
      <c r="F913" s="15" t="s">
        <v>466</v>
      </c>
      <c r="G913" s="17" t="s">
        <v>178</v>
      </c>
      <c r="H913" s="17"/>
      <c r="I913" s="1" t="str">
        <f t="shared" si="43"/>
        <v/>
      </c>
      <c r="J913" s="1" t="str">
        <f t="shared" si="42"/>
        <v/>
      </c>
      <c r="K913" s="1">
        <f t="shared" si="44"/>
        <v>0</v>
      </c>
    </row>
    <row r="914" spans="4:11" ht="18" customHeight="1">
      <c r="D914" s="6" t="s">
        <v>108</v>
      </c>
      <c r="E914" s="7"/>
      <c r="F914" s="7"/>
      <c r="G914" s="17" t="s">
        <v>181</v>
      </c>
      <c r="H914" s="17">
        <v>0</v>
      </c>
      <c r="I914" s="1">
        <f t="shared" si="43"/>
        <v>1</v>
      </c>
      <c r="J914" s="1">
        <f t="shared" si="42"/>
        <v>-0.79221853343156567</v>
      </c>
      <c r="K914" s="1">
        <f t="shared" si="44"/>
        <v>3.2120472715755919</v>
      </c>
    </row>
    <row r="915" spans="4:11" ht="15.75" thickBot="1">
      <c r="D915" s="8"/>
      <c r="E915" s="15" t="s">
        <v>7</v>
      </c>
      <c r="F915" s="15" t="s">
        <v>13</v>
      </c>
      <c r="G915" s="17" t="s">
        <v>178</v>
      </c>
      <c r="H915" s="17"/>
      <c r="I915" s="1" t="str">
        <f t="shared" si="43"/>
        <v/>
      </c>
      <c r="J915" s="1" t="str">
        <f t="shared" si="42"/>
        <v/>
      </c>
      <c r="K915" s="1">
        <f t="shared" si="44"/>
        <v>0</v>
      </c>
    </row>
    <row r="916" spans="4:11" ht="15" customHeight="1">
      <c r="D916" s="6" t="s">
        <v>108</v>
      </c>
      <c r="E916" s="7"/>
      <c r="F916" s="7"/>
      <c r="G916" s="17" t="s">
        <v>181</v>
      </c>
      <c r="H916" s="17">
        <v>2</v>
      </c>
      <c r="I916" s="1">
        <f t="shared" si="43"/>
        <v>-1</v>
      </c>
      <c r="J916" s="1">
        <f t="shared" si="42"/>
        <v>0.82783056848217029</v>
      </c>
      <c r="K916" s="1">
        <f t="shared" si="44"/>
        <v>3.3409645870778539</v>
      </c>
    </row>
    <row r="917" spans="4:11" ht="15.75" thickBot="1">
      <c r="D917" s="8"/>
      <c r="E917" s="15" t="s">
        <v>12</v>
      </c>
      <c r="F917" s="15" t="s">
        <v>14</v>
      </c>
      <c r="G917" s="17" t="s">
        <v>178</v>
      </c>
      <c r="H917" s="17"/>
      <c r="I917" s="1" t="str">
        <f t="shared" si="43"/>
        <v/>
      </c>
      <c r="J917" s="1" t="str">
        <f t="shared" si="42"/>
        <v/>
      </c>
      <c r="K917" s="1">
        <f t="shared" si="44"/>
        <v>0</v>
      </c>
    </row>
    <row r="918" spans="4:11" ht="15" customHeight="1">
      <c r="D918" s="6" t="s">
        <v>108</v>
      </c>
      <c r="E918" s="7"/>
      <c r="F918" s="7"/>
      <c r="G918" s="17" t="s">
        <v>180</v>
      </c>
      <c r="H918" s="17">
        <v>5</v>
      </c>
      <c r="I918" s="1">
        <f t="shared" si="43"/>
        <v>-3</v>
      </c>
      <c r="J918" s="1">
        <f t="shared" si="42"/>
        <v>-0.53792725343804193</v>
      </c>
      <c r="K918" s="1">
        <f t="shared" si="44"/>
        <v>6.0618022093631438</v>
      </c>
    </row>
    <row r="919" spans="4:11" ht="15.75" thickBot="1">
      <c r="D919" s="8"/>
      <c r="E919" s="15" t="s">
        <v>34</v>
      </c>
      <c r="F919" s="15" t="s">
        <v>39</v>
      </c>
      <c r="G919" s="17" t="s">
        <v>178</v>
      </c>
      <c r="H919" s="17"/>
      <c r="I919" s="1" t="str">
        <f t="shared" si="43"/>
        <v/>
      </c>
      <c r="J919" s="1" t="str">
        <f t="shared" si="42"/>
        <v/>
      </c>
      <c r="K919" s="1">
        <f t="shared" si="44"/>
        <v>0</v>
      </c>
    </row>
    <row r="920" spans="4:11" ht="15" customHeight="1">
      <c r="D920" s="6" t="s">
        <v>108</v>
      </c>
      <c r="E920" s="7"/>
      <c r="F920" s="7"/>
      <c r="G920" s="17" t="s">
        <v>180</v>
      </c>
      <c r="H920" s="17">
        <v>3</v>
      </c>
      <c r="I920" s="1">
        <f t="shared" si="43"/>
        <v>-1</v>
      </c>
      <c r="J920" s="1">
        <f t="shared" si="42"/>
        <v>-0.57801254284079562</v>
      </c>
      <c r="K920" s="1">
        <f t="shared" si="44"/>
        <v>0.17807341399969134</v>
      </c>
    </row>
    <row r="921" spans="4:11" ht="15.75" thickBot="1">
      <c r="D921" s="8"/>
      <c r="E921" s="15" t="s">
        <v>2</v>
      </c>
      <c r="F921" s="15" t="s">
        <v>19</v>
      </c>
      <c r="G921" s="17" t="s">
        <v>178</v>
      </c>
      <c r="H921" s="17"/>
      <c r="I921" s="1" t="str">
        <f t="shared" si="43"/>
        <v/>
      </c>
      <c r="J921" s="1" t="str">
        <f t="shared" si="42"/>
        <v/>
      </c>
      <c r="K921" s="1">
        <f t="shared" si="44"/>
        <v>0</v>
      </c>
    </row>
    <row r="922" spans="4:11" ht="15" customHeight="1">
      <c r="D922" s="6" t="s">
        <v>108</v>
      </c>
      <c r="E922" s="7"/>
      <c r="F922" s="7"/>
      <c r="G922" s="17" t="s">
        <v>181</v>
      </c>
      <c r="H922" s="17">
        <v>5</v>
      </c>
      <c r="I922" s="1">
        <f t="shared" si="43"/>
        <v>-4</v>
      </c>
      <c r="J922" s="1">
        <f t="shared" si="42"/>
        <v>-1.4041279631407662</v>
      </c>
      <c r="K922" s="1">
        <f t="shared" si="44"/>
        <v>6.7385516317477077</v>
      </c>
    </row>
    <row r="923" spans="4:11" ht="15.75" thickBot="1">
      <c r="D923" s="8"/>
      <c r="E923" s="15" t="s">
        <v>8</v>
      </c>
      <c r="F923" s="15" t="s">
        <v>25</v>
      </c>
      <c r="G923" s="17" t="s">
        <v>178</v>
      </c>
      <c r="H923" s="17"/>
      <c r="I923" s="1" t="str">
        <f t="shared" si="43"/>
        <v/>
      </c>
      <c r="J923" s="1" t="str">
        <f t="shared" si="42"/>
        <v/>
      </c>
      <c r="K923" s="1">
        <f t="shared" si="44"/>
        <v>0</v>
      </c>
    </row>
    <row r="924" spans="4:11" ht="15" customHeight="1">
      <c r="D924" s="6" t="s">
        <v>108</v>
      </c>
      <c r="E924" s="7"/>
      <c r="F924" s="7"/>
      <c r="G924" s="17" t="s">
        <v>182</v>
      </c>
      <c r="H924" s="17">
        <v>5</v>
      </c>
      <c r="I924" s="1">
        <f t="shared" si="43"/>
        <v>-2</v>
      </c>
      <c r="J924" s="1">
        <f t="shared" si="42"/>
        <v>-0.34907413595057335</v>
      </c>
      <c r="K924" s="1">
        <f t="shared" si="44"/>
        <v>2.7255562085873462</v>
      </c>
    </row>
    <row r="925" spans="4:11" ht="15.75" thickBot="1">
      <c r="D925" s="8"/>
      <c r="E925" s="15" t="s">
        <v>23</v>
      </c>
      <c r="F925" s="15" t="s">
        <v>20</v>
      </c>
      <c r="G925" s="17" t="s">
        <v>178</v>
      </c>
      <c r="H925" s="17"/>
      <c r="I925" s="1" t="str">
        <f t="shared" si="43"/>
        <v/>
      </c>
      <c r="J925" s="1" t="str">
        <f t="shared" si="42"/>
        <v/>
      </c>
      <c r="K925" s="1">
        <f t="shared" si="44"/>
        <v>0</v>
      </c>
    </row>
    <row r="926" spans="4:11" ht="15" customHeight="1">
      <c r="D926" s="6" t="s">
        <v>108</v>
      </c>
      <c r="E926" s="7"/>
      <c r="F926" s="7"/>
      <c r="G926" s="17" t="s">
        <v>185</v>
      </c>
      <c r="H926" s="17">
        <v>2</v>
      </c>
      <c r="I926" s="1">
        <f t="shared" si="43"/>
        <v>3</v>
      </c>
      <c r="J926" s="1">
        <f t="shared" si="42"/>
        <v>0.33015597344474656</v>
      </c>
      <c r="K926" s="1">
        <f t="shared" si="44"/>
        <v>7.1280671261327688</v>
      </c>
    </row>
    <row r="927" spans="4:11" ht="15.75" thickBot="1">
      <c r="D927" s="8"/>
      <c r="E927" s="15" t="s">
        <v>38</v>
      </c>
      <c r="F927" s="15" t="s">
        <v>4</v>
      </c>
      <c r="G927" s="17" t="s">
        <v>178</v>
      </c>
      <c r="H927" s="17"/>
      <c r="I927" s="1" t="str">
        <f t="shared" si="43"/>
        <v/>
      </c>
      <c r="J927" s="1" t="str">
        <f t="shared" si="42"/>
        <v/>
      </c>
      <c r="K927" s="1">
        <f t="shared" si="44"/>
        <v>0</v>
      </c>
    </row>
    <row r="928" spans="4:11" ht="15" customHeight="1">
      <c r="D928" s="6" t="s">
        <v>108</v>
      </c>
      <c r="E928" s="7"/>
      <c r="F928" s="7"/>
      <c r="G928" s="17" t="s">
        <v>181</v>
      </c>
      <c r="H928" s="17">
        <v>2</v>
      </c>
      <c r="I928" s="1">
        <f t="shared" si="43"/>
        <v>-1</v>
      </c>
      <c r="J928" s="1">
        <f t="shared" si="42"/>
        <v>-0.4623730145114564</v>
      </c>
      <c r="K928" s="1">
        <f t="shared" si="44"/>
        <v>0.28904277552549867</v>
      </c>
    </row>
    <row r="929" spans="4:11" ht="15.75" thickBot="1">
      <c r="D929" s="8"/>
      <c r="E929" s="15" t="s">
        <v>24</v>
      </c>
      <c r="F929" s="15" t="s">
        <v>26</v>
      </c>
      <c r="G929" s="17" t="s">
        <v>178</v>
      </c>
      <c r="H929" s="17"/>
      <c r="I929" s="1" t="str">
        <f t="shared" si="43"/>
        <v/>
      </c>
      <c r="J929" s="1" t="str">
        <f t="shared" si="42"/>
        <v/>
      </c>
      <c r="K929" s="1">
        <f t="shared" si="44"/>
        <v>0</v>
      </c>
    </row>
    <row r="930" spans="4:11" ht="15" customHeight="1">
      <c r="D930" s="6" t="s">
        <v>109</v>
      </c>
      <c r="E930" s="7"/>
      <c r="F930" s="7"/>
      <c r="G930" s="17" t="s">
        <v>180</v>
      </c>
      <c r="H930" s="17">
        <v>0</v>
      </c>
      <c r="I930" s="1">
        <f t="shared" si="43"/>
        <v>2</v>
      </c>
      <c r="J930" s="1">
        <f t="shared" si="42"/>
        <v>0.423132099064361</v>
      </c>
      <c r="K930" s="1">
        <f t="shared" si="44"/>
        <v>2.4865123770011683</v>
      </c>
    </row>
    <row r="931" spans="4:11" ht="15.75" thickBot="1">
      <c r="D931" s="8"/>
      <c r="E931" s="15" t="s">
        <v>18</v>
      </c>
      <c r="F931" s="15" t="s">
        <v>36</v>
      </c>
      <c r="G931" s="17" t="s">
        <v>178</v>
      </c>
      <c r="H931" s="17"/>
      <c r="I931" s="1" t="str">
        <f t="shared" si="43"/>
        <v/>
      </c>
      <c r="J931" s="1" t="str">
        <f t="shared" si="42"/>
        <v/>
      </c>
      <c r="K931" s="1">
        <f t="shared" si="44"/>
        <v>0</v>
      </c>
    </row>
    <row r="932" spans="4:11" ht="15" customHeight="1">
      <c r="D932" s="6" t="s">
        <v>109</v>
      </c>
      <c r="E932" s="7"/>
      <c r="F932" s="7"/>
      <c r="G932" s="17" t="s">
        <v>182</v>
      </c>
      <c r="H932" s="17">
        <v>2</v>
      </c>
      <c r="I932" s="1">
        <f t="shared" si="43"/>
        <v>1</v>
      </c>
      <c r="J932" s="1">
        <f t="shared" si="42"/>
        <v>-0.14626475057420407</v>
      </c>
      <c r="K932" s="1">
        <f t="shared" si="44"/>
        <v>1.3139228784089423</v>
      </c>
    </row>
    <row r="933" spans="4:11" ht="15.75" thickBot="1">
      <c r="D933" s="8"/>
      <c r="E933" s="15" t="s">
        <v>2</v>
      </c>
      <c r="F933" s="15" t="s">
        <v>23</v>
      </c>
      <c r="G933" s="17" t="s">
        <v>178</v>
      </c>
      <c r="H933" s="17"/>
      <c r="I933" s="1" t="str">
        <f t="shared" si="43"/>
        <v/>
      </c>
      <c r="J933" s="1" t="str">
        <f t="shared" si="42"/>
        <v/>
      </c>
      <c r="K933" s="1">
        <f t="shared" si="44"/>
        <v>0</v>
      </c>
    </row>
    <row r="934" spans="4:11" ht="15" customHeight="1">
      <c r="D934" s="6" t="s">
        <v>109</v>
      </c>
      <c r="E934" s="7"/>
      <c r="F934" s="7"/>
      <c r="G934" s="17" t="s">
        <v>180</v>
      </c>
      <c r="H934" s="17">
        <v>0</v>
      </c>
      <c r="I934" s="1">
        <f t="shared" si="43"/>
        <v>2</v>
      </c>
      <c r="J934" s="1">
        <f t="shared" si="42"/>
        <v>-0.2957840687273432</v>
      </c>
      <c r="K934" s="1">
        <f t="shared" si="44"/>
        <v>5.2706244902222741</v>
      </c>
    </row>
    <row r="935" spans="4:11" ht="15.75" thickBot="1">
      <c r="D935" s="8"/>
      <c r="E935" s="15" t="s">
        <v>21</v>
      </c>
      <c r="F935" s="15" t="s">
        <v>3</v>
      </c>
      <c r="G935" s="17" t="s">
        <v>178</v>
      </c>
      <c r="H935" s="17"/>
      <c r="I935" s="1" t="str">
        <f t="shared" si="43"/>
        <v/>
      </c>
      <c r="J935" s="1" t="str">
        <f t="shared" si="42"/>
        <v/>
      </c>
      <c r="K935" s="1">
        <f t="shared" si="44"/>
        <v>0</v>
      </c>
    </row>
    <row r="936" spans="4:11" ht="15" customHeight="1">
      <c r="D936" s="6" t="s">
        <v>110</v>
      </c>
      <c r="E936" s="7"/>
      <c r="F936" s="7"/>
      <c r="G936" s="17" t="s">
        <v>180</v>
      </c>
      <c r="H936" s="17">
        <v>1</v>
      </c>
      <c r="I936" s="1">
        <f t="shared" si="43"/>
        <v>1</v>
      </c>
      <c r="J936" s="1">
        <f t="shared" si="42"/>
        <v>-0.1916963824326956</v>
      </c>
      <c r="K936" s="1">
        <f t="shared" si="44"/>
        <v>1.4201402679031734</v>
      </c>
    </row>
    <row r="937" spans="4:11" ht="30.75" thickBot="1">
      <c r="D937" s="8"/>
      <c r="E937" s="15" t="s">
        <v>14</v>
      </c>
      <c r="F937" s="15" t="s">
        <v>1</v>
      </c>
      <c r="G937" s="17" t="s">
        <v>178</v>
      </c>
      <c r="H937" s="17"/>
      <c r="I937" s="1" t="str">
        <f t="shared" si="43"/>
        <v/>
      </c>
      <c r="J937" s="1" t="str">
        <f t="shared" si="42"/>
        <v/>
      </c>
      <c r="K937" s="1">
        <f t="shared" si="44"/>
        <v>0</v>
      </c>
    </row>
    <row r="938" spans="4:11" ht="15" customHeight="1">
      <c r="D938" s="6" t="s">
        <v>110</v>
      </c>
      <c r="E938" s="7"/>
      <c r="F938" s="7"/>
      <c r="G938" s="17" t="s">
        <v>179</v>
      </c>
      <c r="H938" s="17">
        <v>1</v>
      </c>
      <c r="I938" s="1">
        <f t="shared" si="43"/>
        <v>-1</v>
      </c>
      <c r="J938" s="1">
        <f t="shared" si="42"/>
        <v>-0.57393665462878118</v>
      </c>
      <c r="K938" s="1">
        <f t="shared" si="44"/>
        <v>0.18152997426891448</v>
      </c>
    </row>
    <row r="939" spans="4:11" ht="15.75" thickBot="1">
      <c r="D939" s="8"/>
      <c r="E939" s="15" t="s">
        <v>22</v>
      </c>
      <c r="F939" s="15" t="s">
        <v>11</v>
      </c>
      <c r="G939" s="17" t="s">
        <v>178</v>
      </c>
      <c r="H939" s="17"/>
      <c r="I939" s="1" t="str">
        <f t="shared" si="43"/>
        <v/>
      </c>
      <c r="J939" s="1" t="str">
        <f t="shared" si="42"/>
        <v/>
      </c>
      <c r="K939" s="1">
        <f t="shared" si="44"/>
        <v>0</v>
      </c>
    </row>
    <row r="940" spans="4:11" ht="15" customHeight="1">
      <c r="D940" s="6" t="s">
        <v>110</v>
      </c>
      <c r="E940" s="7"/>
      <c r="F940" s="7"/>
      <c r="G940" s="17" t="s">
        <v>181</v>
      </c>
      <c r="H940" s="17">
        <v>4</v>
      </c>
      <c r="I940" s="1">
        <f t="shared" si="43"/>
        <v>-3</v>
      </c>
      <c r="J940" s="1">
        <f t="shared" si="42"/>
        <v>3.5422985874475899E-3</v>
      </c>
      <c r="K940" s="1">
        <f t="shared" si="44"/>
        <v>9.0212663394039687</v>
      </c>
    </row>
    <row r="941" spans="4:11" ht="15.75" thickBot="1">
      <c r="D941" s="8"/>
      <c r="E941" s="15" t="s">
        <v>0</v>
      </c>
      <c r="F941" s="15" t="s">
        <v>28</v>
      </c>
      <c r="G941" s="17" t="s">
        <v>178</v>
      </c>
      <c r="H941" s="17"/>
      <c r="I941" s="1" t="str">
        <f t="shared" si="43"/>
        <v/>
      </c>
      <c r="J941" s="1" t="str">
        <f t="shared" si="42"/>
        <v/>
      </c>
      <c r="K941" s="1">
        <f t="shared" si="44"/>
        <v>0</v>
      </c>
    </row>
    <row r="942" spans="4:11" ht="15" customHeight="1">
      <c r="D942" s="6" t="s">
        <v>110</v>
      </c>
      <c r="E942" s="7"/>
      <c r="F942" s="7"/>
      <c r="G942" s="17" t="s">
        <v>185</v>
      </c>
      <c r="H942" s="17">
        <v>4</v>
      </c>
      <c r="I942" s="1">
        <f t="shared" si="43"/>
        <v>1</v>
      </c>
      <c r="J942" s="1">
        <f t="shared" si="42"/>
        <v>0.87805229334544777</v>
      </c>
      <c r="K942" s="1">
        <f t="shared" si="44"/>
        <v>1.4871243158304723E-2</v>
      </c>
    </row>
    <row r="943" spans="4:11" ht="15.75" thickBot="1">
      <c r="D943" s="8"/>
      <c r="E943" s="15" t="s">
        <v>12</v>
      </c>
      <c r="F943" s="15" t="s">
        <v>7</v>
      </c>
      <c r="G943" s="17" t="s">
        <v>178</v>
      </c>
      <c r="H943" s="17"/>
      <c r="I943" s="1" t="str">
        <f t="shared" si="43"/>
        <v/>
      </c>
      <c r="J943" s="1" t="str">
        <f t="shared" si="42"/>
        <v/>
      </c>
      <c r="K943" s="1">
        <f t="shared" si="44"/>
        <v>0</v>
      </c>
    </row>
    <row r="944" spans="4:11" ht="15" customHeight="1">
      <c r="D944" s="6" t="s">
        <v>110</v>
      </c>
      <c r="E944" s="7"/>
      <c r="F944" s="7"/>
      <c r="G944" s="17" t="s">
        <v>180</v>
      </c>
      <c r="H944" s="17">
        <v>1</v>
      </c>
      <c r="I944" s="1">
        <f t="shared" si="43"/>
        <v>1</v>
      </c>
      <c r="J944" s="1">
        <f t="shared" si="42"/>
        <v>-1.0606563088804108</v>
      </c>
      <c r="K944" s="1">
        <f t="shared" si="44"/>
        <v>4.2463044233286391</v>
      </c>
    </row>
    <row r="945" spans="4:11" ht="15.75" thickBot="1">
      <c r="D945" s="8"/>
      <c r="E945" s="15" t="s">
        <v>10</v>
      </c>
      <c r="F945" s="15" t="s">
        <v>466</v>
      </c>
      <c r="G945" s="17" t="s">
        <v>178</v>
      </c>
      <c r="H945" s="17"/>
      <c r="I945" s="1" t="str">
        <f t="shared" si="43"/>
        <v/>
      </c>
      <c r="J945" s="1" t="str">
        <f t="shared" si="42"/>
        <v/>
      </c>
      <c r="K945" s="1">
        <f t="shared" si="44"/>
        <v>0</v>
      </c>
    </row>
    <row r="946" spans="4:11" ht="15" customHeight="1">
      <c r="D946" s="6" t="s">
        <v>110</v>
      </c>
      <c r="E946" s="7"/>
      <c r="F946" s="7"/>
      <c r="G946" s="17" t="s">
        <v>184</v>
      </c>
      <c r="H946" s="17">
        <v>6</v>
      </c>
      <c r="I946" s="1">
        <f t="shared" si="43"/>
        <v>-2</v>
      </c>
      <c r="J946" s="1">
        <f t="shared" si="42"/>
        <v>0.53792725343804193</v>
      </c>
      <c r="K946" s="1">
        <f t="shared" si="44"/>
        <v>6.4410747437435631</v>
      </c>
    </row>
    <row r="947" spans="4:11" ht="15.75" thickBot="1">
      <c r="D947" s="8"/>
      <c r="E947" s="15" t="s">
        <v>39</v>
      </c>
      <c r="F947" s="15" t="s">
        <v>34</v>
      </c>
      <c r="G947" s="17" t="s">
        <v>178</v>
      </c>
      <c r="H947" s="17"/>
      <c r="I947" s="1" t="str">
        <f t="shared" si="43"/>
        <v/>
      </c>
      <c r="J947" s="1" t="str">
        <f t="shared" si="42"/>
        <v/>
      </c>
      <c r="K947" s="1">
        <f t="shared" si="44"/>
        <v>0</v>
      </c>
    </row>
    <row r="948" spans="4:11" ht="15" customHeight="1">
      <c r="D948" s="6" t="s">
        <v>110</v>
      </c>
      <c r="E948" s="7"/>
      <c r="F948" s="7"/>
      <c r="G948" s="17" t="s">
        <v>182</v>
      </c>
      <c r="H948" s="17">
        <v>4</v>
      </c>
      <c r="I948" s="1">
        <f t="shared" si="43"/>
        <v>-1</v>
      </c>
      <c r="J948" s="1">
        <f t="shared" si="42"/>
        <v>-0.82998884591377475</v>
      </c>
      <c r="K948" s="1">
        <f t="shared" si="44"/>
        <v>2.8903792513730223E-2</v>
      </c>
    </row>
    <row r="949" spans="4:11" ht="15.75" thickBot="1">
      <c r="D949" s="8"/>
      <c r="E949" s="15" t="s">
        <v>24</v>
      </c>
      <c r="F949" s="15" t="s">
        <v>33</v>
      </c>
      <c r="G949" s="17" t="s">
        <v>178</v>
      </c>
      <c r="H949" s="17"/>
      <c r="I949" s="1" t="str">
        <f t="shared" si="43"/>
        <v/>
      </c>
      <c r="J949" s="1" t="str">
        <f t="shared" si="42"/>
        <v/>
      </c>
      <c r="K949" s="1">
        <f t="shared" si="44"/>
        <v>0</v>
      </c>
    </row>
    <row r="950" spans="4:11" ht="15" customHeight="1">
      <c r="D950" s="6" t="s">
        <v>111</v>
      </c>
      <c r="E950" s="7"/>
      <c r="F950" s="7"/>
      <c r="G950" s="17" t="s">
        <v>180</v>
      </c>
      <c r="H950" s="17">
        <v>3</v>
      </c>
      <c r="I950" s="1">
        <f t="shared" si="43"/>
        <v>-1</v>
      </c>
      <c r="J950" s="1">
        <f t="shared" si="42"/>
        <v>0.90736075637501301</v>
      </c>
      <c r="K950" s="1">
        <f t="shared" si="44"/>
        <v>3.6380250549594617</v>
      </c>
    </row>
    <row r="951" spans="4:11" ht="15.75" thickBot="1">
      <c r="D951" s="8"/>
      <c r="E951" s="15" t="s">
        <v>37</v>
      </c>
      <c r="F951" s="15" t="s">
        <v>36</v>
      </c>
      <c r="G951" s="17" t="s">
        <v>178</v>
      </c>
      <c r="H951" s="17"/>
      <c r="I951" s="1" t="str">
        <f t="shared" si="43"/>
        <v/>
      </c>
      <c r="J951" s="1" t="str">
        <f t="shared" si="42"/>
        <v/>
      </c>
      <c r="K951" s="1">
        <f t="shared" si="44"/>
        <v>0</v>
      </c>
    </row>
    <row r="952" spans="4:11" ht="18" customHeight="1">
      <c r="D952" s="6" t="s">
        <v>111</v>
      </c>
      <c r="E952" s="7"/>
      <c r="F952" s="7"/>
      <c r="G952" s="17" t="s">
        <v>180</v>
      </c>
      <c r="H952" s="17">
        <v>6</v>
      </c>
      <c r="I952" s="1">
        <f t="shared" si="43"/>
        <v>-4</v>
      </c>
      <c r="J952" s="1">
        <f t="shared" si="42"/>
        <v>-0.62582865889370964</v>
      </c>
      <c r="K952" s="1">
        <f t="shared" si="44"/>
        <v>11.385032239143023</v>
      </c>
    </row>
    <row r="953" spans="4:11" ht="15.75" thickBot="1">
      <c r="D953" s="8"/>
      <c r="E953" s="15" t="s">
        <v>10</v>
      </c>
      <c r="F953" s="15" t="s">
        <v>18</v>
      </c>
      <c r="G953" s="17" t="s">
        <v>178</v>
      </c>
      <c r="H953" s="17"/>
      <c r="I953" s="1" t="str">
        <f t="shared" si="43"/>
        <v/>
      </c>
      <c r="J953" s="1" t="str">
        <f t="shared" si="42"/>
        <v/>
      </c>
      <c r="K953" s="1">
        <f t="shared" si="44"/>
        <v>0</v>
      </c>
    </row>
    <row r="954" spans="4:11" ht="15" customHeight="1">
      <c r="D954" s="6" t="s">
        <v>111</v>
      </c>
      <c r="E954" s="7"/>
      <c r="F954" s="7"/>
      <c r="G954" s="17" t="s">
        <v>180</v>
      </c>
      <c r="H954" s="17">
        <v>1</v>
      </c>
      <c r="I954" s="1">
        <f t="shared" si="43"/>
        <v>1</v>
      </c>
      <c r="J954" s="1">
        <f t="shared" si="42"/>
        <v>0.2256248171148485</v>
      </c>
      <c r="K954" s="1">
        <f t="shared" si="44"/>
        <v>0.59965692386841185</v>
      </c>
    </row>
    <row r="955" spans="4:11" ht="15.75" thickBot="1">
      <c r="D955" s="8"/>
      <c r="E955" s="15" t="s">
        <v>41</v>
      </c>
      <c r="F955" s="15" t="s">
        <v>13</v>
      </c>
      <c r="G955" s="17" t="s">
        <v>178</v>
      </c>
      <c r="H955" s="17"/>
      <c r="I955" s="1" t="str">
        <f t="shared" si="43"/>
        <v/>
      </c>
      <c r="J955" s="1" t="str">
        <f t="shared" si="42"/>
        <v/>
      </c>
      <c r="K955" s="1">
        <f t="shared" si="44"/>
        <v>0</v>
      </c>
    </row>
    <row r="956" spans="4:11" ht="15" customHeight="1">
      <c r="D956" s="6" t="s">
        <v>111</v>
      </c>
      <c r="E956" s="7"/>
      <c r="F956" s="7"/>
      <c r="G956" s="17" t="s">
        <v>181</v>
      </c>
      <c r="H956" s="17">
        <v>2</v>
      </c>
      <c r="I956" s="1">
        <f t="shared" si="43"/>
        <v>-1</v>
      </c>
      <c r="J956" s="1">
        <f t="shared" si="42"/>
        <v>5.8317699819099289E-4</v>
      </c>
      <c r="K956" s="1">
        <f t="shared" si="44"/>
        <v>1.0011666940917932</v>
      </c>
    </row>
    <row r="957" spans="4:11" ht="15.75" thickBot="1">
      <c r="D957" s="8"/>
      <c r="E957" s="15" t="s">
        <v>2</v>
      </c>
      <c r="F957" s="15" t="s">
        <v>25</v>
      </c>
      <c r="G957" s="17" t="s">
        <v>178</v>
      </c>
      <c r="H957" s="17"/>
      <c r="I957" s="1" t="str">
        <f t="shared" si="43"/>
        <v/>
      </c>
      <c r="J957" s="1" t="str">
        <f t="shared" si="42"/>
        <v/>
      </c>
      <c r="K957" s="1">
        <f t="shared" si="44"/>
        <v>0</v>
      </c>
    </row>
    <row r="958" spans="4:11" ht="18" customHeight="1">
      <c r="D958" s="6" t="s">
        <v>111</v>
      </c>
      <c r="E958" s="7"/>
      <c r="F958" s="7"/>
      <c r="G958" s="17" t="s">
        <v>180</v>
      </c>
      <c r="H958" s="17">
        <v>1</v>
      </c>
      <c r="I958" s="1">
        <f t="shared" si="43"/>
        <v>1</v>
      </c>
      <c r="J958" s="1">
        <f t="shared" si="42"/>
        <v>-0.32753767903814435</v>
      </c>
      <c r="K958" s="1">
        <f t="shared" si="44"/>
        <v>1.7623562892659832</v>
      </c>
    </row>
    <row r="959" spans="4:11" ht="15.75" thickBot="1">
      <c r="D959" s="8"/>
      <c r="E959" s="15" t="s">
        <v>21</v>
      </c>
      <c r="F959" s="15" t="s">
        <v>4</v>
      </c>
      <c r="G959" s="17" t="s">
        <v>178</v>
      </c>
      <c r="H959" s="17"/>
      <c r="I959" s="1" t="str">
        <f t="shared" si="43"/>
        <v/>
      </c>
      <c r="J959" s="1" t="str">
        <f t="shared" si="42"/>
        <v/>
      </c>
      <c r="K959" s="1">
        <f t="shared" si="44"/>
        <v>0</v>
      </c>
    </row>
    <row r="960" spans="4:11" ht="15" customHeight="1">
      <c r="D960" s="6" t="s">
        <v>112</v>
      </c>
      <c r="E960" s="7"/>
      <c r="F960" s="7"/>
      <c r="G960" s="17" t="s">
        <v>180</v>
      </c>
      <c r="H960" s="17">
        <v>4</v>
      </c>
      <c r="I960" s="1">
        <f t="shared" si="43"/>
        <v>-2</v>
      </c>
      <c r="J960" s="1">
        <f t="shared" si="42"/>
        <v>-0.59292933813397042</v>
      </c>
      <c r="K960" s="1">
        <f t="shared" si="44"/>
        <v>1.9798478474841066</v>
      </c>
    </row>
    <row r="961" spans="4:11" ht="15.75" thickBot="1">
      <c r="D961" s="8"/>
      <c r="E961" s="15" t="s">
        <v>26</v>
      </c>
      <c r="F961" s="15" t="s">
        <v>34</v>
      </c>
      <c r="G961" s="17" t="s">
        <v>178</v>
      </c>
      <c r="H961" s="17"/>
      <c r="I961" s="1" t="str">
        <f t="shared" si="43"/>
        <v/>
      </c>
      <c r="J961" s="1" t="str">
        <f t="shared" si="42"/>
        <v/>
      </c>
      <c r="K961" s="1">
        <f t="shared" si="44"/>
        <v>0</v>
      </c>
    </row>
    <row r="962" spans="4:11" ht="15" customHeight="1">
      <c r="D962" s="6" t="s">
        <v>112</v>
      </c>
      <c r="E962" s="7"/>
      <c r="F962" s="7"/>
      <c r="G962" s="17" t="s">
        <v>185</v>
      </c>
      <c r="H962" s="17">
        <v>1</v>
      </c>
      <c r="I962" s="1">
        <f t="shared" si="43"/>
        <v>4</v>
      </c>
      <c r="J962" s="1">
        <f t="shared" si="42"/>
        <v>1.2349025179812543</v>
      </c>
      <c r="K962" s="1">
        <f t="shared" si="44"/>
        <v>7.6457640850664079</v>
      </c>
    </row>
    <row r="963" spans="4:11" ht="15.75" thickBot="1">
      <c r="D963" s="8"/>
      <c r="E963" s="15" t="s">
        <v>22</v>
      </c>
      <c r="F963" s="15" t="s">
        <v>8</v>
      </c>
      <c r="G963" s="17" t="s">
        <v>178</v>
      </c>
      <c r="H963" s="17"/>
      <c r="I963" s="1" t="str">
        <f t="shared" si="43"/>
        <v/>
      </c>
      <c r="J963" s="1" t="str">
        <f t="shared" ref="J963:J1026" si="45">IF(F964="","",VLOOKUP(F964,$A$2:$B$31,2)+$B$33-VLOOKUP(E964,$A$2:$B$31,2))</f>
        <v/>
      </c>
      <c r="K963" s="1">
        <f t="shared" si="44"/>
        <v>0</v>
      </c>
    </row>
    <row r="964" spans="4:11" ht="15" customHeight="1">
      <c r="D964" s="6" t="s">
        <v>112</v>
      </c>
      <c r="E964" s="7"/>
      <c r="F964" s="7"/>
      <c r="G964" s="17" t="s">
        <v>186</v>
      </c>
      <c r="H964" s="17">
        <v>4</v>
      </c>
      <c r="I964" s="1">
        <f t="shared" ref="I964:I1027" si="46">IF(G964="","",G964-H964)</f>
        <v>3</v>
      </c>
      <c r="J964" s="1">
        <f t="shared" si="45"/>
        <v>1.2761344270288077E-2</v>
      </c>
      <c r="K964" s="1">
        <f t="shared" ref="K964:K1027" si="47">IF(J964="",0,(I964-J964)^2)</f>
        <v>8.9235947862858556</v>
      </c>
    </row>
    <row r="965" spans="4:11" ht="15.75" thickBot="1">
      <c r="D965" s="8"/>
      <c r="E965" s="15" t="s">
        <v>1</v>
      </c>
      <c r="F965" s="15" t="s">
        <v>0</v>
      </c>
      <c r="G965" s="17" t="s">
        <v>178</v>
      </c>
      <c r="H965" s="17"/>
      <c r="I965" s="1" t="str">
        <f t="shared" si="46"/>
        <v/>
      </c>
      <c r="J965" s="1" t="str">
        <f t="shared" si="45"/>
        <v/>
      </c>
      <c r="K965" s="1">
        <f t="shared" si="47"/>
        <v>0</v>
      </c>
    </row>
    <row r="966" spans="4:11" ht="15" customHeight="1">
      <c r="D966" s="6" t="s">
        <v>112</v>
      </c>
      <c r="E966" s="7"/>
      <c r="F966" s="7"/>
      <c r="G966" s="17" t="s">
        <v>181</v>
      </c>
      <c r="H966" s="17">
        <v>4</v>
      </c>
      <c r="I966" s="1">
        <f t="shared" si="46"/>
        <v>-3</v>
      </c>
      <c r="J966" s="1">
        <f t="shared" si="45"/>
        <v>-0.4348276499867012</v>
      </c>
      <c r="K966" s="1">
        <f t="shared" si="47"/>
        <v>6.5801091852727502</v>
      </c>
    </row>
    <row r="967" spans="4:11" ht="15.75" thickBot="1">
      <c r="D967" s="8"/>
      <c r="E967" s="15" t="s">
        <v>18</v>
      </c>
      <c r="F967" s="15" t="s">
        <v>466</v>
      </c>
      <c r="G967" s="17" t="s">
        <v>178</v>
      </c>
      <c r="H967" s="17"/>
      <c r="I967" s="1" t="str">
        <f t="shared" si="46"/>
        <v/>
      </c>
      <c r="J967" s="1" t="str">
        <f t="shared" si="45"/>
        <v/>
      </c>
      <c r="K967" s="1">
        <f t="shared" si="47"/>
        <v>0</v>
      </c>
    </row>
    <row r="968" spans="4:11" ht="15" customHeight="1">
      <c r="D968" s="6" t="s">
        <v>112</v>
      </c>
      <c r="E968" s="7"/>
      <c r="F968" s="7"/>
      <c r="G968" s="17" t="s">
        <v>184</v>
      </c>
      <c r="H968" s="17">
        <v>0</v>
      </c>
      <c r="I968" s="1">
        <f t="shared" si="46"/>
        <v>4</v>
      </c>
      <c r="J968" s="1">
        <f t="shared" si="45"/>
        <v>0.69832028290750259</v>
      </c>
      <c r="K968" s="1">
        <f t="shared" si="47"/>
        <v>10.901088954259993</v>
      </c>
    </row>
    <row r="969" spans="4:11" ht="15.75" thickBot="1">
      <c r="D969" s="8"/>
      <c r="E969" s="15" t="s">
        <v>12</v>
      </c>
      <c r="F969" s="15" t="s">
        <v>36</v>
      </c>
      <c r="G969" s="17" t="s">
        <v>178</v>
      </c>
      <c r="H969" s="17"/>
      <c r="I969" s="1" t="str">
        <f t="shared" si="46"/>
        <v/>
      </c>
      <c r="J969" s="1" t="str">
        <f t="shared" si="45"/>
        <v/>
      </c>
      <c r="K969" s="1">
        <f t="shared" si="47"/>
        <v>0</v>
      </c>
    </row>
    <row r="970" spans="4:11" ht="15" customHeight="1">
      <c r="D970" s="6" t="s">
        <v>112</v>
      </c>
      <c r="E970" s="7"/>
      <c r="F970" s="7"/>
      <c r="G970" s="17" t="s">
        <v>181</v>
      </c>
      <c r="H970" s="17">
        <v>3</v>
      </c>
      <c r="I970" s="1">
        <f t="shared" si="46"/>
        <v>-2</v>
      </c>
      <c r="J970" s="1">
        <f t="shared" si="45"/>
        <v>6.9249416266544017E-2</v>
      </c>
      <c r="K970" s="1">
        <f t="shared" si="47"/>
        <v>4.2817931467194335</v>
      </c>
    </row>
    <row r="971" spans="4:11" ht="15.75" thickBot="1">
      <c r="D971" s="8"/>
      <c r="E971" s="15" t="s">
        <v>37</v>
      </c>
      <c r="F971" s="15" t="s">
        <v>41</v>
      </c>
      <c r="G971" s="17" t="s">
        <v>178</v>
      </c>
      <c r="H971" s="17"/>
      <c r="I971" s="1" t="str">
        <f t="shared" si="46"/>
        <v/>
      </c>
      <c r="J971" s="1" t="str">
        <f t="shared" si="45"/>
        <v/>
      </c>
      <c r="K971" s="1">
        <f t="shared" si="47"/>
        <v>0</v>
      </c>
    </row>
    <row r="972" spans="4:11" ht="15" customHeight="1">
      <c r="D972" s="6" t="s">
        <v>112</v>
      </c>
      <c r="E972" s="7"/>
      <c r="F972" s="7"/>
      <c r="G972" s="17" t="s">
        <v>181</v>
      </c>
      <c r="H972" s="17">
        <v>3</v>
      </c>
      <c r="I972" s="1">
        <f t="shared" si="46"/>
        <v>-2</v>
      </c>
      <c r="J972" s="1">
        <f t="shared" si="45"/>
        <v>-0.90759023259366245</v>
      </c>
      <c r="K972" s="1">
        <f t="shared" si="47"/>
        <v>1.1933590999247685</v>
      </c>
    </row>
    <row r="973" spans="4:11" ht="15.75" thickBot="1">
      <c r="D973" s="8"/>
      <c r="E973" s="15" t="s">
        <v>14</v>
      </c>
      <c r="F973" s="15" t="s">
        <v>11</v>
      </c>
      <c r="G973" s="17" t="s">
        <v>178</v>
      </c>
      <c r="H973" s="17"/>
      <c r="I973" s="1" t="str">
        <f t="shared" si="46"/>
        <v/>
      </c>
      <c r="J973" s="1" t="str">
        <f t="shared" si="45"/>
        <v/>
      </c>
      <c r="K973" s="1">
        <f t="shared" si="47"/>
        <v>0</v>
      </c>
    </row>
    <row r="974" spans="4:11" ht="15" customHeight="1">
      <c r="D974" s="6" t="s">
        <v>112</v>
      </c>
      <c r="E974" s="7"/>
      <c r="F974" s="7"/>
      <c r="G974" s="17" t="s">
        <v>182</v>
      </c>
      <c r="H974" s="17">
        <v>2</v>
      </c>
      <c r="I974" s="1">
        <f t="shared" si="46"/>
        <v>1</v>
      </c>
      <c r="J974" s="1">
        <f t="shared" si="45"/>
        <v>0.79222888610817677</v>
      </c>
      <c r="K974" s="1">
        <f t="shared" si="47"/>
        <v>4.3168835767848981E-2</v>
      </c>
    </row>
    <row r="975" spans="4:11" ht="15.75" thickBot="1">
      <c r="D975" s="8"/>
      <c r="E975" s="15" t="s">
        <v>38</v>
      </c>
      <c r="F975" s="15" t="s">
        <v>28</v>
      </c>
      <c r="G975" s="17" t="s">
        <v>178</v>
      </c>
      <c r="H975" s="17"/>
      <c r="I975" s="1" t="str">
        <f t="shared" si="46"/>
        <v/>
      </c>
      <c r="J975" s="1" t="str">
        <f t="shared" si="45"/>
        <v/>
      </c>
      <c r="K975" s="1">
        <f t="shared" si="47"/>
        <v>0</v>
      </c>
    </row>
    <row r="976" spans="4:11" ht="15" customHeight="1">
      <c r="D976" s="6" t="s">
        <v>112</v>
      </c>
      <c r="E976" s="7"/>
      <c r="F976" s="7"/>
      <c r="G976" s="17" t="s">
        <v>180</v>
      </c>
      <c r="H976" s="17">
        <v>3</v>
      </c>
      <c r="I976" s="1">
        <f t="shared" si="46"/>
        <v>-1</v>
      </c>
      <c r="J976" s="1">
        <f t="shared" si="45"/>
        <v>1.049022811510639</v>
      </c>
      <c r="K976" s="1">
        <f t="shared" si="47"/>
        <v>4.1984944820909638</v>
      </c>
    </row>
    <row r="977" spans="4:11" ht="15.75" thickBot="1">
      <c r="D977" s="8"/>
      <c r="E977" s="15" t="s">
        <v>20</v>
      </c>
      <c r="F977" s="15" t="s">
        <v>7</v>
      </c>
      <c r="G977" s="17" t="s">
        <v>178</v>
      </c>
      <c r="H977" s="17"/>
      <c r="I977" s="1" t="str">
        <f t="shared" si="46"/>
        <v/>
      </c>
      <c r="J977" s="1" t="str">
        <f t="shared" si="45"/>
        <v/>
      </c>
      <c r="K977" s="1">
        <f t="shared" si="47"/>
        <v>0</v>
      </c>
    </row>
    <row r="978" spans="4:11" ht="15" customHeight="1">
      <c r="D978" s="6" t="s">
        <v>112</v>
      </c>
      <c r="E978" s="7"/>
      <c r="F978" s="7"/>
      <c r="G978" s="17" t="s">
        <v>183</v>
      </c>
      <c r="H978" s="17">
        <v>5</v>
      </c>
      <c r="I978" s="1">
        <f t="shared" si="46"/>
        <v>1</v>
      </c>
      <c r="J978" s="1">
        <f t="shared" si="45"/>
        <v>0.43174779226659155</v>
      </c>
      <c r="K978" s="1">
        <f t="shared" si="47"/>
        <v>0.3229105715938928</v>
      </c>
    </row>
    <row r="979" spans="4:11" ht="15.75" thickBot="1">
      <c r="D979" s="8"/>
      <c r="E979" s="15" t="s">
        <v>19</v>
      </c>
      <c r="F979" s="15" t="s">
        <v>23</v>
      </c>
      <c r="G979" s="17" t="s">
        <v>178</v>
      </c>
      <c r="H979" s="17"/>
      <c r="I979" s="1" t="str">
        <f t="shared" si="46"/>
        <v/>
      </c>
      <c r="J979" s="1" t="str">
        <f t="shared" si="45"/>
        <v/>
      </c>
      <c r="K979" s="1">
        <f t="shared" si="47"/>
        <v>0</v>
      </c>
    </row>
    <row r="980" spans="4:11" ht="15" customHeight="1">
      <c r="D980" s="6" t="s">
        <v>112</v>
      </c>
      <c r="E980" s="7"/>
      <c r="F980" s="7"/>
      <c r="G980" s="17" t="s">
        <v>180</v>
      </c>
      <c r="H980" s="17">
        <v>3</v>
      </c>
      <c r="I980" s="1">
        <f t="shared" si="46"/>
        <v>-1</v>
      </c>
      <c r="J980" s="1">
        <f t="shared" si="45"/>
        <v>3.175361031080115E-2</v>
      </c>
      <c r="K980" s="1">
        <f t="shared" si="47"/>
        <v>1.0645155123893726</v>
      </c>
    </row>
    <row r="981" spans="4:11" ht="15.75" thickBot="1">
      <c r="D981" s="8"/>
      <c r="E981" s="15" t="s">
        <v>4</v>
      </c>
      <c r="F981" s="15" t="s">
        <v>3</v>
      </c>
      <c r="G981" s="17" t="s">
        <v>178</v>
      </c>
      <c r="H981" s="17"/>
      <c r="I981" s="1" t="str">
        <f t="shared" si="46"/>
        <v/>
      </c>
      <c r="J981" s="1" t="str">
        <f t="shared" si="45"/>
        <v/>
      </c>
      <c r="K981" s="1">
        <f t="shared" si="47"/>
        <v>0</v>
      </c>
    </row>
    <row r="982" spans="4:11" ht="18" customHeight="1">
      <c r="D982" s="6" t="s">
        <v>112</v>
      </c>
      <c r="E982" s="7"/>
      <c r="F982" s="7"/>
      <c r="G982" s="17" t="s">
        <v>180</v>
      </c>
      <c r="H982" s="17">
        <v>3</v>
      </c>
      <c r="I982" s="1">
        <f t="shared" si="46"/>
        <v>-1</v>
      </c>
      <c r="J982" s="1">
        <f t="shared" si="45"/>
        <v>0.763240760169694</v>
      </c>
      <c r="K982" s="1">
        <f t="shared" si="47"/>
        <v>3.1090179783238003</v>
      </c>
    </row>
    <row r="983" spans="4:11" ht="15.75" thickBot="1">
      <c r="D983" s="8"/>
      <c r="E983" s="15" t="s">
        <v>39</v>
      </c>
      <c r="F983" s="15" t="s">
        <v>33</v>
      </c>
      <c r="G983" s="17" t="s">
        <v>178</v>
      </c>
      <c r="H983" s="17"/>
      <c r="I983" s="1" t="str">
        <f t="shared" si="46"/>
        <v/>
      </c>
      <c r="J983" s="1" t="str">
        <f t="shared" si="45"/>
        <v/>
      </c>
      <c r="K983" s="1">
        <f t="shared" si="47"/>
        <v>0</v>
      </c>
    </row>
    <row r="984" spans="4:11" ht="15" customHeight="1">
      <c r="D984" s="6" t="s">
        <v>113</v>
      </c>
      <c r="E984" s="7"/>
      <c r="F984" s="7"/>
      <c r="G984" s="17" t="s">
        <v>180</v>
      </c>
      <c r="H984" s="17">
        <v>1</v>
      </c>
      <c r="I984" s="1">
        <f t="shared" si="46"/>
        <v>1</v>
      </c>
      <c r="J984" s="1">
        <f t="shared" si="45"/>
        <v>-0.40834323060340694</v>
      </c>
      <c r="K984" s="1">
        <f t="shared" si="47"/>
        <v>1.9834306551864411</v>
      </c>
    </row>
    <row r="985" spans="4:11" ht="15.75" thickBot="1">
      <c r="D985" s="8"/>
      <c r="E985" s="15" t="s">
        <v>22</v>
      </c>
      <c r="F985" s="15" t="s">
        <v>13</v>
      </c>
      <c r="G985" s="17" t="s">
        <v>178</v>
      </c>
      <c r="H985" s="17"/>
      <c r="I985" s="1" t="str">
        <f t="shared" si="46"/>
        <v/>
      </c>
      <c r="J985" s="1" t="str">
        <f t="shared" si="45"/>
        <v/>
      </c>
      <c r="K985" s="1">
        <f t="shared" si="47"/>
        <v>0</v>
      </c>
    </row>
    <row r="986" spans="4:11" ht="15" customHeight="1">
      <c r="D986" s="6" t="s">
        <v>113</v>
      </c>
      <c r="E986" s="7"/>
      <c r="F986" s="7"/>
      <c r="G986" s="17" t="s">
        <v>183</v>
      </c>
      <c r="H986" s="17">
        <v>5</v>
      </c>
      <c r="I986" s="1">
        <f t="shared" si="46"/>
        <v>1</v>
      </c>
      <c r="J986" s="1">
        <f t="shared" si="45"/>
        <v>0.84548726196638313</v>
      </c>
      <c r="K986" s="1">
        <f t="shared" si="47"/>
        <v>2.3874186214645113E-2</v>
      </c>
    </row>
    <row r="987" spans="4:11" ht="15.75" thickBot="1">
      <c r="D987" s="8"/>
      <c r="E987" s="15" t="s">
        <v>21</v>
      </c>
      <c r="F987" s="15" t="s">
        <v>24</v>
      </c>
      <c r="G987" s="17" t="s">
        <v>178</v>
      </c>
      <c r="H987" s="17"/>
      <c r="I987" s="1" t="str">
        <f t="shared" si="46"/>
        <v/>
      </c>
      <c r="J987" s="1" t="str">
        <f t="shared" si="45"/>
        <v/>
      </c>
      <c r="K987" s="1">
        <f t="shared" si="47"/>
        <v>0</v>
      </c>
    </row>
    <row r="988" spans="4:11" ht="18" customHeight="1">
      <c r="D988" s="6" t="s">
        <v>113</v>
      </c>
      <c r="E988" s="7"/>
      <c r="F988" s="7"/>
      <c r="G988" s="17" t="s">
        <v>182</v>
      </c>
      <c r="H988" s="17">
        <v>4</v>
      </c>
      <c r="I988" s="1">
        <f t="shared" si="46"/>
        <v>-1</v>
      </c>
      <c r="J988" s="1">
        <f t="shared" si="45"/>
        <v>-1.4047111401389571</v>
      </c>
      <c r="K988" s="1">
        <f t="shared" si="47"/>
        <v>0.16379110695257462</v>
      </c>
    </row>
    <row r="989" spans="4:11" ht="15.75" thickBot="1">
      <c r="D989" s="8"/>
      <c r="E989" s="15" t="s">
        <v>8</v>
      </c>
      <c r="F989" s="15" t="s">
        <v>2</v>
      </c>
      <c r="G989" s="17" t="s">
        <v>178</v>
      </c>
      <c r="H989" s="17"/>
      <c r="I989" s="1" t="str">
        <f t="shared" si="46"/>
        <v/>
      </c>
      <c r="J989" s="1" t="str">
        <f t="shared" si="45"/>
        <v/>
      </c>
      <c r="K989" s="1">
        <f t="shared" si="47"/>
        <v>0</v>
      </c>
    </row>
    <row r="990" spans="4:11" ht="15" customHeight="1">
      <c r="D990" s="6" t="s">
        <v>113</v>
      </c>
      <c r="E990" s="7"/>
      <c r="F990" s="7"/>
      <c r="G990" s="17" t="s">
        <v>179</v>
      </c>
      <c r="H990" s="17">
        <v>1</v>
      </c>
      <c r="I990" s="1">
        <f t="shared" si="46"/>
        <v>-1</v>
      </c>
      <c r="J990" s="1">
        <f t="shared" si="45"/>
        <v>-0.79222888610817677</v>
      </c>
      <c r="K990" s="1">
        <f t="shared" si="47"/>
        <v>4.3168835767848981E-2</v>
      </c>
    </row>
    <row r="991" spans="4:11" ht="15.75" thickBot="1">
      <c r="D991" s="8"/>
      <c r="E991" s="15" t="s">
        <v>28</v>
      </c>
      <c r="F991" s="15" t="s">
        <v>38</v>
      </c>
      <c r="G991" s="17" t="s">
        <v>178</v>
      </c>
      <c r="H991" s="17"/>
      <c r="I991" s="1" t="str">
        <f t="shared" si="46"/>
        <v/>
      </c>
      <c r="J991" s="1" t="str">
        <f t="shared" si="45"/>
        <v/>
      </c>
      <c r="K991" s="1">
        <f t="shared" si="47"/>
        <v>0</v>
      </c>
    </row>
    <row r="992" spans="4:11" ht="15" customHeight="1">
      <c r="D992" s="6" t="s">
        <v>113</v>
      </c>
      <c r="E992" s="7"/>
      <c r="F992" s="7"/>
      <c r="G992" s="17" t="s">
        <v>179</v>
      </c>
      <c r="H992" s="17">
        <v>4</v>
      </c>
      <c r="I992" s="1">
        <f t="shared" si="46"/>
        <v>-4</v>
      </c>
      <c r="J992" s="1">
        <f t="shared" si="45"/>
        <v>-0.81986604848495404</v>
      </c>
      <c r="K992" s="1">
        <f t="shared" si="47"/>
        <v>10.1132519495787</v>
      </c>
    </row>
    <row r="993" spans="4:11" ht="15.75" thickBot="1">
      <c r="D993" s="8"/>
      <c r="E993" s="15" t="s">
        <v>0</v>
      </c>
      <c r="F993" s="15" t="s">
        <v>20</v>
      </c>
      <c r="G993" s="17" t="s">
        <v>178</v>
      </c>
      <c r="H993" s="17"/>
      <c r="I993" s="1" t="str">
        <f t="shared" si="46"/>
        <v/>
      </c>
      <c r="J993" s="1" t="str">
        <f t="shared" si="45"/>
        <v/>
      </c>
      <c r="K993" s="1">
        <f t="shared" si="47"/>
        <v>0</v>
      </c>
    </row>
    <row r="994" spans="4:11" ht="15" customHeight="1">
      <c r="D994" s="6" t="s">
        <v>113</v>
      </c>
      <c r="E994" s="7"/>
      <c r="F994" s="7"/>
      <c r="G994" s="17" t="s">
        <v>184</v>
      </c>
      <c r="H994" s="17">
        <v>3</v>
      </c>
      <c r="I994" s="1">
        <f t="shared" si="46"/>
        <v>1</v>
      </c>
      <c r="J994" s="1">
        <f t="shared" si="45"/>
        <v>-0.31118264069169754</v>
      </c>
      <c r="K994" s="1">
        <f t="shared" si="47"/>
        <v>1.7191999172512533</v>
      </c>
    </row>
    <row r="995" spans="4:11" ht="15.75" thickBot="1">
      <c r="D995" s="8"/>
      <c r="E995" s="15" t="s">
        <v>1</v>
      </c>
      <c r="F995" s="15" t="s">
        <v>25</v>
      </c>
      <c r="G995" s="17" t="s">
        <v>178</v>
      </c>
      <c r="H995" s="17"/>
      <c r="I995" s="1" t="str">
        <f t="shared" si="46"/>
        <v/>
      </c>
      <c r="J995" s="1" t="str">
        <f t="shared" si="45"/>
        <v/>
      </c>
      <c r="K995" s="1">
        <f t="shared" si="47"/>
        <v>0</v>
      </c>
    </row>
    <row r="996" spans="4:11" ht="15" customHeight="1">
      <c r="D996" s="6" t="s">
        <v>114</v>
      </c>
      <c r="E996" s="7"/>
      <c r="F996" s="7"/>
      <c r="G996" s="17" t="s">
        <v>181</v>
      </c>
      <c r="H996" s="17">
        <v>2</v>
      </c>
      <c r="I996" s="1">
        <f t="shared" si="46"/>
        <v>-1</v>
      </c>
      <c r="J996" s="1">
        <f t="shared" si="45"/>
        <v>-0.27518818384314159</v>
      </c>
      <c r="K996" s="1">
        <f t="shared" si="47"/>
        <v>0.52535216884060354</v>
      </c>
    </row>
    <row r="997" spans="4:11" ht="30.75" thickBot="1">
      <c r="D997" s="8"/>
      <c r="E997" s="15" t="s">
        <v>18</v>
      </c>
      <c r="F997" s="15" t="s">
        <v>12</v>
      </c>
      <c r="G997" s="17" t="s">
        <v>178</v>
      </c>
      <c r="H997" s="17"/>
      <c r="I997" s="1" t="str">
        <f t="shared" si="46"/>
        <v/>
      </c>
      <c r="J997" s="1" t="str">
        <f t="shared" si="45"/>
        <v/>
      </c>
      <c r="K997" s="1">
        <f t="shared" si="47"/>
        <v>0</v>
      </c>
    </row>
    <row r="998" spans="4:11" ht="15" customHeight="1">
      <c r="D998" s="6" t="s">
        <v>114</v>
      </c>
      <c r="E998" s="7"/>
      <c r="F998" s="7"/>
      <c r="G998" s="17" t="s">
        <v>185</v>
      </c>
      <c r="H998" s="17">
        <v>1</v>
      </c>
      <c r="I998" s="1">
        <f t="shared" si="46"/>
        <v>4</v>
      </c>
      <c r="J998" s="1">
        <f t="shared" si="45"/>
        <v>1.1316964678266572</v>
      </c>
      <c r="K998" s="1">
        <f t="shared" si="47"/>
        <v>8.227165152678074</v>
      </c>
    </row>
    <row r="999" spans="4:11" ht="15.75" thickBot="1">
      <c r="D999" s="8"/>
      <c r="E999" s="15" t="s">
        <v>19</v>
      </c>
      <c r="F999" s="15" t="s">
        <v>7</v>
      </c>
      <c r="G999" s="17" t="s">
        <v>178</v>
      </c>
      <c r="H999" s="17"/>
      <c r="I999" s="1" t="str">
        <f t="shared" si="46"/>
        <v/>
      </c>
      <c r="J999" s="1" t="str">
        <f t="shared" si="45"/>
        <v/>
      </c>
      <c r="K999" s="1">
        <f t="shared" si="47"/>
        <v>0</v>
      </c>
    </row>
    <row r="1000" spans="4:11" ht="15" customHeight="1">
      <c r="D1000" s="6" t="s">
        <v>114</v>
      </c>
      <c r="E1000" s="7"/>
      <c r="F1000" s="7"/>
      <c r="G1000" s="17" t="s">
        <v>182</v>
      </c>
      <c r="H1000" s="17">
        <v>4</v>
      </c>
      <c r="I1000" s="1">
        <f t="shared" si="46"/>
        <v>-1</v>
      </c>
      <c r="J1000" s="1">
        <f t="shared" si="45"/>
        <v>0.90759023259366245</v>
      </c>
      <c r="K1000" s="1">
        <f t="shared" si="47"/>
        <v>3.6389004954867432</v>
      </c>
    </row>
    <row r="1001" spans="4:11" ht="15.75" thickBot="1">
      <c r="D1001" s="8"/>
      <c r="E1001" s="15" t="s">
        <v>11</v>
      </c>
      <c r="F1001" s="15" t="s">
        <v>14</v>
      </c>
      <c r="G1001" s="17" t="s">
        <v>178</v>
      </c>
      <c r="H1001" s="17"/>
      <c r="I1001" s="1" t="str">
        <f t="shared" si="46"/>
        <v/>
      </c>
      <c r="J1001" s="1" t="str">
        <f t="shared" si="45"/>
        <v/>
      </c>
      <c r="K1001" s="1">
        <f t="shared" si="47"/>
        <v>0</v>
      </c>
    </row>
    <row r="1002" spans="4:11" ht="15" customHeight="1">
      <c r="D1002" s="6" t="s">
        <v>114</v>
      </c>
      <c r="E1002" s="7"/>
      <c r="F1002" s="7"/>
      <c r="G1002" s="17" t="s">
        <v>181</v>
      </c>
      <c r="H1002" s="17">
        <v>7</v>
      </c>
      <c r="I1002" s="1">
        <f t="shared" si="46"/>
        <v>-6</v>
      </c>
      <c r="J1002" s="1">
        <f t="shared" si="45"/>
        <v>-0.67889831618226992</v>
      </c>
      <c r="K1002" s="1">
        <f t="shared" si="47"/>
        <v>28.314123129527882</v>
      </c>
    </row>
    <row r="1003" spans="4:11" ht="15.75" thickBot="1">
      <c r="D1003" s="8"/>
      <c r="E1003" s="15" t="s">
        <v>26</v>
      </c>
      <c r="F1003" s="15" t="s">
        <v>3</v>
      </c>
      <c r="G1003" s="17" t="s">
        <v>178</v>
      </c>
      <c r="H1003" s="17"/>
      <c r="I1003" s="1" t="str">
        <f t="shared" si="46"/>
        <v/>
      </c>
      <c r="J1003" s="1" t="str">
        <f t="shared" si="45"/>
        <v/>
      </c>
      <c r="K1003" s="1">
        <f t="shared" si="47"/>
        <v>0</v>
      </c>
    </row>
    <row r="1004" spans="4:11" ht="18" customHeight="1">
      <c r="D1004" s="6" t="s">
        <v>114</v>
      </c>
      <c r="E1004" s="7"/>
      <c r="F1004" s="7"/>
      <c r="G1004" s="17" t="s">
        <v>180</v>
      </c>
      <c r="H1004" s="17">
        <v>3</v>
      </c>
      <c r="I1004" s="1">
        <f t="shared" si="46"/>
        <v>-1</v>
      </c>
      <c r="J1004" s="1">
        <f t="shared" si="45"/>
        <v>0.36761583140231835</v>
      </c>
      <c r="K1004" s="1">
        <f t="shared" si="47"/>
        <v>1.8703730623022545</v>
      </c>
    </row>
    <row r="1005" spans="4:11" ht="15.75" thickBot="1">
      <c r="D1005" s="8"/>
      <c r="E1005" s="15" t="s">
        <v>33</v>
      </c>
      <c r="F1005" s="15" t="s">
        <v>10</v>
      </c>
      <c r="G1005" s="17" t="s">
        <v>178</v>
      </c>
      <c r="H1005" s="17"/>
      <c r="I1005" s="1" t="str">
        <f t="shared" si="46"/>
        <v/>
      </c>
      <c r="J1005" s="1" t="str">
        <f t="shared" si="45"/>
        <v/>
      </c>
      <c r="K1005" s="1">
        <f t="shared" si="47"/>
        <v>0</v>
      </c>
    </row>
    <row r="1006" spans="4:11" ht="15" customHeight="1">
      <c r="D1006" s="6" t="s">
        <v>114</v>
      </c>
      <c r="E1006" s="7"/>
      <c r="F1006" s="7"/>
      <c r="G1006" s="17" t="s">
        <v>184</v>
      </c>
      <c r="H1006" s="17">
        <v>3</v>
      </c>
      <c r="I1006" s="1">
        <f t="shared" si="46"/>
        <v>1</v>
      </c>
      <c r="J1006" s="1">
        <f t="shared" si="45"/>
        <v>0.11772258835910065</v>
      </c>
      <c r="K1006" s="1">
        <f t="shared" si="47"/>
        <v>0.77841343109176497</v>
      </c>
    </row>
    <row r="1007" spans="4:11" ht="15.75" thickBot="1">
      <c r="D1007" s="8"/>
      <c r="E1007" s="15" t="s">
        <v>4</v>
      </c>
      <c r="F1007" s="15" t="s">
        <v>34</v>
      </c>
      <c r="G1007" s="17" t="s">
        <v>178</v>
      </c>
      <c r="H1007" s="17"/>
      <c r="I1007" s="1" t="str">
        <f t="shared" si="46"/>
        <v/>
      </c>
      <c r="J1007" s="1" t="str">
        <f t="shared" si="45"/>
        <v/>
      </c>
      <c r="K1007" s="1">
        <f t="shared" si="47"/>
        <v>0</v>
      </c>
    </row>
    <row r="1008" spans="4:11" ht="18" customHeight="1">
      <c r="D1008" s="6" t="s">
        <v>115</v>
      </c>
      <c r="E1008" s="7"/>
      <c r="F1008" s="7"/>
      <c r="G1008" s="17" t="s">
        <v>182</v>
      </c>
      <c r="H1008" s="17">
        <v>5</v>
      </c>
      <c r="I1008" s="1">
        <f t="shared" si="46"/>
        <v>-2</v>
      </c>
      <c r="J1008" s="1">
        <f t="shared" si="45"/>
        <v>0.57801254284079562</v>
      </c>
      <c r="K1008" s="1">
        <f t="shared" si="47"/>
        <v>6.6461486710444655</v>
      </c>
    </row>
    <row r="1009" spans="4:11" ht="15.75" thickBot="1">
      <c r="D1009" s="8"/>
      <c r="E1009" s="15" t="s">
        <v>19</v>
      </c>
      <c r="F1009" s="15" t="s">
        <v>2</v>
      </c>
      <c r="G1009" s="17" t="s">
        <v>178</v>
      </c>
      <c r="H1009" s="17"/>
      <c r="I1009" s="1" t="str">
        <f t="shared" si="46"/>
        <v/>
      </c>
      <c r="J1009" s="1" t="str">
        <f t="shared" si="45"/>
        <v/>
      </c>
      <c r="K1009" s="1">
        <f t="shared" si="47"/>
        <v>0</v>
      </c>
    </row>
    <row r="1010" spans="4:11" ht="15" customHeight="1">
      <c r="D1010" s="6" t="s">
        <v>115</v>
      </c>
      <c r="E1010" s="7"/>
      <c r="F1010" s="7"/>
      <c r="G1010" s="17" t="s">
        <v>180</v>
      </c>
      <c r="H1010" s="17">
        <v>1</v>
      </c>
      <c r="I1010" s="1">
        <f t="shared" si="46"/>
        <v>1</v>
      </c>
      <c r="J1010" s="1">
        <f t="shared" si="45"/>
        <v>4.5882454000292228E-2</v>
      </c>
      <c r="K1010" s="1">
        <f t="shared" si="47"/>
        <v>0.91034029158450447</v>
      </c>
    </row>
    <row r="1011" spans="4:11" ht="15.75" thickBot="1">
      <c r="D1011" s="8"/>
      <c r="E1011" s="15" t="s">
        <v>28</v>
      </c>
      <c r="F1011" s="15" t="s">
        <v>36</v>
      </c>
      <c r="G1011" s="17" t="s">
        <v>178</v>
      </c>
      <c r="H1011" s="17"/>
      <c r="I1011" s="1" t="str">
        <f t="shared" si="46"/>
        <v/>
      </c>
      <c r="J1011" s="1" t="str">
        <f t="shared" si="45"/>
        <v/>
      </c>
      <c r="K1011" s="1">
        <f t="shared" si="47"/>
        <v>0</v>
      </c>
    </row>
    <row r="1012" spans="4:11" ht="15" customHeight="1">
      <c r="D1012" s="6" t="s">
        <v>115</v>
      </c>
      <c r="E1012" s="7"/>
      <c r="F1012" s="7"/>
      <c r="G1012" s="17" t="s">
        <v>182</v>
      </c>
      <c r="H1012" s="17">
        <v>1</v>
      </c>
      <c r="I1012" s="1">
        <f t="shared" si="46"/>
        <v>2</v>
      </c>
      <c r="J1012" s="1">
        <f t="shared" si="45"/>
        <v>1.984840894259321E-2</v>
      </c>
      <c r="K1012" s="1">
        <f t="shared" si="47"/>
        <v>3.9210003235671795</v>
      </c>
    </row>
    <row r="1013" spans="4:11" ht="15.75" thickBot="1">
      <c r="D1013" s="8"/>
      <c r="E1013" s="15" t="s">
        <v>466</v>
      </c>
      <c r="F1013" s="15" t="s">
        <v>41</v>
      </c>
      <c r="G1013" s="17" t="s">
        <v>178</v>
      </c>
      <c r="H1013" s="17"/>
      <c r="I1013" s="1" t="str">
        <f t="shared" si="46"/>
        <v/>
      </c>
      <c r="J1013" s="1" t="str">
        <f t="shared" si="45"/>
        <v/>
      </c>
      <c r="K1013" s="1">
        <f t="shared" si="47"/>
        <v>0</v>
      </c>
    </row>
    <row r="1014" spans="4:11" ht="15" customHeight="1">
      <c r="D1014" s="6" t="s">
        <v>115</v>
      </c>
      <c r="E1014" s="7"/>
      <c r="F1014" s="7"/>
      <c r="G1014" s="17" t="s">
        <v>180</v>
      </c>
      <c r="H1014" s="17">
        <v>4</v>
      </c>
      <c r="I1014" s="1">
        <f t="shared" si="46"/>
        <v>-2</v>
      </c>
      <c r="J1014" s="1">
        <f t="shared" si="45"/>
        <v>-0.13979105720096641</v>
      </c>
      <c r="K1014" s="1">
        <f t="shared" si="47"/>
        <v>3.4603773108694984</v>
      </c>
    </row>
    <row r="1015" spans="4:11" ht="15.75" thickBot="1">
      <c r="D1015" s="8"/>
      <c r="E1015" s="15" t="s">
        <v>12</v>
      </c>
      <c r="F1015" s="15" t="s">
        <v>38</v>
      </c>
      <c r="G1015" s="17" t="s">
        <v>178</v>
      </c>
      <c r="H1015" s="17"/>
      <c r="I1015" s="1" t="str">
        <f t="shared" si="46"/>
        <v/>
      </c>
      <c r="J1015" s="1" t="str">
        <f t="shared" si="45"/>
        <v/>
      </c>
      <c r="K1015" s="1">
        <f t="shared" si="47"/>
        <v>0</v>
      </c>
    </row>
    <row r="1016" spans="4:11" ht="15" customHeight="1">
      <c r="D1016" s="6" t="s">
        <v>115</v>
      </c>
      <c r="E1016" s="7"/>
      <c r="F1016" s="7"/>
      <c r="G1016" s="17" t="s">
        <v>185</v>
      </c>
      <c r="H1016" s="17">
        <v>2</v>
      </c>
      <c r="I1016" s="1">
        <f t="shared" si="46"/>
        <v>3</v>
      </c>
      <c r="J1016" s="1">
        <f t="shared" si="45"/>
        <v>-0.45803056826409261</v>
      </c>
      <c r="K1016" s="1">
        <f t="shared" si="47"/>
        <v>11.957975411048883</v>
      </c>
    </row>
    <row r="1017" spans="4:11" ht="15.75" thickBot="1">
      <c r="D1017" s="8"/>
      <c r="E1017" s="15" t="s">
        <v>1</v>
      </c>
      <c r="F1017" s="15" t="s">
        <v>23</v>
      </c>
      <c r="G1017" s="17" t="s">
        <v>178</v>
      </c>
      <c r="H1017" s="17"/>
      <c r="I1017" s="1" t="str">
        <f t="shared" si="46"/>
        <v/>
      </c>
      <c r="J1017" s="1" t="str">
        <f t="shared" si="45"/>
        <v/>
      </c>
      <c r="K1017" s="1">
        <f t="shared" si="47"/>
        <v>0</v>
      </c>
    </row>
    <row r="1018" spans="4:11" ht="18" customHeight="1">
      <c r="D1018" s="6" t="s">
        <v>115</v>
      </c>
      <c r="E1018" s="7"/>
      <c r="F1018" s="7"/>
      <c r="G1018" s="17" t="s">
        <v>184</v>
      </c>
      <c r="H1018" s="17">
        <v>0</v>
      </c>
      <c r="I1018" s="1">
        <f t="shared" si="46"/>
        <v>4</v>
      </c>
      <c r="J1018" s="1">
        <f t="shared" si="45"/>
        <v>-0.13099293503783827</v>
      </c>
      <c r="K1018" s="1">
        <f t="shared" si="47"/>
        <v>17.065102629332532</v>
      </c>
    </row>
    <row r="1019" spans="4:11" ht="15.75" thickBot="1">
      <c r="D1019" s="8"/>
      <c r="E1019" s="15" t="s">
        <v>0</v>
      </c>
      <c r="F1019" s="15" t="s">
        <v>21</v>
      </c>
      <c r="G1019" s="17" t="s">
        <v>178</v>
      </c>
      <c r="H1019" s="17"/>
      <c r="I1019" s="1" t="str">
        <f t="shared" si="46"/>
        <v/>
      </c>
      <c r="J1019" s="1" t="str">
        <f t="shared" si="45"/>
        <v/>
      </c>
      <c r="K1019" s="1">
        <f t="shared" si="47"/>
        <v>0</v>
      </c>
    </row>
    <row r="1020" spans="4:11" ht="18" customHeight="1">
      <c r="D1020" s="6" t="s">
        <v>115</v>
      </c>
      <c r="E1020" s="7"/>
      <c r="F1020" s="7"/>
      <c r="G1020" s="17" t="s">
        <v>182</v>
      </c>
      <c r="H1020" s="17">
        <v>6</v>
      </c>
      <c r="I1020" s="1">
        <f t="shared" si="46"/>
        <v>-3</v>
      </c>
      <c r="J1020" s="1">
        <f t="shared" si="45"/>
        <v>-1.6432457485846612</v>
      </c>
      <c r="K1020" s="1">
        <f t="shared" si="47"/>
        <v>1.8407820987335963</v>
      </c>
    </row>
    <row r="1021" spans="4:11" ht="15.75" thickBot="1">
      <c r="D1021" s="8"/>
      <c r="E1021" s="15" t="s">
        <v>8</v>
      </c>
      <c r="F1021" s="15" t="s">
        <v>13</v>
      </c>
      <c r="G1021" s="17" t="s">
        <v>178</v>
      </c>
      <c r="H1021" s="17"/>
      <c r="I1021" s="1" t="str">
        <f t="shared" si="46"/>
        <v/>
      </c>
      <c r="J1021" s="1" t="str">
        <f t="shared" si="45"/>
        <v/>
      </c>
      <c r="K1021" s="1">
        <f t="shared" si="47"/>
        <v>0</v>
      </c>
    </row>
    <row r="1022" spans="4:11" ht="15" customHeight="1">
      <c r="D1022" s="6" t="s">
        <v>115</v>
      </c>
      <c r="E1022" s="7"/>
      <c r="F1022" s="7"/>
      <c r="G1022" s="17" t="s">
        <v>182</v>
      </c>
      <c r="H1022" s="17">
        <v>4</v>
      </c>
      <c r="I1022" s="1">
        <f t="shared" si="46"/>
        <v>-1</v>
      </c>
      <c r="J1022" s="1">
        <f t="shared" si="45"/>
        <v>-0.12928080935601827</v>
      </c>
      <c r="K1022" s="1">
        <f t="shared" si="47"/>
        <v>0.75815190895571061</v>
      </c>
    </row>
    <row r="1023" spans="4:11" ht="15.75" thickBot="1">
      <c r="D1023" s="8"/>
      <c r="E1023" s="15" t="s">
        <v>11</v>
      </c>
      <c r="F1023" s="15" t="s">
        <v>37</v>
      </c>
      <c r="G1023" s="17" t="s">
        <v>178</v>
      </c>
      <c r="H1023" s="17"/>
      <c r="I1023" s="1" t="str">
        <f t="shared" si="46"/>
        <v/>
      </c>
      <c r="J1023" s="1" t="str">
        <f t="shared" si="45"/>
        <v/>
      </c>
      <c r="K1023" s="1">
        <f t="shared" si="47"/>
        <v>0</v>
      </c>
    </row>
    <row r="1024" spans="4:11" ht="15" customHeight="1">
      <c r="D1024" s="6" t="s">
        <v>115</v>
      </c>
      <c r="E1024" s="7"/>
      <c r="F1024" s="7"/>
      <c r="G1024" s="17" t="s">
        <v>185</v>
      </c>
      <c r="H1024" s="17">
        <v>1</v>
      </c>
      <c r="I1024" s="1">
        <f t="shared" si="46"/>
        <v>4</v>
      </c>
      <c r="J1024" s="1">
        <f t="shared" si="45"/>
        <v>0.4623730145114564</v>
      </c>
      <c r="K1024" s="1">
        <f t="shared" si="47"/>
        <v>12.51480468845676</v>
      </c>
    </row>
    <row r="1025" spans="4:11" ht="15.75" thickBot="1">
      <c r="D1025" s="8"/>
      <c r="E1025" s="15" t="s">
        <v>26</v>
      </c>
      <c r="F1025" s="15" t="s">
        <v>24</v>
      </c>
      <c r="G1025" s="17" t="s">
        <v>178</v>
      </c>
      <c r="H1025" s="17"/>
      <c r="I1025" s="1" t="str">
        <f t="shared" si="46"/>
        <v/>
      </c>
      <c r="J1025" s="1" t="str">
        <f t="shared" si="45"/>
        <v/>
      </c>
      <c r="K1025" s="1">
        <f t="shared" si="47"/>
        <v>0</v>
      </c>
    </row>
    <row r="1026" spans="4:11" ht="15" customHeight="1">
      <c r="D1026" s="6" t="s">
        <v>115</v>
      </c>
      <c r="E1026" s="7"/>
      <c r="F1026" s="7"/>
      <c r="G1026" s="17" t="s">
        <v>179</v>
      </c>
      <c r="H1026" s="17">
        <v>5</v>
      </c>
      <c r="I1026" s="1">
        <f t="shared" si="46"/>
        <v>-5</v>
      </c>
      <c r="J1026" s="1">
        <f t="shared" si="45"/>
        <v>0.72401673935245014</v>
      </c>
      <c r="K1026" s="1">
        <f t="shared" si="47"/>
        <v>32.764367632387057</v>
      </c>
    </row>
    <row r="1027" spans="4:11" ht="15.75" thickBot="1">
      <c r="D1027" s="8"/>
      <c r="E1027" s="15" t="s">
        <v>39</v>
      </c>
      <c r="F1027" s="15" t="s">
        <v>22</v>
      </c>
      <c r="G1027" s="17" t="s">
        <v>178</v>
      </c>
      <c r="H1027" s="17"/>
      <c r="I1027" s="1" t="str">
        <f t="shared" si="46"/>
        <v/>
      </c>
      <c r="J1027" s="1" t="str">
        <f t="shared" ref="J1027:J1090" si="48">IF(F1028="","",VLOOKUP(F1028,$A$2:$B$31,2)+$B$33-VLOOKUP(E1028,$A$2:$B$31,2))</f>
        <v/>
      </c>
      <c r="K1027" s="1">
        <f t="shared" si="47"/>
        <v>0</v>
      </c>
    </row>
    <row r="1028" spans="4:11" ht="18" customHeight="1">
      <c r="D1028" s="6" t="s">
        <v>115</v>
      </c>
      <c r="E1028" s="7"/>
      <c r="F1028" s="7"/>
      <c r="G1028" s="17" t="s">
        <v>185</v>
      </c>
      <c r="H1028" s="17">
        <v>1</v>
      </c>
      <c r="I1028" s="1">
        <f t="shared" ref="I1028:I1091" si="49">IF(G1028="","",G1028-H1028)</f>
        <v>4</v>
      </c>
      <c r="J1028" s="1">
        <f t="shared" si="48"/>
        <v>-0.49592206352296841</v>
      </c>
      <c r="K1028" s="1">
        <f t="shared" ref="K1028:K1091" si="50">IF(J1028="",0,(I1028-J1028)^2)</f>
        <v>20.213315201272625</v>
      </c>
    </row>
    <row r="1029" spans="4:11" ht="15.75" thickBot="1">
      <c r="D1029" s="8"/>
      <c r="E1029" s="15" t="s">
        <v>25</v>
      </c>
      <c r="F1029" s="15" t="s">
        <v>20</v>
      </c>
      <c r="G1029" s="17" t="s">
        <v>178</v>
      </c>
      <c r="H1029" s="17"/>
      <c r="I1029" s="1" t="str">
        <f t="shared" si="49"/>
        <v/>
      </c>
      <c r="J1029" s="1" t="str">
        <f t="shared" si="48"/>
        <v/>
      </c>
      <c r="K1029" s="1">
        <f t="shared" si="50"/>
        <v>0</v>
      </c>
    </row>
    <row r="1030" spans="4:11" ht="15" customHeight="1">
      <c r="D1030" s="6" t="s">
        <v>116</v>
      </c>
      <c r="E1030" s="7"/>
      <c r="F1030" s="7"/>
      <c r="G1030" s="17" t="s">
        <v>182</v>
      </c>
      <c r="H1030" s="17">
        <v>4</v>
      </c>
      <c r="I1030" s="1">
        <f t="shared" si="49"/>
        <v>-1</v>
      </c>
      <c r="J1030" s="1">
        <f t="shared" si="48"/>
        <v>1.8688705656995097</v>
      </c>
      <c r="K1030" s="1">
        <f t="shared" si="50"/>
        <v>8.2304183227370249</v>
      </c>
    </row>
    <row r="1031" spans="4:11" ht="15.75" thickBot="1">
      <c r="D1031" s="8"/>
      <c r="E1031" s="15" t="s">
        <v>41</v>
      </c>
      <c r="F1031" s="15" t="s">
        <v>8</v>
      </c>
      <c r="G1031" s="17" t="s">
        <v>178</v>
      </c>
      <c r="H1031" s="17"/>
      <c r="I1031" s="1" t="str">
        <f t="shared" si="49"/>
        <v/>
      </c>
      <c r="J1031" s="1" t="str">
        <f t="shared" si="48"/>
        <v/>
      </c>
      <c r="K1031" s="1">
        <f t="shared" si="50"/>
        <v>0</v>
      </c>
    </row>
    <row r="1032" spans="4:11" ht="18" customHeight="1">
      <c r="D1032" s="6" t="s">
        <v>116</v>
      </c>
      <c r="E1032" s="7"/>
      <c r="F1032" s="7"/>
      <c r="G1032" s="17" t="s">
        <v>182</v>
      </c>
      <c r="H1032" s="17">
        <v>2</v>
      </c>
      <c r="I1032" s="1">
        <f t="shared" si="49"/>
        <v>1</v>
      </c>
      <c r="J1032" s="1">
        <f t="shared" si="48"/>
        <v>0.1893544239292595</v>
      </c>
      <c r="K1032" s="1">
        <f t="shared" si="50"/>
        <v>0.6571462500030627</v>
      </c>
    </row>
    <row r="1033" spans="4:11" ht="15.75" thickBot="1">
      <c r="D1033" s="8"/>
      <c r="E1033" s="15" t="s">
        <v>13</v>
      </c>
      <c r="F1033" s="15" t="s">
        <v>18</v>
      </c>
      <c r="G1033" s="17" t="s">
        <v>178</v>
      </c>
      <c r="H1033" s="17"/>
      <c r="I1033" s="1" t="str">
        <f t="shared" si="49"/>
        <v/>
      </c>
      <c r="J1033" s="1" t="str">
        <f t="shared" si="48"/>
        <v/>
      </c>
      <c r="K1033" s="1">
        <f t="shared" si="50"/>
        <v>0</v>
      </c>
    </row>
    <row r="1034" spans="4:11" ht="15" customHeight="1">
      <c r="D1034" s="6" t="s">
        <v>116</v>
      </c>
      <c r="E1034" s="7"/>
      <c r="F1034" s="7"/>
      <c r="G1034" s="17" t="s">
        <v>181</v>
      </c>
      <c r="H1034" s="17">
        <v>2</v>
      </c>
      <c r="I1034" s="1">
        <f t="shared" si="49"/>
        <v>-1</v>
      </c>
      <c r="J1034" s="1">
        <f t="shared" si="48"/>
        <v>-0.86147830237472078</v>
      </c>
      <c r="K1034" s="1">
        <f t="shared" si="50"/>
        <v>1.9188260712989284E-2</v>
      </c>
    </row>
    <row r="1035" spans="4:11" ht="15.75" thickBot="1">
      <c r="D1035" s="8"/>
      <c r="E1035" s="15" t="s">
        <v>28</v>
      </c>
      <c r="F1035" s="15" t="s">
        <v>37</v>
      </c>
      <c r="G1035" s="17" t="s">
        <v>178</v>
      </c>
      <c r="H1035" s="17"/>
      <c r="I1035" s="1" t="str">
        <f t="shared" si="49"/>
        <v/>
      </c>
      <c r="J1035" s="1" t="str">
        <f t="shared" si="48"/>
        <v/>
      </c>
      <c r="K1035" s="1">
        <f t="shared" si="50"/>
        <v>0</v>
      </c>
    </row>
    <row r="1036" spans="4:11" ht="15" customHeight="1">
      <c r="D1036" s="6" t="s">
        <v>116</v>
      </c>
      <c r="E1036" s="7"/>
      <c r="F1036" s="7"/>
      <c r="G1036" s="17" t="s">
        <v>181</v>
      </c>
      <c r="H1036" s="17">
        <v>3</v>
      </c>
      <c r="I1036" s="1">
        <f t="shared" si="49"/>
        <v>-2</v>
      </c>
      <c r="J1036" s="1">
        <f t="shared" si="48"/>
        <v>-0.83811134010846899</v>
      </c>
      <c r="K1036" s="1">
        <f t="shared" si="50"/>
        <v>1.3499852579845377</v>
      </c>
    </row>
    <row r="1037" spans="4:11" ht="15.75" thickBot="1">
      <c r="D1037" s="8"/>
      <c r="E1037" s="15" t="s">
        <v>36</v>
      </c>
      <c r="F1037" s="15" t="s">
        <v>38</v>
      </c>
      <c r="G1037" s="17" t="s">
        <v>178</v>
      </c>
      <c r="H1037" s="17"/>
      <c r="I1037" s="1" t="str">
        <f t="shared" si="49"/>
        <v/>
      </c>
      <c r="J1037" s="1" t="str">
        <f t="shared" si="48"/>
        <v/>
      </c>
      <c r="K1037" s="1">
        <f t="shared" si="50"/>
        <v>0</v>
      </c>
    </row>
    <row r="1038" spans="4:11" ht="15" customHeight="1">
      <c r="D1038" s="6" t="s">
        <v>116</v>
      </c>
      <c r="E1038" s="7"/>
      <c r="F1038" s="7"/>
      <c r="G1038" s="17" t="s">
        <v>180</v>
      </c>
      <c r="H1038" s="17">
        <v>6</v>
      </c>
      <c r="I1038" s="1">
        <f t="shared" si="49"/>
        <v>-4</v>
      </c>
      <c r="J1038" s="1">
        <f t="shared" si="48"/>
        <v>0.55368392498586161</v>
      </c>
      <c r="K1038" s="1">
        <f t="shared" si="50"/>
        <v>20.736037288674641</v>
      </c>
    </row>
    <row r="1039" spans="4:11" ht="15.75" thickBot="1">
      <c r="D1039" s="8"/>
      <c r="E1039" s="15" t="s">
        <v>2</v>
      </c>
      <c r="F1039" s="15" t="s">
        <v>7</v>
      </c>
      <c r="G1039" s="17" t="s">
        <v>178</v>
      </c>
      <c r="H1039" s="17"/>
      <c r="I1039" s="1" t="str">
        <f t="shared" si="49"/>
        <v/>
      </c>
      <c r="J1039" s="1" t="str">
        <f t="shared" si="48"/>
        <v/>
      </c>
      <c r="K1039" s="1">
        <f t="shared" si="50"/>
        <v>0</v>
      </c>
    </row>
    <row r="1040" spans="4:11" ht="15" customHeight="1">
      <c r="D1040" s="6" t="s">
        <v>116</v>
      </c>
      <c r="E1040" s="7"/>
      <c r="F1040" s="7"/>
      <c r="G1040" s="17" t="s">
        <v>184</v>
      </c>
      <c r="H1040" s="17">
        <v>3</v>
      </c>
      <c r="I1040" s="1">
        <f t="shared" si="49"/>
        <v>1</v>
      </c>
      <c r="J1040" s="1">
        <f t="shared" si="48"/>
        <v>-0.14684792757239506</v>
      </c>
      <c r="K1040" s="1">
        <f t="shared" si="50"/>
        <v>1.3152601689770975</v>
      </c>
    </row>
    <row r="1041" spans="4:11" ht="15.75" thickBot="1">
      <c r="D1041" s="8"/>
      <c r="E1041" s="15" t="s">
        <v>25</v>
      </c>
      <c r="F1041" s="15" t="s">
        <v>23</v>
      </c>
      <c r="G1041" s="17" t="s">
        <v>178</v>
      </c>
      <c r="H1041" s="17"/>
      <c r="I1041" s="1" t="str">
        <f t="shared" si="49"/>
        <v/>
      </c>
      <c r="J1041" s="1" t="str">
        <f t="shared" si="48"/>
        <v/>
      </c>
      <c r="K1041" s="1">
        <f t="shared" si="50"/>
        <v>0</v>
      </c>
    </row>
    <row r="1042" spans="4:11" ht="15" customHeight="1">
      <c r="D1042" s="6" t="s">
        <v>116</v>
      </c>
      <c r="E1042" s="7"/>
      <c r="F1042" s="7"/>
      <c r="G1042" s="17" t="s">
        <v>182</v>
      </c>
      <c r="H1042" s="17">
        <v>0</v>
      </c>
      <c r="I1042" s="1">
        <f t="shared" si="49"/>
        <v>3</v>
      </c>
      <c r="J1042" s="1">
        <f t="shared" si="48"/>
        <v>-7.9759664111492157E-2</v>
      </c>
      <c r="K1042" s="1">
        <f t="shared" si="50"/>
        <v>9.4849195886881308</v>
      </c>
    </row>
    <row r="1043" spans="4:11" ht="15.75" thickBot="1">
      <c r="D1043" s="8"/>
      <c r="E1043" s="15" t="s">
        <v>12</v>
      </c>
      <c r="F1043" s="15" t="s">
        <v>11</v>
      </c>
      <c r="G1043" s="17" t="s">
        <v>178</v>
      </c>
      <c r="H1043" s="17"/>
      <c r="I1043" s="1" t="str">
        <f t="shared" si="49"/>
        <v/>
      </c>
      <c r="J1043" s="1" t="str">
        <f t="shared" si="48"/>
        <v/>
      </c>
      <c r="K1043" s="1">
        <f t="shared" si="50"/>
        <v>0</v>
      </c>
    </row>
    <row r="1044" spans="4:11" ht="18" customHeight="1">
      <c r="D1044" s="6" t="s">
        <v>116</v>
      </c>
      <c r="E1044" s="7"/>
      <c r="F1044" s="7"/>
      <c r="G1044" s="17" t="s">
        <v>184</v>
      </c>
      <c r="H1044" s="17">
        <v>3</v>
      </c>
      <c r="I1044" s="1">
        <f t="shared" si="49"/>
        <v>1</v>
      </c>
      <c r="J1044" s="1">
        <f t="shared" si="48"/>
        <v>-0.74774234411708562</v>
      </c>
      <c r="K1044" s="1">
        <f t="shared" si="50"/>
        <v>3.0546033014198852</v>
      </c>
    </row>
    <row r="1045" spans="4:11" ht="15.75" thickBot="1">
      <c r="D1045" s="8"/>
      <c r="E1045" s="15" t="s">
        <v>21</v>
      </c>
      <c r="F1045" s="15" t="s">
        <v>39</v>
      </c>
      <c r="G1045" s="17" t="s">
        <v>178</v>
      </c>
      <c r="H1045" s="17"/>
      <c r="I1045" s="1" t="str">
        <f t="shared" si="49"/>
        <v/>
      </c>
      <c r="J1045" s="1" t="str">
        <f t="shared" si="48"/>
        <v/>
      </c>
      <c r="K1045" s="1">
        <f t="shared" si="50"/>
        <v>0</v>
      </c>
    </row>
    <row r="1046" spans="4:11" ht="15" customHeight="1">
      <c r="D1046" s="6" t="s">
        <v>116</v>
      </c>
      <c r="E1046" s="7"/>
      <c r="F1046" s="7"/>
      <c r="G1046" s="17" t="s">
        <v>181</v>
      </c>
      <c r="H1046" s="17">
        <v>4</v>
      </c>
      <c r="I1046" s="1">
        <f t="shared" si="49"/>
        <v>-3</v>
      </c>
      <c r="J1046" s="1">
        <f t="shared" si="48"/>
        <v>-0.88977836053068415</v>
      </c>
      <c r="K1046" s="1">
        <f t="shared" si="50"/>
        <v>4.4530353676845671</v>
      </c>
    </row>
    <row r="1047" spans="4:11" ht="15.75" thickBot="1">
      <c r="D1047" s="8"/>
      <c r="E1047" s="15" t="s">
        <v>1</v>
      </c>
      <c r="F1047" s="15" t="s">
        <v>19</v>
      </c>
      <c r="G1047" s="17" t="s">
        <v>178</v>
      </c>
      <c r="H1047" s="17"/>
      <c r="I1047" s="1" t="str">
        <f t="shared" si="49"/>
        <v/>
      </c>
      <c r="J1047" s="1" t="str">
        <f t="shared" si="48"/>
        <v/>
      </c>
      <c r="K1047" s="1">
        <f t="shared" si="50"/>
        <v>0</v>
      </c>
    </row>
    <row r="1048" spans="4:11" ht="18" customHeight="1">
      <c r="D1048" s="6" t="s">
        <v>116</v>
      </c>
      <c r="E1048" s="7"/>
      <c r="F1048" s="7"/>
      <c r="G1048" s="17" t="s">
        <v>181</v>
      </c>
      <c r="H1048" s="17">
        <v>2</v>
      </c>
      <c r="I1048" s="1">
        <f t="shared" si="49"/>
        <v>-1</v>
      </c>
      <c r="J1048" s="1">
        <f t="shared" si="48"/>
        <v>0</v>
      </c>
      <c r="K1048" s="1">
        <f t="shared" si="50"/>
        <v>1</v>
      </c>
    </row>
    <row r="1049" spans="4:11" ht="15.75" thickBot="1">
      <c r="D1049" s="8"/>
      <c r="E1049" s="15" t="s">
        <v>10</v>
      </c>
      <c r="F1049" s="15" t="s">
        <v>26</v>
      </c>
      <c r="G1049" s="17" t="s">
        <v>178</v>
      </c>
      <c r="H1049" s="17"/>
      <c r="I1049" s="1" t="str">
        <f t="shared" si="49"/>
        <v/>
      </c>
      <c r="J1049" s="1" t="str">
        <f t="shared" si="48"/>
        <v/>
      </c>
      <c r="K1049" s="1">
        <f t="shared" si="50"/>
        <v>0</v>
      </c>
    </row>
    <row r="1050" spans="4:11" ht="15" customHeight="1">
      <c r="D1050" s="6" t="s">
        <v>116</v>
      </c>
      <c r="E1050" s="7"/>
      <c r="F1050" s="7"/>
      <c r="G1050" s="17" t="s">
        <v>185</v>
      </c>
      <c r="H1050" s="17">
        <v>2</v>
      </c>
      <c r="I1050" s="1">
        <f t="shared" si="49"/>
        <v>3</v>
      </c>
      <c r="J1050" s="1">
        <f t="shared" si="48"/>
        <v>0.66514750868248029</v>
      </c>
      <c r="K1050" s="1">
        <f t="shared" si="50"/>
        <v>5.4515361562116285</v>
      </c>
    </row>
    <row r="1051" spans="4:11" ht="15.75" thickBot="1">
      <c r="D1051" s="8"/>
      <c r="E1051" s="15" t="s">
        <v>20</v>
      </c>
      <c r="F1051" s="15" t="s">
        <v>22</v>
      </c>
      <c r="G1051" s="17" t="s">
        <v>178</v>
      </c>
      <c r="H1051" s="17"/>
      <c r="I1051" s="1" t="str">
        <f t="shared" si="49"/>
        <v/>
      </c>
      <c r="J1051" s="1" t="str">
        <f t="shared" si="48"/>
        <v/>
      </c>
      <c r="K1051" s="1">
        <f t="shared" si="50"/>
        <v>0</v>
      </c>
    </row>
    <row r="1052" spans="4:11" ht="15" customHeight="1">
      <c r="D1052" s="6" t="s">
        <v>116</v>
      </c>
      <c r="E1052" s="7"/>
      <c r="F1052" s="7"/>
      <c r="G1052" s="17" t="s">
        <v>181</v>
      </c>
      <c r="H1052" s="17">
        <v>4</v>
      </c>
      <c r="I1052" s="1">
        <f t="shared" si="49"/>
        <v>-3</v>
      </c>
      <c r="J1052" s="1">
        <f t="shared" si="48"/>
        <v>-1.1730249410045275</v>
      </c>
      <c r="K1052" s="1">
        <f t="shared" si="50"/>
        <v>3.3378378661915105</v>
      </c>
    </row>
    <row r="1053" spans="4:11" ht="15.75" thickBot="1">
      <c r="D1053" s="8"/>
      <c r="E1053" s="15" t="s">
        <v>24</v>
      </c>
      <c r="F1053" s="15" t="s">
        <v>4</v>
      </c>
      <c r="G1053" s="17" t="s">
        <v>178</v>
      </c>
      <c r="H1053" s="17"/>
      <c r="I1053" s="1" t="str">
        <f t="shared" si="49"/>
        <v/>
      </c>
      <c r="J1053" s="1" t="str">
        <f t="shared" si="48"/>
        <v/>
      </c>
      <c r="K1053" s="1">
        <f t="shared" si="50"/>
        <v>0</v>
      </c>
    </row>
    <row r="1054" spans="4:11" ht="15" customHeight="1">
      <c r="D1054" s="6" t="s">
        <v>116</v>
      </c>
      <c r="E1054" s="7"/>
      <c r="F1054" s="7"/>
      <c r="G1054" s="17" t="s">
        <v>181</v>
      </c>
      <c r="H1054" s="17">
        <v>3</v>
      </c>
      <c r="I1054" s="1">
        <f t="shared" si="49"/>
        <v>-2</v>
      </c>
      <c r="J1054" s="1">
        <f t="shared" si="48"/>
        <v>-0.22531350673165207</v>
      </c>
      <c r="K1054" s="1">
        <f t="shared" si="50"/>
        <v>3.1495121493891061</v>
      </c>
    </row>
    <row r="1055" spans="4:11" ht="15.75" thickBot="1">
      <c r="D1055" s="8"/>
      <c r="E1055" s="15" t="s">
        <v>33</v>
      </c>
      <c r="F1055" s="15" t="s">
        <v>34</v>
      </c>
      <c r="G1055" s="17" t="s">
        <v>178</v>
      </c>
      <c r="H1055" s="17"/>
      <c r="I1055" s="1" t="str">
        <f t="shared" si="49"/>
        <v/>
      </c>
      <c r="J1055" s="1" t="str">
        <f t="shared" si="48"/>
        <v/>
      </c>
      <c r="K1055" s="1">
        <f t="shared" si="50"/>
        <v>0</v>
      </c>
    </row>
    <row r="1056" spans="4:11" ht="18" customHeight="1">
      <c r="D1056" s="6" t="s">
        <v>117</v>
      </c>
      <c r="E1056" s="7"/>
      <c r="F1056" s="7"/>
      <c r="G1056" s="17" t="s">
        <v>184</v>
      </c>
      <c r="H1056" s="17">
        <v>6</v>
      </c>
      <c r="I1056" s="1">
        <f t="shared" si="49"/>
        <v>-2</v>
      </c>
      <c r="J1056" s="1">
        <f t="shared" si="48"/>
        <v>0.17893503816240752</v>
      </c>
      <c r="K1056" s="1">
        <f t="shared" si="50"/>
        <v>4.7477579005318127</v>
      </c>
    </row>
    <row r="1057" spans="4:11" ht="15.75" thickBot="1">
      <c r="D1057" s="8"/>
      <c r="E1057" s="15" t="s">
        <v>0</v>
      </c>
      <c r="F1057" s="15" t="s">
        <v>14</v>
      </c>
      <c r="G1057" s="17" t="s">
        <v>178</v>
      </c>
      <c r="H1057" s="17"/>
      <c r="I1057" s="1" t="str">
        <f t="shared" si="49"/>
        <v/>
      </c>
      <c r="J1057" s="1" t="str">
        <f t="shared" si="48"/>
        <v/>
      </c>
      <c r="K1057" s="1">
        <f t="shared" si="50"/>
        <v>0</v>
      </c>
    </row>
    <row r="1058" spans="4:11" ht="15" customHeight="1">
      <c r="D1058" s="6" t="s">
        <v>117</v>
      </c>
      <c r="E1058" s="7"/>
      <c r="F1058" s="7"/>
      <c r="G1058" s="17" t="s">
        <v>181</v>
      </c>
      <c r="H1058" s="17">
        <v>2</v>
      </c>
      <c r="I1058" s="1">
        <f t="shared" si="49"/>
        <v>-1</v>
      </c>
      <c r="J1058" s="1">
        <f t="shared" si="48"/>
        <v>0.67889831618226992</v>
      </c>
      <c r="K1058" s="1">
        <f t="shared" si="50"/>
        <v>2.8186995560796611</v>
      </c>
    </row>
    <row r="1059" spans="4:11" ht="15.75" thickBot="1">
      <c r="D1059" s="8"/>
      <c r="E1059" s="15" t="s">
        <v>3</v>
      </c>
      <c r="F1059" s="15" t="s">
        <v>10</v>
      </c>
      <c r="G1059" s="17" t="s">
        <v>178</v>
      </c>
      <c r="H1059" s="17"/>
      <c r="I1059" s="1" t="str">
        <f t="shared" si="49"/>
        <v/>
      </c>
      <c r="J1059" s="1" t="str">
        <f t="shared" si="48"/>
        <v/>
      </c>
      <c r="K1059" s="1">
        <f t="shared" si="50"/>
        <v>0</v>
      </c>
    </row>
    <row r="1060" spans="4:11" ht="18" customHeight="1">
      <c r="D1060" s="6" t="s">
        <v>118</v>
      </c>
      <c r="E1060" s="7"/>
      <c r="F1060" s="7"/>
      <c r="G1060" s="17" t="s">
        <v>180</v>
      </c>
      <c r="H1060" s="17">
        <v>5</v>
      </c>
      <c r="I1060" s="1">
        <f t="shared" si="49"/>
        <v>-3</v>
      </c>
      <c r="J1060" s="1">
        <f t="shared" si="48"/>
        <v>0.23853460844570407</v>
      </c>
      <c r="K1060" s="1">
        <f t="shared" si="50"/>
        <v>10.488106410100571</v>
      </c>
    </row>
    <row r="1061" spans="4:11" ht="15.75" thickBot="1">
      <c r="D1061" s="8"/>
      <c r="E1061" s="15" t="s">
        <v>13</v>
      </c>
      <c r="F1061" s="15" t="s">
        <v>2</v>
      </c>
      <c r="G1061" s="17" t="s">
        <v>178</v>
      </c>
      <c r="H1061" s="17"/>
      <c r="I1061" s="1" t="str">
        <f t="shared" si="49"/>
        <v/>
      </c>
      <c r="J1061" s="1" t="str">
        <f t="shared" si="48"/>
        <v/>
      </c>
      <c r="K1061" s="1">
        <f t="shared" si="50"/>
        <v>0</v>
      </c>
    </row>
    <row r="1062" spans="4:11" ht="15" customHeight="1">
      <c r="D1062" s="6" t="s">
        <v>118</v>
      </c>
      <c r="E1062" s="7"/>
      <c r="F1062" s="7"/>
      <c r="G1062" s="17" t="s">
        <v>181</v>
      </c>
      <c r="H1062" s="17">
        <v>3</v>
      </c>
      <c r="I1062" s="1">
        <f t="shared" si="49"/>
        <v>-2</v>
      </c>
      <c r="J1062" s="1">
        <f t="shared" si="48"/>
        <v>0.77807994701899474</v>
      </c>
      <c r="K1062" s="1">
        <f t="shared" si="50"/>
        <v>7.7177281920290604</v>
      </c>
    </row>
    <row r="1063" spans="4:11" ht="15.75" thickBot="1">
      <c r="D1063" s="8"/>
      <c r="E1063" s="15" t="s">
        <v>11</v>
      </c>
      <c r="F1063" s="15" t="s">
        <v>36</v>
      </c>
      <c r="G1063" s="17" t="s">
        <v>178</v>
      </c>
      <c r="H1063" s="17"/>
      <c r="I1063" s="1" t="str">
        <f t="shared" si="49"/>
        <v/>
      </c>
      <c r="J1063" s="1" t="str">
        <f t="shared" si="48"/>
        <v/>
      </c>
      <c r="K1063" s="1">
        <f t="shared" si="50"/>
        <v>0</v>
      </c>
    </row>
    <row r="1064" spans="4:11" ht="15" customHeight="1">
      <c r="D1064" s="6" t="s">
        <v>118</v>
      </c>
      <c r="E1064" s="7"/>
      <c r="F1064" s="7"/>
      <c r="G1064" s="17" t="s">
        <v>182</v>
      </c>
      <c r="H1064" s="17">
        <v>4</v>
      </c>
      <c r="I1064" s="1">
        <f t="shared" si="49"/>
        <v>-1</v>
      </c>
      <c r="J1064" s="1">
        <f t="shared" si="48"/>
        <v>-0.13979105720096641</v>
      </c>
      <c r="K1064" s="1">
        <f t="shared" si="50"/>
        <v>0.7399594252714311</v>
      </c>
    </row>
    <row r="1065" spans="4:11" ht="15.75" thickBot="1">
      <c r="D1065" s="8"/>
      <c r="E1065" s="15" t="s">
        <v>12</v>
      </c>
      <c r="F1065" s="15" t="s">
        <v>41</v>
      </c>
      <c r="G1065" s="17" t="s">
        <v>178</v>
      </c>
      <c r="H1065" s="17"/>
      <c r="I1065" s="1" t="str">
        <f t="shared" si="49"/>
        <v/>
      </c>
      <c r="J1065" s="1" t="str">
        <f t="shared" si="48"/>
        <v/>
      </c>
      <c r="K1065" s="1">
        <f t="shared" si="50"/>
        <v>0</v>
      </c>
    </row>
    <row r="1066" spans="4:11" ht="15" customHeight="1">
      <c r="D1066" s="6" t="s">
        <v>118</v>
      </c>
      <c r="E1066" s="7"/>
      <c r="F1066" s="7"/>
      <c r="G1066" s="17" t="s">
        <v>182</v>
      </c>
      <c r="H1066" s="17">
        <v>1</v>
      </c>
      <c r="I1066" s="1">
        <f t="shared" si="49"/>
        <v>2</v>
      </c>
      <c r="J1066" s="1">
        <f t="shared" si="48"/>
        <v>0.81207729505076998</v>
      </c>
      <c r="K1066" s="1">
        <f t="shared" si="50"/>
        <v>1.4111603529338954</v>
      </c>
    </row>
    <row r="1067" spans="4:11" ht="15.75" thickBot="1">
      <c r="D1067" s="8"/>
      <c r="E1067" s="15" t="s">
        <v>466</v>
      </c>
      <c r="F1067" s="15" t="s">
        <v>28</v>
      </c>
      <c r="G1067" s="17" t="s">
        <v>178</v>
      </c>
      <c r="H1067" s="17"/>
      <c r="I1067" s="1" t="str">
        <f t="shared" si="49"/>
        <v/>
      </c>
      <c r="J1067" s="1" t="str">
        <f t="shared" si="48"/>
        <v/>
      </c>
      <c r="K1067" s="1">
        <f t="shared" si="50"/>
        <v>0</v>
      </c>
    </row>
    <row r="1068" spans="4:11" ht="18" customHeight="1">
      <c r="D1068" s="6" t="s">
        <v>118</v>
      </c>
      <c r="E1068" s="7"/>
      <c r="F1068" s="7"/>
      <c r="G1068" s="17" t="s">
        <v>180</v>
      </c>
      <c r="H1068" s="17">
        <v>5</v>
      </c>
      <c r="I1068" s="1">
        <f t="shared" si="49"/>
        <v>-3</v>
      </c>
      <c r="J1068" s="1">
        <f t="shared" si="48"/>
        <v>-1.4538913246554017</v>
      </c>
      <c r="K1068" s="1">
        <f t="shared" si="50"/>
        <v>2.3904520359758283</v>
      </c>
    </row>
    <row r="1069" spans="4:11" ht="15.75" thickBot="1">
      <c r="D1069" s="8"/>
      <c r="E1069" s="15" t="s">
        <v>8</v>
      </c>
      <c r="F1069" s="15" t="s">
        <v>18</v>
      </c>
      <c r="G1069" s="17" t="s">
        <v>178</v>
      </c>
      <c r="H1069" s="17"/>
      <c r="I1069" s="1" t="str">
        <f t="shared" si="49"/>
        <v/>
      </c>
      <c r="J1069" s="1" t="str">
        <f t="shared" si="48"/>
        <v/>
      </c>
      <c r="K1069" s="1">
        <f t="shared" si="50"/>
        <v>0</v>
      </c>
    </row>
    <row r="1070" spans="4:11" ht="15" customHeight="1">
      <c r="D1070" s="6" t="s">
        <v>118</v>
      </c>
      <c r="E1070" s="7"/>
      <c r="F1070" s="7"/>
      <c r="G1070" s="17" t="s">
        <v>180</v>
      </c>
      <c r="H1070" s="17">
        <v>3</v>
      </c>
      <c r="I1070" s="1">
        <f t="shared" si="49"/>
        <v>-1</v>
      </c>
      <c r="J1070" s="1">
        <f t="shared" si="48"/>
        <v>-0.85793600378727319</v>
      </c>
      <c r="K1070" s="1">
        <f t="shared" si="50"/>
        <v>2.0182179019929657E-2</v>
      </c>
    </row>
    <row r="1071" spans="4:11" ht="15.75" thickBot="1">
      <c r="D1071" s="8"/>
      <c r="E1071" s="15" t="s">
        <v>0</v>
      </c>
      <c r="F1071" s="15" t="s">
        <v>37</v>
      </c>
      <c r="G1071" s="17" t="s">
        <v>178</v>
      </c>
      <c r="H1071" s="17"/>
      <c r="I1071" s="1" t="str">
        <f t="shared" si="49"/>
        <v/>
      </c>
      <c r="J1071" s="1" t="str">
        <f t="shared" si="48"/>
        <v/>
      </c>
      <c r="K1071" s="1">
        <f t="shared" si="50"/>
        <v>0</v>
      </c>
    </row>
    <row r="1072" spans="4:11" ht="15" customHeight="1">
      <c r="D1072" s="6" t="s">
        <v>118</v>
      </c>
      <c r="E1072" s="7"/>
      <c r="F1072" s="7"/>
      <c r="G1072" s="17" t="s">
        <v>179</v>
      </c>
      <c r="H1072" s="17">
        <v>3</v>
      </c>
      <c r="I1072" s="1">
        <f t="shared" si="49"/>
        <v>-3</v>
      </c>
      <c r="J1072" s="1">
        <f t="shared" si="48"/>
        <v>-0.72401673935245014</v>
      </c>
      <c r="K1072" s="1">
        <f t="shared" si="50"/>
        <v>5.1800998027478524</v>
      </c>
    </row>
    <row r="1073" spans="4:11" ht="15.75" thickBot="1">
      <c r="D1073" s="8"/>
      <c r="E1073" s="15" t="s">
        <v>22</v>
      </c>
      <c r="F1073" s="15" t="s">
        <v>39</v>
      </c>
      <c r="G1073" s="17" t="s">
        <v>178</v>
      </c>
      <c r="H1073" s="17"/>
      <c r="I1073" s="1" t="str">
        <f t="shared" si="49"/>
        <v/>
      </c>
      <c r="J1073" s="1" t="str">
        <f t="shared" si="48"/>
        <v/>
      </c>
      <c r="K1073" s="1">
        <f t="shared" si="50"/>
        <v>0</v>
      </c>
    </row>
    <row r="1074" spans="4:11" ht="15" customHeight="1">
      <c r="D1074" s="6" t="s">
        <v>118</v>
      </c>
      <c r="E1074" s="7"/>
      <c r="F1074" s="7"/>
      <c r="G1074" s="17" t="s">
        <v>182</v>
      </c>
      <c r="H1074" s="17">
        <v>2</v>
      </c>
      <c r="I1074" s="1">
        <f t="shared" si="49"/>
        <v>1</v>
      </c>
      <c r="J1074" s="1">
        <f t="shared" si="48"/>
        <v>0.14684792757239506</v>
      </c>
      <c r="K1074" s="1">
        <f t="shared" si="50"/>
        <v>0.72786845868751726</v>
      </c>
    </row>
    <row r="1075" spans="4:11" ht="15.75" thickBot="1">
      <c r="D1075" s="8"/>
      <c r="E1075" s="15" t="s">
        <v>23</v>
      </c>
      <c r="F1075" s="15" t="s">
        <v>25</v>
      </c>
      <c r="G1075" s="17" t="s">
        <v>178</v>
      </c>
      <c r="H1075" s="17"/>
      <c r="I1075" s="1" t="str">
        <f t="shared" si="49"/>
        <v/>
      </c>
      <c r="J1075" s="1" t="str">
        <f t="shared" si="48"/>
        <v/>
      </c>
      <c r="K1075" s="1">
        <f t="shared" si="50"/>
        <v>0</v>
      </c>
    </row>
    <row r="1076" spans="4:11" ht="18" customHeight="1">
      <c r="D1076" s="6" t="s">
        <v>118</v>
      </c>
      <c r="E1076" s="7"/>
      <c r="F1076" s="7"/>
      <c r="G1076" s="17" t="s">
        <v>184</v>
      </c>
      <c r="H1076" s="17">
        <v>5</v>
      </c>
      <c r="I1076" s="1">
        <f t="shared" si="49"/>
        <v>-1</v>
      </c>
      <c r="J1076" s="1">
        <f t="shared" si="48"/>
        <v>8.2673656316018196E-2</v>
      </c>
      <c r="K1076" s="1">
        <f t="shared" si="50"/>
        <v>1.1721822460806954</v>
      </c>
    </row>
    <row r="1077" spans="4:11" ht="15.75" thickBot="1">
      <c r="D1077" s="8"/>
      <c r="E1077" s="15" t="s">
        <v>19</v>
      </c>
      <c r="F1077" s="15" t="s">
        <v>20</v>
      </c>
      <c r="G1077" s="17" t="s">
        <v>178</v>
      </c>
      <c r="H1077" s="17"/>
      <c r="I1077" s="1" t="str">
        <f t="shared" si="49"/>
        <v/>
      </c>
      <c r="J1077" s="1" t="str">
        <f t="shared" si="48"/>
        <v/>
      </c>
      <c r="K1077" s="1">
        <f t="shared" si="50"/>
        <v>0</v>
      </c>
    </row>
    <row r="1078" spans="4:11" ht="15" customHeight="1">
      <c r="D1078" s="6" t="s">
        <v>118</v>
      </c>
      <c r="E1078" s="7"/>
      <c r="F1078" s="7"/>
      <c r="G1078" s="17" t="s">
        <v>180</v>
      </c>
      <c r="H1078" s="17">
        <v>3</v>
      </c>
      <c r="I1078" s="1">
        <f t="shared" si="49"/>
        <v>-1</v>
      </c>
      <c r="J1078" s="1">
        <f t="shared" si="48"/>
        <v>0.65769365248289091</v>
      </c>
      <c r="K1078" s="1">
        <f t="shared" si="50"/>
        <v>2.7479482454820676</v>
      </c>
    </row>
    <row r="1079" spans="4:11" ht="15.75" thickBot="1">
      <c r="D1079" s="8"/>
      <c r="E1079" s="15" t="s">
        <v>38</v>
      </c>
      <c r="F1079" s="15" t="s">
        <v>21</v>
      </c>
      <c r="G1079" s="17" t="s">
        <v>178</v>
      </c>
      <c r="H1079" s="17"/>
      <c r="I1079" s="1" t="str">
        <f t="shared" si="49"/>
        <v/>
      </c>
      <c r="J1079" s="1" t="str">
        <f t="shared" si="48"/>
        <v/>
      </c>
      <c r="K1079" s="1">
        <f t="shared" si="50"/>
        <v>0</v>
      </c>
    </row>
    <row r="1080" spans="4:11" ht="15" customHeight="1">
      <c r="D1080" s="6" t="s">
        <v>118</v>
      </c>
      <c r="E1080" s="7"/>
      <c r="F1080" s="7"/>
      <c r="G1080" s="17" t="s">
        <v>181</v>
      </c>
      <c r="H1080" s="17">
        <v>2</v>
      </c>
      <c r="I1080" s="1">
        <f t="shared" si="49"/>
        <v>-1</v>
      </c>
      <c r="J1080" s="1">
        <f t="shared" si="48"/>
        <v>-0.11772258835910065</v>
      </c>
      <c r="K1080" s="1">
        <f t="shared" si="50"/>
        <v>0.77841343109176497</v>
      </c>
    </row>
    <row r="1081" spans="4:11" ht="15.75" thickBot="1">
      <c r="D1081" s="8"/>
      <c r="E1081" s="15" t="s">
        <v>34</v>
      </c>
      <c r="F1081" s="15" t="s">
        <v>4</v>
      </c>
      <c r="G1081" s="17" t="s">
        <v>178</v>
      </c>
      <c r="H1081" s="17"/>
      <c r="I1081" s="1" t="str">
        <f t="shared" si="49"/>
        <v/>
      </c>
      <c r="J1081" s="1" t="str">
        <f t="shared" si="48"/>
        <v/>
      </c>
      <c r="K1081" s="1">
        <f t="shared" si="50"/>
        <v>0</v>
      </c>
    </row>
    <row r="1082" spans="4:11" ht="15" customHeight="1">
      <c r="D1082" s="6" t="s">
        <v>118</v>
      </c>
      <c r="E1082" s="7"/>
      <c r="F1082" s="7"/>
      <c r="G1082" s="17" t="s">
        <v>180</v>
      </c>
      <c r="H1082" s="17">
        <v>4</v>
      </c>
      <c r="I1082" s="1">
        <f t="shared" si="49"/>
        <v>-2</v>
      </c>
      <c r="J1082" s="1">
        <f t="shared" si="48"/>
        <v>0.26488265668737654</v>
      </c>
      <c r="K1082" s="1">
        <f t="shared" si="50"/>
        <v>5.1296934485632688</v>
      </c>
    </row>
    <row r="1083" spans="4:11" ht="15.75" thickBot="1">
      <c r="D1083" s="8"/>
      <c r="E1083" s="15" t="s">
        <v>1</v>
      </c>
      <c r="F1083" s="15" t="s">
        <v>26</v>
      </c>
      <c r="G1083" s="17" t="s">
        <v>178</v>
      </c>
      <c r="H1083" s="17"/>
      <c r="I1083" s="1" t="str">
        <f t="shared" si="49"/>
        <v/>
      </c>
      <c r="J1083" s="1" t="str">
        <f t="shared" si="48"/>
        <v/>
      </c>
      <c r="K1083" s="1">
        <f t="shared" si="50"/>
        <v>0</v>
      </c>
    </row>
    <row r="1084" spans="4:11" ht="18" customHeight="1">
      <c r="D1084" s="6" t="s">
        <v>119</v>
      </c>
      <c r="E1084" s="7"/>
      <c r="F1084" s="7"/>
      <c r="G1084" s="17" t="s">
        <v>180</v>
      </c>
      <c r="H1084" s="17">
        <v>1</v>
      </c>
      <c r="I1084" s="1">
        <f t="shared" si="49"/>
        <v>1</v>
      </c>
      <c r="J1084" s="1">
        <f t="shared" si="48"/>
        <v>0.98747003462572991</v>
      </c>
      <c r="K1084" s="1">
        <f t="shared" si="50"/>
        <v>1.5700003228040743E-4</v>
      </c>
    </row>
    <row r="1085" spans="4:11" ht="15.75" thickBot="1">
      <c r="D1085" s="8"/>
      <c r="E1085" s="15" t="s">
        <v>466</v>
      </c>
      <c r="F1085" s="15" t="s">
        <v>14</v>
      </c>
      <c r="G1085" s="17" t="s">
        <v>178</v>
      </c>
      <c r="H1085" s="17"/>
      <c r="I1085" s="1" t="str">
        <f t="shared" si="49"/>
        <v/>
      </c>
      <c r="J1085" s="1" t="str">
        <f t="shared" si="48"/>
        <v/>
      </c>
      <c r="K1085" s="1">
        <f t="shared" si="50"/>
        <v>0</v>
      </c>
    </row>
    <row r="1086" spans="4:11" ht="15" customHeight="1">
      <c r="D1086" s="6" t="s">
        <v>119</v>
      </c>
      <c r="E1086" s="7"/>
      <c r="F1086" s="7"/>
      <c r="G1086" s="17" t="s">
        <v>180</v>
      </c>
      <c r="H1086" s="17">
        <v>3</v>
      </c>
      <c r="I1086" s="1">
        <f t="shared" si="49"/>
        <v>-1</v>
      </c>
      <c r="J1086" s="1">
        <f t="shared" si="48"/>
        <v>-2.3804425646048344E-2</v>
      </c>
      <c r="K1086" s="1">
        <f t="shared" si="50"/>
        <v>0.95295779938824154</v>
      </c>
    </row>
    <row r="1087" spans="4:11" ht="15.75" thickBot="1">
      <c r="D1087" s="8"/>
      <c r="E1087" s="15" t="s">
        <v>39</v>
      </c>
      <c r="F1087" s="15" t="s">
        <v>19</v>
      </c>
      <c r="G1087" s="17" t="s">
        <v>178</v>
      </c>
      <c r="H1087" s="17"/>
      <c r="I1087" s="1" t="str">
        <f t="shared" si="49"/>
        <v/>
      </c>
      <c r="J1087" s="1" t="str">
        <f t="shared" si="48"/>
        <v/>
      </c>
      <c r="K1087" s="1">
        <f t="shared" si="50"/>
        <v>0</v>
      </c>
    </row>
    <row r="1088" spans="4:11" ht="15" customHeight="1">
      <c r="D1088" s="6" t="s">
        <v>119</v>
      </c>
      <c r="E1088" s="7"/>
      <c r="F1088" s="7"/>
      <c r="G1088" s="17" t="s">
        <v>180</v>
      </c>
      <c r="H1088" s="17">
        <v>3</v>
      </c>
      <c r="I1088" s="1">
        <f t="shared" si="49"/>
        <v>-1</v>
      </c>
      <c r="J1088" s="1">
        <f t="shared" si="48"/>
        <v>1.0553023526454268</v>
      </c>
      <c r="K1088" s="1">
        <f t="shared" si="50"/>
        <v>4.224267760789826</v>
      </c>
    </row>
    <row r="1089" spans="4:11" ht="15.75" thickBot="1">
      <c r="D1089" s="8"/>
      <c r="E1089" s="15" t="s">
        <v>34</v>
      </c>
      <c r="F1089" s="15" t="s">
        <v>24</v>
      </c>
      <c r="G1089" s="17" t="s">
        <v>178</v>
      </c>
      <c r="H1089" s="17"/>
      <c r="I1089" s="1" t="str">
        <f t="shared" si="49"/>
        <v/>
      </c>
      <c r="J1089" s="1" t="str">
        <f t="shared" si="48"/>
        <v/>
      </c>
      <c r="K1089" s="1">
        <f t="shared" si="50"/>
        <v>0</v>
      </c>
    </row>
    <row r="1090" spans="4:11" ht="15" customHeight="1">
      <c r="D1090" s="6" t="s">
        <v>119</v>
      </c>
      <c r="E1090" s="7"/>
      <c r="F1090" s="7"/>
      <c r="G1090" s="17" t="s">
        <v>182</v>
      </c>
      <c r="H1090" s="17">
        <v>1</v>
      </c>
      <c r="I1090" s="1">
        <f t="shared" si="49"/>
        <v>2</v>
      </c>
      <c r="J1090" s="1">
        <f t="shared" si="48"/>
        <v>0.31128248477995157</v>
      </c>
      <c r="K1090" s="1">
        <f t="shared" si="50"/>
        <v>2.8517668462109746</v>
      </c>
    </row>
    <row r="1091" spans="4:11" ht="15.75" thickBot="1">
      <c r="D1091" s="8"/>
      <c r="E1091" s="15" t="s">
        <v>3</v>
      </c>
      <c r="F1091" s="15" t="s">
        <v>33</v>
      </c>
      <c r="G1091" s="17" t="s">
        <v>178</v>
      </c>
      <c r="H1091" s="17"/>
      <c r="I1091" s="1" t="str">
        <f t="shared" si="49"/>
        <v/>
      </c>
      <c r="J1091" s="1" t="str">
        <f t="shared" ref="J1091:J1154" si="51">IF(F1092="","",VLOOKUP(F1092,$A$2:$B$31,2)+$B$33-VLOOKUP(E1092,$A$2:$B$31,2))</f>
        <v/>
      </c>
      <c r="K1091" s="1">
        <f t="shared" si="50"/>
        <v>0</v>
      </c>
    </row>
    <row r="1092" spans="4:11" ht="15" customHeight="1">
      <c r="D1092" s="6" t="s">
        <v>120</v>
      </c>
      <c r="E1092" s="7"/>
      <c r="F1092" s="7"/>
      <c r="G1092" s="17" t="s">
        <v>185</v>
      </c>
      <c r="H1092" s="17">
        <v>2</v>
      </c>
      <c r="I1092" s="1">
        <f t="shared" ref="I1092:I1155" si="52">IF(G1092="","",G1092-H1092)</f>
        <v>3</v>
      </c>
      <c r="J1092" s="1">
        <f t="shared" si="51"/>
        <v>0.46474260255874356</v>
      </c>
      <c r="K1092" s="1">
        <f t="shared" ref="K1092:K1155" si="53">IF(J1092="",0,(I1092-J1092)^2)</f>
        <v>6.4275300712806134</v>
      </c>
    </row>
    <row r="1093" spans="4:11" ht="15.75" thickBot="1">
      <c r="D1093" s="8"/>
      <c r="E1093" s="15" t="s">
        <v>41</v>
      </c>
      <c r="F1093" s="15" t="s">
        <v>25</v>
      </c>
      <c r="G1093" s="17" t="s">
        <v>178</v>
      </c>
      <c r="H1093" s="17"/>
      <c r="I1093" s="1" t="str">
        <f t="shared" si="52"/>
        <v/>
      </c>
      <c r="J1093" s="1" t="str">
        <f t="shared" si="51"/>
        <v/>
      </c>
      <c r="K1093" s="1">
        <f t="shared" si="53"/>
        <v>0</v>
      </c>
    </row>
    <row r="1094" spans="4:11" ht="15" customHeight="1">
      <c r="D1094" s="6" t="s">
        <v>120</v>
      </c>
      <c r="E1094" s="7"/>
      <c r="F1094" s="7"/>
      <c r="G1094" s="17" t="s">
        <v>185</v>
      </c>
      <c r="H1094" s="17">
        <v>1</v>
      </c>
      <c r="I1094" s="1">
        <f t="shared" si="52"/>
        <v>4</v>
      </c>
      <c r="J1094" s="1">
        <f t="shared" si="51"/>
        <v>1.9381199819660537</v>
      </c>
      <c r="K1094" s="1">
        <f t="shared" si="53"/>
        <v>4.2513492087676665</v>
      </c>
    </row>
    <row r="1095" spans="4:11" ht="15.75" thickBot="1">
      <c r="D1095" s="8"/>
      <c r="E1095" s="15" t="s">
        <v>37</v>
      </c>
      <c r="F1095" s="15" t="s">
        <v>8</v>
      </c>
      <c r="G1095" s="17" t="s">
        <v>178</v>
      </c>
      <c r="H1095" s="17"/>
      <c r="I1095" s="1" t="str">
        <f t="shared" si="52"/>
        <v/>
      </c>
      <c r="J1095" s="1" t="str">
        <f t="shared" si="51"/>
        <v/>
      </c>
      <c r="K1095" s="1">
        <f t="shared" si="53"/>
        <v>0</v>
      </c>
    </row>
    <row r="1096" spans="4:11" ht="15" customHeight="1">
      <c r="D1096" s="6" t="s">
        <v>120</v>
      </c>
      <c r="E1096" s="7"/>
      <c r="F1096" s="7"/>
      <c r="G1096" s="17" t="s">
        <v>185</v>
      </c>
      <c r="H1096" s="17">
        <v>2</v>
      </c>
      <c r="I1096" s="1">
        <f t="shared" si="52"/>
        <v>3</v>
      </c>
      <c r="J1096" s="1">
        <f t="shared" si="51"/>
        <v>0.9676216256831367</v>
      </c>
      <c r="K1096" s="1">
        <f t="shared" si="53"/>
        <v>4.1305618563908562</v>
      </c>
    </row>
    <row r="1097" spans="4:11" ht="15.75" thickBot="1">
      <c r="D1097" s="8"/>
      <c r="E1097" s="15" t="s">
        <v>38</v>
      </c>
      <c r="F1097" s="15" t="s">
        <v>14</v>
      </c>
      <c r="G1097" s="17" t="s">
        <v>178</v>
      </c>
      <c r="H1097" s="17"/>
      <c r="I1097" s="1" t="str">
        <f t="shared" si="52"/>
        <v/>
      </c>
      <c r="J1097" s="1" t="str">
        <f t="shared" si="51"/>
        <v/>
      </c>
      <c r="K1097" s="1">
        <f t="shared" si="53"/>
        <v>0</v>
      </c>
    </row>
    <row r="1098" spans="4:11" ht="18" customHeight="1">
      <c r="D1098" s="6" t="s">
        <v>120</v>
      </c>
      <c r="E1098" s="7"/>
      <c r="F1098" s="7"/>
      <c r="G1098" s="17" t="s">
        <v>184</v>
      </c>
      <c r="H1098" s="17">
        <v>3</v>
      </c>
      <c r="I1098" s="1">
        <f t="shared" si="52"/>
        <v>1</v>
      </c>
      <c r="J1098" s="1">
        <f t="shared" si="51"/>
        <v>-0.32452716196017661</v>
      </c>
      <c r="K1098" s="1">
        <f t="shared" si="53"/>
        <v>1.7543722027702799</v>
      </c>
    </row>
    <row r="1099" spans="4:11" ht="15.75" thickBot="1">
      <c r="D1099" s="8"/>
      <c r="E1099" s="15" t="s">
        <v>0</v>
      </c>
      <c r="F1099" s="15" t="s">
        <v>2</v>
      </c>
      <c r="G1099" s="17" t="s">
        <v>178</v>
      </c>
      <c r="H1099" s="17"/>
      <c r="I1099" s="1" t="str">
        <f t="shared" si="52"/>
        <v/>
      </c>
      <c r="J1099" s="1" t="str">
        <f t="shared" si="51"/>
        <v/>
      </c>
      <c r="K1099" s="1">
        <f t="shared" si="53"/>
        <v>0</v>
      </c>
    </row>
    <row r="1100" spans="4:11" ht="15" customHeight="1">
      <c r="D1100" s="6" t="s">
        <v>120</v>
      </c>
      <c r="E1100" s="7"/>
      <c r="F1100" s="7"/>
      <c r="G1100" s="17" t="s">
        <v>181</v>
      </c>
      <c r="H1100" s="17">
        <v>2</v>
      </c>
      <c r="I1100" s="1">
        <f t="shared" si="52"/>
        <v>-1</v>
      </c>
      <c r="J1100" s="1">
        <f t="shared" si="51"/>
        <v>-0.73219749301870252</v>
      </c>
      <c r="K1100" s="1">
        <f t="shared" si="53"/>
        <v>7.1718182745467887E-2</v>
      </c>
    </row>
    <row r="1101" spans="4:11" ht="15.75" thickBot="1">
      <c r="D1101" s="8"/>
      <c r="E1101" s="15" t="s">
        <v>28</v>
      </c>
      <c r="F1101" s="15" t="s">
        <v>11</v>
      </c>
      <c r="G1101" s="17" t="s">
        <v>178</v>
      </c>
      <c r="H1101" s="17"/>
      <c r="I1101" s="1" t="str">
        <f t="shared" si="52"/>
        <v/>
      </c>
      <c r="J1101" s="1" t="str">
        <f t="shared" si="51"/>
        <v/>
      </c>
      <c r="K1101" s="1">
        <f t="shared" si="53"/>
        <v>0</v>
      </c>
    </row>
    <row r="1102" spans="4:11" ht="15" customHeight="1">
      <c r="D1102" s="6" t="s">
        <v>120</v>
      </c>
      <c r="E1102" s="7"/>
      <c r="F1102" s="7"/>
      <c r="G1102" s="17" t="s">
        <v>181</v>
      </c>
      <c r="H1102" s="17">
        <v>3</v>
      </c>
      <c r="I1102" s="1">
        <f t="shared" si="52"/>
        <v>-2</v>
      </c>
      <c r="J1102" s="1">
        <f t="shared" si="51"/>
        <v>0.69994867556006568</v>
      </c>
      <c r="K1102" s="1">
        <f t="shared" si="53"/>
        <v>7.2897228506585527</v>
      </c>
    </row>
    <row r="1103" spans="4:11" ht="15.75" thickBot="1">
      <c r="D1103" s="8"/>
      <c r="E1103" s="15" t="s">
        <v>23</v>
      </c>
      <c r="F1103" s="15" t="s">
        <v>7</v>
      </c>
      <c r="G1103" s="17" t="s">
        <v>178</v>
      </c>
      <c r="H1103" s="17"/>
      <c r="I1103" s="1" t="str">
        <f t="shared" si="52"/>
        <v/>
      </c>
      <c r="J1103" s="1" t="str">
        <f t="shared" si="51"/>
        <v/>
      </c>
      <c r="K1103" s="1">
        <f t="shared" si="53"/>
        <v>0</v>
      </c>
    </row>
    <row r="1104" spans="4:11" ht="15" customHeight="1">
      <c r="D1104" s="6" t="s">
        <v>120</v>
      </c>
      <c r="E1104" s="7"/>
      <c r="F1104" s="7"/>
      <c r="G1104" s="17" t="s">
        <v>181</v>
      </c>
      <c r="H1104" s="17">
        <v>3</v>
      </c>
      <c r="I1104" s="1">
        <f t="shared" si="52"/>
        <v>-2</v>
      </c>
      <c r="J1104" s="1">
        <f t="shared" si="51"/>
        <v>-0.6124865229936205</v>
      </c>
      <c r="K1104" s="1">
        <f t="shared" si="53"/>
        <v>1.9251936488743329</v>
      </c>
    </row>
    <row r="1105" spans="4:11" ht="15.75" thickBot="1">
      <c r="D1105" s="8"/>
      <c r="E1105" s="15" t="s">
        <v>36</v>
      </c>
      <c r="F1105" s="15" t="s">
        <v>13</v>
      </c>
      <c r="G1105" s="17" t="s">
        <v>178</v>
      </c>
      <c r="H1105" s="17"/>
      <c r="I1105" s="1" t="str">
        <f t="shared" si="52"/>
        <v/>
      </c>
      <c r="J1105" s="1" t="str">
        <f t="shared" si="51"/>
        <v/>
      </c>
      <c r="K1105" s="1">
        <f t="shared" si="53"/>
        <v>0</v>
      </c>
    </row>
    <row r="1106" spans="4:11" ht="18" customHeight="1">
      <c r="D1106" s="6" t="s">
        <v>120</v>
      </c>
      <c r="E1106" s="7"/>
      <c r="F1106" s="7"/>
      <c r="G1106" s="17" t="s">
        <v>182</v>
      </c>
      <c r="H1106" s="17">
        <v>0</v>
      </c>
      <c r="I1106" s="1">
        <f t="shared" si="52"/>
        <v>3</v>
      </c>
      <c r="J1106" s="1">
        <f t="shared" si="51"/>
        <v>0.36761583140231835</v>
      </c>
      <c r="K1106" s="1">
        <f t="shared" si="53"/>
        <v>6.929446411083708</v>
      </c>
    </row>
    <row r="1107" spans="4:11" ht="15.75" thickBot="1">
      <c r="D1107" s="8"/>
      <c r="E1107" s="15" t="s">
        <v>33</v>
      </c>
      <c r="F1107" s="15" t="s">
        <v>10</v>
      </c>
      <c r="G1107" s="17" t="s">
        <v>178</v>
      </c>
      <c r="H1107" s="17"/>
      <c r="I1107" s="1" t="str">
        <f t="shared" si="52"/>
        <v/>
      </c>
      <c r="J1107" s="1" t="str">
        <f t="shared" si="51"/>
        <v/>
      </c>
      <c r="K1107" s="1">
        <f t="shared" si="53"/>
        <v>0</v>
      </c>
    </row>
    <row r="1108" spans="4:11" ht="18" customHeight="1">
      <c r="D1108" s="6" t="s">
        <v>120</v>
      </c>
      <c r="E1108" s="7"/>
      <c r="F1108" s="7"/>
      <c r="G1108" s="17" t="s">
        <v>179</v>
      </c>
      <c r="H1108" s="17">
        <v>6</v>
      </c>
      <c r="I1108" s="1">
        <f t="shared" si="52"/>
        <v>-6</v>
      </c>
      <c r="J1108" s="1">
        <f t="shared" si="51"/>
        <v>-0.38311424745492673</v>
      </c>
      <c r="K1108" s="1">
        <f t="shared" si="53"/>
        <v>31.549405557143835</v>
      </c>
    </row>
    <row r="1109" spans="4:11" ht="15.75" thickBot="1">
      <c r="D1109" s="8"/>
      <c r="E1109" s="15" t="s">
        <v>26</v>
      </c>
      <c r="F1109" s="15" t="s">
        <v>21</v>
      </c>
      <c r="G1109" s="17" t="s">
        <v>178</v>
      </c>
      <c r="H1109" s="17"/>
      <c r="I1109" s="1" t="str">
        <f t="shared" si="52"/>
        <v/>
      </c>
      <c r="J1109" s="1" t="str">
        <f t="shared" si="51"/>
        <v/>
      </c>
      <c r="K1109" s="1">
        <f t="shared" si="53"/>
        <v>0</v>
      </c>
    </row>
    <row r="1110" spans="4:11" ht="15" customHeight="1">
      <c r="D1110" s="6" t="s">
        <v>120</v>
      </c>
      <c r="E1110" s="7"/>
      <c r="F1110" s="7"/>
      <c r="G1110" s="17" t="s">
        <v>182</v>
      </c>
      <c r="H1110" s="17">
        <v>4</v>
      </c>
      <c r="I1110" s="1">
        <f t="shared" si="52"/>
        <v>-1</v>
      </c>
      <c r="J1110" s="1">
        <f t="shared" si="51"/>
        <v>-0.14195719553218566</v>
      </c>
      <c r="K1110" s="1">
        <f t="shared" si="53"/>
        <v>0.7362374542989919</v>
      </c>
    </row>
    <row r="1111" spans="4:11" ht="15.75" thickBot="1">
      <c r="D1111" s="8"/>
      <c r="E1111" s="15" t="s">
        <v>1</v>
      </c>
      <c r="F1111" s="15" t="s">
        <v>22</v>
      </c>
      <c r="G1111" s="17" t="s">
        <v>178</v>
      </c>
      <c r="H1111" s="17"/>
      <c r="I1111" s="1" t="str">
        <f t="shared" si="52"/>
        <v/>
      </c>
      <c r="J1111" s="1" t="str">
        <f t="shared" si="51"/>
        <v/>
      </c>
      <c r="K1111" s="1">
        <f t="shared" si="53"/>
        <v>0</v>
      </c>
    </row>
    <row r="1112" spans="4:11" ht="15" customHeight="1">
      <c r="D1112" s="6" t="s">
        <v>120</v>
      </c>
      <c r="E1112" s="7"/>
      <c r="F1112" s="7"/>
      <c r="G1112" s="17" t="s">
        <v>182</v>
      </c>
      <c r="H1112" s="17">
        <v>4</v>
      </c>
      <c r="I1112" s="1">
        <f t="shared" si="52"/>
        <v>-1</v>
      </c>
      <c r="J1112" s="1">
        <f t="shared" si="51"/>
        <v>-1.1730249410045275</v>
      </c>
      <c r="K1112" s="1">
        <f t="shared" si="53"/>
        <v>2.9937630209620213E-2</v>
      </c>
    </row>
    <row r="1113" spans="4:11" ht="15.75" thickBot="1">
      <c r="D1113" s="8"/>
      <c r="E1113" s="16" t="s">
        <v>24</v>
      </c>
      <c r="F1113" s="16" t="s">
        <v>4</v>
      </c>
      <c r="G1113" s="17" t="s">
        <v>178</v>
      </c>
      <c r="H1113" s="17"/>
      <c r="I1113" s="1" t="str">
        <f t="shared" si="52"/>
        <v/>
      </c>
      <c r="J1113" s="1" t="str">
        <f t="shared" si="51"/>
        <v/>
      </c>
      <c r="K1113" s="1">
        <f t="shared" si="53"/>
        <v>0</v>
      </c>
    </row>
    <row r="1114" spans="4:11" ht="15" customHeight="1">
      <c r="D1114" s="6" t="s">
        <v>121</v>
      </c>
      <c r="E1114" s="12"/>
      <c r="F1114" s="12"/>
      <c r="G1114" s="17" t="s">
        <v>180</v>
      </c>
      <c r="H1114" s="17">
        <v>3</v>
      </c>
      <c r="I1114" s="1">
        <f t="shared" si="52"/>
        <v>-1</v>
      </c>
      <c r="J1114" s="1">
        <f t="shared" si="51"/>
        <v>0.17097051816519127</v>
      </c>
      <c r="K1114" s="1">
        <f t="shared" si="53"/>
        <v>1.3711719544120566</v>
      </c>
    </row>
    <row r="1115" spans="4:11" ht="30.75" thickBot="1">
      <c r="D1115" s="8"/>
      <c r="E1115" s="15" t="s">
        <v>20</v>
      </c>
      <c r="F1115" s="15" t="s">
        <v>12</v>
      </c>
      <c r="G1115" s="17"/>
      <c r="H1115" s="17"/>
      <c r="I1115" s="1" t="str">
        <f t="shared" si="52"/>
        <v/>
      </c>
      <c r="J1115" s="1" t="str">
        <f t="shared" si="51"/>
        <v/>
      </c>
      <c r="K1115" s="1">
        <f t="shared" si="53"/>
        <v>0</v>
      </c>
    </row>
    <row r="1116" spans="4:11" ht="15" customHeight="1">
      <c r="D1116" s="14" t="s">
        <v>121</v>
      </c>
      <c r="E1116" s="7"/>
      <c r="F1116" s="7"/>
      <c r="G1116" s="17">
        <v>3</v>
      </c>
      <c r="H1116" s="17">
        <v>2</v>
      </c>
      <c r="I1116" s="1">
        <f t="shared" si="52"/>
        <v>1</v>
      </c>
      <c r="J1116" s="1">
        <f t="shared" si="51"/>
        <v>-8.5968978048299505E-2</v>
      </c>
      <c r="K1116" s="1">
        <f t="shared" si="53"/>
        <v>1.1793286212832681</v>
      </c>
    </row>
    <row r="1117" spans="4:11" ht="15.75" thickBot="1">
      <c r="D1117" s="8"/>
      <c r="E1117" s="15" t="s">
        <v>34</v>
      </c>
      <c r="F1117" s="15" t="s">
        <v>3</v>
      </c>
      <c r="G1117" s="17"/>
      <c r="H1117" s="17"/>
      <c r="I1117" s="1" t="str">
        <f t="shared" si="52"/>
        <v/>
      </c>
      <c r="J1117" s="1" t="str">
        <f t="shared" si="51"/>
        <v/>
      </c>
      <c r="K1117" s="1">
        <f t="shared" si="53"/>
        <v>0</v>
      </c>
    </row>
    <row r="1118" spans="4:11" ht="18" customHeight="1">
      <c r="D1118" s="6" t="s">
        <v>122</v>
      </c>
      <c r="E1118" s="7"/>
      <c r="F1118" s="7"/>
      <c r="G1118" s="17" t="s">
        <v>180</v>
      </c>
      <c r="H1118" s="17">
        <v>0</v>
      </c>
      <c r="I1118" s="1">
        <f t="shared" si="52"/>
        <v>2</v>
      </c>
      <c r="J1118" s="1">
        <f t="shared" si="51"/>
        <v>0.90124894001637301</v>
      </c>
      <c r="K1118" s="1">
        <f t="shared" si="53"/>
        <v>1.2072538918151439</v>
      </c>
    </row>
    <row r="1119" spans="4:11" ht="15.75" thickBot="1">
      <c r="D1119" s="8"/>
      <c r="E1119" s="15" t="s">
        <v>14</v>
      </c>
      <c r="F1119" s="15" t="s">
        <v>8</v>
      </c>
      <c r="G1119" s="17" t="s">
        <v>178</v>
      </c>
      <c r="H1119" s="17"/>
      <c r="I1119" s="1" t="str">
        <f t="shared" si="52"/>
        <v/>
      </c>
      <c r="J1119" s="1" t="str">
        <f t="shared" si="51"/>
        <v/>
      </c>
      <c r="K1119" s="1">
        <f t="shared" si="53"/>
        <v>0</v>
      </c>
    </row>
    <row r="1120" spans="4:11" ht="15" customHeight="1">
      <c r="D1120" s="6" t="s">
        <v>122</v>
      </c>
      <c r="E1120" s="7"/>
      <c r="F1120" s="7"/>
      <c r="G1120" s="17" t="s">
        <v>184</v>
      </c>
      <c r="H1120" s="17">
        <v>2</v>
      </c>
      <c r="I1120" s="1">
        <f t="shared" si="52"/>
        <v>2</v>
      </c>
      <c r="J1120" s="1">
        <f t="shared" si="51"/>
        <v>0.8579597490510622</v>
      </c>
      <c r="K1120" s="1">
        <f t="shared" si="53"/>
        <v>1.3042559347875129</v>
      </c>
    </row>
    <row r="1121" spans="4:11" ht="15.75" thickBot="1">
      <c r="D1121" s="8"/>
      <c r="E1121" s="15" t="s">
        <v>466</v>
      </c>
      <c r="F1121" s="15" t="s">
        <v>36</v>
      </c>
      <c r="G1121" s="17" t="s">
        <v>178</v>
      </c>
      <c r="H1121" s="17"/>
      <c r="I1121" s="1" t="str">
        <f t="shared" si="52"/>
        <v/>
      </c>
      <c r="J1121" s="1" t="str">
        <f t="shared" si="51"/>
        <v/>
      </c>
      <c r="K1121" s="1">
        <f t="shared" si="53"/>
        <v>0</v>
      </c>
    </row>
    <row r="1122" spans="4:11" ht="15" customHeight="1">
      <c r="D1122" s="6" t="s">
        <v>122</v>
      </c>
      <c r="E1122" s="7"/>
      <c r="F1122" s="7"/>
      <c r="G1122" s="17" t="s">
        <v>182</v>
      </c>
      <c r="H1122" s="17">
        <v>6</v>
      </c>
      <c r="I1122" s="1">
        <f t="shared" si="52"/>
        <v>-3</v>
      </c>
      <c r="J1122" s="1">
        <f t="shared" si="51"/>
        <v>0.12928080935601827</v>
      </c>
      <c r="K1122" s="1">
        <f t="shared" si="53"/>
        <v>9.7923983838038566</v>
      </c>
    </row>
    <row r="1123" spans="4:11" ht="15.75" thickBot="1">
      <c r="D1123" s="8"/>
      <c r="E1123" s="15" t="s">
        <v>37</v>
      </c>
      <c r="F1123" s="15" t="s">
        <v>11</v>
      </c>
      <c r="G1123" s="17" t="s">
        <v>178</v>
      </c>
      <c r="H1123" s="17"/>
      <c r="I1123" s="1" t="str">
        <f t="shared" si="52"/>
        <v/>
      </c>
      <c r="J1123" s="1" t="str">
        <f t="shared" si="51"/>
        <v/>
      </c>
      <c r="K1123" s="1">
        <f t="shared" si="53"/>
        <v>0</v>
      </c>
    </row>
    <row r="1124" spans="4:11" ht="15" customHeight="1">
      <c r="D1124" s="6" t="s">
        <v>122</v>
      </c>
      <c r="E1124" s="7"/>
      <c r="F1124" s="7"/>
      <c r="G1124" s="17" t="s">
        <v>181</v>
      </c>
      <c r="H1124" s="17">
        <v>2</v>
      </c>
      <c r="I1124" s="1">
        <f t="shared" si="52"/>
        <v>-1</v>
      </c>
      <c r="J1124" s="1">
        <f t="shared" si="51"/>
        <v>1.6303642857735667E-2</v>
      </c>
      <c r="K1124" s="1">
        <f t="shared" si="53"/>
        <v>1.0328730944859039</v>
      </c>
    </row>
    <row r="1125" spans="4:11" ht="15.75" thickBot="1">
      <c r="D1125" s="8"/>
      <c r="E1125" s="15" t="s">
        <v>1</v>
      </c>
      <c r="F1125" s="15" t="s">
        <v>28</v>
      </c>
      <c r="G1125" s="17" t="s">
        <v>178</v>
      </c>
      <c r="H1125" s="17"/>
      <c r="I1125" s="1" t="str">
        <f t="shared" si="52"/>
        <v/>
      </c>
      <c r="J1125" s="1" t="str">
        <f t="shared" si="51"/>
        <v/>
      </c>
      <c r="K1125" s="1">
        <f t="shared" si="53"/>
        <v>0</v>
      </c>
    </row>
    <row r="1126" spans="4:11" ht="15" customHeight="1">
      <c r="D1126" s="6" t="s">
        <v>122</v>
      </c>
      <c r="E1126" s="7"/>
      <c r="F1126" s="7"/>
      <c r="G1126" s="17" t="s">
        <v>181</v>
      </c>
      <c r="H1126" s="17">
        <v>3</v>
      </c>
      <c r="I1126" s="1">
        <f t="shared" si="52"/>
        <v>-2</v>
      </c>
      <c r="J1126" s="1">
        <f t="shared" si="51"/>
        <v>-0.47079191253438069</v>
      </c>
      <c r="K1126" s="1">
        <f t="shared" si="53"/>
        <v>2.3384773747702572</v>
      </c>
    </row>
    <row r="1127" spans="4:11" ht="15.75" thickBot="1">
      <c r="D1127" s="8"/>
      <c r="E1127" s="15" t="s">
        <v>0</v>
      </c>
      <c r="F1127" s="15" t="s">
        <v>23</v>
      </c>
      <c r="G1127" s="17" t="s">
        <v>178</v>
      </c>
      <c r="H1127" s="17"/>
      <c r="I1127" s="1" t="str">
        <f t="shared" si="52"/>
        <v/>
      </c>
      <c r="J1127" s="1" t="str">
        <f t="shared" si="51"/>
        <v/>
      </c>
      <c r="K1127" s="1">
        <f t="shared" si="53"/>
        <v>0</v>
      </c>
    </row>
    <row r="1128" spans="4:11" ht="15" customHeight="1">
      <c r="D1128" s="6" t="s">
        <v>122</v>
      </c>
      <c r="E1128" s="7"/>
      <c r="F1128" s="7"/>
      <c r="G1128" s="17" t="s">
        <v>181</v>
      </c>
      <c r="H1128" s="17">
        <v>2</v>
      </c>
      <c r="I1128" s="1">
        <f t="shared" si="52"/>
        <v>-1</v>
      </c>
      <c r="J1128" s="1">
        <f t="shared" si="51"/>
        <v>-0.86921286673101861</v>
      </c>
      <c r="K1128" s="1">
        <f t="shared" si="53"/>
        <v>1.7105274228718298E-2</v>
      </c>
    </row>
    <row r="1129" spans="4:11" ht="15.75" thickBot="1">
      <c r="D1129" s="8"/>
      <c r="E1129" s="15" t="s">
        <v>24</v>
      </c>
      <c r="F1129" s="15" t="s">
        <v>22</v>
      </c>
      <c r="G1129" s="17" t="s">
        <v>178</v>
      </c>
      <c r="H1129" s="17"/>
      <c r="I1129" s="1" t="str">
        <f t="shared" si="52"/>
        <v/>
      </c>
      <c r="J1129" s="1" t="str">
        <f t="shared" si="51"/>
        <v/>
      </c>
      <c r="K1129" s="1">
        <f t="shared" si="53"/>
        <v>0</v>
      </c>
    </row>
    <row r="1130" spans="4:11" ht="15" customHeight="1">
      <c r="D1130" s="6" t="s">
        <v>122</v>
      </c>
      <c r="E1130" s="7"/>
      <c r="F1130" s="7"/>
      <c r="G1130" s="17" t="s">
        <v>180</v>
      </c>
      <c r="H1130" s="17">
        <v>1</v>
      </c>
      <c r="I1130" s="1">
        <f t="shared" si="52"/>
        <v>1</v>
      </c>
      <c r="J1130" s="1">
        <f t="shared" si="51"/>
        <v>0.33015597344474656</v>
      </c>
      <c r="K1130" s="1">
        <f t="shared" si="53"/>
        <v>0.44869101991175508</v>
      </c>
    </row>
    <row r="1131" spans="4:11" ht="15.75" thickBot="1">
      <c r="D1131" s="8"/>
      <c r="E1131" s="15" t="s">
        <v>41</v>
      </c>
      <c r="F1131" s="15" t="s">
        <v>4</v>
      </c>
      <c r="G1131" s="17" t="s">
        <v>178</v>
      </c>
      <c r="H1131" s="17"/>
      <c r="I1131" s="1" t="str">
        <f t="shared" si="52"/>
        <v/>
      </c>
      <c r="J1131" s="1" t="str">
        <f t="shared" si="51"/>
        <v/>
      </c>
      <c r="K1131" s="1">
        <f t="shared" si="53"/>
        <v>0</v>
      </c>
    </row>
    <row r="1132" spans="4:11" ht="18" customHeight="1">
      <c r="D1132" s="6" t="s">
        <v>122</v>
      </c>
      <c r="E1132" s="7"/>
      <c r="F1132" s="7"/>
      <c r="G1132" s="17" t="s">
        <v>182</v>
      </c>
      <c r="H1132" s="17">
        <v>4</v>
      </c>
      <c r="I1132" s="1">
        <f t="shared" si="52"/>
        <v>-1</v>
      </c>
      <c r="J1132" s="1">
        <f t="shared" si="51"/>
        <v>1.1308565915720123</v>
      </c>
      <c r="K1132" s="1">
        <f t="shared" si="53"/>
        <v>4.5405498138458942</v>
      </c>
    </row>
    <row r="1133" spans="4:11" ht="15.75" thickBot="1">
      <c r="D1133" s="8"/>
      <c r="E1133" s="15" t="s">
        <v>39</v>
      </c>
      <c r="F1133" s="15" t="s">
        <v>10</v>
      </c>
      <c r="G1133" s="17" t="s">
        <v>178</v>
      </c>
      <c r="H1133" s="17"/>
      <c r="I1133" s="1" t="str">
        <f t="shared" si="52"/>
        <v/>
      </c>
      <c r="J1133" s="1" t="str">
        <f t="shared" si="51"/>
        <v/>
      </c>
      <c r="K1133" s="1">
        <f t="shared" si="53"/>
        <v>0</v>
      </c>
    </row>
    <row r="1134" spans="4:11" ht="18" customHeight="1">
      <c r="D1134" s="6" t="s">
        <v>123</v>
      </c>
      <c r="E1134" s="7"/>
      <c r="F1134" s="7"/>
      <c r="G1134" s="17" t="s">
        <v>182</v>
      </c>
      <c r="H1134" s="17">
        <v>2</v>
      </c>
      <c r="I1134" s="1">
        <f t="shared" si="52"/>
        <v>1</v>
      </c>
      <c r="J1134" s="1">
        <f t="shared" si="51"/>
        <v>4.9180184516444569E-2</v>
      </c>
      <c r="K1134" s="1">
        <f t="shared" si="53"/>
        <v>0.90405832151618237</v>
      </c>
    </row>
    <row r="1135" spans="4:11" ht="15.75" thickBot="1">
      <c r="D1135" s="8"/>
      <c r="E1135" s="15" t="s">
        <v>18</v>
      </c>
      <c r="F1135" s="15" t="s">
        <v>2</v>
      </c>
      <c r="G1135" s="17" t="s">
        <v>178</v>
      </c>
      <c r="H1135" s="17"/>
      <c r="I1135" s="1" t="str">
        <f t="shared" si="52"/>
        <v/>
      </c>
      <c r="J1135" s="1" t="str">
        <f t="shared" si="51"/>
        <v/>
      </c>
      <c r="K1135" s="1">
        <f t="shared" si="53"/>
        <v>0</v>
      </c>
    </row>
    <row r="1136" spans="4:11" ht="15" customHeight="1">
      <c r="D1136" s="6" t="s">
        <v>123</v>
      </c>
      <c r="E1136" s="7"/>
      <c r="F1136" s="7"/>
      <c r="G1136" s="17" t="s">
        <v>186</v>
      </c>
      <c r="H1136" s="17">
        <v>6</v>
      </c>
      <c r="I1136" s="1">
        <f t="shared" si="52"/>
        <v>1</v>
      </c>
      <c r="J1136" s="1">
        <f t="shared" si="51"/>
        <v>0.56173167908409027</v>
      </c>
      <c r="K1136" s="1">
        <f t="shared" si="53"/>
        <v>0.19207912111845082</v>
      </c>
    </row>
    <row r="1137" spans="4:11" ht="15.75" thickBot="1">
      <c r="D1137" s="8"/>
      <c r="E1137" s="15" t="s">
        <v>19</v>
      </c>
      <c r="F1137" s="15" t="s">
        <v>34</v>
      </c>
      <c r="G1137" s="17" t="s">
        <v>178</v>
      </c>
      <c r="H1137" s="17"/>
      <c r="I1137" s="1" t="str">
        <f t="shared" si="52"/>
        <v/>
      </c>
      <c r="J1137" s="1" t="str">
        <f t="shared" si="51"/>
        <v/>
      </c>
      <c r="K1137" s="1">
        <f t="shared" si="53"/>
        <v>0</v>
      </c>
    </row>
    <row r="1138" spans="4:11" ht="15" customHeight="1">
      <c r="D1138" s="6" t="s">
        <v>123</v>
      </c>
      <c r="E1138" s="7"/>
      <c r="F1138" s="7"/>
      <c r="G1138" s="17" t="s">
        <v>180</v>
      </c>
      <c r="H1138" s="17">
        <v>5</v>
      </c>
      <c r="I1138" s="1">
        <f t="shared" si="52"/>
        <v>-3</v>
      </c>
      <c r="J1138" s="1">
        <f t="shared" si="51"/>
        <v>6.2186096858027895E-2</v>
      </c>
      <c r="K1138" s="1">
        <f t="shared" si="53"/>
        <v>9.3769836917906026</v>
      </c>
    </row>
    <row r="1139" spans="4:11" ht="15.75" thickBot="1">
      <c r="D1139" s="8"/>
      <c r="E1139" s="15" t="s">
        <v>1</v>
      </c>
      <c r="F1139" s="15" t="s">
        <v>36</v>
      </c>
      <c r="G1139" s="17" t="s">
        <v>178</v>
      </c>
      <c r="H1139" s="17"/>
      <c r="I1139" s="1" t="str">
        <f t="shared" si="52"/>
        <v/>
      </c>
      <c r="J1139" s="1" t="str">
        <f t="shared" si="51"/>
        <v/>
      </c>
      <c r="K1139" s="1">
        <f t="shared" si="53"/>
        <v>0</v>
      </c>
    </row>
    <row r="1140" spans="4:11" ht="15" customHeight="1">
      <c r="D1140" s="6" t="s">
        <v>123</v>
      </c>
      <c r="E1140" s="7"/>
      <c r="F1140" s="7"/>
      <c r="G1140" s="17" t="s">
        <v>181</v>
      </c>
      <c r="H1140" s="17">
        <v>6</v>
      </c>
      <c r="I1140" s="1">
        <f t="shared" si="52"/>
        <v>-5</v>
      </c>
      <c r="J1140" s="1">
        <f t="shared" si="51"/>
        <v>-1.8688705656995097</v>
      </c>
      <c r="K1140" s="1">
        <f t="shared" si="53"/>
        <v>9.8039715343429084</v>
      </c>
    </row>
    <row r="1141" spans="4:11" ht="15.75" thickBot="1">
      <c r="D1141" s="8"/>
      <c r="E1141" s="15" t="s">
        <v>8</v>
      </c>
      <c r="F1141" s="15" t="s">
        <v>38</v>
      </c>
      <c r="G1141" s="17" t="s">
        <v>178</v>
      </c>
      <c r="H1141" s="17"/>
      <c r="I1141" s="1" t="str">
        <f t="shared" si="52"/>
        <v/>
      </c>
      <c r="J1141" s="1" t="str">
        <f t="shared" si="51"/>
        <v/>
      </c>
      <c r="K1141" s="1">
        <f t="shared" si="53"/>
        <v>0</v>
      </c>
    </row>
    <row r="1142" spans="4:11" ht="15" customHeight="1">
      <c r="D1142" s="6" t="s">
        <v>123</v>
      </c>
      <c r="E1142" s="7"/>
      <c r="F1142" s="7"/>
      <c r="G1142" s="17" t="s">
        <v>184</v>
      </c>
      <c r="H1142" s="17">
        <v>1</v>
      </c>
      <c r="I1142" s="1">
        <f t="shared" si="52"/>
        <v>3</v>
      </c>
      <c r="J1142" s="1">
        <f t="shared" si="51"/>
        <v>7.987980203206746E-2</v>
      </c>
      <c r="K1142" s="1">
        <f t="shared" si="53"/>
        <v>8.5271019705802775</v>
      </c>
    </row>
    <row r="1143" spans="4:11" ht="15.75" thickBot="1">
      <c r="D1143" s="8"/>
      <c r="E1143" s="15" t="s">
        <v>466</v>
      </c>
      <c r="F1143" s="15" t="s">
        <v>11</v>
      </c>
      <c r="G1143" s="17" t="s">
        <v>178</v>
      </c>
      <c r="H1143" s="17"/>
      <c r="I1143" s="1" t="str">
        <f t="shared" si="52"/>
        <v/>
      </c>
      <c r="J1143" s="1" t="str">
        <f t="shared" si="51"/>
        <v/>
      </c>
      <c r="K1143" s="1">
        <f t="shared" si="53"/>
        <v>0</v>
      </c>
    </row>
    <row r="1144" spans="4:11" ht="15" customHeight="1">
      <c r="D1144" s="6" t="s">
        <v>123</v>
      </c>
      <c r="E1144" s="7"/>
      <c r="F1144" s="7"/>
      <c r="G1144" s="17" t="s">
        <v>181</v>
      </c>
      <c r="H1144" s="17">
        <v>5</v>
      </c>
      <c r="I1144" s="1">
        <f t="shared" si="52"/>
        <v>-4</v>
      </c>
      <c r="J1144" s="1">
        <f t="shared" si="51"/>
        <v>-0.32394398496198562</v>
      </c>
      <c r="K1144" s="1">
        <f t="shared" si="53"/>
        <v>13.513387825697166</v>
      </c>
    </row>
    <row r="1145" spans="4:11" ht="15.75" thickBot="1">
      <c r="D1145" s="8"/>
      <c r="E1145" s="15" t="s">
        <v>0</v>
      </c>
      <c r="F1145" s="15" t="s">
        <v>25</v>
      </c>
      <c r="G1145" s="17" t="s">
        <v>178</v>
      </c>
      <c r="H1145" s="17"/>
      <c r="I1145" s="1" t="str">
        <f t="shared" si="52"/>
        <v/>
      </c>
      <c r="J1145" s="1" t="str">
        <f t="shared" si="51"/>
        <v/>
      </c>
      <c r="K1145" s="1">
        <f t="shared" si="53"/>
        <v>0</v>
      </c>
    </row>
    <row r="1146" spans="4:11" ht="15" customHeight="1">
      <c r="D1146" s="6" t="s">
        <v>123</v>
      </c>
      <c r="E1146" s="7"/>
      <c r="F1146" s="7"/>
      <c r="G1146" s="17" t="s">
        <v>181</v>
      </c>
      <c r="H1146" s="17">
        <v>7</v>
      </c>
      <c r="I1146" s="1">
        <f t="shared" si="52"/>
        <v>-6</v>
      </c>
      <c r="J1146" s="1">
        <f t="shared" si="51"/>
        <v>0.33979897749654242</v>
      </c>
      <c r="K1146" s="1">
        <f t="shared" si="53"/>
        <v>40.193051075066208</v>
      </c>
    </row>
    <row r="1147" spans="4:11" ht="15.75" thickBot="1">
      <c r="D1147" s="8"/>
      <c r="E1147" s="15" t="s">
        <v>23</v>
      </c>
      <c r="F1147" s="15" t="s">
        <v>21</v>
      </c>
      <c r="G1147" s="17" t="s">
        <v>178</v>
      </c>
      <c r="H1147" s="17"/>
      <c r="I1147" s="1" t="str">
        <f t="shared" si="52"/>
        <v/>
      </c>
      <c r="J1147" s="1" t="str">
        <f t="shared" si="51"/>
        <v/>
      </c>
      <c r="K1147" s="1">
        <f t="shared" si="53"/>
        <v>0</v>
      </c>
    </row>
    <row r="1148" spans="4:11" ht="15" customHeight="1">
      <c r="D1148" s="6" t="s">
        <v>123</v>
      </c>
      <c r="E1148" s="7"/>
      <c r="F1148" s="7"/>
      <c r="G1148" s="17" t="s">
        <v>182</v>
      </c>
      <c r="H1148" s="17">
        <v>6</v>
      </c>
      <c r="I1148" s="1">
        <f t="shared" si="52"/>
        <v>-3</v>
      </c>
      <c r="J1148" s="1">
        <f t="shared" si="51"/>
        <v>2.2964549391403466E-2</v>
      </c>
      <c r="K1148" s="1">
        <f t="shared" si="53"/>
        <v>9.1383146668771715</v>
      </c>
    </row>
    <row r="1149" spans="4:11" ht="15.75" thickBot="1">
      <c r="D1149" s="8"/>
      <c r="E1149" s="15" t="s">
        <v>7</v>
      </c>
      <c r="F1149" s="15" t="s">
        <v>26</v>
      </c>
      <c r="G1149" s="17" t="s">
        <v>178</v>
      </c>
      <c r="H1149" s="17"/>
      <c r="I1149" s="1" t="str">
        <f t="shared" si="52"/>
        <v/>
      </c>
      <c r="J1149" s="1" t="str">
        <f t="shared" si="51"/>
        <v/>
      </c>
      <c r="K1149" s="1">
        <f t="shared" si="53"/>
        <v>0</v>
      </c>
    </row>
    <row r="1150" spans="4:11" ht="15" customHeight="1">
      <c r="D1150" s="6" t="s">
        <v>123</v>
      </c>
      <c r="E1150" s="7"/>
      <c r="F1150" s="7"/>
      <c r="G1150" s="17" t="s">
        <v>181</v>
      </c>
      <c r="H1150" s="17">
        <v>4</v>
      </c>
      <c r="I1150" s="1">
        <f t="shared" si="52"/>
        <v>-3</v>
      </c>
      <c r="J1150" s="1">
        <f t="shared" si="51"/>
        <v>0.13628476664069922</v>
      </c>
      <c r="K1150" s="1">
        <f t="shared" si="53"/>
        <v>9.836282137462506</v>
      </c>
    </row>
    <row r="1151" spans="4:11" ht="15.75" thickBot="1">
      <c r="D1151" s="8"/>
      <c r="E1151" s="15" t="s">
        <v>13</v>
      </c>
      <c r="F1151" s="15" t="s">
        <v>3</v>
      </c>
      <c r="G1151" s="17" t="s">
        <v>178</v>
      </c>
      <c r="H1151" s="17"/>
      <c r="I1151" s="1" t="str">
        <f t="shared" si="52"/>
        <v/>
      </c>
      <c r="J1151" s="1" t="str">
        <f t="shared" si="51"/>
        <v/>
      </c>
      <c r="K1151" s="1">
        <f t="shared" si="53"/>
        <v>0</v>
      </c>
    </row>
    <row r="1152" spans="4:11" ht="18" customHeight="1">
      <c r="D1152" s="6" t="s">
        <v>123</v>
      </c>
      <c r="E1152" s="7"/>
      <c r="F1152" s="7"/>
      <c r="G1152" s="17" t="s">
        <v>186</v>
      </c>
      <c r="H1152" s="17">
        <v>2</v>
      </c>
      <c r="I1152" s="1">
        <f t="shared" si="52"/>
        <v>5</v>
      </c>
      <c r="J1152" s="1">
        <f t="shared" si="51"/>
        <v>0.763240760169694</v>
      </c>
      <c r="K1152" s="1">
        <f t="shared" si="53"/>
        <v>17.950128856287474</v>
      </c>
    </row>
    <row r="1153" spans="4:11" ht="15.75" thickBot="1">
      <c r="D1153" s="8"/>
      <c r="E1153" s="15" t="s">
        <v>39</v>
      </c>
      <c r="F1153" s="15" t="s">
        <v>33</v>
      </c>
      <c r="G1153" s="17" t="s">
        <v>178</v>
      </c>
      <c r="H1153" s="17"/>
      <c r="I1153" s="1" t="str">
        <f t="shared" si="52"/>
        <v/>
      </c>
      <c r="J1153" s="1" t="str">
        <f t="shared" si="51"/>
        <v/>
      </c>
      <c r="K1153" s="1">
        <f t="shared" si="53"/>
        <v>0</v>
      </c>
    </row>
    <row r="1154" spans="4:11" ht="15" customHeight="1">
      <c r="D1154" s="6" t="s">
        <v>124</v>
      </c>
      <c r="E1154" s="7"/>
      <c r="F1154" s="7"/>
      <c r="G1154" s="17" t="s">
        <v>181</v>
      </c>
      <c r="H1154" s="17">
        <v>2</v>
      </c>
      <c r="I1154" s="1">
        <f t="shared" si="52"/>
        <v>-1</v>
      </c>
      <c r="J1154" s="1">
        <f t="shared" si="51"/>
        <v>0.3280694605476242</v>
      </c>
      <c r="K1154" s="1">
        <f t="shared" si="53"/>
        <v>1.7637684920392576</v>
      </c>
    </row>
    <row r="1155" spans="4:11" ht="15.75" thickBot="1">
      <c r="D1155" s="8"/>
      <c r="E1155" s="15" t="s">
        <v>2</v>
      </c>
      <c r="F1155" s="15" t="s">
        <v>28</v>
      </c>
      <c r="G1155" s="17" t="s">
        <v>178</v>
      </c>
      <c r="H1155" s="17"/>
      <c r="I1155" s="1" t="str">
        <f t="shared" si="52"/>
        <v/>
      </c>
      <c r="J1155" s="1" t="str">
        <f t="shared" ref="J1155:J1218" si="54">IF(F1156="","",VLOOKUP(F1156,$A$2:$B$31,2)+$B$33-VLOOKUP(E1156,$A$2:$B$31,2))</f>
        <v/>
      </c>
      <c r="K1155" s="1">
        <f t="shared" si="53"/>
        <v>0</v>
      </c>
    </row>
    <row r="1156" spans="4:11" ht="15" customHeight="1">
      <c r="D1156" s="6" t="s">
        <v>124</v>
      </c>
      <c r="E1156" s="7"/>
      <c r="F1156" s="7"/>
      <c r="G1156" s="17" t="s">
        <v>182</v>
      </c>
      <c r="H1156" s="17">
        <v>4</v>
      </c>
      <c r="I1156" s="1">
        <f t="shared" ref="I1156:I1219" si="55">IF(G1156="","",G1156-H1156)</f>
        <v>-1</v>
      </c>
      <c r="J1156" s="1">
        <f t="shared" si="54"/>
        <v>-0.82783056848217029</v>
      </c>
      <c r="K1156" s="1">
        <f t="shared" ref="K1156:K1219" si="56">IF(J1156="",0,(I1156-J1156)^2)</f>
        <v>2.9642313149172653E-2</v>
      </c>
    </row>
    <row r="1157" spans="4:11" ht="30.75" thickBot="1">
      <c r="D1157" s="8"/>
      <c r="E1157" s="15" t="s">
        <v>14</v>
      </c>
      <c r="F1157" s="15" t="s">
        <v>12</v>
      </c>
      <c r="G1157" s="17" t="s">
        <v>178</v>
      </c>
      <c r="H1157" s="17"/>
      <c r="I1157" s="1" t="str">
        <f t="shared" si="55"/>
        <v/>
      </c>
      <c r="J1157" s="1" t="str">
        <f t="shared" si="54"/>
        <v/>
      </c>
      <c r="K1157" s="1">
        <f t="shared" si="56"/>
        <v>0</v>
      </c>
    </row>
    <row r="1158" spans="4:11" ht="15" customHeight="1">
      <c r="D1158" s="6" t="s">
        <v>124</v>
      </c>
      <c r="E1158" s="7"/>
      <c r="F1158" s="7"/>
      <c r="G1158" s="17" t="s">
        <v>184</v>
      </c>
      <c r="H1158" s="17">
        <v>2</v>
      </c>
      <c r="I1158" s="1">
        <f t="shared" si="55"/>
        <v>2</v>
      </c>
      <c r="J1158" s="1">
        <f t="shared" si="54"/>
        <v>0.48422865731065201</v>
      </c>
      <c r="K1158" s="1">
        <f t="shared" si="56"/>
        <v>2.2975627633182687</v>
      </c>
    </row>
    <row r="1159" spans="4:11" ht="15.75" thickBot="1">
      <c r="D1159" s="8"/>
      <c r="E1159" s="15" t="s">
        <v>37</v>
      </c>
      <c r="F1159" s="15" t="s">
        <v>18</v>
      </c>
      <c r="G1159" s="17" t="s">
        <v>178</v>
      </c>
      <c r="H1159" s="17"/>
      <c r="I1159" s="1" t="str">
        <f t="shared" si="55"/>
        <v/>
      </c>
      <c r="J1159" s="1" t="str">
        <f t="shared" si="54"/>
        <v/>
      </c>
      <c r="K1159" s="1">
        <f t="shared" si="56"/>
        <v>0</v>
      </c>
    </row>
    <row r="1160" spans="4:11" ht="18" customHeight="1">
      <c r="D1160" s="6" t="s">
        <v>124</v>
      </c>
      <c r="E1160" s="7"/>
      <c r="F1160" s="7"/>
      <c r="G1160" s="17" t="s">
        <v>184</v>
      </c>
      <c r="H1160" s="17">
        <v>5</v>
      </c>
      <c r="I1160" s="1">
        <f t="shared" si="55"/>
        <v>-1</v>
      </c>
      <c r="J1160" s="1">
        <f t="shared" si="54"/>
        <v>-0.68887311344711577</v>
      </c>
      <c r="K1160" s="1">
        <f t="shared" si="56"/>
        <v>9.6799939536091298E-2</v>
      </c>
    </row>
    <row r="1161" spans="4:11" ht="15.75" thickBot="1">
      <c r="D1161" s="8"/>
      <c r="E1161" s="15" t="s">
        <v>21</v>
      </c>
      <c r="F1161" s="15" t="s">
        <v>20</v>
      </c>
      <c r="G1161" s="17" t="s">
        <v>178</v>
      </c>
      <c r="H1161" s="17"/>
      <c r="I1161" s="1" t="str">
        <f t="shared" si="55"/>
        <v/>
      </c>
      <c r="J1161" s="1" t="str">
        <f t="shared" si="54"/>
        <v/>
      </c>
      <c r="K1161" s="1">
        <f t="shared" si="56"/>
        <v>0</v>
      </c>
    </row>
    <row r="1162" spans="4:11" ht="15" customHeight="1">
      <c r="D1162" s="6" t="s">
        <v>124</v>
      </c>
      <c r="E1162" s="7"/>
      <c r="F1162" s="7"/>
      <c r="G1162" s="17" t="s">
        <v>184</v>
      </c>
      <c r="H1162" s="17">
        <v>3</v>
      </c>
      <c r="I1162" s="1">
        <f t="shared" si="55"/>
        <v>1</v>
      </c>
      <c r="J1162" s="1">
        <f t="shared" si="54"/>
        <v>-0.38387530282815874</v>
      </c>
      <c r="K1162" s="1">
        <f t="shared" si="56"/>
        <v>1.9151108537777282</v>
      </c>
    </row>
    <row r="1163" spans="4:11" ht="15.75" thickBot="1">
      <c r="D1163" s="8"/>
      <c r="E1163" s="15" t="s">
        <v>7</v>
      </c>
      <c r="F1163" s="15" t="s">
        <v>22</v>
      </c>
      <c r="G1163" s="17" t="s">
        <v>178</v>
      </c>
      <c r="H1163" s="17"/>
      <c r="I1163" s="1" t="str">
        <f t="shared" si="55"/>
        <v/>
      </c>
      <c r="J1163" s="1" t="str">
        <f t="shared" si="54"/>
        <v/>
      </c>
      <c r="K1163" s="1">
        <f t="shared" si="56"/>
        <v>0</v>
      </c>
    </row>
    <row r="1164" spans="4:11" ht="18" customHeight="1">
      <c r="D1164" s="6" t="s">
        <v>124</v>
      </c>
      <c r="E1164" s="7"/>
      <c r="F1164" s="7"/>
      <c r="G1164" s="17" t="s">
        <v>182</v>
      </c>
      <c r="H1164" s="17">
        <v>4</v>
      </c>
      <c r="I1164" s="1">
        <f t="shared" si="55"/>
        <v>-1</v>
      </c>
      <c r="J1164" s="1">
        <f t="shared" si="54"/>
        <v>1.1546610172180607</v>
      </c>
      <c r="K1164" s="1">
        <f t="shared" si="56"/>
        <v>4.6425640991191681</v>
      </c>
    </row>
    <row r="1165" spans="4:11" ht="15.75" thickBot="1">
      <c r="D1165" s="8"/>
      <c r="E1165" s="15" t="s">
        <v>19</v>
      </c>
      <c r="F1165" s="15" t="s">
        <v>10</v>
      </c>
      <c r="G1165" s="17" t="s">
        <v>178</v>
      </c>
      <c r="H1165" s="17"/>
      <c r="I1165" s="1" t="str">
        <f t="shared" si="55"/>
        <v/>
      </c>
      <c r="J1165" s="1" t="str">
        <f t="shared" si="54"/>
        <v/>
      </c>
      <c r="K1165" s="1">
        <f t="shared" si="56"/>
        <v>0</v>
      </c>
    </row>
    <row r="1166" spans="4:11" ht="15" customHeight="1">
      <c r="D1166" s="6" t="s">
        <v>124</v>
      </c>
      <c r="E1166" s="7"/>
      <c r="F1166" s="7"/>
      <c r="G1166" s="17" t="s">
        <v>180</v>
      </c>
      <c r="H1166" s="17">
        <v>5</v>
      </c>
      <c r="I1166" s="1">
        <f t="shared" si="55"/>
        <v>-3</v>
      </c>
      <c r="J1166" s="1">
        <f t="shared" si="54"/>
        <v>1.503180914449274</v>
      </c>
      <c r="K1166" s="1">
        <f t="shared" si="56"/>
        <v>20.278638348260198</v>
      </c>
    </row>
    <row r="1167" spans="4:11" ht="15.75" thickBot="1">
      <c r="D1167" s="8"/>
      <c r="E1167" s="15" t="s">
        <v>41</v>
      </c>
      <c r="F1167" s="15" t="s">
        <v>24</v>
      </c>
      <c r="G1167" s="17" t="s">
        <v>178</v>
      </c>
      <c r="H1167" s="17"/>
      <c r="I1167" s="1" t="str">
        <f t="shared" si="55"/>
        <v/>
      </c>
      <c r="J1167" s="1" t="str">
        <f t="shared" si="54"/>
        <v/>
      </c>
      <c r="K1167" s="1">
        <f t="shared" si="56"/>
        <v>0</v>
      </c>
    </row>
    <row r="1168" spans="4:11" ht="15" customHeight="1">
      <c r="D1168" s="6" t="s">
        <v>125</v>
      </c>
      <c r="E1168" s="7"/>
      <c r="F1168" s="7"/>
      <c r="G1168" s="17" t="s">
        <v>182</v>
      </c>
      <c r="H1168" s="17">
        <v>2</v>
      </c>
      <c r="I1168" s="1">
        <f t="shared" si="55"/>
        <v>1</v>
      </c>
      <c r="J1168" s="1">
        <f t="shared" si="54"/>
        <v>-0.20844946597675573</v>
      </c>
      <c r="K1168" s="1">
        <f t="shared" si="56"/>
        <v>1.4603501118195061</v>
      </c>
    </row>
    <row r="1169" spans="4:11" ht="15.75" thickBot="1">
      <c r="D1169" s="8"/>
      <c r="E1169" s="15" t="s">
        <v>33</v>
      </c>
      <c r="F1169" s="15" t="s">
        <v>25</v>
      </c>
      <c r="G1169" s="17" t="s">
        <v>178</v>
      </c>
      <c r="H1169" s="17"/>
      <c r="I1169" s="1" t="str">
        <f t="shared" si="55"/>
        <v/>
      </c>
      <c r="J1169" s="1" t="str">
        <f t="shared" si="54"/>
        <v/>
      </c>
      <c r="K1169" s="1">
        <f t="shared" si="56"/>
        <v>0</v>
      </c>
    </row>
    <row r="1170" spans="4:11" ht="15" customHeight="1">
      <c r="D1170" s="6" t="s">
        <v>126</v>
      </c>
      <c r="E1170" s="7"/>
      <c r="F1170" s="7"/>
      <c r="G1170" s="17" t="s">
        <v>181</v>
      </c>
      <c r="H1170" s="17">
        <v>4</v>
      </c>
      <c r="I1170" s="1">
        <f t="shared" si="55"/>
        <v>-3</v>
      </c>
      <c r="J1170" s="1">
        <f t="shared" si="54"/>
        <v>-1.0307592255910407</v>
      </c>
      <c r="K1170" s="1">
        <f t="shared" si="56"/>
        <v>3.8779092275947975</v>
      </c>
    </row>
    <row r="1171" spans="4:11" ht="15.75" thickBot="1">
      <c r="D1171" s="8"/>
      <c r="E1171" s="15" t="s">
        <v>8</v>
      </c>
      <c r="F1171" s="15" t="s">
        <v>36</v>
      </c>
      <c r="G1171" s="17" t="s">
        <v>178</v>
      </c>
      <c r="H1171" s="17"/>
      <c r="I1171" s="1" t="str">
        <f t="shared" si="55"/>
        <v/>
      </c>
      <c r="J1171" s="1" t="str">
        <f t="shared" si="54"/>
        <v/>
      </c>
      <c r="K1171" s="1">
        <f t="shared" si="56"/>
        <v>0</v>
      </c>
    </row>
    <row r="1172" spans="4:11" ht="15" customHeight="1">
      <c r="D1172" s="6" t="s">
        <v>126</v>
      </c>
      <c r="E1172" s="7"/>
      <c r="F1172" s="7"/>
      <c r="G1172" s="17" t="s">
        <v>181</v>
      </c>
      <c r="H1172" s="17">
        <v>2</v>
      </c>
      <c r="I1172" s="1">
        <f t="shared" si="55"/>
        <v>-1</v>
      </c>
      <c r="J1172" s="1">
        <f t="shared" si="54"/>
        <v>0.36094600220633311</v>
      </c>
      <c r="K1172" s="1">
        <f t="shared" si="56"/>
        <v>1.8521740209214004</v>
      </c>
    </row>
    <row r="1173" spans="4:11" ht="30.75" thickBot="1">
      <c r="D1173" s="8"/>
      <c r="E1173" s="15" t="s">
        <v>18</v>
      </c>
      <c r="F1173" s="15" t="s">
        <v>1</v>
      </c>
      <c r="G1173" s="17" t="s">
        <v>178</v>
      </c>
      <c r="H1173" s="17"/>
      <c r="I1173" s="1" t="str">
        <f t="shared" si="55"/>
        <v/>
      </c>
      <c r="J1173" s="1" t="str">
        <f t="shared" si="54"/>
        <v/>
      </c>
      <c r="K1173" s="1">
        <f t="shared" si="56"/>
        <v>0</v>
      </c>
    </row>
    <row r="1174" spans="4:11" ht="15" customHeight="1">
      <c r="D1174" s="6" t="s">
        <v>126</v>
      </c>
      <c r="E1174" s="7"/>
      <c r="F1174" s="7"/>
      <c r="G1174" s="17" t="s">
        <v>184</v>
      </c>
      <c r="H1174" s="17">
        <v>2</v>
      </c>
      <c r="I1174" s="1">
        <f t="shared" si="55"/>
        <v>2</v>
      </c>
      <c r="J1174" s="1">
        <f t="shared" si="54"/>
        <v>4.9401007323950807E-2</v>
      </c>
      <c r="K1174" s="1">
        <f t="shared" si="56"/>
        <v>3.8048364302288178</v>
      </c>
    </row>
    <row r="1175" spans="4:11" ht="15.75" thickBot="1">
      <c r="D1175" s="8"/>
      <c r="E1175" s="15" t="s">
        <v>37</v>
      </c>
      <c r="F1175" s="15" t="s">
        <v>466</v>
      </c>
      <c r="G1175" s="17" t="s">
        <v>178</v>
      </c>
      <c r="H1175" s="17"/>
      <c r="I1175" s="1" t="str">
        <f t="shared" si="55"/>
        <v/>
      </c>
      <c r="J1175" s="1" t="str">
        <f t="shared" si="54"/>
        <v/>
      </c>
      <c r="K1175" s="1">
        <f t="shared" si="56"/>
        <v>0</v>
      </c>
    </row>
    <row r="1176" spans="4:11" ht="15" customHeight="1">
      <c r="D1176" s="6" t="s">
        <v>126</v>
      </c>
      <c r="E1176" s="7"/>
      <c r="F1176" s="7"/>
      <c r="G1176" s="17" t="s">
        <v>180</v>
      </c>
      <c r="H1176" s="17">
        <v>3</v>
      </c>
      <c r="I1176" s="1">
        <f t="shared" si="55"/>
        <v>-1</v>
      </c>
      <c r="J1176" s="1">
        <f t="shared" si="54"/>
        <v>-0.90608200338841982</v>
      </c>
      <c r="K1176" s="1">
        <f t="shared" si="56"/>
        <v>8.8205900875327863E-3</v>
      </c>
    </row>
    <row r="1177" spans="4:11" ht="15.75" thickBot="1">
      <c r="D1177" s="8"/>
      <c r="E1177" s="15" t="s">
        <v>28</v>
      </c>
      <c r="F1177" s="15" t="s">
        <v>19</v>
      </c>
      <c r="G1177" s="17" t="s">
        <v>178</v>
      </c>
      <c r="H1177" s="17"/>
      <c r="I1177" s="1" t="str">
        <f t="shared" si="55"/>
        <v/>
      </c>
      <c r="J1177" s="1" t="str">
        <f t="shared" si="54"/>
        <v/>
      </c>
      <c r="K1177" s="1">
        <f t="shared" si="56"/>
        <v>0</v>
      </c>
    </row>
    <row r="1178" spans="4:11" ht="15" customHeight="1">
      <c r="D1178" s="6" t="s">
        <v>126</v>
      </c>
      <c r="E1178" s="7"/>
      <c r="F1178" s="7"/>
      <c r="G1178" s="17" t="s">
        <v>184</v>
      </c>
      <c r="H1178" s="17">
        <v>3</v>
      </c>
      <c r="I1178" s="1">
        <f t="shared" si="55"/>
        <v>1</v>
      </c>
      <c r="J1178" s="1">
        <f t="shared" si="54"/>
        <v>-0.3552973935491508</v>
      </c>
      <c r="K1178" s="1">
        <f t="shared" si="56"/>
        <v>1.8368310249611217</v>
      </c>
    </row>
    <row r="1179" spans="4:11" ht="15.75" thickBot="1">
      <c r="D1179" s="8"/>
      <c r="E1179" s="15" t="s">
        <v>33</v>
      </c>
      <c r="F1179" s="15" t="s">
        <v>23</v>
      </c>
      <c r="G1179" s="17" t="s">
        <v>178</v>
      </c>
      <c r="H1179" s="17"/>
      <c r="I1179" s="1" t="str">
        <f t="shared" si="55"/>
        <v/>
      </c>
      <c r="J1179" s="1" t="str">
        <f t="shared" si="54"/>
        <v/>
      </c>
      <c r="K1179" s="1">
        <f t="shared" si="56"/>
        <v>0</v>
      </c>
    </row>
    <row r="1180" spans="4:11" ht="15" customHeight="1">
      <c r="D1180" s="6" t="s">
        <v>126</v>
      </c>
      <c r="E1180" s="7"/>
      <c r="F1180" s="7"/>
      <c r="G1180" s="17" t="s">
        <v>180</v>
      </c>
      <c r="H1180" s="17">
        <v>0</v>
      </c>
      <c r="I1180" s="1">
        <f t="shared" si="55"/>
        <v>2</v>
      </c>
      <c r="J1180" s="1">
        <f t="shared" si="54"/>
        <v>-0.66514750868248029</v>
      </c>
      <c r="K1180" s="1">
        <f t="shared" si="56"/>
        <v>7.1030112430364314</v>
      </c>
    </row>
    <row r="1181" spans="4:11" ht="15.75" thickBot="1">
      <c r="D1181" s="8"/>
      <c r="E1181" s="15" t="s">
        <v>22</v>
      </c>
      <c r="F1181" s="15" t="s">
        <v>20</v>
      </c>
      <c r="G1181" s="17" t="s">
        <v>178</v>
      </c>
      <c r="H1181" s="17"/>
      <c r="I1181" s="1" t="str">
        <f t="shared" si="55"/>
        <v/>
      </c>
      <c r="J1181" s="1" t="str">
        <f t="shared" si="54"/>
        <v/>
      </c>
      <c r="K1181" s="1">
        <f t="shared" si="56"/>
        <v>0</v>
      </c>
    </row>
    <row r="1182" spans="4:11" ht="18" customHeight="1">
      <c r="D1182" s="6" t="s">
        <v>126</v>
      </c>
      <c r="E1182" s="7"/>
      <c r="F1182" s="7"/>
      <c r="G1182" s="17" t="s">
        <v>184</v>
      </c>
      <c r="H1182" s="17">
        <v>2</v>
      </c>
      <c r="I1182" s="1">
        <f t="shared" si="55"/>
        <v>2</v>
      </c>
      <c r="J1182" s="1">
        <f t="shared" si="54"/>
        <v>-0.36014969806352326</v>
      </c>
      <c r="K1182" s="1">
        <f t="shared" si="56"/>
        <v>5.5703065972693402</v>
      </c>
    </row>
    <row r="1183" spans="4:11" ht="15.75" thickBot="1">
      <c r="D1183" s="8"/>
      <c r="E1183" s="15" t="s">
        <v>7</v>
      </c>
      <c r="F1183" s="15" t="s">
        <v>21</v>
      </c>
      <c r="G1183" s="17" t="s">
        <v>178</v>
      </c>
      <c r="H1183" s="17"/>
      <c r="I1183" s="1" t="str">
        <f t="shared" si="55"/>
        <v/>
      </c>
      <c r="J1183" s="1" t="str">
        <f t="shared" si="54"/>
        <v/>
      </c>
      <c r="K1183" s="1">
        <f t="shared" si="56"/>
        <v>0</v>
      </c>
    </row>
    <row r="1184" spans="4:11" ht="15" customHeight="1">
      <c r="D1184" s="6" t="s">
        <v>126</v>
      </c>
      <c r="E1184" s="7"/>
      <c r="F1184" s="7"/>
      <c r="G1184" s="17" t="s">
        <v>183</v>
      </c>
      <c r="H1184" s="17">
        <v>0</v>
      </c>
      <c r="I1184" s="1">
        <f t="shared" si="55"/>
        <v>6</v>
      </c>
      <c r="J1184" s="1">
        <f t="shared" si="54"/>
        <v>1.1308565915720123</v>
      </c>
      <c r="K1184" s="1">
        <f t="shared" si="56"/>
        <v>23.70855753183772</v>
      </c>
    </row>
    <row r="1185" spans="4:11" ht="15.75" thickBot="1">
      <c r="D1185" s="8"/>
      <c r="E1185" s="15" t="s">
        <v>39</v>
      </c>
      <c r="F1185" s="15" t="s">
        <v>26</v>
      </c>
      <c r="G1185" s="17" t="s">
        <v>178</v>
      </c>
      <c r="H1185" s="17"/>
      <c r="I1185" s="1" t="str">
        <f t="shared" si="55"/>
        <v/>
      </c>
      <c r="J1185" s="1" t="str">
        <f t="shared" si="54"/>
        <v/>
      </c>
      <c r="K1185" s="1">
        <f t="shared" si="56"/>
        <v>0</v>
      </c>
    </row>
    <row r="1186" spans="4:11" ht="15" customHeight="1">
      <c r="D1186" s="6" t="s">
        <v>126</v>
      </c>
      <c r="E1186" s="7"/>
      <c r="F1186" s="7"/>
      <c r="G1186" s="17" t="s">
        <v>184</v>
      </c>
      <c r="H1186" s="17">
        <v>2</v>
      </c>
      <c r="I1186" s="1">
        <f t="shared" si="55"/>
        <v>2</v>
      </c>
      <c r="J1186" s="1">
        <f t="shared" si="54"/>
        <v>1.2775560973344255</v>
      </c>
      <c r="K1186" s="1">
        <f t="shared" si="56"/>
        <v>0.52192519249866598</v>
      </c>
    </row>
    <row r="1187" spans="4:11" ht="15.75" thickBot="1">
      <c r="D1187" s="8"/>
      <c r="E1187" s="15" t="s">
        <v>13</v>
      </c>
      <c r="F1187" s="15" t="s">
        <v>24</v>
      </c>
      <c r="G1187" s="17" t="s">
        <v>178</v>
      </c>
      <c r="H1187" s="17"/>
      <c r="I1187" s="1" t="str">
        <f t="shared" si="55"/>
        <v/>
      </c>
      <c r="J1187" s="1" t="str">
        <f t="shared" si="54"/>
        <v/>
      </c>
      <c r="K1187" s="1">
        <f t="shared" si="56"/>
        <v>0</v>
      </c>
    </row>
    <row r="1188" spans="4:11" ht="15" customHeight="1">
      <c r="D1188" s="6" t="s">
        <v>126</v>
      </c>
      <c r="E1188" s="7"/>
      <c r="F1188" s="7"/>
      <c r="G1188" s="17" t="s">
        <v>180</v>
      </c>
      <c r="H1188" s="17">
        <v>3</v>
      </c>
      <c r="I1188" s="1">
        <f t="shared" si="55"/>
        <v>-1</v>
      </c>
      <c r="J1188" s="1">
        <f t="shared" si="54"/>
        <v>0.36190958375554771</v>
      </c>
      <c r="K1188" s="1">
        <f t="shared" si="56"/>
        <v>1.8547977143252092</v>
      </c>
    </row>
    <row r="1189" spans="4:11" ht="15.75" thickBot="1">
      <c r="D1189" s="8"/>
      <c r="E1189" s="15" t="s">
        <v>41</v>
      </c>
      <c r="F1189" s="15" t="s">
        <v>3</v>
      </c>
      <c r="G1189" s="17" t="s">
        <v>178</v>
      </c>
      <c r="H1189" s="17"/>
      <c r="I1189" s="1" t="str">
        <f t="shared" si="55"/>
        <v/>
      </c>
      <c r="J1189" s="1" t="str">
        <f t="shared" si="54"/>
        <v/>
      </c>
      <c r="K1189" s="1">
        <f t="shared" si="56"/>
        <v>0</v>
      </c>
    </row>
    <row r="1190" spans="4:11" ht="15" customHeight="1">
      <c r="D1190" s="6" t="s">
        <v>127</v>
      </c>
      <c r="E1190" s="7"/>
      <c r="F1190" s="7"/>
      <c r="G1190" s="17" t="s">
        <v>183</v>
      </c>
      <c r="H1190" s="17">
        <v>2</v>
      </c>
      <c r="I1190" s="1">
        <f t="shared" si="55"/>
        <v>4</v>
      </c>
      <c r="J1190" s="1">
        <f t="shared" si="54"/>
        <v>0.64889553031976277</v>
      </c>
      <c r="K1190" s="1">
        <f t="shared" si="56"/>
        <v>11.229901166710864</v>
      </c>
    </row>
    <row r="1191" spans="4:11" ht="15.75" thickBot="1">
      <c r="D1191" s="8"/>
      <c r="E1191" s="15" t="s">
        <v>12</v>
      </c>
      <c r="F1191" s="15" t="s">
        <v>0</v>
      </c>
      <c r="G1191" s="17" t="s">
        <v>178</v>
      </c>
      <c r="H1191" s="17"/>
      <c r="I1191" s="1" t="str">
        <f t="shared" si="55"/>
        <v/>
      </c>
      <c r="J1191" s="1" t="str">
        <f t="shared" si="54"/>
        <v/>
      </c>
      <c r="K1191" s="1">
        <f t="shared" si="56"/>
        <v>0</v>
      </c>
    </row>
    <row r="1192" spans="4:11" ht="15" customHeight="1">
      <c r="D1192" s="6" t="s">
        <v>127</v>
      </c>
      <c r="E1192" s="7"/>
      <c r="F1192" s="7"/>
      <c r="G1192" s="17" t="s">
        <v>182</v>
      </c>
      <c r="H1192" s="17">
        <v>2</v>
      </c>
      <c r="I1192" s="1">
        <f t="shared" si="55"/>
        <v>1</v>
      </c>
      <c r="J1192" s="1">
        <f t="shared" si="54"/>
        <v>-0.40412803247107831</v>
      </c>
      <c r="K1192" s="1">
        <f t="shared" si="56"/>
        <v>1.9715755315711017</v>
      </c>
    </row>
    <row r="1193" spans="4:11" ht="15.75" thickBot="1">
      <c r="D1193" s="8"/>
      <c r="E1193" s="15" t="s">
        <v>2</v>
      </c>
      <c r="F1193" s="15" t="s">
        <v>11</v>
      </c>
      <c r="G1193" s="17" t="s">
        <v>178</v>
      </c>
      <c r="H1193" s="17"/>
      <c r="I1193" s="1" t="str">
        <f t="shared" si="55"/>
        <v/>
      </c>
      <c r="J1193" s="1" t="str">
        <f t="shared" si="54"/>
        <v/>
      </c>
      <c r="K1193" s="1">
        <f t="shared" si="56"/>
        <v>0</v>
      </c>
    </row>
    <row r="1194" spans="4:11" ht="18" customHeight="1">
      <c r="D1194" s="6" t="s">
        <v>127</v>
      </c>
      <c r="E1194" s="7"/>
      <c r="F1194" s="7"/>
      <c r="G1194" s="17" t="s">
        <v>182</v>
      </c>
      <c r="H1194" s="17">
        <v>2</v>
      </c>
      <c r="I1194" s="1">
        <f t="shared" si="55"/>
        <v>1</v>
      </c>
      <c r="J1194" s="1">
        <f t="shared" si="54"/>
        <v>0.10453115632989807</v>
      </c>
      <c r="K1194" s="1">
        <f t="shared" si="56"/>
        <v>0.80186444998386941</v>
      </c>
    </row>
    <row r="1195" spans="4:11" ht="15.75" thickBot="1">
      <c r="D1195" s="8"/>
      <c r="E1195" s="15" t="s">
        <v>13</v>
      </c>
      <c r="F1195" s="15" t="s">
        <v>4</v>
      </c>
      <c r="G1195" s="17" t="s">
        <v>178</v>
      </c>
      <c r="H1195" s="17"/>
      <c r="I1195" s="1" t="str">
        <f t="shared" si="55"/>
        <v/>
      </c>
      <c r="J1195" s="1" t="str">
        <f t="shared" si="54"/>
        <v/>
      </c>
      <c r="K1195" s="1">
        <f t="shared" si="56"/>
        <v>0</v>
      </c>
    </row>
    <row r="1196" spans="4:11" ht="15" customHeight="1">
      <c r="D1196" s="6" t="s">
        <v>127</v>
      </c>
      <c r="E1196" s="7"/>
      <c r="F1196" s="7"/>
      <c r="G1196" s="17" t="s">
        <v>184</v>
      </c>
      <c r="H1196" s="17">
        <v>1</v>
      </c>
      <c r="I1196" s="1">
        <f t="shared" si="55"/>
        <v>3</v>
      </c>
      <c r="J1196" s="1">
        <f t="shared" si="54"/>
        <v>1.0408078999378176</v>
      </c>
      <c r="K1196" s="1">
        <f t="shared" si="56"/>
        <v>3.8384336849460645</v>
      </c>
    </row>
    <row r="1197" spans="4:11" ht="15.75" thickBot="1">
      <c r="D1197" s="8"/>
      <c r="E1197" s="15" t="s">
        <v>38</v>
      </c>
      <c r="F1197" s="15" t="s">
        <v>10</v>
      </c>
      <c r="G1197" s="17" t="s">
        <v>178</v>
      </c>
      <c r="H1197" s="17"/>
      <c r="I1197" s="1" t="str">
        <f t="shared" si="55"/>
        <v/>
      </c>
      <c r="J1197" s="1" t="str">
        <f t="shared" si="54"/>
        <v/>
      </c>
      <c r="K1197" s="1">
        <f t="shared" si="56"/>
        <v>0</v>
      </c>
    </row>
    <row r="1198" spans="4:11" ht="15" customHeight="1">
      <c r="D1198" s="6" t="s">
        <v>128</v>
      </c>
      <c r="E1198" s="7"/>
      <c r="F1198" s="7"/>
      <c r="G1198" s="17" t="s">
        <v>179</v>
      </c>
      <c r="H1198" s="17">
        <v>3</v>
      </c>
      <c r="I1198" s="1">
        <f t="shared" si="55"/>
        <v>-3</v>
      </c>
      <c r="J1198" s="1">
        <f t="shared" si="54"/>
        <v>-0.37395191454791643</v>
      </c>
      <c r="K1198" s="1">
        <f t="shared" si="56"/>
        <v>6.8961285471065539</v>
      </c>
    </row>
    <row r="1199" spans="4:11" ht="15.75" thickBot="1">
      <c r="D1199" s="8"/>
      <c r="E1199" s="15" t="s">
        <v>36</v>
      </c>
      <c r="F1199" s="15" t="s">
        <v>2</v>
      </c>
      <c r="G1199" s="17" t="s">
        <v>178</v>
      </c>
      <c r="H1199" s="17"/>
      <c r="I1199" s="1" t="str">
        <f t="shared" si="55"/>
        <v/>
      </c>
      <c r="J1199" s="1" t="str">
        <f t="shared" si="54"/>
        <v/>
      </c>
      <c r="K1199" s="1">
        <f t="shared" si="56"/>
        <v>0</v>
      </c>
    </row>
    <row r="1200" spans="4:11" ht="15" customHeight="1">
      <c r="D1200" s="6" t="s">
        <v>128</v>
      </c>
      <c r="E1200" s="7"/>
      <c r="F1200" s="7"/>
      <c r="G1200" s="17" t="s">
        <v>180</v>
      </c>
      <c r="H1200" s="17">
        <v>3</v>
      </c>
      <c r="I1200" s="1">
        <f t="shared" si="55"/>
        <v>-1</v>
      </c>
      <c r="J1200" s="1">
        <f t="shared" si="54"/>
        <v>0.63613418604947469</v>
      </c>
      <c r="K1200" s="1">
        <f t="shared" si="56"/>
        <v>2.6769350747597769</v>
      </c>
    </row>
    <row r="1201" spans="4:11" ht="30.75" thickBot="1">
      <c r="D1201" s="8"/>
      <c r="E1201" s="15" t="s">
        <v>12</v>
      </c>
      <c r="F1201" s="15" t="s">
        <v>1</v>
      </c>
      <c r="G1201" s="17" t="s">
        <v>178</v>
      </c>
      <c r="H1201" s="17"/>
      <c r="I1201" s="1" t="str">
        <f t="shared" si="55"/>
        <v/>
      </c>
      <c r="J1201" s="1" t="str">
        <f t="shared" si="54"/>
        <v/>
      </c>
      <c r="K1201" s="1">
        <f t="shared" si="56"/>
        <v>0</v>
      </c>
    </row>
    <row r="1202" spans="4:11" ht="15" customHeight="1">
      <c r="D1202" s="6" t="s">
        <v>128</v>
      </c>
      <c r="E1202" s="7"/>
      <c r="F1202" s="7"/>
      <c r="G1202" s="17" t="s">
        <v>180</v>
      </c>
      <c r="H1202" s="17">
        <v>5</v>
      </c>
      <c r="I1202" s="1">
        <f t="shared" si="55"/>
        <v>-3</v>
      </c>
      <c r="J1202" s="1">
        <f t="shared" si="54"/>
        <v>-1.0766416795913329</v>
      </c>
      <c r="K1202" s="1">
        <f t="shared" si="56"/>
        <v>3.6993072286852486</v>
      </c>
    </row>
    <row r="1203" spans="4:11" ht="15.75" thickBot="1">
      <c r="D1203" s="8"/>
      <c r="E1203" s="15" t="s">
        <v>8</v>
      </c>
      <c r="F1203" s="15" t="s">
        <v>28</v>
      </c>
      <c r="G1203" s="17" t="s">
        <v>178</v>
      </c>
      <c r="H1203" s="17"/>
      <c r="I1203" s="1" t="str">
        <f t="shared" si="55"/>
        <v/>
      </c>
      <c r="J1203" s="1" t="str">
        <f t="shared" si="54"/>
        <v/>
      </c>
      <c r="K1203" s="1">
        <f t="shared" si="56"/>
        <v>0</v>
      </c>
    </row>
    <row r="1204" spans="4:11" ht="18" customHeight="1">
      <c r="D1204" s="6" t="s">
        <v>128</v>
      </c>
      <c r="E1204" s="7"/>
      <c r="F1204" s="7"/>
      <c r="G1204" s="17" t="s">
        <v>180</v>
      </c>
      <c r="H1204" s="17">
        <v>7</v>
      </c>
      <c r="I1204" s="1">
        <f t="shared" si="55"/>
        <v>-5</v>
      </c>
      <c r="J1204" s="1">
        <f t="shared" si="54"/>
        <v>-0.763240760169694</v>
      </c>
      <c r="K1204" s="1">
        <f t="shared" si="56"/>
        <v>17.950128856287474</v>
      </c>
    </row>
    <row r="1205" spans="4:11" ht="15.75" thickBot="1">
      <c r="D1205" s="8"/>
      <c r="E1205" s="15" t="s">
        <v>33</v>
      </c>
      <c r="F1205" s="15" t="s">
        <v>39</v>
      </c>
      <c r="G1205" s="17" t="s">
        <v>178</v>
      </c>
      <c r="H1205" s="17"/>
      <c r="I1205" s="1" t="str">
        <f t="shared" si="55"/>
        <v/>
      </c>
      <c r="J1205" s="1" t="str">
        <f t="shared" si="54"/>
        <v/>
      </c>
      <c r="K1205" s="1">
        <f t="shared" si="56"/>
        <v>0</v>
      </c>
    </row>
    <row r="1206" spans="4:11" ht="15" customHeight="1">
      <c r="D1206" s="6" t="s">
        <v>128</v>
      </c>
      <c r="E1206" s="7"/>
      <c r="F1206" s="7"/>
      <c r="G1206" s="17" t="s">
        <v>180</v>
      </c>
      <c r="H1206" s="17">
        <v>3</v>
      </c>
      <c r="I1206" s="1">
        <f t="shared" si="55"/>
        <v>-1</v>
      </c>
      <c r="J1206" s="1">
        <f t="shared" si="54"/>
        <v>-0.77154676976313397</v>
      </c>
      <c r="K1206" s="1">
        <f t="shared" si="56"/>
        <v>5.2190878405658524E-2</v>
      </c>
    </row>
    <row r="1207" spans="4:11" ht="15.75" thickBot="1">
      <c r="D1207" s="8"/>
      <c r="E1207" s="15" t="s">
        <v>21</v>
      </c>
      <c r="F1207" s="15" t="s">
        <v>19</v>
      </c>
      <c r="G1207" s="17" t="s">
        <v>178</v>
      </c>
      <c r="H1207" s="17"/>
      <c r="I1207" s="1" t="str">
        <f t="shared" si="55"/>
        <v/>
      </c>
      <c r="J1207" s="1" t="str">
        <f t="shared" si="54"/>
        <v/>
      </c>
      <c r="K1207" s="1">
        <f t="shared" si="56"/>
        <v>0</v>
      </c>
    </row>
    <row r="1208" spans="4:11" ht="15" customHeight="1">
      <c r="D1208" s="6" t="s">
        <v>128</v>
      </c>
      <c r="E1208" s="7"/>
      <c r="F1208" s="7"/>
      <c r="G1208" s="17" t="s">
        <v>184</v>
      </c>
      <c r="H1208" s="17">
        <v>2</v>
      </c>
      <c r="I1208" s="1">
        <f t="shared" si="55"/>
        <v>2</v>
      </c>
      <c r="J1208" s="1">
        <f t="shared" si="54"/>
        <v>0.34907413595057335</v>
      </c>
      <c r="K1208" s="1">
        <f t="shared" si="56"/>
        <v>2.7255562085873462</v>
      </c>
    </row>
    <row r="1209" spans="4:11" ht="15.75" thickBot="1">
      <c r="D1209" s="8"/>
      <c r="E1209" s="15" t="s">
        <v>20</v>
      </c>
      <c r="F1209" s="15" t="s">
        <v>23</v>
      </c>
      <c r="G1209" s="17" t="s">
        <v>178</v>
      </c>
      <c r="H1209" s="17"/>
      <c r="I1209" s="1" t="str">
        <f t="shared" si="55"/>
        <v/>
      </c>
      <c r="J1209" s="1" t="str">
        <f t="shared" si="54"/>
        <v/>
      </c>
      <c r="K1209" s="1">
        <f t="shared" si="56"/>
        <v>0</v>
      </c>
    </row>
    <row r="1210" spans="4:11" ht="15" customHeight="1">
      <c r="D1210" s="6" t="s">
        <v>128</v>
      </c>
      <c r="E1210" s="7"/>
      <c r="F1210" s="7"/>
      <c r="G1210" s="17" t="s">
        <v>180</v>
      </c>
      <c r="H1210" s="17">
        <v>5</v>
      </c>
      <c r="I1210" s="1">
        <f t="shared" si="55"/>
        <v>-3</v>
      </c>
      <c r="J1210" s="1">
        <f t="shared" si="54"/>
        <v>0.21898880667414744</v>
      </c>
      <c r="K1210" s="1">
        <f t="shared" si="56"/>
        <v>10.361888937493452</v>
      </c>
    </row>
    <row r="1211" spans="4:11" ht="15.75" thickBot="1">
      <c r="D1211" s="8"/>
      <c r="E1211" s="15" t="s">
        <v>18</v>
      </c>
      <c r="F1211" s="15" t="s">
        <v>22</v>
      </c>
      <c r="G1211" s="17" t="s">
        <v>178</v>
      </c>
      <c r="H1211" s="17"/>
      <c r="I1211" s="1" t="str">
        <f t="shared" si="55"/>
        <v/>
      </c>
      <c r="J1211" s="1" t="str">
        <f t="shared" si="54"/>
        <v/>
      </c>
      <c r="K1211" s="1">
        <f t="shared" si="56"/>
        <v>0</v>
      </c>
    </row>
    <row r="1212" spans="4:11" ht="18" customHeight="1">
      <c r="D1212" s="6" t="s">
        <v>128</v>
      </c>
      <c r="E1212" s="7"/>
      <c r="F1212" s="7"/>
      <c r="G1212" s="17" t="s">
        <v>181</v>
      </c>
      <c r="H1212" s="17">
        <v>4</v>
      </c>
      <c r="I1212" s="1">
        <f t="shared" si="55"/>
        <v>-3</v>
      </c>
      <c r="J1212" s="1">
        <f t="shared" si="54"/>
        <v>0.57606529737907408</v>
      </c>
      <c r="K1212" s="1">
        <f t="shared" si="56"/>
        <v>12.788243011118885</v>
      </c>
    </row>
    <row r="1213" spans="4:11" ht="15.75" thickBot="1">
      <c r="D1213" s="8"/>
      <c r="E1213" s="15" t="s">
        <v>25</v>
      </c>
      <c r="F1213" s="15" t="s">
        <v>26</v>
      </c>
      <c r="G1213" s="17" t="s">
        <v>178</v>
      </c>
      <c r="H1213" s="17"/>
      <c r="I1213" s="1" t="str">
        <f t="shared" si="55"/>
        <v/>
      </c>
      <c r="J1213" s="1" t="str">
        <f t="shared" si="54"/>
        <v/>
      </c>
      <c r="K1213" s="1">
        <f t="shared" si="56"/>
        <v>0</v>
      </c>
    </row>
    <row r="1214" spans="4:11" ht="15" customHeight="1">
      <c r="D1214" s="6" t="s">
        <v>128</v>
      </c>
      <c r="E1214" s="7"/>
      <c r="F1214" s="7"/>
      <c r="G1214" s="17" t="s">
        <v>182</v>
      </c>
      <c r="H1214" s="17">
        <v>1</v>
      </c>
      <c r="I1214" s="1">
        <f t="shared" si="55"/>
        <v>2</v>
      </c>
      <c r="J1214" s="1">
        <f t="shared" si="54"/>
        <v>-0.60571204192758898</v>
      </c>
      <c r="K1214" s="1">
        <f t="shared" si="56"/>
        <v>6.7897352454464457</v>
      </c>
    </row>
    <row r="1215" spans="4:11" ht="15.75" thickBot="1">
      <c r="D1215" s="8"/>
      <c r="E1215" s="15" t="s">
        <v>14</v>
      </c>
      <c r="F1215" s="15" t="s">
        <v>3</v>
      </c>
      <c r="G1215" s="17" t="s">
        <v>178</v>
      </c>
      <c r="H1215" s="17"/>
      <c r="I1215" s="1" t="str">
        <f t="shared" si="55"/>
        <v/>
      </c>
      <c r="J1215" s="1" t="str">
        <f t="shared" si="54"/>
        <v/>
      </c>
      <c r="K1215" s="1">
        <f t="shared" si="56"/>
        <v>0</v>
      </c>
    </row>
    <row r="1216" spans="4:11" ht="15" customHeight="1">
      <c r="D1216" s="6" t="s">
        <v>128</v>
      </c>
      <c r="E1216" s="7"/>
      <c r="F1216" s="7"/>
      <c r="G1216" s="17" t="s">
        <v>184</v>
      </c>
      <c r="H1216" s="17">
        <v>3</v>
      </c>
      <c r="I1216" s="1">
        <f t="shared" si="55"/>
        <v>1</v>
      </c>
      <c r="J1216" s="1">
        <f t="shared" si="54"/>
        <v>0.44787856180384722</v>
      </c>
      <c r="K1216" s="1">
        <f t="shared" si="56"/>
        <v>0.30483808251578814</v>
      </c>
    </row>
    <row r="1217" spans="4:11" ht="15.75" thickBot="1">
      <c r="D1217" s="8"/>
      <c r="E1217" s="15" t="s">
        <v>38</v>
      </c>
      <c r="F1217" s="15" t="s">
        <v>34</v>
      </c>
      <c r="G1217" s="17" t="s">
        <v>178</v>
      </c>
      <c r="H1217" s="17"/>
      <c r="I1217" s="1" t="str">
        <f t="shared" si="55"/>
        <v/>
      </c>
      <c r="J1217" s="1" t="str">
        <f t="shared" si="54"/>
        <v/>
      </c>
      <c r="K1217" s="1">
        <f t="shared" si="56"/>
        <v>0</v>
      </c>
    </row>
    <row r="1218" spans="4:11" ht="15" customHeight="1">
      <c r="D1218" s="6" t="s">
        <v>129</v>
      </c>
      <c r="E1218" s="7"/>
      <c r="F1218" s="7"/>
      <c r="G1218" s="17" t="s">
        <v>182</v>
      </c>
      <c r="H1218" s="17">
        <v>2</v>
      </c>
      <c r="I1218" s="1">
        <f t="shared" si="55"/>
        <v>1</v>
      </c>
      <c r="J1218" s="1">
        <f t="shared" si="54"/>
        <v>0.83811134010846899</v>
      </c>
      <c r="K1218" s="1">
        <f t="shared" si="56"/>
        <v>2.6207938201475801E-2</v>
      </c>
    </row>
    <row r="1219" spans="4:11" ht="15.75" thickBot="1">
      <c r="D1219" s="8"/>
      <c r="E1219" s="15" t="s">
        <v>41</v>
      </c>
      <c r="F1219" s="15" t="s">
        <v>36</v>
      </c>
      <c r="G1219" s="17" t="s">
        <v>178</v>
      </c>
      <c r="H1219" s="17"/>
      <c r="I1219" s="1" t="str">
        <f t="shared" si="55"/>
        <v/>
      </c>
      <c r="J1219" s="1" t="str">
        <f t="shared" ref="J1219:J1282" si="57">IF(F1220="","",VLOOKUP(F1220,$A$2:$B$31,2)+$B$33-VLOOKUP(E1220,$A$2:$B$31,2))</f>
        <v/>
      </c>
      <c r="K1219" s="1">
        <f t="shared" si="56"/>
        <v>0</v>
      </c>
    </row>
    <row r="1220" spans="4:11" ht="18" customHeight="1">
      <c r="D1220" s="6" t="s">
        <v>129</v>
      </c>
      <c r="E1220" s="7"/>
      <c r="F1220" s="7"/>
      <c r="G1220" s="17" t="s">
        <v>180</v>
      </c>
      <c r="H1220" s="17">
        <v>5</v>
      </c>
      <c r="I1220" s="1">
        <f t="shared" ref="I1220:I1283" si="58">IF(G1220="","",G1220-H1220)</f>
        <v>-3</v>
      </c>
      <c r="J1220" s="1">
        <f t="shared" si="57"/>
        <v>-0.229156763025685</v>
      </c>
      <c r="K1220" s="1">
        <f t="shared" ref="K1220:K1283" si="59">IF(J1220="",0,(I1220-J1220)^2)</f>
        <v>7.6775722438863001</v>
      </c>
    </row>
    <row r="1221" spans="4:11" ht="15.75" thickBot="1">
      <c r="D1221" s="8"/>
      <c r="E1221" s="15" t="s">
        <v>7</v>
      </c>
      <c r="F1221" s="15" t="s">
        <v>0</v>
      </c>
      <c r="G1221" s="17" t="s">
        <v>178</v>
      </c>
      <c r="H1221" s="17"/>
      <c r="I1221" s="1" t="str">
        <f t="shared" si="58"/>
        <v/>
      </c>
      <c r="J1221" s="1" t="str">
        <f t="shared" si="57"/>
        <v/>
      </c>
      <c r="K1221" s="1">
        <f t="shared" si="59"/>
        <v>0</v>
      </c>
    </row>
    <row r="1222" spans="4:11" ht="15" customHeight="1">
      <c r="D1222" s="6" t="s">
        <v>129</v>
      </c>
      <c r="E1222" s="7"/>
      <c r="F1222" s="7"/>
      <c r="G1222" s="17" t="s">
        <v>181</v>
      </c>
      <c r="H1222" s="17">
        <v>2</v>
      </c>
      <c r="I1222" s="1">
        <f t="shared" si="58"/>
        <v>-1</v>
      </c>
      <c r="J1222" s="1">
        <f t="shared" si="57"/>
        <v>-1.9381199819660537</v>
      </c>
      <c r="K1222" s="1">
        <f t="shared" si="59"/>
        <v>0.88006910056398902</v>
      </c>
    </row>
    <row r="1223" spans="4:11" ht="15.75" thickBot="1">
      <c r="D1223" s="8"/>
      <c r="E1223" s="15" t="s">
        <v>8</v>
      </c>
      <c r="F1223" s="15" t="s">
        <v>37</v>
      </c>
      <c r="G1223" s="17" t="s">
        <v>178</v>
      </c>
      <c r="H1223" s="17"/>
      <c r="I1223" s="1" t="str">
        <f t="shared" si="58"/>
        <v/>
      </c>
      <c r="J1223" s="1" t="str">
        <f t="shared" si="57"/>
        <v/>
      </c>
      <c r="K1223" s="1">
        <f t="shared" si="59"/>
        <v>0</v>
      </c>
    </row>
    <row r="1224" spans="4:11" ht="18" customHeight="1">
      <c r="D1224" s="6" t="s">
        <v>129</v>
      </c>
      <c r="E1224" s="7"/>
      <c r="F1224" s="7"/>
      <c r="G1224" s="17" t="s">
        <v>183</v>
      </c>
      <c r="H1224" s="17">
        <v>5</v>
      </c>
      <c r="I1224" s="1">
        <f t="shared" si="58"/>
        <v>1</v>
      </c>
      <c r="J1224" s="1">
        <f t="shared" si="57"/>
        <v>-0.63746565223839013</v>
      </c>
      <c r="K1224" s="1">
        <f t="shared" si="59"/>
        <v>2.6812937622604962</v>
      </c>
    </row>
    <row r="1225" spans="4:11" ht="15.75" thickBot="1">
      <c r="D1225" s="8"/>
      <c r="E1225" s="15" t="s">
        <v>14</v>
      </c>
      <c r="F1225" s="15" t="s">
        <v>4</v>
      </c>
      <c r="G1225" s="17" t="s">
        <v>178</v>
      </c>
      <c r="H1225" s="17"/>
      <c r="I1225" s="1" t="str">
        <f t="shared" si="58"/>
        <v/>
      </c>
      <c r="J1225" s="1" t="str">
        <f t="shared" si="57"/>
        <v/>
      </c>
      <c r="K1225" s="1">
        <f t="shared" si="59"/>
        <v>0</v>
      </c>
    </row>
    <row r="1226" spans="4:11" ht="15" customHeight="1">
      <c r="D1226" s="6" t="s">
        <v>129</v>
      </c>
      <c r="E1226" s="7"/>
      <c r="F1226" s="7"/>
      <c r="G1226" s="17" t="s">
        <v>180</v>
      </c>
      <c r="H1226" s="17">
        <v>5</v>
      </c>
      <c r="I1226" s="1">
        <f t="shared" si="58"/>
        <v>-3</v>
      </c>
      <c r="J1226" s="1">
        <f t="shared" si="57"/>
        <v>1.5343603754134989</v>
      </c>
      <c r="K1226" s="1">
        <f t="shared" si="59"/>
        <v>20.560424014120045</v>
      </c>
    </row>
    <row r="1227" spans="4:11" ht="15.75" thickBot="1">
      <c r="D1227" s="8"/>
      <c r="E1227" s="15" t="s">
        <v>20</v>
      </c>
      <c r="F1227" s="15" t="s">
        <v>24</v>
      </c>
      <c r="G1227" s="17" t="s">
        <v>178</v>
      </c>
      <c r="H1227" s="17"/>
      <c r="I1227" s="1" t="str">
        <f t="shared" si="58"/>
        <v/>
      </c>
      <c r="J1227" s="1" t="str">
        <f t="shared" si="57"/>
        <v/>
      </c>
      <c r="K1227" s="1">
        <f t="shared" si="59"/>
        <v>0</v>
      </c>
    </row>
    <row r="1228" spans="4:11" ht="15" customHeight="1">
      <c r="D1228" s="6" t="s">
        <v>130</v>
      </c>
      <c r="E1228" s="7"/>
      <c r="F1228" s="7"/>
      <c r="G1228" s="17" t="s">
        <v>182</v>
      </c>
      <c r="H1228" s="17">
        <v>1</v>
      </c>
      <c r="I1228" s="1">
        <f t="shared" si="58"/>
        <v>2</v>
      </c>
      <c r="J1228" s="1">
        <f t="shared" si="57"/>
        <v>0.31176581768988854</v>
      </c>
      <c r="K1228" s="1">
        <f t="shared" si="59"/>
        <v>2.8501346543202906</v>
      </c>
    </row>
    <row r="1229" spans="4:11" ht="30.75" thickBot="1">
      <c r="D1229" s="8"/>
      <c r="E1229" s="15" t="s">
        <v>2</v>
      </c>
      <c r="F1229" s="15" t="s">
        <v>1</v>
      </c>
      <c r="G1229" s="17" t="s">
        <v>178</v>
      </c>
      <c r="H1229" s="17"/>
      <c r="I1229" s="1" t="str">
        <f t="shared" si="58"/>
        <v/>
      </c>
      <c r="J1229" s="1" t="str">
        <f t="shared" si="57"/>
        <v/>
      </c>
      <c r="K1229" s="1">
        <f t="shared" si="59"/>
        <v>0</v>
      </c>
    </row>
    <row r="1230" spans="4:11" ht="15" customHeight="1">
      <c r="D1230" s="6" t="s">
        <v>130</v>
      </c>
      <c r="E1230" s="7"/>
      <c r="F1230" s="7"/>
      <c r="G1230" s="17" t="s">
        <v>182</v>
      </c>
      <c r="H1230" s="17">
        <v>1</v>
      </c>
      <c r="I1230" s="1">
        <f t="shared" si="58"/>
        <v>2</v>
      </c>
      <c r="J1230" s="1">
        <f t="shared" si="57"/>
        <v>0.43174779226659155</v>
      </c>
      <c r="K1230" s="1">
        <f t="shared" si="59"/>
        <v>2.4594149870607098</v>
      </c>
    </row>
    <row r="1231" spans="4:11" ht="15.75" thickBot="1">
      <c r="D1231" s="8"/>
      <c r="E1231" s="15" t="s">
        <v>19</v>
      </c>
      <c r="F1231" s="15" t="s">
        <v>23</v>
      </c>
      <c r="G1231" s="17" t="s">
        <v>178</v>
      </c>
      <c r="H1231" s="17"/>
      <c r="I1231" s="1" t="str">
        <f t="shared" si="58"/>
        <v/>
      </c>
      <c r="J1231" s="1" t="str">
        <f t="shared" si="57"/>
        <v/>
      </c>
      <c r="K1231" s="1">
        <f t="shared" si="59"/>
        <v>0</v>
      </c>
    </row>
    <row r="1232" spans="4:11" ht="15" customHeight="1">
      <c r="D1232" s="6" t="s">
        <v>130</v>
      </c>
      <c r="E1232" s="7"/>
      <c r="F1232" s="7"/>
      <c r="G1232" s="17" t="s">
        <v>182</v>
      </c>
      <c r="H1232" s="17">
        <v>4</v>
      </c>
      <c r="I1232" s="1">
        <f t="shared" si="58"/>
        <v>-1</v>
      </c>
      <c r="J1232" s="1">
        <f t="shared" si="57"/>
        <v>-2.3725604764635477E-2</v>
      </c>
      <c r="K1232" s="1">
        <f t="shared" si="59"/>
        <v>0.95311169479217672</v>
      </c>
    </row>
    <row r="1233" spans="4:11" ht="15.75" thickBot="1">
      <c r="D1233" s="8"/>
      <c r="E1233" s="15" t="s">
        <v>21</v>
      </c>
      <c r="F1233" s="15" t="s">
        <v>22</v>
      </c>
      <c r="G1233" s="17" t="s">
        <v>178</v>
      </c>
      <c r="H1233" s="17"/>
      <c r="I1233" s="1" t="str">
        <f t="shared" si="58"/>
        <v/>
      </c>
      <c r="J1233" s="1" t="str">
        <f t="shared" si="57"/>
        <v/>
      </c>
      <c r="K1233" s="1">
        <f t="shared" si="59"/>
        <v>0</v>
      </c>
    </row>
    <row r="1234" spans="4:11" ht="15" customHeight="1">
      <c r="D1234" s="6" t="s">
        <v>130</v>
      </c>
      <c r="E1234" s="7"/>
      <c r="F1234" s="7"/>
      <c r="G1234" s="17" t="s">
        <v>180</v>
      </c>
      <c r="H1234" s="17">
        <v>1</v>
      </c>
      <c r="I1234" s="1">
        <f t="shared" si="58"/>
        <v>1</v>
      </c>
      <c r="J1234" s="1">
        <f t="shared" si="57"/>
        <v>-7.987980203206746E-2</v>
      </c>
      <c r="K1234" s="1">
        <f t="shared" si="59"/>
        <v>1.1661403868368172</v>
      </c>
    </row>
    <row r="1235" spans="4:11" ht="15.75" thickBot="1">
      <c r="D1235" s="8"/>
      <c r="E1235" s="15" t="s">
        <v>11</v>
      </c>
      <c r="F1235" s="15" t="s">
        <v>466</v>
      </c>
      <c r="G1235" s="17" t="s">
        <v>178</v>
      </c>
      <c r="H1235" s="17"/>
      <c r="I1235" s="1" t="str">
        <f t="shared" si="58"/>
        <v/>
      </c>
      <c r="J1235" s="1" t="str">
        <f t="shared" si="57"/>
        <v/>
      </c>
      <c r="K1235" s="1">
        <f t="shared" si="59"/>
        <v>0</v>
      </c>
    </row>
    <row r="1236" spans="4:11" ht="15" customHeight="1">
      <c r="D1236" s="6" t="s">
        <v>130</v>
      </c>
      <c r="E1236" s="7"/>
      <c r="F1236" s="7"/>
      <c r="G1236" s="17" t="s">
        <v>181</v>
      </c>
      <c r="H1236" s="17">
        <v>3</v>
      </c>
      <c r="I1236" s="1">
        <f t="shared" si="58"/>
        <v>-2</v>
      </c>
      <c r="J1236" s="1">
        <f t="shared" si="57"/>
        <v>-8.5833759913882091E-2</v>
      </c>
      <c r="K1236" s="1">
        <f t="shared" si="59"/>
        <v>3.6640323946854254</v>
      </c>
    </row>
    <row r="1237" spans="4:11" ht="30.75" thickBot="1">
      <c r="D1237" s="8"/>
      <c r="E1237" s="15" t="s">
        <v>13</v>
      </c>
      <c r="F1237" s="15" t="s">
        <v>12</v>
      </c>
      <c r="G1237" s="17" t="s">
        <v>178</v>
      </c>
      <c r="H1237" s="17"/>
      <c r="I1237" s="1" t="str">
        <f t="shared" si="58"/>
        <v/>
      </c>
      <c r="J1237" s="1" t="str">
        <f t="shared" si="57"/>
        <v/>
      </c>
      <c r="K1237" s="1">
        <f t="shared" si="59"/>
        <v>0</v>
      </c>
    </row>
    <row r="1238" spans="4:11" ht="15" customHeight="1">
      <c r="D1238" s="6" t="s">
        <v>130</v>
      </c>
      <c r="E1238" s="7"/>
      <c r="F1238" s="7"/>
      <c r="G1238" s="17" t="s">
        <v>185</v>
      </c>
      <c r="H1238" s="17">
        <v>2</v>
      </c>
      <c r="I1238" s="1">
        <f t="shared" si="58"/>
        <v>3</v>
      </c>
      <c r="J1238" s="1">
        <f t="shared" si="57"/>
        <v>1.0178433505464142</v>
      </c>
      <c r="K1238" s="1">
        <f t="shared" si="59"/>
        <v>3.9289449829730656</v>
      </c>
    </row>
    <row r="1239" spans="4:11" ht="15.75" thickBot="1">
      <c r="D1239" s="8"/>
      <c r="E1239" s="15" t="s">
        <v>41</v>
      </c>
      <c r="F1239" s="15" t="s">
        <v>7</v>
      </c>
      <c r="G1239" s="17" t="s">
        <v>178</v>
      </c>
      <c r="H1239" s="17"/>
      <c r="I1239" s="1" t="str">
        <f t="shared" si="58"/>
        <v/>
      </c>
      <c r="J1239" s="1" t="str">
        <f t="shared" si="57"/>
        <v/>
      </c>
      <c r="K1239" s="1">
        <f t="shared" si="59"/>
        <v>0</v>
      </c>
    </row>
    <row r="1240" spans="4:11" ht="15" customHeight="1">
      <c r="D1240" s="6" t="s">
        <v>130</v>
      </c>
      <c r="E1240" s="7"/>
      <c r="F1240" s="7"/>
      <c r="G1240" s="17" t="s">
        <v>185</v>
      </c>
      <c r="H1240" s="17">
        <v>1</v>
      </c>
      <c r="I1240" s="1">
        <f t="shared" si="58"/>
        <v>4</v>
      </c>
      <c r="J1240" s="1">
        <f t="shared" si="57"/>
        <v>0.62582865889370964</v>
      </c>
      <c r="K1240" s="1">
        <f t="shared" si="59"/>
        <v>11.385032239143023</v>
      </c>
    </row>
    <row r="1241" spans="4:11" ht="15.75" thickBot="1">
      <c r="D1241" s="8"/>
      <c r="E1241" s="15" t="s">
        <v>18</v>
      </c>
      <c r="F1241" s="15" t="s">
        <v>26</v>
      </c>
      <c r="G1241" s="17" t="s">
        <v>178</v>
      </c>
      <c r="H1241" s="17"/>
      <c r="I1241" s="1" t="str">
        <f t="shared" si="58"/>
        <v/>
      </c>
      <c r="J1241" s="1" t="str">
        <f t="shared" si="57"/>
        <v/>
      </c>
      <c r="K1241" s="1">
        <f t="shared" si="59"/>
        <v>0</v>
      </c>
    </row>
    <row r="1242" spans="4:11" ht="18" customHeight="1">
      <c r="D1242" s="6" t="s">
        <v>130</v>
      </c>
      <c r="E1242" s="7"/>
      <c r="F1242" s="7"/>
      <c r="G1242" s="17" t="s">
        <v>184</v>
      </c>
      <c r="H1242" s="17">
        <v>5</v>
      </c>
      <c r="I1242" s="1">
        <f t="shared" si="58"/>
        <v>-1</v>
      </c>
      <c r="J1242" s="1">
        <f t="shared" si="57"/>
        <v>-0.88227757774237148</v>
      </c>
      <c r="K1242" s="1">
        <f t="shared" si="59"/>
        <v>1.3858568702203391E-2</v>
      </c>
    </row>
    <row r="1243" spans="4:11" ht="15.75" thickBot="1">
      <c r="D1243" s="8"/>
      <c r="E1243" s="15" t="s">
        <v>28</v>
      </c>
      <c r="F1243" s="15" t="s">
        <v>39</v>
      </c>
      <c r="G1243" s="17" t="s">
        <v>178</v>
      </c>
      <c r="H1243" s="17"/>
      <c r="I1243" s="1" t="str">
        <f t="shared" si="58"/>
        <v/>
      </c>
      <c r="J1243" s="1" t="str">
        <f t="shared" si="57"/>
        <v/>
      </c>
      <c r="K1243" s="1">
        <f t="shared" si="59"/>
        <v>0</v>
      </c>
    </row>
    <row r="1244" spans="4:11" ht="15" customHeight="1">
      <c r="D1244" s="6" t="s">
        <v>130</v>
      </c>
      <c r="E1244" s="7"/>
      <c r="F1244" s="7"/>
      <c r="G1244" s="17" t="s">
        <v>181</v>
      </c>
      <c r="H1244" s="17">
        <v>0</v>
      </c>
      <c r="I1244" s="1">
        <f t="shared" si="58"/>
        <v>1</v>
      </c>
      <c r="J1244" s="1">
        <f t="shared" si="57"/>
        <v>3.175361031080115E-2</v>
      </c>
      <c r="K1244" s="1">
        <f t="shared" si="59"/>
        <v>0.93750107114616787</v>
      </c>
    </row>
    <row r="1245" spans="4:11" ht="15.75" thickBot="1">
      <c r="D1245" s="8"/>
      <c r="E1245" s="15" t="s">
        <v>4</v>
      </c>
      <c r="F1245" s="15" t="s">
        <v>3</v>
      </c>
      <c r="G1245" s="17" t="s">
        <v>178</v>
      </c>
      <c r="H1245" s="17"/>
      <c r="I1245" s="1" t="str">
        <f t="shared" si="58"/>
        <v/>
      </c>
      <c r="J1245" s="1" t="str">
        <f t="shared" si="57"/>
        <v/>
      </c>
      <c r="K1245" s="1">
        <f t="shared" si="59"/>
        <v>0</v>
      </c>
    </row>
    <row r="1246" spans="4:11" ht="15" customHeight="1">
      <c r="D1246" s="6" t="s">
        <v>130</v>
      </c>
      <c r="E1246" s="7"/>
      <c r="F1246" s="7"/>
      <c r="G1246" s="17" t="s">
        <v>185</v>
      </c>
      <c r="H1246" s="17">
        <v>4</v>
      </c>
      <c r="I1246" s="1">
        <f t="shared" si="58"/>
        <v>1</v>
      </c>
      <c r="J1246" s="1">
        <f t="shared" si="57"/>
        <v>-1.6864040754896337E-2</v>
      </c>
      <c r="K1246" s="1">
        <f t="shared" si="59"/>
        <v>1.0340124773803754</v>
      </c>
    </row>
    <row r="1247" spans="4:11" ht="15.75" thickBot="1">
      <c r="D1247" s="8"/>
      <c r="E1247" s="15" t="s">
        <v>25</v>
      </c>
      <c r="F1247" s="15" t="s">
        <v>34</v>
      </c>
      <c r="G1247" s="17" t="s">
        <v>178</v>
      </c>
      <c r="H1247" s="17"/>
      <c r="I1247" s="1" t="str">
        <f t="shared" si="58"/>
        <v/>
      </c>
      <c r="J1247" s="1" t="str">
        <f t="shared" si="57"/>
        <v/>
      </c>
      <c r="K1247" s="1">
        <f t="shared" si="59"/>
        <v>0</v>
      </c>
    </row>
    <row r="1248" spans="4:11" ht="15" customHeight="1">
      <c r="D1248" s="6" t="s">
        <v>130</v>
      </c>
      <c r="E1248" s="7"/>
      <c r="F1248" s="7"/>
      <c r="G1248" s="17" t="s">
        <v>182</v>
      </c>
      <c r="H1248" s="17">
        <v>1</v>
      </c>
      <c r="I1248" s="1">
        <f t="shared" si="58"/>
        <v>2</v>
      </c>
      <c r="J1248" s="1">
        <f t="shared" si="57"/>
        <v>0.67319206853549929</v>
      </c>
      <c r="K1248" s="1">
        <f t="shared" si="59"/>
        <v>1.7604192869971071</v>
      </c>
    </row>
    <row r="1249" spans="4:11" ht="15.75" thickBot="1">
      <c r="D1249" s="8"/>
      <c r="E1249" s="15" t="s">
        <v>38</v>
      </c>
      <c r="F1249" s="15" t="s">
        <v>33</v>
      </c>
      <c r="G1249" s="17" t="s">
        <v>178</v>
      </c>
      <c r="H1249" s="17"/>
      <c r="I1249" s="1" t="str">
        <f t="shared" si="58"/>
        <v/>
      </c>
      <c r="J1249" s="1" t="str">
        <f t="shared" si="57"/>
        <v/>
      </c>
      <c r="K1249" s="1">
        <f t="shared" si="59"/>
        <v>0</v>
      </c>
    </row>
    <row r="1250" spans="4:11" ht="15" customHeight="1">
      <c r="D1250" s="6" t="s">
        <v>131</v>
      </c>
      <c r="E1250" s="7"/>
      <c r="F1250" s="7"/>
      <c r="G1250" s="17" t="s">
        <v>184</v>
      </c>
      <c r="H1250" s="17">
        <v>2</v>
      </c>
      <c r="I1250" s="1">
        <f t="shared" si="58"/>
        <v>2</v>
      </c>
      <c r="J1250" s="1">
        <f t="shared" si="57"/>
        <v>0.53555928876613734</v>
      </c>
      <c r="K1250" s="1">
        <f t="shared" si="59"/>
        <v>2.1445865967191415</v>
      </c>
    </row>
    <row r="1251" spans="4:11" ht="15.75" thickBot="1">
      <c r="D1251" s="8"/>
      <c r="E1251" s="15" t="s">
        <v>14</v>
      </c>
      <c r="F1251" s="15" t="s">
        <v>24</v>
      </c>
      <c r="G1251" s="17" t="s">
        <v>178</v>
      </c>
      <c r="H1251" s="17"/>
      <c r="I1251" s="1" t="str">
        <f t="shared" si="58"/>
        <v/>
      </c>
      <c r="J1251" s="1" t="str">
        <f t="shared" si="57"/>
        <v/>
      </c>
      <c r="K1251" s="1">
        <f t="shared" si="59"/>
        <v>0</v>
      </c>
    </row>
    <row r="1252" spans="4:11" ht="15" customHeight="1">
      <c r="D1252" s="6" t="s">
        <v>131</v>
      </c>
      <c r="E1252" s="7"/>
      <c r="F1252" s="7"/>
      <c r="G1252" s="17" t="s">
        <v>181</v>
      </c>
      <c r="H1252" s="17">
        <v>4</v>
      </c>
      <c r="I1252" s="1">
        <f t="shared" si="58"/>
        <v>-3</v>
      </c>
      <c r="J1252" s="1">
        <f t="shared" si="57"/>
        <v>-0.34907413595057335</v>
      </c>
      <c r="K1252" s="1">
        <f t="shared" si="59"/>
        <v>7.027407936686199</v>
      </c>
    </row>
    <row r="1253" spans="4:11" ht="15.75" thickBot="1">
      <c r="D1253" s="8"/>
      <c r="E1253" s="15" t="s">
        <v>23</v>
      </c>
      <c r="F1253" s="15" t="s">
        <v>20</v>
      </c>
      <c r="G1253" s="17" t="s">
        <v>178</v>
      </c>
      <c r="H1253" s="17"/>
      <c r="I1253" s="1" t="str">
        <f t="shared" si="58"/>
        <v/>
      </c>
      <c r="J1253" s="1" t="str">
        <f t="shared" si="57"/>
        <v/>
      </c>
      <c r="K1253" s="1">
        <f t="shared" si="59"/>
        <v>0</v>
      </c>
    </row>
    <row r="1254" spans="4:11" ht="18" customHeight="1">
      <c r="D1254" s="6" t="s">
        <v>131</v>
      </c>
      <c r="E1254" s="7"/>
      <c r="F1254" s="7"/>
      <c r="G1254" s="17" t="s">
        <v>184</v>
      </c>
      <c r="H1254" s="17">
        <v>5</v>
      </c>
      <c r="I1254" s="1">
        <f t="shared" si="58"/>
        <v>-1</v>
      </c>
      <c r="J1254" s="1">
        <f t="shared" si="57"/>
        <v>0.57606529737907408</v>
      </c>
      <c r="K1254" s="1">
        <f t="shared" si="59"/>
        <v>2.4839818216025891</v>
      </c>
    </row>
    <row r="1255" spans="4:11" ht="15.75" thickBot="1">
      <c r="D1255" s="8"/>
      <c r="E1255" s="15" t="s">
        <v>25</v>
      </c>
      <c r="F1255" s="15" t="s">
        <v>10</v>
      </c>
      <c r="G1255" s="17" t="s">
        <v>178</v>
      </c>
      <c r="H1255" s="17"/>
      <c r="I1255" s="1" t="str">
        <f t="shared" si="58"/>
        <v/>
      </c>
      <c r="J1255" s="1" t="str">
        <f t="shared" si="57"/>
        <v/>
      </c>
      <c r="K1255" s="1">
        <f t="shared" si="59"/>
        <v>0</v>
      </c>
    </row>
    <row r="1256" spans="4:11" ht="15" customHeight="1">
      <c r="D1256" s="6" t="s">
        <v>132</v>
      </c>
      <c r="E1256" s="7"/>
      <c r="F1256" s="7"/>
      <c r="G1256" s="17" t="s">
        <v>182</v>
      </c>
      <c r="H1256" s="17">
        <v>7</v>
      </c>
      <c r="I1256" s="1">
        <f t="shared" si="58"/>
        <v>-4</v>
      </c>
      <c r="J1256" s="1">
        <f t="shared" si="57"/>
        <v>0.84517465951698512</v>
      </c>
      <c r="K1256" s="1">
        <f t="shared" si="59"/>
        <v>23.475717481225534</v>
      </c>
    </row>
    <row r="1257" spans="4:11" ht="30.75" thickBot="1">
      <c r="D1257" s="8"/>
      <c r="E1257" s="15" t="s">
        <v>37</v>
      </c>
      <c r="F1257" s="15" t="s">
        <v>1</v>
      </c>
      <c r="G1257" s="17" t="s">
        <v>178</v>
      </c>
      <c r="H1257" s="17"/>
      <c r="I1257" s="1" t="str">
        <f t="shared" si="58"/>
        <v/>
      </c>
      <c r="J1257" s="1" t="str">
        <f t="shared" si="57"/>
        <v/>
      </c>
      <c r="K1257" s="1">
        <f t="shared" si="59"/>
        <v>0</v>
      </c>
    </row>
    <row r="1258" spans="4:11" ht="15" customHeight="1">
      <c r="D1258" s="6" t="s">
        <v>132</v>
      </c>
      <c r="E1258" s="7"/>
      <c r="F1258" s="7"/>
      <c r="G1258" s="17" t="s">
        <v>181</v>
      </c>
      <c r="H1258" s="17">
        <v>2</v>
      </c>
      <c r="I1258" s="1">
        <f t="shared" si="58"/>
        <v>-1</v>
      </c>
      <c r="J1258" s="1">
        <f t="shared" si="57"/>
        <v>-0.49417699051728903</v>
      </c>
      <c r="K1258" s="1">
        <f t="shared" si="59"/>
        <v>0.25585691692214674</v>
      </c>
    </row>
    <row r="1259" spans="4:11" ht="30.75" thickBot="1">
      <c r="D1259" s="8"/>
      <c r="E1259" s="15" t="s">
        <v>22</v>
      </c>
      <c r="F1259" s="15" t="s">
        <v>12</v>
      </c>
      <c r="G1259" s="17" t="s">
        <v>178</v>
      </c>
      <c r="H1259" s="17"/>
      <c r="I1259" s="1" t="str">
        <f t="shared" si="58"/>
        <v/>
      </c>
      <c r="J1259" s="1" t="str">
        <f t="shared" si="57"/>
        <v/>
      </c>
      <c r="K1259" s="1">
        <f t="shared" si="59"/>
        <v>0</v>
      </c>
    </row>
    <row r="1260" spans="4:11" ht="15" customHeight="1">
      <c r="D1260" s="6" t="s">
        <v>132</v>
      </c>
      <c r="E1260" s="7"/>
      <c r="F1260" s="7"/>
      <c r="G1260" s="17" t="s">
        <v>179</v>
      </c>
      <c r="H1260" s="17">
        <v>2</v>
      </c>
      <c r="I1260" s="1">
        <f t="shared" si="58"/>
        <v>-2</v>
      </c>
      <c r="J1260" s="1">
        <f t="shared" si="57"/>
        <v>-0.34080802571688196</v>
      </c>
      <c r="K1260" s="1">
        <f t="shared" si="59"/>
        <v>2.7529180075255111</v>
      </c>
    </row>
    <row r="1261" spans="4:11" ht="15.75" thickBot="1">
      <c r="D1261" s="8"/>
      <c r="E1261" s="15" t="s">
        <v>0</v>
      </c>
      <c r="F1261" s="15" t="s">
        <v>34</v>
      </c>
      <c r="G1261" s="17" t="s">
        <v>178</v>
      </c>
      <c r="H1261" s="17"/>
      <c r="I1261" s="1" t="str">
        <f t="shared" si="58"/>
        <v/>
      </c>
      <c r="J1261" s="1" t="str">
        <f t="shared" si="57"/>
        <v/>
      </c>
      <c r="K1261" s="1">
        <f t="shared" si="59"/>
        <v>0</v>
      </c>
    </row>
    <row r="1262" spans="4:11" ht="15" customHeight="1">
      <c r="D1262" s="6" t="s">
        <v>133</v>
      </c>
      <c r="E1262" s="7"/>
      <c r="F1262" s="7"/>
      <c r="G1262" s="17" t="s">
        <v>182</v>
      </c>
      <c r="H1262" s="17">
        <v>4</v>
      </c>
      <c r="I1262" s="1">
        <f t="shared" si="58"/>
        <v>-1</v>
      </c>
      <c r="J1262" s="1">
        <f t="shared" si="57"/>
        <v>0.53340884182709658</v>
      </c>
      <c r="K1262" s="1">
        <f t="shared" si="59"/>
        <v>2.3513426761935179</v>
      </c>
    </row>
    <row r="1263" spans="4:11" ht="15.75" thickBot="1">
      <c r="D1263" s="8"/>
      <c r="E1263" s="15" t="s">
        <v>37</v>
      </c>
      <c r="F1263" s="15" t="s">
        <v>2</v>
      </c>
      <c r="G1263" s="17" t="s">
        <v>178</v>
      </c>
      <c r="H1263" s="17"/>
      <c r="I1263" s="1" t="str">
        <f t="shared" si="58"/>
        <v/>
      </c>
      <c r="J1263" s="1" t="str">
        <f t="shared" si="57"/>
        <v/>
      </c>
      <c r="K1263" s="1">
        <f t="shared" si="59"/>
        <v>0</v>
      </c>
    </row>
    <row r="1264" spans="4:11" ht="18" customHeight="1">
      <c r="D1264" s="6" t="s">
        <v>133</v>
      </c>
      <c r="E1264" s="7"/>
      <c r="F1264" s="7"/>
      <c r="G1264" s="17" t="s">
        <v>182</v>
      </c>
      <c r="H1264" s="17">
        <v>1</v>
      </c>
      <c r="I1264" s="1">
        <f t="shared" si="58"/>
        <v>2</v>
      </c>
      <c r="J1264" s="1">
        <f t="shared" si="57"/>
        <v>1.6432457485846612</v>
      </c>
      <c r="K1264" s="1">
        <f t="shared" si="59"/>
        <v>0.12727359590291876</v>
      </c>
    </row>
    <row r="1265" spans="4:11" ht="15.75" thickBot="1">
      <c r="D1265" s="8"/>
      <c r="E1265" s="15" t="s">
        <v>13</v>
      </c>
      <c r="F1265" s="15" t="s">
        <v>8</v>
      </c>
      <c r="G1265" s="17" t="s">
        <v>178</v>
      </c>
      <c r="H1265" s="17"/>
      <c r="I1265" s="1" t="str">
        <f t="shared" si="58"/>
        <v/>
      </c>
      <c r="J1265" s="1" t="str">
        <f t="shared" si="57"/>
        <v/>
      </c>
      <c r="K1265" s="1">
        <f t="shared" si="59"/>
        <v>0</v>
      </c>
    </row>
    <row r="1266" spans="4:11" ht="15" customHeight="1">
      <c r="D1266" s="6" t="s">
        <v>133</v>
      </c>
      <c r="E1266" s="7"/>
      <c r="F1266" s="7"/>
      <c r="G1266" s="17" t="s">
        <v>182</v>
      </c>
      <c r="H1266" s="17">
        <v>0</v>
      </c>
      <c r="I1266" s="1">
        <f t="shared" si="58"/>
        <v>3</v>
      </c>
      <c r="J1266" s="1">
        <f t="shared" si="57"/>
        <v>0</v>
      </c>
      <c r="K1266" s="1">
        <f t="shared" si="59"/>
        <v>9</v>
      </c>
    </row>
    <row r="1267" spans="4:11" ht="15.75" thickBot="1">
      <c r="D1267" s="8"/>
      <c r="E1267" s="15" t="s">
        <v>41</v>
      </c>
      <c r="F1267" s="15" t="s">
        <v>38</v>
      </c>
      <c r="G1267" s="17" t="s">
        <v>178</v>
      </c>
      <c r="H1267" s="17"/>
      <c r="I1267" s="1" t="str">
        <f t="shared" si="58"/>
        <v/>
      </c>
      <c r="J1267" s="1" t="str">
        <f t="shared" si="57"/>
        <v/>
      </c>
      <c r="K1267" s="1">
        <f t="shared" si="59"/>
        <v>0</v>
      </c>
    </row>
    <row r="1268" spans="4:11" ht="15" customHeight="1">
      <c r="D1268" s="6" t="s">
        <v>133</v>
      </c>
      <c r="E1268" s="7"/>
      <c r="F1268" s="7"/>
      <c r="G1268" s="17" t="s">
        <v>180</v>
      </c>
      <c r="H1268" s="17">
        <v>7</v>
      </c>
      <c r="I1268" s="1">
        <f t="shared" si="58"/>
        <v>-5</v>
      </c>
      <c r="J1268" s="1">
        <f t="shared" si="57"/>
        <v>-0.25786328189687424</v>
      </c>
      <c r="K1268" s="1">
        <f t="shared" si="59"/>
        <v>22.487860653181883</v>
      </c>
    </row>
    <row r="1269" spans="4:11" ht="15.75" thickBot="1">
      <c r="D1269" s="8"/>
      <c r="E1269" s="15" t="s">
        <v>23</v>
      </c>
      <c r="F1269" s="15" t="s">
        <v>11</v>
      </c>
      <c r="G1269" s="17" t="s">
        <v>178</v>
      </c>
      <c r="H1269" s="17"/>
      <c r="I1269" s="1" t="str">
        <f t="shared" si="58"/>
        <v/>
      </c>
      <c r="J1269" s="1" t="str">
        <f t="shared" si="57"/>
        <v/>
      </c>
      <c r="K1269" s="1">
        <f t="shared" si="59"/>
        <v>0</v>
      </c>
    </row>
    <row r="1270" spans="4:11" ht="15" customHeight="1">
      <c r="D1270" s="6" t="s">
        <v>133</v>
      </c>
      <c r="E1270" s="7"/>
      <c r="F1270" s="7"/>
      <c r="G1270" s="17" t="s">
        <v>180</v>
      </c>
      <c r="H1270" s="17">
        <v>3</v>
      </c>
      <c r="I1270" s="1">
        <f t="shared" si="58"/>
        <v>-1</v>
      </c>
      <c r="J1270" s="1">
        <f t="shared" si="57"/>
        <v>0.15826083838992133</v>
      </c>
      <c r="K1270" s="1">
        <f t="shared" si="59"/>
        <v>1.3415681697477235</v>
      </c>
    </row>
    <row r="1271" spans="4:11" ht="15.75" thickBot="1">
      <c r="D1271" s="8"/>
      <c r="E1271" s="15" t="s">
        <v>22</v>
      </c>
      <c r="F1271" s="15" t="s">
        <v>28</v>
      </c>
      <c r="G1271" s="17" t="s">
        <v>178</v>
      </c>
      <c r="H1271" s="17"/>
      <c r="I1271" s="1" t="str">
        <f t="shared" si="58"/>
        <v/>
      </c>
      <c r="J1271" s="1" t="str">
        <f t="shared" si="57"/>
        <v/>
      </c>
      <c r="K1271" s="1">
        <f t="shared" si="59"/>
        <v>0</v>
      </c>
    </row>
    <row r="1272" spans="4:11" ht="15" customHeight="1">
      <c r="D1272" s="6" t="s">
        <v>133</v>
      </c>
      <c r="E1272" s="7"/>
      <c r="F1272" s="7"/>
      <c r="G1272" s="17" t="s">
        <v>180</v>
      </c>
      <c r="H1272" s="17">
        <v>4</v>
      </c>
      <c r="I1272" s="1">
        <f t="shared" si="58"/>
        <v>-2</v>
      </c>
      <c r="J1272" s="1">
        <f t="shared" si="57"/>
        <v>-1.5932296060834688</v>
      </c>
      <c r="K1272" s="1">
        <f t="shared" si="59"/>
        <v>0.16546215336701001</v>
      </c>
    </row>
    <row r="1273" spans="4:11" ht="15.75" thickBot="1">
      <c r="D1273" s="8"/>
      <c r="E1273" s="15" t="s">
        <v>24</v>
      </c>
      <c r="F1273" s="15" t="s">
        <v>39</v>
      </c>
      <c r="G1273" s="17" t="s">
        <v>178</v>
      </c>
      <c r="H1273" s="17"/>
      <c r="I1273" s="1" t="str">
        <f t="shared" si="58"/>
        <v/>
      </c>
      <c r="J1273" s="1" t="str">
        <f t="shared" si="57"/>
        <v/>
      </c>
      <c r="K1273" s="1">
        <f t="shared" si="59"/>
        <v>0</v>
      </c>
    </row>
    <row r="1274" spans="4:11" ht="15" customHeight="1">
      <c r="D1274" s="6" t="s">
        <v>133</v>
      </c>
      <c r="E1274" s="7"/>
      <c r="F1274" s="7"/>
      <c r="G1274" s="17" t="s">
        <v>181</v>
      </c>
      <c r="H1274" s="17">
        <v>5</v>
      </c>
      <c r="I1274" s="1">
        <f t="shared" si="58"/>
        <v>-4</v>
      </c>
      <c r="J1274" s="1">
        <f t="shared" si="57"/>
        <v>-0.47576270103579077</v>
      </c>
      <c r="K1274" s="1">
        <f t="shared" si="59"/>
        <v>12.420248539410546</v>
      </c>
    </row>
    <row r="1275" spans="4:11" ht="15.75" thickBot="1">
      <c r="D1275" s="8"/>
      <c r="E1275" s="15" t="s">
        <v>3</v>
      </c>
      <c r="F1275" s="15" t="s">
        <v>19</v>
      </c>
      <c r="G1275" s="17" t="s">
        <v>178</v>
      </c>
      <c r="H1275" s="17"/>
      <c r="I1275" s="1" t="str">
        <f t="shared" si="58"/>
        <v/>
      </c>
      <c r="J1275" s="1" t="str">
        <f t="shared" si="57"/>
        <v/>
      </c>
      <c r="K1275" s="1">
        <f t="shared" si="59"/>
        <v>0</v>
      </c>
    </row>
    <row r="1276" spans="4:11" ht="15" customHeight="1">
      <c r="D1276" s="6" t="s">
        <v>133</v>
      </c>
      <c r="E1276" s="7"/>
      <c r="F1276" s="7"/>
      <c r="G1276" s="17" t="s">
        <v>180</v>
      </c>
      <c r="H1276" s="17">
        <v>8</v>
      </c>
      <c r="I1276" s="1">
        <f t="shared" si="58"/>
        <v>-6</v>
      </c>
      <c r="J1276" s="1">
        <f t="shared" si="57"/>
        <v>-0.50287902312439314</v>
      </c>
      <c r="K1276" s="1">
        <f t="shared" si="59"/>
        <v>30.218339034405826</v>
      </c>
    </row>
    <row r="1277" spans="4:11" ht="15.75" thickBot="1">
      <c r="D1277" s="8"/>
      <c r="E1277" s="15" t="s">
        <v>14</v>
      </c>
      <c r="F1277" s="15" t="s">
        <v>25</v>
      </c>
      <c r="G1277" s="17" t="s">
        <v>178</v>
      </c>
      <c r="H1277" s="17"/>
      <c r="I1277" s="1" t="str">
        <f t="shared" si="58"/>
        <v/>
      </c>
      <c r="J1277" s="1" t="str">
        <f t="shared" si="57"/>
        <v/>
      </c>
      <c r="K1277" s="1">
        <f t="shared" si="59"/>
        <v>0</v>
      </c>
    </row>
    <row r="1278" spans="4:11" ht="18" customHeight="1">
      <c r="D1278" s="6" t="s">
        <v>133</v>
      </c>
      <c r="E1278" s="7"/>
      <c r="F1278" s="7"/>
      <c r="G1278" s="17" t="s">
        <v>184</v>
      </c>
      <c r="H1278" s="17">
        <v>5</v>
      </c>
      <c r="I1278" s="1">
        <f t="shared" si="58"/>
        <v>-1</v>
      </c>
      <c r="J1278" s="1">
        <f t="shared" si="57"/>
        <v>0.24271441143878292</v>
      </c>
      <c r="K1278" s="1">
        <f t="shared" si="59"/>
        <v>1.5443391083976405</v>
      </c>
    </row>
    <row r="1279" spans="4:11" ht="15.75" thickBot="1">
      <c r="D1279" s="8"/>
      <c r="E1279" s="15" t="s">
        <v>18</v>
      </c>
      <c r="F1279" s="15" t="s">
        <v>21</v>
      </c>
      <c r="G1279" s="17" t="s">
        <v>178</v>
      </c>
      <c r="H1279" s="17"/>
      <c r="I1279" s="1" t="str">
        <f t="shared" si="58"/>
        <v/>
      </c>
      <c r="J1279" s="1" t="str">
        <f t="shared" si="57"/>
        <v/>
      </c>
      <c r="K1279" s="1">
        <f t="shared" si="59"/>
        <v>0</v>
      </c>
    </row>
    <row r="1280" spans="4:11" ht="15" customHeight="1">
      <c r="D1280" s="6" t="s">
        <v>133</v>
      </c>
      <c r="E1280" s="7"/>
      <c r="F1280" s="7"/>
      <c r="G1280" s="17" t="s">
        <v>182</v>
      </c>
      <c r="H1280" s="17">
        <v>2</v>
      </c>
      <c r="I1280" s="1">
        <f t="shared" si="58"/>
        <v>1</v>
      </c>
      <c r="J1280" s="1">
        <f t="shared" si="57"/>
        <v>0.36761583140231835</v>
      </c>
      <c r="K1280" s="1">
        <f t="shared" si="59"/>
        <v>0.39990973669298108</v>
      </c>
    </row>
    <row r="1281" spans="4:11" ht="15.75" thickBot="1">
      <c r="D1281" s="8"/>
      <c r="E1281" s="15" t="s">
        <v>33</v>
      </c>
      <c r="F1281" s="15" t="s">
        <v>26</v>
      </c>
      <c r="G1281" s="17" t="s">
        <v>178</v>
      </c>
      <c r="H1281" s="17"/>
      <c r="I1281" s="1" t="str">
        <f t="shared" si="58"/>
        <v/>
      </c>
      <c r="J1281" s="1" t="str">
        <f t="shared" si="57"/>
        <v/>
      </c>
      <c r="K1281" s="1">
        <f t="shared" si="59"/>
        <v>0</v>
      </c>
    </row>
    <row r="1282" spans="4:11" ht="15" customHeight="1">
      <c r="D1282" s="6" t="s">
        <v>134</v>
      </c>
      <c r="E1282" s="7"/>
      <c r="F1282" s="7"/>
      <c r="G1282" s="17" t="s">
        <v>182</v>
      </c>
      <c r="H1282" s="17">
        <v>2</v>
      </c>
      <c r="I1282" s="1">
        <f t="shared" si="58"/>
        <v>1</v>
      </c>
      <c r="J1282" s="1">
        <f t="shared" si="57"/>
        <v>1.0376917594890074</v>
      </c>
      <c r="K1282" s="1">
        <f t="shared" si="59"/>
        <v>1.4206687333771779E-3</v>
      </c>
    </row>
    <row r="1283" spans="4:11" ht="15.75" thickBot="1">
      <c r="D1283" s="8"/>
      <c r="E1283" s="15" t="s">
        <v>466</v>
      </c>
      <c r="F1283" s="15" t="s">
        <v>7</v>
      </c>
      <c r="G1283" s="17" t="s">
        <v>178</v>
      </c>
      <c r="H1283" s="17"/>
      <c r="I1283" s="1" t="str">
        <f t="shared" si="58"/>
        <v/>
      </c>
      <c r="J1283" s="1" t="str">
        <f t="shared" ref="J1283:J1346" si="60">IF(F1284="","",VLOOKUP(F1284,$A$2:$B$31,2)+$B$33-VLOOKUP(E1284,$A$2:$B$31,2))</f>
        <v/>
      </c>
      <c r="K1283" s="1">
        <f t="shared" si="59"/>
        <v>0</v>
      </c>
    </row>
    <row r="1284" spans="4:11" ht="15" customHeight="1">
      <c r="D1284" s="6" t="s">
        <v>134</v>
      </c>
      <c r="E1284" s="7"/>
      <c r="F1284" s="7"/>
      <c r="G1284" s="17" t="s">
        <v>179</v>
      </c>
      <c r="H1284" s="17">
        <v>1</v>
      </c>
      <c r="I1284" s="1">
        <f t="shared" ref="I1284:I1347" si="61">IF(G1284="","",G1284-H1284)</f>
        <v>-1</v>
      </c>
      <c r="J1284" s="1">
        <f t="shared" si="60"/>
        <v>-0.63613418604947469</v>
      </c>
      <c r="K1284" s="1">
        <f t="shared" ref="K1284:K1347" si="62">IF(J1284="",0,(I1284-J1284)^2)</f>
        <v>0.1323983305618783</v>
      </c>
    </row>
    <row r="1285" spans="4:11" ht="30.75" thickBot="1">
      <c r="D1285" s="8"/>
      <c r="E1285" s="15" t="s">
        <v>1</v>
      </c>
      <c r="F1285" s="15" t="s">
        <v>12</v>
      </c>
      <c r="G1285" s="17" t="s">
        <v>178</v>
      </c>
      <c r="H1285" s="17"/>
      <c r="I1285" s="1" t="str">
        <f t="shared" si="61"/>
        <v/>
      </c>
      <c r="J1285" s="1" t="str">
        <f t="shared" si="60"/>
        <v/>
      </c>
      <c r="K1285" s="1">
        <f t="shared" si="62"/>
        <v>0</v>
      </c>
    </row>
    <row r="1286" spans="4:11" ht="18" customHeight="1">
      <c r="D1286" s="6" t="s">
        <v>134</v>
      </c>
      <c r="E1286" s="7"/>
      <c r="F1286" s="7"/>
      <c r="G1286" s="17" t="s">
        <v>179</v>
      </c>
      <c r="H1286" s="17">
        <v>4</v>
      </c>
      <c r="I1286" s="1">
        <f t="shared" si="61"/>
        <v>-4</v>
      </c>
      <c r="J1286" s="1">
        <f t="shared" si="60"/>
        <v>0.25212131241708846</v>
      </c>
      <c r="K1286" s="1">
        <f t="shared" si="62"/>
        <v>18.080535655511621</v>
      </c>
    </row>
    <row r="1287" spans="4:11" ht="15.75" thickBot="1">
      <c r="D1287" s="8"/>
      <c r="E1287" s="15" t="s">
        <v>0</v>
      </c>
      <c r="F1287" s="15" t="s">
        <v>10</v>
      </c>
      <c r="G1287" s="17" t="s">
        <v>178</v>
      </c>
      <c r="H1287" s="17"/>
      <c r="I1287" s="1" t="str">
        <f t="shared" si="61"/>
        <v/>
      </c>
      <c r="J1287" s="1" t="str">
        <f t="shared" si="60"/>
        <v/>
      </c>
      <c r="K1287" s="1">
        <f t="shared" si="62"/>
        <v>0</v>
      </c>
    </row>
    <row r="1288" spans="4:11" ht="15" customHeight="1">
      <c r="D1288" s="6" t="s">
        <v>134</v>
      </c>
      <c r="E1288" s="7"/>
      <c r="F1288" s="7"/>
      <c r="G1288" s="17" t="s">
        <v>185</v>
      </c>
      <c r="H1288" s="17">
        <v>3</v>
      </c>
      <c r="I1288" s="1">
        <f t="shared" si="61"/>
        <v>2</v>
      </c>
      <c r="J1288" s="1">
        <f t="shared" si="60"/>
        <v>-0.39023277830462177</v>
      </c>
      <c r="K1288" s="1">
        <f t="shared" si="62"/>
        <v>5.7132127344818313</v>
      </c>
    </row>
    <row r="1289" spans="4:11" ht="15.75" thickBot="1">
      <c r="D1289" s="8"/>
      <c r="E1289" s="15" t="s">
        <v>36</v>
      </c>
      <c r="F1289" s="15" t="s">
        <v>34</v>
      </c>
      <c r="G1289" s="17" t="s">
        <v>178</v>
      </c>
      <c r="H1289" s="17"/>
      <c r="I1289" s="1" t="str">
        <f t="shared" si="61"/>
        <v/>
      </c>
      <c r="J1289" s="1" t="str">
        <f t="shared" si="60"/>
        <v/>
      </c>
      <c r="K1289" s="1">
        <f t="shared" si="62"/>
        <v>0</v>
      </c>
    </row>
    <row r="1290" spans="4:11" ht="15" customHeight="1">
      <c r="D1290" s="6" t="s">
        <v>135</v>
      </c>
      <c r="E1290" s="7"/>
      <c r="F1290" s="7"/>
      <c r="G1290" s="17" t="s">
        <v>179</v>
      </c>
      <c r="H1290" s="17">
        <v>3</v>
      </c>
      <c r="I1290" s="1">
        <f t="shared" si="61"/>
        <v>-3</v>
      </c>
      <c r="J1290" s="1">
        <f t="shared" si="60"/>
        <v>0.46415942556055256</v>
      </c>
      <c r="K1290" s="1">
        <f t="shared" si="62"/>
        <v>12.000400525700018</v>
      </c>
    </row>
    <row r="1291" spans="4:11" ht="15.75" thickBot="1">
      <c r="D1291" s="8"/>
      <c r="E1291" s="15" t="s">
        <v>38</v>
      </c>
      <c r="F1291" s="15" t="s">
        <v>2</v>
      </c>
      <c r="G1291" s="17" t="s">
        <v>178</v>
      </c>
      <c r="H1291" s="17"/>
      <c r="I1291" s="1" t="str">
        <f t="shared" si="61"/>
        <v/>
      </c>
      <c r="J1291" s="1" t="str">
        <f t="shared" si="60"/>
        <v/>
      </c>
      <c r="K1291" s="1">
        <f t="shared" si="62"/>
        <v>0</v>
      </c>
    </row>
    <row r="1292" spans="4:11" ht="15" customHeight="1">
      <c r="D1292" s="6" t="s">
        <v>135</v>
      </c>
      <c r="E1292" s="7"/>
      <c r="F1292" s="7"/>
      <c r="G1292" s="17" t="s">
        <v>186</v>
      </c>
      <c r="H1292" s="17">
        <v>0</v>
      </c>
      <c r="I1292" s="1">
        <f t="shared" si="61"/>
        <v>7</v>
      </c>
      <c r="J1292" s="1">
        <f t="shared" si="60"/>
        <v>1.5509758907131612</v>
      </c>
      <c r="K1292" s="1">
        <f t="shared" si="62"/>
        <v>29.691863743589227</v>
      </c>
    </row>
    <row r="1293" spans="4:11" ht="15.75" thickBot="1">
      <c r="D1293" s="8"/>
      <c r="E1293" s="15" t="s">
        <v>23</v>
      </c>
      <c r="F1293" s="15" t="s">
        <v>8</v>
      </c>
      <c r="G1293" s="17" t="s">
        <v>178</v>
      </c>
      <c r="H1293" s="17"/>
      <c r="I1293" s="1" t="str">
        <f t="shared" si="61"/>
        <v/>
      </c>
      <c r="J1293" s="1" t="str">
        <f t="shared" si="60"/>
        <v/>
      </c>
      <c r="K1293" s="1">
        <f t="shared" si="62"/>
        <v>0</v>
      </c>
    </row>
    <row r="1294" spans="4:11" ht="15" customHeight="1">
      <c r="D1294" s="6" t="s">
        <v>135</v>
      </c>
      <c r="E1294" s="7"/>
      <c r="F1294" s="7"/>
      <c r="G1294" s="17" t="s">
        <v>184</v>
      </c>
      <c r="H1294" s="17">
        <v>0</v>
      </c>
      <c r="I1294" s="1">
        <f t="shared" si="61"/>
        <v>4</v>
      </c>
      <c r="J1294" s="1">
        <f t="shared" si="60"/>
        <v>0.41401565949489338</v>
      </c>
      <c r="K1294" s="1">
        <f t="shared" si="62"/>
        <v>12.859283690347844</v>
      </c>
    </row>
    <row r="1295" spans="4:11" ht="30.75" thickBot="1">
      <c r="D1295" s="8"/>
      <c r="E1295" s="15" t="s">
        <v>3</v>
      </c>
      <c r="F1295" s="15" t="s">
        <v>1</v>
      </c>
      <c r="G1295" s="17" t="s">
        <v>178</v>
      </c>
      <c r="H1295" s="17"/>
      <c r="I1295" s="1" t="str">
        <f t="shared" si="61"/>
        <v/>
      </c>
      <c r="J1295" s="1" t="str">
        <f t="shared" si="60"/>
        <v/>
      </c>
      <c r="K1295" s="1">
        <f t="shared" si="62"/>
        <v>0</v>
      </c>
    </row>
    <row r="1296" spans="4:11" ht="18" customHeight="1">
      <c r="D1296" s="6" t="s">
        <v>135</v>
      </c>
      <c r="E1296" s="7"/>
      <c r="F1296" s="7"/>
      <c r="G1296" s="17" t="s">
        <v>181</v>
      </c>
      <c r="H1296" s="17">
        <v>4</v>
      </c>
      <c r="I1296" s="1">
        <f t="shared" si="61"/>
        <v>-3</v>
      </c>
      <c r="J1296" s="1">
        <f t="shared" si="60"/>
        <v>0.4348276499867012</v>
      </c>
      <c r="K1296" s="1">
        <f t="shared" si="62"/>
        <v>11.798040985113165</v>
      </c>
    </row>
    <row r="1297" spans="4:11" ht="15.75" thickBot="1">
      <c r="D1297" s="8"/>
      <c r="E1297" s="15" t="s">
        <v>466</v>
      </c>
      <c r="F1297" s="15" t="s">
        <v>18</v>
      </c>
      <c r="G1297" s="17" t="s">
        <v>178</v>
      </c>
      <c r="H1297" s="17"/>
      <c r="I1297" s="1" t="str">
        <f t="shared" si="61"/>
        <v/>
      </c>
      <c r="J1297" s="1" t="str">
        <f t="shared" si="60"/>
        <v/>
      </c>
      <c r="K1297" s="1">
        <f t="shared" si="62"/>
        <v>0</v>
      </c>
    </row>
    <row r="1298" spans="4:11" ht="15" customHeight="1">
      <c r="D1298" s="6" t="s">
        <v>135</v>
      </c>
      <c r="E1298" s="7"/>
      <c r="F1298" s="7"/>
      <c r="G1298" s="17" t="s">
        <v>180</v>
      </c>
      <c r="H1298" s="17">
        <v>3</v>
      </c>
      <c r="I1298" s="1">
        <f t="shared" si="61"/>
        <v>-1</v>
      </c>
      <c r="J1298" s="1">
        <f t="shared" si="60"/>
        <v>-1.5724303307158181</v>
      </c>
      <c r="K1298" s="1">
        <f t="shared" si="62"/>
        <v>0.32767648352342083</v>
      </c>
    </row>
    <row r="1299" spans="4:11" ht="15.75" thickBot="1">
      <c r="D1299" s="8"/>
      <c r="E1299" s="15" t="s">
        <v>24</v>
      </c>
      <c r="F1299" s="15" t="s">
        <v>37</v>
      </c>
      <c r="G1299" s="17" t="s">
        <v>178</v>
      </c>
      <c r="H1299" s="17"/>
      <c r="I1299" s="1" t="str">
        <f t="shared" si="61"/>
        <v/>
      </c>
      <c r="J1299" s="1" t="str">
        <f t="shared" si="60"/>
        <v/>
      </c>
      <c r="K1299" s="1">
        <f t="shared" si="62"/>
        <v>0</v>
      </c>
    </row>
    <row r="1300" spans="4:11" ht="15" customHeight="1">
      <c r="D1300" s="6" t="s">
        <v>135</v>
      </c>
      <c r="E1300" s="7"/>
      <c r="F1300" s="7"/>
      <c r="G1300" s="17" t="s">
        <v>184</v>
      </c>
      <c r="H1300" s="17">
        <v>2</v>
      </c>
      <c r="I1300" s="1">
        <f t="shared" si="61"/>
        <v>2</v>
      </c>
      <c r="J1300" s="1">
        <f t="shared" si="60"/>
        <v>0.33365357796488126</v>
      </c>
      <c r="K1300" s="1">
        <f t="shared" si="62"/>
        <v>2.776710398229242</v>
      </c>
    </row>
    <row r="1301" spans="4:11" ht="15.75" thickBot="1">
      <c r="D1301" s="8"/>
      <c r="E1301" s="15" t="s">
        <v>22</v>
      </c>
      <c r="F1301" s="15" t="s">
        <v>14</v>
      </c>
      <c r="G1301" s="17" t="s">
        <v>178</v>
      </c>
      <c r="H1301" s="17"/>
      <c r="I1301" s="1" t="str">
        <f t="shared" si="61"/>
        <v/>
      </c>
      <c r="J1301" s="1" t="str">
        <f t="shared" si="60"/>
        <v/>
      </c>
      <c r="K1301" s="1">
        <f t="shared" si="62"/>
        <v>0</v>
      </c>
    </row>
    <row r="1302" spans="4:11" ht="18" customHeight="1">
      <c r="D1302" s="6" t="s">
        <v>135</v>
      </c>
      <c r="E1302" s="7"/>
      <c r="F1302" s="7"/>
      <c r="G1302" s="17" t="s">
        <v>182</v>
      </c>
      <c r="H1302" s="17">
        <v>2</v>
      </c>
      <c r="I1302" s="1">
        <f t="shared" si="61"/>
        <v>1</v>
      </c>
      <c r="J1302" s="1">
        <f t="shared" si="60"/>
        <v>-0.31567350874904321</v>
      </c>
      <c r="K1302" s="1">
        <f t="shared" si="62"/>
        <v>1.7309967816240186</v>
      </c>
    </row>
    <row r="1303" spans="4:11" ht="15.75" thickBot="1">
      <c r="D1303" s="8"/>
      <c r="E1303" s="15" t="s">
        <v>13</v>
      </c>
      <c r="F1303" s="15" t="s">
        <v>39</v>
      </c>
      <c r="G1303" s="17" t="s">
        <v>178</v>
      </c>
      <c r="H1303" s="17"/>
      <c r="I1303" s="1" t="str">
        <f t="shared" si="61"/>
        <v/>
      </c>
      <c r="J1303" s="1" t="str">
        <f t="shared" si="60"/>
        <v/>
      </c>
      <c r="K1303" s="1">
        <f t="shared" si="62"/>
        <v>0</v>
      </c>
    </row>
    <row r="1304" spans="4:11" ht="18" customHeight="1">
      <c r="D1304" s="6" t="s">
        <v>135</v>
      </c>
      <c r="E1304" s="7"/>
      <c r="F1304" s="7"/>
      <c r="G1304" s="17" t="s">
        <v>180</v>
      </c>
      <c r="H1304" s="17">
        <v>1</v>
      </c>
      <c r="I1304" s="1">
        <f t="shared" si="61"/>
        <v>1</v>
      </c>
      <c r="J1304" s="1">
        <f t="shared" si="60"/>
        <v>0.19295104992414736</v>
      </c>
      <c r="K1304" s="1">
        <f t="shared" si="62"/>
        <v>0.65132800781853606</v>
      </c>
    </row>
    <row r="1305" spans="4:11" ht="15.75" thickBot="1">
      <c r="D1305" s="8"/>
      <c r="E1305" s="15" t="s">
        <v>25</v>
      </c>
      <c r="F1305" s="15" t="s">
        <v>21</v>
      </c>
      <c r="G1305" s="17" t="s">
        <v>178</v>
      </c>
      <c r="H1305" s="17"/>
      <c r="I1305" s="1" t="str">
        <f t="shared" si="61"/>
        <v/>
      </c>
      <c r="J1305" s="1" t="str">
        <f t="shared" si="60"/>
        <v/>
      </c>
      <c r="K1305" s="1">
        <f t="shared" si="62"/>
        <v>0</v>
      </c>
    </row>
    <row r="1306" spans="4:11" ht="18" customHeight="1">
      <c r="D1306" s="6" t="s">
        <v>135</v>
      </c>
      <c r="E1306" s="7"/>
      <c r="F1306" s="7"/>
      <c r="G1306" s="17" t="s">
        <v>184</v>
      </c>
      <c r="H1306" s="17">
        <v>1</v>
      </c>
      <c r="I1306" s="1">
        <f t="shared" si="61"/>
        <v>3</v>
      </c>
      <c r="J1306" s="1">
        <f t="shared" si="60"/>
        <v>0.71065192649307107</v>
      </c>
      <c r="K1306" s="1">
        <f t="shared" si="62"/>
        <v>5.2411146016698869</v>
      </c>
    </row>
    <row r="1307" spans="4:11" ht="15.75" thickBot="1">
      <c r="D1307" s="8"/>
      <c r="E1307" s="15" t="s">
        <v>4</v>
      </c>
      <c r="F1307" s="15" t="s">
        <v>26</v>
      </c>
      <c r="G1307" s="17" t="s">
        <v>178</v>
      </c>
      <c r="H1307" s="17"/>
      <c r="I1307" s="1" t="str">
        <f t="shared" si="61"/>
        <v/>
      </c>
      <c r="J1307" s="1" t="str">
        <f t="shared" si="60"/>
        <v/>
      </c>
      <c r="K1307" s="1">
        <f t="shared" si="62"/>
        <v>0</v>
      </c>
    </row>
    <row r="1308" spans="4:11" ht="18" customHeight="1">
      <c r="D1308" s="6" t="s">
        <v>135</v>
      </c>
      <c r="E1308" s="7"/>
      <c r="F1308" s="7"/>
      <c r="G1308" s="17" t="s">
        <v>181</v>
      </c>
      <c r="H1308" s="17">
        <v>3</v>
      </c>
      <c r="I1308" s="1">
        <f t="shared" si="61"/>
        <v>-2</v>
      </c>
      <c r="J1308" s="1">
        <f t="shared" si="60"/>
        <v>-0.11549451898522989</v>
      </c>
      <c r="K1308" s="1">
        <f t="shared" si="62"/>
        <v>3.5513609079747099</v>
      </c>
    </row>
    <row r="1309" spans="4:11" ht="15.75" thickBot="1">
      <c r="D1309" s="8"/>
      <c r="E1309" s="15" t="s">
        <v>0</v>
      </c>
      <c r="F1309" s="15" t="s">
        <v>33</v>
      </c>
      <c r="G1309" s="17" t="s">
        <v>178</v>
      </c>
      <c r="H1309" s="17"/>
      <c r="I1309" s="1" t="str">
        <f t="shared" si="61"/>
        <v/>
      </c>
      <c r="J1309" s="1" t="str">
        <f t="shared" si="60"/>
        <v/>
      </c>
      <c r="K1309" s="1">
        <f t="shared" si="62"/>
        <v>0</v>
      </c>
    </row>
    <row r="1310" spans="4:11" ht="15" customHeight="1">
      <c r="D1310" s="6" t="s">
        <v>136</v>
      </c>
      <c r="E1310" s="7"/>
      <c r="F1310" s="7"/>
      <c r="G1310" s="17" t="s">
        <v>182</v>
      </c>
      <c r="H1310" s="17">
        <v>6</v>
      </c>
      <c r="I1310" s="1">
        <f t="shared" si="61"/>
        <v>-3</v>
      </c>
      <c r="J1310" s="1">
        <f t="shared" si="60"/>
        <v>-6.003139308947425E-2</v>
      </c>
      <c r="K1310" s="1">
        <f t="shared" si="62"/>
        <v>8.6434154096194167</v>
      </c>
    </row>
    <row r="1311" spans="4:11" ht="15.75" thickBot="1">
      <c r="D1311" s="8"/>
      <c r="E1311" s="15" t="s">
        <v>11</v>
      </c>
      <c r="F1311" s="15" t="s">
        <v>41</v>
      </c>
      <c r="G1311" s="17" t="s">
        <v>178</v>
      </c>
      <c r="H1311" s="17"/>
      <c r="I1311" s="1" t="str">
        <f t="shared" si="61"/>
        <v/>
      </c>
      <c r="J1311" s="1" t="str">
        <f t="shared" si="60"/>
        <v/>
      </c>
      <c r="K1311" s="1">
        <f t="shared" si="62"/>
        <v>0</v>
      </c>
    </row>
    <row r="1312" spans="4:11" ht="15" customHeight="1">
      <c r="D1312" s="6" t="s">
        <v>136</v>
      </c>
      <c r="E1312" s="7"/>
      <c r="F1312" s="7"/>
      <c r="G1312" s="17" t="s">
        <v>182</v>
      </c>
      <c r="H1312" s="17">
        <v>0</v>
      </c>
      <c r="I1312" s="1">
        <f t="shared" si="61"/>
        <v>3</v>
      </c>
      <c r="J1312" s="1">
        <f t="shared" si="60"/>
        <v>0.43031930235262905</v>
      </c>
      <c r="K1312" s="1">
        <f t="shared" si="62"/>
        <v>6.6032588878614789</v>
      </c>
    </row>
    <row r="1313" spans="4:11" ht="15.75" thickBot="1">
      <c r="D1313" s="8"/>
      <c r="E1313" s="15" t="s">
        <v>3</v>
      </c>
      <c r="F1313" s="15" t="s">
        <v>28</v>
      </c>
      <c r="G1313" s="17" t="s">
        <v>178</v>
      </c>
      <c r="H1313" s="17"/>
      <c r="I1313" s="1" t="str">
        <f t="shared" si="61"/>
        <v/>
      </c>
      <c r="J1313" s="1" t="str">
        <f t="shared" si="60"/>
        <v/>
      </c>
      <c r="K1313" s="1">
        <f t="shared" si="62"/>
        <v>0</v>
      </c>
    </row>
    <row r="1314" spans="4:11" ht="15" customHeight="1">
      <c r="D1314" s="6" t="s">
        <v>136</v>
      </c>
      <c r="E1314" s="7"/>
      <c r="F1314" s="7"/>
      <c r="G1314" s="17" t="s">
        <v>180</v>
      </c>
      <c r="H1314" s="17">
        <v>1</v>
      </c>
      <c r="I1314" s="1">
        <f t="shared" si="61"/>
        <v>1</v>
      </c>
      <c r="J1314" s="1">
        <f t="shared" si="60"/>
        <v>1.0178433505464142</v>
      </c>
      <c r="K1314" s="1">
        <f t="shared" si="62"/>
        <v>3.1838515872221893E-4</v>
      </c>
    </row>
    <row r="1315" spans="4:11" ht="15.75" thickBot="1">
      <c r="D1315" s="8"/>
      <c r="E1315" s="15" t="s">
        <v>38</v>
      </c>
      <c r="F1315" s="15" t="s">
        <v>7</v>
      </c>
      <c r="G1315" s="17" t="s">
        <v>178</v>
      </c>
      <c r="H1315" s="17"/>
      <c r="I1315" s="1" t="str">
        <f t="shared" si="61"/>
        <v/>
      </c>
      <c r="J1315" s="1" t="str">
        <f t="shared" si="60"/>
        <v/>
      </c>
      <c r="K1315" s="1">
        <f t="shared" si="62"/>
        <v>0</v>
      </c>
    </row>
    <row r="1316" spans="4:11" ht="15" customHeight="1">
      <c r="D1316" s="6" t="s">
        <v>136</v>
      </c>
      <c r="E1316" s="7"/>
      <c r="F1316" s="7"/>
      <c r="G1316" s="17" t="s">
        <v>182</v>
      </c>
      <c r="H1316" s="17">
        <v>4</v>
      </c>
      <c r="I1316" s="1">
        <f t="shared" si="61"/>
        <v>-1</v>
      </c>
      <c r="J1316" s="1">
        <f t="shared" si="60"/>
        <v>-0.25364417448120946</v>
      </c>
      <c r="K1316" s="1">
        <f t="shared" si="62"/>
        <v>0.55704701828583536</v>
      </c>
    </row>
    <row r="1317" spans="4:11" ht="15.75" thickBot="1">
      <c r="D1317" s="8"/>
      <c r="E1317" s="15" t="s">
        <v>12</v>
      </c>
      <c r="F1317" s="15" t="s">
        <v>19</v>
      </c>
      <c r="G1317" s="17" t="s">
        <v>178</v>
      </c>
      <c r="H1317" s="17"/>
      <c r="I1317" s="1" t="str">
        <f t="shared" si="61"/>
        <v/>
      </c>
      <c r="J1317" s="1" t="str">
        <f t="shared" si="60"/>
        <v/>
      </c>
      <c r="K1317" s="1">
        <f t="shared" si="62"/>
        <v>0</v>
      </c>
    </row>
    <row r="1318" spans="4:11" ht="18" customHeight="1">
      <c r="D1318" s="6" t="s">
        <v>136</v>
      </c>
      <c r="E1318" s="7"/>
      <c r="F1318" s="7"/>
      <c r="G1318" s="17" t="s">
        <v>184</v>
      </c>
      <c r="H1318" s="17">
        <v>2</v>
      </c>
      <c r="I1318" s="1">
        <f t="shared" si="61"/>
        <v>2</v>
      </c>
      <c r="J1318" s="1">
        <f t="shared" si="60"/>
        <v>-0.49592206352296841</v>
      </c>
      <c r="K1318" s="1">
        <f t="shared" si="62"/>
        <v>6.229626947180753</v>
      </c>
    </row>
    <row r="1319" spans="4:11" ht="15.75" thickBot="1">
      <c r="D1319" s="8"/>
      <c r="E1319" s="15" t="s">
        <v>25</v>
      </c>
      <c r="F1319" s="15" t="s">
        <v>20</v>
      </c>
      <c r="G1319" s="17" t="s">
        <v>178</v>
      </c>
      <c r="H1319" s="17"/>
      <c r="I1319" s="1" t="str">
        <f t="shared" si="61"/>
        <v/>
      </c>
      <c r="J1319" s="1" t="str">
        <f t="shared" si="60"/>
        <v/>
      </c>
      <c r="K1319" s="1">
        <f t="shared" si="62"/>
        <v>0</v>
      </c>
    </row>
    <row r="1320" spans="4:11" ht="15" customHeight="1">
      <c r="D1320" s="6" t="s">
        <v>136</v>
      </c>
      <c r="E1320" s="7"/>
      <c r="F1320" s="7"/>
      <c r="G1320" s="17" t="s">
        <v>181</v>
      </c>
      <c r="H1320" s="17">
        <v>5</v>
      </c>
      <c r="I1320" s="1">
        <f t="shared" si="61"/>
        <v>-4</v>
      </c>
      <c r="J1320" s="1">
        <f t="shared" si="60"/>
        <v>0.20269655982934864</v>
      </c>
      <c r="K1320" s="1">
        <f t="shared" si="62"/>
        <v>17.662658374001442</v>
      </c>
    </row>
    <row r="1321" spans="4:11" ht="15.75" thickBot="1">
      <c r="D1321" s="8"/>
      <c r="E1321" s="15" t="s">
        <v>36</v>
      </c>
      <c r="F1321" s="15" t="s">
        <v>10</v>
      </c>
      <c r="G1321" s="17" t="s">
        <v>178</v>
      </c>
      <c r="H1321" s="17"/>
      <c r="I1321" s="1" t="str">
        <f t="shared" si="61"/>
        <v/>
      </c>
      <c r="J1321" s="1" t="str">
        <f t="shared" si="60"/>
        <v/>
      </c>
      <c r="K1321" s="1">
        <f t="shared" si="62"/>
        <v>0</v>
      </c>
    </row>
    <row r="1322" spans="4:11" ht="18" customHeight="1">
      <c r="D1322" s="6" t="s">
        <v>137</v>
      </c>
      <c r="E1322" s="7"/>
      <c r="F1322" s="7"/>
      <c r="G1322" s="17" t="s">
        <v>182</v>
      </c>
      <c r="H1322" s="17">
        <v>1</v>
      </c>
      <c r="I1322" s="1">
        <f t="shared" si="61"/>
        <v>2</v>
      </c>
      <c r="J1322" s="1">
        <f t="shared" si="60"/>
        <v>-0.55368392498586161</v>
      </c>
      <c r="K1322" s="1">
        <f t="shared" si="62"/>
        <v>6.5213015887311956</v>
      </c>
    </row>
    <row r="1323" spans="4:11" ht="15.75" thickBot="1">
      <c r="D1323" s="8"/>
      <c r="E1323" s="15" t="s">
        <v>7</v>
      </c>
      <c r="F1323" s="15" t="s">
        <v>2</v>
      </c>
      <c r="G1323" s="17" t="s">
        <v>178</v>
      </c>
      <c r="H1323" s="17"/>
      <c r="I1323" s="1" t="str">
        <f t="shared" si="61"/>
        <v/>
      </c>
      <c r="J1323" s="1" t="str">
        <f t="shared" si="60"/>
        <v/>
      </c>
      <c r="K1323" s="1">
        <f t="shared" si="62"/>
        <v>0</v>
      </c>
    </row>
    <row r="1324" spans="4:11" ht="15" customHeight="1">
      <c r="D1324" s="6" t="s">
        <v>137</v>
      </c>
      <c r="E1324" s="7"/>
      <c r="F1324" s="7"/>
      <c r="G1324" s="17" t="s">
        <v>184</v>
      </c>
      <c r="H1324" s="17">
        <v>3</v>
      </c>
      <c r="I1324" s="1">
        <f t="shared" si="61"/>
        <v>1</v>
      </c>
      <c r="J1324" s="1">
        <f t="shared" si="60"/>
        <v>1.0929453224490686</v>
      </c>
      <c r="K1324" s="1">
        <f t="shared" si="62"/>
        <v>8.6388329651613371E-3</v>
      </c>
    </row>
    <row r="1325" spans="4:11" ht="15.75" thickBot="1">
      <c r="D1325" s="8"/>
      <c r="E1325" s="15" t="s">
        <v>1</v>
      </c>
      <c r="F1325" s="15" t="s">
        <v>8</v>
      </c>
      <c r="G1325" s="17" t="s">
        <v>178</v>
      </c>
      <c r="H1325" s="17"/>
      <c r="I1325" s="1" t="str">
        <f t="shared" si="61"/>
        <v/>
      </c>
      <c r="J1325" s="1" t="str">
        <f t="shared" si="60"/>
        <v/>
      </c>
      <c r="K1325" s="1">
        <f t="shared" si="62"/>
        <v>0</v>
      </c>
    </row>
    <row r="1326" spans="4:11" ht="15" customHeight="1">
      <c r="D1326" s="6" t="s">
        <v>137</v>
      </c>
      <c r="E1326" s="7"/>
      <c r="F1326" s="7"/>
      <c r="G1326" s="17" t="s">
        <v>184</v>
      </c>
      <c r="H1326" s="17">
        <v>6</v>
      </c>
      <c r="I1326" s="1">
        <f t="shared" si="61"/>
        <v>-2</v>
      </c>
      <c r="J1326" s="1">
        <f t="shared" si="60"/>
        <v>-1.984840894259321E-2</v>
      </c>
      <c r="K1326" s="1">
        <f t="shared" si="62"/>
        <v>3.9210003235671795</v>
      </c>
    </row>
    <row r="1327" spans="4:11" ht="15.75" thickBot="1">
      <c r="D1327" s="8"/>
      <c r="E1327" s="15" t="s">
        <v>41</v>
      </c>
      <c r="F1327" s="15" t="s">
        <v>466</v>
      </c>
      <c r="G1327" s="17" t="s">
        <v>178</v>
      </c>
      <c r="H1327" s="17"/>
      <c r="I1327" s="1" t="str">
        <f t="shared" si="61"/>
        <v/>
      </c>
      <c r="J1327" s="1" t="str">
        <f t="shared" si="60"/>
        <v/>
      </c>
      <c r="K1327" s="1">
        <f t="shared" si="62"/>
        <v>0</v>
      </c>
    </row>
    <row r="1328" spans="4:11" ht="18" customHeight="1">
      <c r="D1328" s="6" t="s">
        <v>137</v>
      </c>
      <c r="E1328" s="7"/>
      <c r="F1328" s="7"/>
      <c r="G1328" s="17" t="s">
        <v>182</v>
      </c>
      <c r="H1328" s="17">
        <v>2</v>
      </c>
      <c r="I1328" s="1">
        <f t="shared" si="61"/>
        <v>1</v>
      </c>
      <c r="J1328" s="1">
        <f t="shared" si="60"/>
        <v>-0.37724964506406877</v>
      </c>
      <c r="K1328" s="1">
        <f t="shared" si="62"/>
        <v>1.8968165848291034</v>
      </c>
    </row>
    <row r="1329" spans="4:11" ht="15.75" thickBot="1">
      <c r="D1329" s="8"/>
      <c r="E1329" s="15" t="s">
        <v>28</v>
      </c>
      <c r="F1329" s="15" t="s">
        <v>18</v>
      </c>
      <c r="G1329" s="17" t="s">
        <v>178</v>
      </c>
      <c r="H1329" s="17"/>
      <c r="I1329" s="1" t="str">
        <f t="shared" si="61"/>
        <v/>
      </c>
      <c r="J1329" s="1" t="str">
        <f t="shared" si="60"/>
        <v/>
      </c>
      <c r="K1329" s="1">
        <f t="shared" si="62"/>
        <v>0</v>
      </c>
    </row>
    <row r="1330" spans="4:11" ht="18" customHeight="1">
      <c r="D1330" s="6" t="s">
        <v>137</v>
      </c>
      <c r="E1330" s="7"/>
      <c r="F1330" s="7"/>
      <c r="G1330" s="17" t="s">
        <v>180</v>
      </c>
      <c r="H1330" s="17">
        <v>5</v>
      </c>
      <c r="I1330" s="1">
        <f t="shared" si="61"/>
        <v>-3</v>
      </c>
      <c r="J1330" s="1">
        <f t="shared" si="60"/>
        <v>0.33947793439509155</v>
      </c>
      <c r="K1330" s="1">
        <f t="shared" si="62"/>
        <v>11.152112874311708</v>
      </c>
    </row>
    <row r="1331" spans="4:11" ht="15.75" thickBot="1">
      <c r="D1331" s="8"/>
      <c r="E1331" s="15" t="s">
        <v>19</v>
      </c>
      <c r="F1331" s="15" t="s">
        <v>13</v>
      </c>
      <c r="G1331" s="17" t="s">
        <v>178</v>
      </c>
      <c r="H1331" s="17"/>
      <c r="I1331" s="1" t="str">
        <f t="shared" si="61"/>
        <v/>
      </c>
      <c r="J1331" s="1" t="str">
        <f t="shared" si="60"/>
        <v/>
      </c>
      <c r="K1331" s="1">
        <f t="shared" si="62"/>
        <v>0</v>
      </c>
    </row>
    <row r="1332" spans="4:11" ht="15" customHeight="1">
      <c r="D1332" s="6" t="s">
        <v>137</v>
      </c>
      <c r="E1332" s="7"/>
      <c r="F1332" s="7"/>
      <c r="G1332" s="17" t="s">
        <v>180</v>
      </c>
      <c r="H1332" s="17">
        <v>3</v>
      </c>
      <c r="I1332" s="1">
        <f t="shared" si="61"/>
        <v>-1</v>
      </c>
      <c r="J1332" s="1">
        <f t="shared" si="60"/>
        <v>-0.70321746398479945</v>
      </c>
      <c r="K1332" s="1">
        <f t="shared" si="62"/>
        <v>8.8079873683613807E-2</v>
      </c>
    </row>
    <row r="1333" spans="4:11" ht="15.75" thickBot="1">
      <c r="D1333" s="8"/>
      <c r="E1333" s="15" t="s">
        <v>22</v>
      </c>
      <c r="F1333" s="15" t="s">
        <v>37</v>
      </c>
      <c r="G1333" s="17" t="s">
        <v>178</v>
      </c>
      <c r="H1333" s="17"/>
      <c r="I1333" s="1" t="str">
        <f t="shared" si="61"/>
        <v/>
      </c>
      <c r="J1333" s="1" t="str">
        <f t="shared" si="60"/>
        <v/>
      </c>
      <c r="K1333" s="1">
        <f t="shared" si="62"/>
        <v>0</v>
      </c>
    </row>
    <row r="1334" spans="4:11" ht="15" customHeight="1">
      <c r="D1334" s="6" t="s">
        <v>137</v>
      </c>
      <c r="E1334" s="7"/>
      <c r="F1334" s="7"/>
      <c r="G1334" s="17" t="s">
        <v>182</v>
      </c>
      <c r="H1334" s="17">
        <v>2</v>
      </c>
      <c r="I1334" s="1">
        <f t="shared" si="61"/>
        <v>1</v>
      </c>
      <c r="J1334" s="1">
        <f t="shared" si="60"/>
        <v>-0.53555928876613734</v>
      </c>
      <c r="K1334" s="1">
        <f t="shared" si="62"/>
        <v>2.3579423293159656</v>
      </c>
    </row>
    <row r="1335" spans="4:11" ht="15.75" thickBot="1">
      <c r="D1335" s="8"/>
      <c r="E1335" s="15" t="s">
        <v>24</v>
      </c>
      <c r="F1335" s="15" t="s">
        <v>14</v>
      </c>
      <c r="G1335" s="17" t="s">
        <v>178</v>
      </c>
      <c r="H1335" s="17"/>
      <c r="I1335" s="1" t="str">
        <f t="shared" si="61"/>
        <v/>
      </c>
      <c r="J1335" s="1" t="str">
        <f t="shared" si="60"/>
        <v/>
      </c>
      <c r="K1335" s="1">
        <f t="shared" si="62"/>
        <v>0</v>
      </c>
    </row>
    <row r="1336" spans="4:11" ht="18" customHeight="1">
      <c r="D1336" s="6" t="s">
        <v>137</v>
      </c>
      <c r="E1336" s="7"/>
      <c r="F1336" s="7"/>
      <c r="G1336" s="17" t="s">
        <v>179</v>
      </c>
      <c r="H1336" s="17">
        <v>3</v>
      </c>
      <c r="I1336" s="1">
        <f t="shared" si="61"/>
        <v>-3</v>
      </c>
      <c r="J1336" s="1">
        <f t="shared" si="60"/>
        <v>-0.87873527915492389</v>
      </c>
      <c r="K1336" s="1">
        <f t="shared" si="62"/>
        <v>4.4997640159019383</v>
      </c>
    </row>
    <row r="1337" spans="4:11" ht="15.75" thickBot="1">
      <c r="D1337" s="8"/>
      <c r="E1337" s="15" t="s">
        <v>0</v>
      </c>
      <c r="F1337" s="15" t="s">
        <v>39</v>
      </c>
      <c r="G1337" s="17" t="s">
        <v>178</v>
      </c>
      <c r="H1337" s="17"/>
      <c r="I1337" s="1" t="str">
        <f t="shared" si="61"/>
        <v/>
      </c>
      <c r="J1337" s="1" t="str">
        <f t="shared" si="60"/>
        <v/>
      </c>
      <c r="K1337" s="1">
        <f t="shared" si="62"/>
        <v>0</v>
      </c>
    </row>
    <row r="1338" spans="4:11" ht="15" customHeight="1">
      <c r="D1338" s="6" t="s">
        <v>137</v>
      </c>
      <c r="E1338" s="7"/>
      <c r="F1338" s="7"/>
      <c r="G1338" s="17" t="s">
        <v>184</v>
      </c>
      <c r="H1338" s="17">
        <v>5</v>
      </c>
      <c r="I1338" s="1">
        <f t="shared" si="61"/>
        <v>-1</v>
      </c>
      <c r="J1338" s="1">
        <f t="shared" si="60"/>
        <v>0.5179025952819245</v>
      </c>
      <c r="K1338" s="1">
        <f t="shared" si="62"/>
        <v>2.3040282887636021</v>
      </c>
    </row>
    <row r="1339" spans="4:11" ht="15.75" thickBot="1">
      <c r="D1339" s="8"/>
      <c r="E1339" s="15" t="s">
        <v>12</v>
      </c>
      <c r="F1339" s="15" t="s">
        <v>21</v>
      </c>
      <c r="G1339" s="17" t="s">
        <v>178</v>
      </c>
      <c r="H1339" s="17"/>
      <c r="I1339" s="1" t="str">
        <f t="shared" si="61"/>
        <v/>
      </c>
      <c r="J1339" s="1" t="str">
        <f t="shared" si="60"/>
        <v/>
      </c>
      <c r="K1339" s="1">
        <f t="shared" si="62"/>
        <v>0</v>
      </c>
    </row>
    <row r="1340" spans="4:11" ht="15" customHeight="1">
      <c r="D1340" s="6" t="s">
        <v>137</v>
      </c>
      <c r="E1340" s="7"/>
      <c r="F1340" s="7"/>
      <c r="G1340" s="17" t="s">
        <v>181</v>
      </c>
      <c r="H1340" s="17">
        <v>3</v>
      </c>
      <c r="I1340" s="1">
        <f t="shared" si="61"/>
        <v>-2</v>
      </c>
      <c r="J1340" s="1">
        <f t="shared" si="60"/>
        <v>-0.72291322495146915</v>
      </c>
      <c r="K1340" s="1">
        <f t="shared" si="62"/>
        <v>1.6309506310038568</v>
      </c>
    </row>
    <row r="1341" spans="4:11" ht="15.75" thickBot="1">
      <c r="D1341" s="8"/>
      <c r="E1341" s="15" t="s">
        <v>26</v>
      </c>
      <c r="F1341" s="15" t="s">
        <v>23</v>
      </c>
      <c r="G1341" s="17" t="s">
        <v>178</v>
      </c>
      <c r="H1341" s="17"/>
      <c r="I1341" s="1" t="str">
        <f t="shared" si="61"/>
        <v/>
      </c>
      <c r="J1341" s="1" t="str">
        <f t="shared" si="60"/>
        <v/>
      </c>
      <c r="K1341" s="1">
        <f t="shared" si="62"/>
        <v>0</v>
      </c>
    </row>
    <row r="1342" spans="4:11" ht="15" customHeight="1">
      <c r="D1342" s="6" t="s">
        <v>137</v>
      </c>
      <c r="E1342" s="7"/>
      <c r="F1342" s="7"/>
      <c r="G1342" s="17" t="s">
        <v>182</v>
      </c>
      <c r="H1342" s="17">
        <v>2</v>
      </c>
      <c r="I1342" s="1">
        <f t="shared" si="61"/>
        <v>1</v>
      </c>
      <c r="J1342" s="1">
        <f t="shared" si="60"/>
        <v>-0.59292933813397042</v>
      </c>
      <c r="K1342" s="1">
        <f t="shared" si="62"/>
        <v>2.5374238762879289</v>
      </c>
    </row>
    <row r="1343" spans="4:11" ht="15.75" thickBot="1">
      <c r="D1343" s="8"/>
      <c r="E1343" s="15" t="s">
        <v>10</v>
      </c>
      <c r="F1343" s="15" t="s">
        <v>34</v>
      </c>
      <c r="G1343" s="17" t="s">
        <v>178</v>
      </c>
      <c r="H1343" s="17"/>
      <c r="I1343" s="1" t="str">
        <f t="shared" si="61"/>
        <v/>
      </c>
      <c r="J1343" s="1" t="str">
        <f t="shared" si="60"/>
        <v/>
      </c>
      <c r="K1343" s="1">
        <f t="shared" si="62"/>
        <v>0</v>
      </c>
    </row>
    <row r="1344" spans="4:11" ht="18" customHeight="1">
      <c r="D1344" s="6" t="s">
        <v>137</v>
      </c>
      <c r="E1344" s="7"/>
      <c r="F1344" s="7"/>
      <c r="G1344" s="17" t="s">
        <v>184</v>
      </c>
      <c r="H1344" s="17">
        <v>3</v>
      </c>
      <c r="I1344" s="1">
        <f t="shared" si="61"/>
        <v>1</v>
      </c>
      <c r="J1344" s="1">
        <f t="shared" si="60"/>
        <v>0.34303609509075272</v>
      </c>
      <c r="K1344" s="1">
        <f t="shared" si="62"/>
        <v>0.43160157235360652</v>
      </c>
    </row>
    <row r="1345" spans="4:11" ht="15.75" thickBot="1">
      <c r="D1345" s="8"/>
      <c r="E1345" s="15" t="s">
        <v>4</v>
      </c>
      <c r="F1345" s="15" t="s">
        <v>33</v>
      </c>
      <c r="G1345" s="17" t="s">
        <v>178</v>
      </c>
      <c r="H1345" s="17"/>
      <c r="I1345" s="1" t="str">
        <f t="shared" si="61"/>
        <v/>
      </c>
      <c r="J1345" s="1" t="str">
        <f t="shared" si="60"/>
        <v/>
      </c>
      <c r="K1345" s="1">
        <f t="shared" si="62"/>
        <v>0</v>
      </c>
    </row>
    <row r="1346" spans="4:11" ht="15" customHeight="1">
      <c r="D1346" s="6" t="s">
        <v>138</v>
      </c>
      <c r="E1346" s="7"/>
      <c r="F1346" s="7"/>
      <c r="G1346" s="17" t="s">
        <v>185</v>
      </c>
      <c r="H1346" s="17">
        <v>2</v>
      </c>
      <c r="I1346" s="1">
        <f t="shared" si="61"/>
        <v>3</v>
      </c>
      <c r="J1346" s="1">
        <f t="shared" si="60"/>
        <v>6.003139308947425E-2</v>
      </c>
      <c r="K1346" s="1">
        <f t="shared" si="62"/>
        <v>8.6434154096194167</v>
      </c>
    </row>
    <row r="1347" spans="4:11" ht="15.75" thickBot="1">
      <c r="D1347" s="8"/>
      <c r="E1347" s="15" t="s">
        <v>38</v>
      </c>
      <c r="F1347" s="15" t="s">
        <v>11</v>
      </c>
      <c r="G1347" s="17" t="s">
        <v>178</v>
      </c>
      <c r="H1347" s="17"/>
      <c r="I1347" s="1" t="str">
        <f t="shared" si="61"/>
        <v/>
      </c>
      <c r="J1347" s="1" t="str">
        <f t="shared" ref="J1347:J1410" si="63">IF(F1348="","",VLOOKUP(F1348,$A$2:$B$31,2)+$B$33-VLOOKUP(E1348,$A$2:$B$31,2))</f>
        <v/>
      </c>
      <c r="K1347" s="1">
        <f t="shared" si="62"/>
        <v>0</v>
      </c>
    </row>
    <row r="1348" spans="4:11" ht="15" customHeight="1">
      <c r="D1348" s="6" t="s">
        <v>138</v>
      </c>
      <c r="E1348" s="7"/>
      <c r="F1348" s="7"/>
      <c r="G1348" s="17" t="s">
        <v>183</v>
      </c>
      <c r="H1348" s="17">
        <v>3</v>
      </c>
      <c r="I1348" s="1">
        <f t="shared" ref="I1348:I1411" si="64">IF(G1348="","",G1348-H1348)</f>
        <v>3</v>
      </c>
      <c r="J1348" s="1">
        <f t="shared" si="63"/>
        <v>-0.68887311344711577</v>
      </c>
      <c r="K1348" s="1">
        <f t="shared" ref="K1348:K1411" si="65">IF(J1348="",0,(I1348-J1348)^2)</f>
        <v>13.607784847113017</v>
      </c>
    </row>
    <row r="1349" spans="4:11" ht="15.75" thickBot="1">
      <c r="D1349" s="8"/>
      <c r="E1349" s="15" t="s">
        <v>21</v>
      </c>
      <c r="F1349" s="15" t="s">
        <v>20</v>
      </c>
      <c r="G1349" s="17" t="s">
        <v>178</v>
      </c>
      <c r="H1349" s="17"/>
      <c r="I1349" s="1" t="str">
        <f t="shared" si="64"/>
        <v/>
      </c>
      <c r="J1349" s="1" t="str">
        <f t="shared" si="63"/>
        <v/>
      </c>
      <c r="K1349" s="1">
        <f t="shared" si="65"/>
        <v>0</v>
      </c>
    </row>
    <row r="1350" spans="4:11" ht="15" customHeight="1">
      <c r="D1350" s="6" t="s">
        <v>138</v>
      </c>
      <c r="E1350" s="7"/>
      <c r="F1350" s="7"/>
      <c r="G1350" s="17" t="s">
        <v>182</v>
      </c>
      <c r="H1350" s="17">
        <v>4</v>
      </c>
      <c r="I1350" s="1">
        <f t="shared" si="64"/>
        <v>-1</v>
      </c>
      <c r="J1350" s="1">
        <f t="shared" si="63"/>
        <v>-0.57606529737907408</v>
      </c>
      <c r="K1350" s="1">
        <f t="shared" si="65"/>
        <v>0.17972063208629288</v>
      </c>
    </row>
    <row r="1351" spans="4:11" ht="15.75" thickBot="1">
      <c r="D1351" s="8"/>
      <c r="E1351" s="15" t="s">
        <v>26</v>
      </c>
      <c r="F1351" s="15" t="s">
        <v>25</v>
      </c>
      <c r="G1351" s="17" t="s">
        <v>178</v>
      </c>
      <c r="H1351" s="17"/>
      <c r="I1351" s="1" t="str">
        <f t="shared" si="64"/>
        <v/>
      </c>
      <c r="J1351" s="1" t="str">
        <f t="shared" si="63"/>
        <v/>
      </c>
      <c r="K1351" s="1">
        <f t="shared" si="65"/>
        <v>0</v>
      </c>
    </row>
    <row r="1352" spans="4:11" ht="18" customHeight="1">
      <c r="D1352" s="6" t="s">
        <v>138</v>
      </c>
      <c r="E1352" s="7"/>
      <c r="F1352" s="7"/>
      <c r="G1352" s="17" t="s">
        <v>184</v>
      </c>
      <c r="H1352" s="17">
        <v>6</v>
      </c>
      <c r="I1352" s="1">
        <f t="shared" si="64"/>
        <v>-2</v>
      </c>
      <c r="J1352" s="1">
        <f t="shared" si="63"/>
        <v>-1.6432457485846612</v>
      </c>
      <c r="K1352" s="1">
        <f t="shared" si="65"/>
        <v>0.12727359590291876</v>
      </c>
    </row>
    <row r="1353" spans="4:11" ht="15.75" thickBot="1">
      <c r="D1353" s="8"/>
      <c r="E1353" s="15" t="s">
        <v>8</v>
      </c>
      <c r="F1353" s="15" t="s">
        <v>13</v>
      </c>
      <c r="G1353" s="17" t="s">
        <v>178</v>
      </c>
      <c r="H1353" s="17"/>
      <c r="I1353" s="1" t="str">
        <f t="shared" si="64"/>
        <v/>
      </c>
      <c r="J1353" s="1" t="str">
        <f t="shared" si="63"/>
        <v/>
      </c>
      <c r="K1353" s="1">
        <f t="shared" si="65"/>
        <v>0</v>
      </c>
    </row>
    <row r="1354" spans="4:11" ht="15" customHeight="1">
      <c r="D1354" s="6" t="s">
        <v>139</v>
      </c>
      <c r="E1354" s="7"/>
      <c r="F1354" s="7"/>
      <c r="G1354" s="17" t="s">
        <v>184</v>
      </c>
      <c r="H1354" s="17">
        <v>7</v>
      </c>
      <c r="I1354" s="1">
        <f t="shared" si="64"/>
        <v>-3</v>
      </c>
      <c r="J1354" s="1">
        <f t="shared" si="63"/>
        <v>-0.7759252432504411</v>
      </c>
      <c r="K1354" s="1">
        <f t="shared" si="65"/>
        <v>4.9465085236106097</v>
      </c>
    </row>
    <row r="1355" spans="4:11" ht="15.75" thickBot="1">
      <c r="D1355" s="8"/>
      <c r="E1355" s="15" t="s">
        <v>1</v>
      </c>
      <c r="F1355" s="15" t="s">
        <v>41</v>
      </c>
      <c r="G1355" s="17" t="s">
        <v>178</v>
      </c>
      <c r="H1355" s="17"/>
      <c r="I1355" s="1" t="str">
        <f t="shared" si="64"/>
        <v/>
      </c>
      <c r="J1355" s="1" t="str">
        <f t="shared" si="63"/>
        <v/>
      </c>
      <c r="K1355" s="1">
        <f t="shared" si="65"/>
        <v>0</v>
      </c>
    </row>
    <row r="1356" spans="4:11" ht="18" customHeight="1">
      <c r="D1356" s="6" t="s">
        <v>139</v>
      </c>
      <c r="E1356" s="7"/>
      <c r="F1356" s="7"/>
      <c r="G1356" s="17" t="s">
        <v>184</v>
      </c>
      <c r="H1356" s="17">
        <v>1</v>
      </c>
      <c r="I1356" s="1">
        <f t="shared" si="64"/>
        <v>3</v>
      </c>
      <c r="J1356" s="1">
        <f t="shared" si="63"/>
        <v>-3.5422985874475899E-3</v>
      </c>
      <c r="K1356" s="1">
        <f t="shared" si="65"/>
        <v>9.0212663394039687</v>
      </c>
    </row>
    <row r="1357" spans="4:11" ht="15.75" thickBot="1">
      <c r="D1357" s="8"/>
      <c r="E1357" s="15" t="s">
        <v>28</v>
      </c>
      <c r="F1357" s="15" t="s">
        <v>0</v>
      </c>
      <c r="G1357" s="17" t="s">
        <v>178</v>
      </c>
      <c r="H1357" s="17"/>
      <c r="I1357" s="1" t="str">
        <f t="shared" si="64"/>
        <v/>
      </c>
      <c r="J1357" s="1" t="str">
        <f t="shared" si="63"/>
        <v/>
      </c>
      <c r="K1357" s="1">
        <f t="shared" si="65"/>
        <v>0</v>
      </c>
    </row>
    <row r="1358" spans="4:11" ht="15" customHeight="1">
      <c r="D1358" s="6" t="s">
        <v>139</v>
      </c>
      <c r="E1358" s="7"/>
      <c r="F1358" s="7"/>
      <c r="G1358" s="17" t="s">
        <v>180</v>
      </c>
      <c r="H1358" s="17">
        <v>1</v>
      </c>
      <c r="I1358" s="1">
        <f t="shared" si="64"/>
        <v>1</v>
      </c>
      <c r="J1358" s="1">
        <f t="shared" si="63"/>
        <v>0.60571204192758898</v>
      </c>
      <c r="K1358" s="1">
        <f t="shared" si="65"/>
        <v>0.15546299388091134</v>
      </c>
    </row>
    <row r="1359" spans="4:11" ht="15.75" thickBot="1">
      <c r="D1359" s="8"/>
      <c r="E1359" s="15" t="s">
        <v>3</v>
      </c>
      <c r="F1359" s="15" t="s">
        <v>14</v>
      </c>
      <c r="G1359" s="17" t="s">
        <v>178</v>
      </c>
      <c r="H1359" s="17"/>
      <c r="I1359" s="1" t="str">
        <f t="shared" si="64"/>
        <v/>
      </c>
      <c r="J1359" s="1" t="str">
        <f t="shared" si="63"/>
        <v/>
      </c>
      <c r="K1359" s="1">
        <f t="shared" si="65"/>
        <v>0</v>
      </c>
    </row>
    <row r="1360" spans="4:11" ht="15" customHeight="1">
      <c r="D1360" s="6" t="s">
        <v>139</v>
      </c>
      <c r="E1360" s="7"/>
      <c r="F1360" s="7"/>
      <c r="G1360" s="17" t="s">
        <v>181</v>
      </c>
      <c r="H1360" s="17">
        <v>3</v>
      </c>
      <c r="I1360" s="1">
        <f t="shared" si="64"/>
        <v>-2</v>
      </c>
      <c r="J1360" s="1">
        <f t="shared" si="63"/>
        <v>-0.72401673935245014</v>
      </c>
      <c r="K1360" s="1">
        <f t="shared" si="65"/>
        <v>1.6281332814527532</v>
      </c>
    </row>
    <row r="1361" spans="4:11" ht="15.75" thickBot="1">
      <c r="D1361" s="8"/>
      <c r="E1361" s="15" t="s">
        <v>22</v>
      </c>
      <c r="F1361" s="15" t="s">
        <v>39</v>
      </c>
      <c r="G1361" s="17" t="s">
        <v>178</v>
      </c>
      <c r="H1361" s="17"/>
      <c r="I1361" s="1" t="str">
        <f t="shared" si="64"/>
        <v/>
      </c>
      <c r="J1361" s="1" t="str">
        <f t="shared" si="63"/>
        <v/>
      </c>
      <c r="K1361" s="1">
        <f t="shared" si="65"/>
        <v>0</v>
      </c>
    </row>
    <row r="1362" spans="4:11" ht="15" customHeight="1">
      <c r="D1362" s="6" t="s">
        <v>139</v>
      </c>
      <c r="E1362" s="7"/>
      <c r="F1362" s="7"/>
      <c r="G1362" s="17" t="s">
        <v>182</v>
      </c>
      <c r="H1362" s="17">
        <v>1</v>
      </c>
      <c r="I1362" s="1">
        <f t="shared" si="64"/>
        <v>2</v>
      </c>
      <c r="J1362" s="1">
        <f t="shared" si="63"/>
        <v>-0.69994867556006568</v>
      </c>
      <c r="K1362" s="1">
        <f t="shared" si="65"/>
        <v>7.2897228506585527</v>
      </c>
    </row>
    <row r="1363" spans="4:11" ht="15.75" thickBot="1">
      <c r="D1363" s="8"/>
      <c r="E1363" s="15" t="s">
        <v>7</v>
      </c>
      <c r="F1363" s="15" t="s">
        <v>23</v>
      </c>
      <c r="G1363" s="17" t="s">
        <v>178</v>
      </c>
      <c r="H1363" s="17"/>
      <c r="I1363" s="1" t="str">
        <f t="shared" si="64"/>
        <v/>
      </c>
      <c r="J1363" s="1" t="str">
        <f t="shared" si="63"/>
        <v/>
      </c>
      <c r="K1363" s="1">
        <f t="shared" si="65"/>
        <v>0</v>
      </c>
    </row>
    <row r="1364" spans="4:11" ht="15" customHeight="1">
      <c r="D1364" s="6" t="s">
        <v>139</v>
      </c>
      <c r="E1364" s="7"/>
      <c r="F1364" s="7"/>
      <c r="G1364" s="17" t="s">
        <v>180</v>
      </c>
      <c r="H1364" s="17">
        <v>1</v>
      </c>
      <c r="I1364" s="1">
        <f t="shared" si="64"/>
        <v>1</v>
      </c>
      <c r="J1364" s="1">
        <f t="shared" si="63"/>
        <v>0.11772258835910065</v>
      </c>
      <c r="K1364" s="1">
        <f t="shared" si="65"/>
        <v>0.77841343109176497</v>
      </c>
    </row>
    <row r="1365" spans="4:11" ht="15.75" thickBot="1">
      <c r="D1365" s="8"/>
      <c r="E1365" s="15" t="s">
        <v>4</v>
      </c>
      <c r="F1365" s="15" t="s">
        <v>34</v>
      </c>
      <c r="G1365" s="17" t="s">
        <v>178</v>
      </c>
      <c r="H1365" s="17"/>
      <c r="I1365" s="1" t="str">
        <f t="shared" si="64"/>
        <v/>
      </c>
      <c r="J1365" s="1" t="str">
        <f t="shared" si="63"/>
        <v/>
      </c>
      <c r="K1365" s="1">
        <f t="shared" si="65"/>
        <v>0</v>
      </c>
    </row>
    <row r="1366" spans="4:11" ht="15" customHeight="1">
      <c r="D1366" s="6" t="s">
        <v>139</v>
      </c>
      <c r="E1366" s="7"/>
      <c r="F1366" s="7"/>
      <c r="G1366" s="17" t="s">
        <v>185</v>
      </c>
      <c r="H1366" s="17">
        <v>2</v>
      </c>
      <c r="I1366" s="1">
        <f t="shared" si="64"/>
        <v>3</v>
      </c>
      <c r="J1366" s="1">
        <f t="shared" si="63"/>
        <v>-0.16491927157296971</v>
      </c>
      <c r="K1366" s="1">
        <f t="shared" si="65"/>
        <v>10.016713995573976</v>
      </c>
    </row>
    <row r="1367" spans="4:11" ht="15.75" thickBot="1">
      <c r="D1367" s="8"/>
      <c r="E1367" s="15" t="s">
        <v>36</v>
      </c>
      <c r="F1367" s="15" t="s">
        <v>33</v>
      </c>
      <c r="G1367" s="17" t="s">
        <v>178</v>
      </c>
      <c r="H1367" s="17"/>
      <c r="I1367" s="1" t="str">
        <f t="shared" si="64"/>
        <v/>
      </c>
      <c r="J1367" s="1" t="str">
        <f t="shared" si="63"/>
        <v/>
      </c>
      <c r="K1367" s="1">
        <f t="shared" si="65"/>
        <v>0</v>
      </c>
    </row>
    <row r="1368" spans="4:11" ht="15" customHeight="1">
      <c r="D1368" s="6" t="s">
        <v>140</v>
      </c>
      <c r="E1368" s="7"/>
      <c r="F1368" s="7"/>
      <c r="G1368" s="17" t="s">
        <v>180</v>
      </c>
      <c r="H1368" s="17">
        <v>3</v>
      </c>
      <c r="I1368" s="1">
        <f t="shared" si="64"/>
        <v>-1</v>
      </c>
      <c r="J1368" s="1">
        <f t="shared" si="63"/>
        <v>-0.41497924104410799</v>
      </c>
      <c r="K1368" s="1">
        <f t="shared" si="65"/>
        <v>0.34224928840932789</v>
      </c>
    </row>
    <row r="1369" spans="4:11" ht="15.75" thickBot="1">
      <c r="D1369" s="8"/>
      <c r="E1369" s="15" t="s">
        <v>18</v>
      </c>
      <c r="F1369" s="15" t="s">
        <v>38</v>
      </c>
      <c r="G1369" s="17" t="s">
        <v>178</v>
      </c>
      <c r="H1369" s="17"/>
      <c r="I1369" s="1" t="str">
        <f t="shared" si="64"/>
        <v/>
      </c>
      <c r="J1369" s="1" t="str">
        <f t="shared" si="63"/>
        <v/>
      </c>
      <c r="K1369" s="1">
        <f t="shared" si="65"/>
        <v>0</v>
      </c>
    </row>
    <row r="1370" spans="4:11" ht="15" customHeight="1">
      <c r="D1370" s="6" t="s">
        <v>140</v>
      </c>
      <c r="E1370" s="7"/>
      <c r="F1370" s="7"/>
      <c r="G1370" s="17" t="s">
        <v>185</v>
      </c>
      <c r="H1370" s="17">
        <v>4</v>
      </c>
      <c r="I1370" s="1">
        <f t="shared" si="64"/>
        <v>1</v>
      </c>
      <c r="J1370" s="1">
        <f t="shared" si="63"/>
        <v>-1.3633898572483076</v>
      </c>
      <c r="K1370" s="1">
        <f t="shared" si="65"/>
        <v>5.5856116173441759</v>
      </c>
    </row>
    <row r="1371" spans="4:11" ht="30.75" thickBot="1">
      <c r="D1371" s="8"/>
      <c r="E1371" s="15" t="s">
        <v>24</v>
      </c>
      <c r="F1371" s="15" t="s">
        <v>12</v>
      </c>
      <c r="G1371" s="17" t="s">
        <v>178</v>
      </c>
      <c r="H1371" s="17"/>
      <c r="I1371" s="1" t="str">
        <f t="shared" si="64"/>
        <v/>
      </c>
      <c r="J1371" s="1" t="str">
        <f t="shared" si="63"/>
        <v/>
      </c>
      <c r="K1371" s="1">
        <f t="shared" si="65"/>
        <v>0</v>
      </c>
    </row>
    <row r="1372" spans="4:11" ht="15" customHeight="1">
      <c r="D1372" s="6" t="s">
        <v>140</v>
      </c>
      <c r="E1372" s="7"/>
      <c r="F1372" s="7"/>
      <c r="G1372" s="17" t="s">
        <v>180</v>
      </c>
      <c r="H1372" s="17">
        <v>3</v>
      </c>
      <c r="I1372" s="1">
        <f t="shared" si="64"/>
        <v>-1</v>
      </c>
      <c r="J1372" s="1">
        <f t="shared" si="63"/>
        <v>0.71589385016096685</v>
      </c>
      <c r="K1372" s="1">
        <f t="shared" si="65"/>
        <v>2.9442917050202264</v>
      </c>
    </row>
    <row r="1373" spans="4:11" ht="30.75" thickBot="1">
      <c r="D1373" s="8"/>
      <c r="E1373" s="15" t="s">
        <v>11</v>
      </c>
      <c r="F1373" s="15" t="s">
        <v>1</v>
      </c>
      <c r="G1373" s="17" t="s">
        <v>178</v>
      </c>
      <c r="H1373" s="17"/>
      <c r="I1373" s="1" t="str">
        <f t="shared" si="64"/>
        <v/>
      </c>
      <c r="J1373" s="1" t="str">
        <f t="shared" si="63"/>
        <v/>
      </c>
      <c r="K1373" s="1">
        <f t="shared" si="65"/>
        <v>0</v>
      </c>
    </row>
    <row r="1374" spans="4:11" ht="15" customHeight="1">
      <c r="D1374" s="6" t="s">
        <v>140</v>
      </c>
      <c r="E1374" s="7"/>
      <c r="F1374" s="7"/>
      <c r="G1374" s="17" t="s">
        <v>181</v>
      </c>
      <c r="H1374" s="17">
        <v>2</v>
      </c>
      <c r="I1374" s="1">
        <f t="shared" si="64"/>
        <v>-1</v>
      </c>
      <c r="J1374" s="1">
        <f t="shared" si="63"/>
        <v>9.4004708337649845E-2</v>
      </c>
      <c r="K1374" s="1">
        <f t="shared" si="65"/>
        <v>1.1968463018649462</v>
      </c>
    </row>
    <row r="1375" spans="4:11" ht="15.75" thickBot="1">
      <c r="D1375" s="8"/>
      <c r="E1375" s="15" t="s">
        <v>19</v>
      </c>
      <c r="F1375" s="15" t="s">
        <v>466</v>
      </c>
      <c r="G1375" s="17" t="s">
        <v>178</v>
      </c>
      <c r="H1375" s="17"/>
      <c r="I1375" s="1" t="str">
        <f t="shared" si="64"/>
        <v/>
      </c>
      <c r="J1375" s="1" t="str">
        <f t="shared" si="63"/>
        <v/>
      </c>
      <c r="K1375" s="1">
        <f t="shared" si="65"/>
        <v>0</v>
      </c>
    </row>
    <row r="1376" spans="4:11" ht="15" customHeight="1">
      <c r="D1376" s="6" t="s">
        <v>140</v>
      </c>
      <c r="E1376" s="7"/>
      <c r="F1376" s="7"/>
      <c r="G1376" s="17" t="s">
        <v>184</v>
      </c>
      <c r="H1376" s="17">
        <v>5</v>
      </c>
      <c r="I1376" s="1">
        <f t="shared" si="64"/>
        <v>-1</v>
      </c>
      <c r="J1376" s="1">
        <f t="shared" si="63"/>
        <v>-9.2269857871499994E-2</v>
      </c>
      <c r="K1376" s="1">
        <f t="shared" si="65"/>
        <v>0.82397401092862688</v>
      </c>
    </row>
    <row r="1377" spans="4:11" ht="15.75" thickBot="1">
      <c r="D1377" s="8"/>
      <c r="E1377" s="15" t="s">
        <v>23</v>
      </c>
      <c r="F1377" s="15" t="s">
        <v>13</v>
      </c>
      <c r="G1377" s="17" t="s">
        <v>178</v>
      </c>
      <c r="H1377" s="17"/>
      <c r="I1377" s="1" t="str">
        <f t="shared" si="64"/>
        <v/>
      </c>
      <c r="J1377" s="1" t="str">
        <f t="shared" si="63"/>
        <v/>
      </c>
      <c r="K1377" s="1">
        <f t="shared" si="65"/>
        <v>0</v>
      </c>
    </row>
    <row r="1378" spans="4:11" ht="15" customHeight="1">
      <c r="D1378" s="6" t="s">
        <v>140</v>
      </c>
      <c r="E1378" s="7"/>
      <c r="F1378" s="7"/>
      <c r="G1378" s="17" t="s">
        <v>181</v>
      </c>
      <c r="H1378" s="17">
        <v>4</v>
      </c>
      <c r="I1378" s="1">
        <f t="shared" si="64"/>
        <v>-3</v>
      </c>
      <c r="J1378" s="1">
        <f t="shared" si="63"/>
        <v>-0.43115900002209173</v>
      </c>
      <c r="K1378" s="1">
        <f t="shared" si="65"/>
        <v>6.5989440831674999</v>
      </c>
    </row>
    <row r="1379" spans="4:11" ht="15.75" thickBot="1">
      <c r="D1379" s="8"/>
      <c r="E1379" s="15" t="s">
        <v>3</v>
      </c>
      <c r="F1379" s="15" t="s">
        <v>37</v>
      </c>
      <c r="G1379" s="17" t="s">
        <v>178</v>
      </c>
      <c r="H1379" s="17"/>
      <c r="I1379" s="1" t="str">
        <f t="shared" si="64"/>
        <v/>
      </c>
      <c r="J1379" s="1" t="str">
        <f t="shared" si="63"/>
        <v/>
      </c>
      <c r="K1379" s="1">
        <f t="shared" si="65"/>
        <v>0</v>
      </c>
    </row>
    <row r="1380" spans="4:11" ht="15" customHeight="1">
      <c r="D1380" s="6" t="s">
        <v>140</v>
      </c>
      <c r="E1380" s="7"/>
      <c r="F1380" s="7"/>
      <c r="G1380" s="17" t="s">
        <v>181</v>
      </c>
      <c r="H1380" s="17">
        <v>6</v>
      </c>
      <c r="I1380" s="1">
        <f t="shared" si="64"/>
        <v>-5</v>
      </c>
      <c r="J1380" s="1">
        <f t="shared" si="63"/>
        <v>-1.0719873609020425</v>
      </c>
      <c r="K1380" s="1">
        <f t="shared" si="65"/>
        <v>15.429283292913301</v>
      </c>
    </row>
    <row r="1381" spans="4:11" ht="15.75" thickBot="1">
      <c r="D1381" s="8"/>
      <c r="E1381" s="15" t="s">
        <v>26</v>
      </c>
      <c r="F1381" s="15" t="s">
        <v>20</v>
      </c>
      <c r="G1381" s="17" t="s">
        <v>178</v>
      </c>
      <c r="H1381" s="17"/>
      <c r="I1381" s="1" t="str">
        <f t="shared" si="64"/>
        <v/>
      </c>
      <c r="J1381" s="1" t="str">
        <f t="shared" si="63"/>
        <v/>
      </c>
      <c r="K1381" s="1">
        <f t="shared" si="65"/>
        <v>0</v>
      </c>
    </row>
    <row r="1382" spans="4:11" ht="18" customHeight="1">
      <c r="D1382" s="6" t="s">
        <v>140</v>
      </c>
      <c r="E1382" s="7"/>
      <c r="F1382" s="7"/>
      <c r="G1382" s="17" t="s">
        <v>182</v>
      </c>
      <c r="H1382" s="17">
        <v>1</v>
      </c>
      <c r="I1382" s="1">
        <f t="shared" si="64"/>
        <v>2</v>
      </c>
      <c r="J1382" s="1">
        <f t="shared" si="63"/>
        <v>0.19353422692233835</v>
      </c>
      <c r="K1382" s="1">
        <f t="shared" si="65"/>
        <v>3.2633185893010737</v>
      </c>
    </row>
    <row r="1383" spans="4:11" ht="15.75" thickBot="1">
      <c r="D1383" s="8"/>
      <c r="E1383" s="15" t="s">
        <v>2</v>
      </c>
      <c r="F1383" s="15" t="s">
        <v>21</v>
      </c>
      <c r="G1383" s="17" t="s">
        <v>178</v>
      </c>
      <c r="H1383" s="17"/>
      <c r="I1383" s="1" t="str">
        <f t="shared" si="64"/>
        <v/>
      </c>
      <c r="J1383" s="1" t="str">
        <f t="shared" si="63"/>
        <v/>
      </c>
      <c r="K1383" s="1">
        <f t="shared" si="65"/>
        <v>0</v>
      </c>
    </row>
    <row r="1384" spans="4:11" ht="18" customHeight="1">
      <c r="D1384" s="6" t="s">
        <v>141</v>
      </c>
      <c r="E1384" s="7"/>
      <c r="F1384" s="7"/>
      <c r="G1384" s="17" t="s">
        <v>182</v>
      </c>
      <c r="H1384" s="17">
        <v>4</v>
      </c>
      <c r="I1384" s="1">
        <f t="shared" si="64"/>
        <v>-1</v>
      </c>
      <c r="J1384" s="1">
        <f t="shared" si="63"/>
        <v>-0.37370734647662118</v>
      </c>
      <c r="K1384" s="1">
        <f t="shared" si="65"/>
        <v>0.39224248785735505</v>
      </c>
    </row>
    <row r="1385" spans="4:11" ht="15.75" thickBot="1">
      <c r="D1385" s="8"/>
      <c r="E1385" s="15" t="s">
        <v>0</v>
      </c>
      <c r="F1385" s="15" t="s">
        <v>18</v>
      </c>
      <c r="G1385" s="17" t="s">
        <v>178</v>
      </c>
      <c r="H1385" s="17"/>
      <c r="I1385" s="1" t="str">
        <f t="shared" si="64"/>
        <v/>
      </c>
      <c r="J1385" s="1" t="str">
        <f t="shared" si="63"/>
        <v/>
      </c>
      <c r="K1385" s="1">
        <f t="shared" si="65"/>
        <v>0</v>
      </c>
    </row>
    <row r="1386" spans="4:11" ht="15" customHeight="1">
      <c r="D1386" s="6" t="s">
        <v>141</v>
      </c>
      <c r="E1386" s="7"/>
      <c r="F1386" s="7"/>
      <c r="G1386" s="17" t="s">
        <v>182</v>
      </c>
      <c r="H1386" s="17">
        <v>2</v>
      </c>
      <c r="I1386" s="1">
        <f t="shared" si="64"/>
        <v>1</v>
      </c>
      <c r="J1386" s="1">
        <f t="shared" si="63"/>
        <v>9.1210854053699109E-2</v>
      </c>
      <c r="K1386" s="1">
        <f t="shared" si="65"/>
        <v>0.82589771178980698</v>
      </c>
    </row>
    <row r="1387" spans="4:11" ht="15.75" thickBot="1">
      <c r="D1387" s="8"/>
      <c r="E1387" s="15" t="s">
        <v>20</v>
      </c>
      <c r="F1387" s="15" t="s">
        <v>11</v>
      </c>
      <c r="G1387" s="17" t="s">
        <v>178</v>
      </c>
      <c r="H1387" s="17"/>
      <c r="I1387" s="1" t="str">
        <f t="shared" si="64"/>
        <v/>
      </c>
      <c r="J1387" s="1" t="str">
        <f t="shared" si="63"/>
        <v/>
      </c>
      <c r="K1387" s="1">
        <f t="shared" si="65"/>
        <v>0</v>
      </c>
    </row>
    <row r="1388" spans="4:11" ht="15" customHeight="1">
      <c r="D1388" s="6" t="s">
        <v>141</v>
      </c>
      <c r="E1388" s="7"/>
      <c r="F1388" s="7"/>
      <c r="G1388" s="17" t="s">
        <v>179</v>
      </c>
      <c r="H1388" s="17">
        <v>4</v>
      </c>
      <c r="I1388" s="1">
        <f t="shared" si="64"/>
        <v>-4</v>
      </c>
      <c r="J1388" s="1">
        <f t="shared" si="63"/>
        <v>-0.55310074798767062</v>
      </c>
      <c r="K1388" s="1">
        <f t="shared" si="65"/>
        <v>11.881114453523155</v>
      </c>
    </row>
    <row r="1389" spans="4:11" ht="15.75" thickBot="1">
      <c r="D1389" s="8"/>
      <c r="E1389" s="15" t="s">
        <v>7</v>
      </c>
      <c r="F1389" s="15" t="s">
        <v>25</v>
      </c>
      <c r="G1389" s="17" t="s">
        <v>178</v>
      </c>
      <c r="H1389" s="17"/>
      <c r="I1389" s="1" t="str">
        <f t="shared" si="64"/>
        <v/>
      </c>
      <c r="J1389" s="1" t="str">
        <f t="shared" si="63"/>
        <v/>
      </c>
      <c r="K1389" s="1">
        <f t="shared" si="65"/>
        <v>0</v>
      </c>
    </row>
    <row r="1390" spans="4:11" ht="15" customHeight="1">
      <c r="D1390" s="6" t="s">
        <v>141</v>
      </c>
      <c r="E1390" s="7"/>
      <c r="F1390" s="7"/>
      <c r="G1390" s="17" t="s">
        <v>180</v>
      </c>
      <c r="H1390" s="17">
        <v>3</v>
      </c>
      <c r="I1390" s="1">
        <f t="shared" si="64"/>
        <v>-1</v>
      </c>
      <c r="J1390" s="1">
        <f t="shared" si="63"/>
        <v>0.16980862215770287</v>
      </c>
      <c r="K1390" s="1">
        <f t="shared" si="65"/>
        <v>1.3684522124745033</v>
      </c>
    </row>
    <row r="1391" spans="4:11" ht="15.75" thickBot="1">
      <c r="D1391" s="8"/>
      <c r="E1391" s="15" t="s">
        <v>2</v>
      </c>
      <c r="F1391" s="15" t="s">
        <v>22</v>
      </c>
      <c r="G1391" s="17" t="s">
        <v>178</v>
      </c>
      <c r="H1391" s="17"/>
      <c r="I1391" s="1" t="str">
        <f t="shared" si="64"/>
        <v/>
      </c>
      <c r="J1391" s="1" t="str">
        <f t="shared" si="63"/>
        <v/>
      </c>
      <c r="K1391" s="1">
        <f t="shared" si="65"/>
        <v>0</v>
      </c>
    </row>
    <row r="1392" spans="4:11" ht="18" customHeight="1">
      <c r="D1392" s="6" t="s">
        <v>141</v>
      </c>
      <c r="E1392" s="7"/>
      <c r="F1392" s="7"/>
      <c r="G1392" s="17" t="s">
        <v>182</v>
      </c>
      <c r="H1392" s="17">
        <v>6</v>
      </c>
      <c r="I1392" s="1">
        <f t="shared" si="64"/>
        <v>-3</v>
      </c>
      <c r="J1392" s="1">
        <f t="shared" si="63"/>
        <v>0.71065192649307107</v>
      </c>
      <c r="K1392" s="1">
        <f t="shared" si="65"/>
        <v>13.76893771958674</v>
      </c>
    </row>
    <row r="1393" spans="4:11" ht="15.75" thickBot="1">
      <c r="D1393" s="8"/>
      <c r="E1393" s="15" t="s">
        <v>4</v>
      </c>
      <c r="F1393" s="15" t="s">
        <v>10</v>
      </c>
      <c r="G1393" s="17" t="s">
        <v>178</v>
      </c>
      <c r="H1393" s="17"/>
      <c r="I1393" s="1" t="str">
        <f t="shared" si="64"/>
        <v/>
      </c>
      <c r="J1393" s="1" t="str">
        <f t="shared" si="63"/>
        <v/>
      </c>
      <c r="K1393" s="1">
        <f t="shared" si="65"/>
        <v>0</v>
      </c>
    </row>
    <row r="1394" spans="4:11" ht="15" customHeight="1">
      <c r="D1394" s="6" t="s">
        <v>141</v>
      </c>
      <c r="E1394" s="7"/>
      <c r="F1394" s="7"/>
      <c r="G1394" s="17" t="s">
        <v>180</v>
      </c>
      <c r="H1394" s="17">
        <v>4</v>
      </c>
      <c r="I1394" s="1">
        <f t="shared" si="64"/>
        <v>-2</v>
      </c>
      <c r="J1394" s="1">
        <f t="shared" si="63"/>
        <v>0.22531350673165207</v>
      </c>
      <c r="K1394" s="1">
        <f t="shared" si="65"/>
        <v>4.9520202032423226</v>
      </c>
    </row>
    <row r="1395" spans="4:11" ht="15.75" thickBot="1">
      <c r="D1395" s="8"/>
      <c r="E1395" s="15" t="s">
        <v>34</v>
      </c>
      <c r="F1395" s="15" t="s">
        <v>33</v>
      </c>
      <c r="G1395" s="17" t="s">
        <v>178</v>
      </c>
      <c r="H1395" s="17"/>
      <c r="I1395" s="1" t="str">
        <f t="shared" si="64"/>
        <v/>
      </c>
      <c r="J1395" s="1" t="str">
        <f t="shared" si="63"/>
        <v/>
      </c>
      <c r="K1395" s="1">
        <f t="shared" si="65"/>
        <v>0</v>
      </c>
    </row>
    <row r="1396" spans="4:11" ht="15" customHeight="1">
      <c r="D1396" s="6" t="s">
        <v>142</v>
      </c>
      <c r="E1396" s="7"/>
      <c r="F1396" s="7"/>
      <c r="G1396" s="17" t="s">
        <v>181</v>
      </c>
      <c r="H1396" s="17">
        <v>4</v>
      </c>
      <c r="I1396" s="1">
        <f t="shared" si="64"/>
        <v>-3</v>
      </c>
      <c r="J1396" s="1">
        <f t="shared" si="63"/>
        <v>0</v>
      </c>
      <c r="K1396" s="1">
        <f t="shared" si="65"/>
        <v>9</v>
      </c>
    </row>
    <row r="1397" spans="4:11" ht="15.75" thickBot="1">
      <c r="D1397" s="8"/>
      <c r="E1397" s="15" t="s">
        <v>38</v>
      </c>
      <c r="F1397" s="15" t="s">
        <v>41</v>
      </c>
      <c r="G1397" s="17" t="s">
        <v>178</v>
      </c>
      <c r="H1397" s="17"/>
      <c r="I1397" s="1" t="str">
        <f t="shared" si="64"/>
        <v/>
      </c>
      <c r="J1397" s="1" t="str">
        <f t="shared" si="63"/>
        <v/>
      </c>
      <c r="K1397" s="1">
        <f t="shared" si="65"/>
        <v>0</v>
      </c>
    </row>
    <row r="1398" spans="4:11" ht="15" customHeight="1">
      <c r="D1398" s="6" t="s">
        <v>142</v>
      </c>
      <c r="E1398" s="7"/>
      <c r="F1398" s="7"/>
      <c r="G1398" s="17" t="s">
        <v>182</v>
      </c>
      <c r="H1398" s="17">
        <v>4</v>
      </c>
      <c r="I1398" s="1">
        <f t="shared" si="64"/>
        <v>-1</v>
      </c>
      <c r="J1398" s="1">
        <f t="shared" si="63"/>
        <v>-0.26488265668737654</v>
      </c>
      <c r="K1398" s="1">
        <f t="shared" si="65"/>
        <v>0.54039750843900947</v>
      </c>
    </row>
    <row r="1399" spans="4:11" ht="30.75" thickBot="1">
      <c r="D1399" s="8"/>
      <c r="E1399" s="15" t="s">
        <v>26</v>
      </c>
      <c r="F1399" s="15" t="s">
        <v>1</v>
      </c>
      <c r="G1399" s="17" t="s">
        <v>178</v>
      </c>
      <c r="H1399" s="17"/>
      <c r="I1399" s="1" t="str">
        <f t="shared" si="64"/>
        <v/>
      </c>
      <c r="J1399" s="1" t="str">
        <f t="shared" si="63"/>
        <v/>
      </c>
      <c r="K1399" s="1">
        <f t="shared" si="65"/>
        <v>0</v>
      </c>
    </row>
    <row r="1400" spans="4:11" ht="15" customHeight="1">
      <c r="D1400" s="6" t="s">
        <v>142</v>
      </c>
      <c r="E1400" s="7"/>
      <c r="F1400" s="7"/>
      <c r="G1400" s="17" t="s">
        <v>182</v>
      </c>
      <c r="H1400" s="17">
        <v>5</v>
      </c>
      <c r="I1400" s="1">
        <f t="shared" si="64"/>
        <v>-2</v>
      </c>
      <c r="J1400" s="1">
        <f t="shared" si="63"/>
        <v>-0.40471120946926931</v>
      </c>
      <c r="K1400" s="1">
        <f t="shared" si="65"/>
        <v>2.5449463251930013</v>
      </c>
    </row>
    <row r="1401" spans="4:11" ht="15.75" thickBot="1">
      <c r="D1401" s="8"/>
      <c r="E1401" s="15" t="s">
        <v>25</v>
      </c>
      <c r="F1401" s="15" t="s">
        <v>11</v>
      </c>
      <c r="G1401" s="17" t="s">
        <v>178</v>
      </c>
      <c r="H1401" s="17"/>
      <c r="I1401" s="1" t="str">
        <f t="shared" si="64"/>
        <v/>
      </c>
      <c r="J1401" s="1" t="str">
        <f t="shared" si="63"/>
        <v/>
      </c>
      <c r="K1401" s="1">
        <f t="shared" si="65"/>
        <v>0</v>
      </c>
    </row>
    <row r="1402" spans="4:11" ht="15" customHeight="1">
      <c r="D1402" s="6" t="s">
        <v>142</v>
      </c>
      <c r="E1402" s="7"/>
      <c r="F1402" s="7"/>
      <c r="G1402" s="17" t="s">
        <v>182</v>
      </c>
      <c r="H1402" s="17">
        <v>4</v>
      </c>
      <c r="I1402" s="1">
        <f t="shared" si="64"/>
        <v>-1</v>
      </c>
      <c r="J1402" s="1">
        <f t="shared" si="63"/>
        <v>0.87805229334544777</v>
      </c>
      <c r="K1402" s="1">
        <f t="shared" si="65"/>
        <v>3.527080416540096</v>
      </c>
    </row>
    <row r="1403" spans="4:11" ht="15.75" thickBot="1">
      <c r="D1403" s="8"/>
      <c r="E1403" s="15" t="s">
        <v>12</v>
      </c>
      <c r="F1403" s="15" t="s">
        <v>7</v>
      </c>
      <c r="G1403" s="17" t="s">
        <v>178</v>
      </c>
      <c r="H1403" s="17"/>
      <c r="I1403" s="1" t="str">
        <f t="shared" si="64"/>
        <v/>
      </c>
      <c r="J1403" s="1" t="str">
        <f t="shared" si="63"/>
        <v/>
      </c>
      <c r="K1403" s="1">
        <f t="shared" si="65"/>
        <v>0</v>
      </c>
    </row>
    <row r="1404" spans="4:11" ht="15" customHeight="1">
      <c r="D1404" s="6" t="s">
        <v>142</v>
      </c>
      <c r="E1404" s="7"/>
      <c r="F1404" s="7"/>
      <c r="G1404" s="17" t="s">
        <v>180</v>
      </c>
      <c r="H1404" s="17">
        <v>4</v>
      </c>
      <c r="I1404" s="1">
        <f t="shared" si="64"/>
        <v>-2</v>
      </c>
      <c r="J1404" s="1">
        <f t="shared" si="63"/>
        <v>0.86147830237472078</v>
      </c>
      <c r="K1404" s="1">
        <f t="shared" si="65"/>
        <v>8.1880580749613134</v>
      </c>
    </row>
    <row r="1405" spans="4:11" ht="15.75" thickBot="1">
      <c r="D1405" s="8"/>
      <c r="E1405" s="15" t="s">
        <v>37</v>
      </c>
      <c r="F1405" s="15" t="s">
        <v>28</v>
      </c>
      <c r="G1405" s="17" t="s">
        <v>178</v>
      </c>
      <c r="H1405" s="17"/>
      <c r="I1405" s="1" t="str">
        <f t="shared" si="64"/>
        <v/>
      </c>
      <c r="J1405" s="1" t="str">
        <f t="shared" si="63"/>
        <v/>
      </c>
      <c r="K1405" s="1">
        <f t="shared" si="65"/>
        <v>0</v>
      </c>
    </row>
    <row r="1406" spans="4:11" ht="15" customHeight="1">
      <c r="D1406" s="6" t="s">
        <v>142</v>
      </c>
      <c r="E1406" s="7"/>
      <c r="F1406" s="7"/>
      <c r="G1406" s="17" t="s">
        <v>180</v>
      </c>
      <c r="H1406" s="17">
        <v>3</v>
      </c>
      <c r="I1406" s="1">
        <f t="shared" si="64"/>
        <v>-1</v>
      </c>
      <c r="J1406" s="1">
        <f t="shared" si="63"/>
        <v>-0.67754206142548412</v>
      </c>
      <c r="K1406" s="1">
        <f t="shared" si="65"/>
        <v>0.10397912214972625</v>
      </c>
    </row>
    <row r="1407" spans="4:11" ht="15.75" thickBot="1">
      <c r="D1407" s="8"/>
      <c r="E1407" s="15" t="s">
        <v>21</v>
      </c>
      <c r="F1407" s="15" t="s">
        <v>466</v>
      </c>
      <c r="G1407" s="17" t="s">
        <v>178</v>
      </c>
      <c r="H1407" s="17"/>
      <c r="I1407" s="1" t="str">
        <f t="shared" si="64"/>
        <v/>
      </c>
      <c r="J1407" s="1" t="str">
        <f t="shared" si="63"/>
        <v/>
      </c>
      <c r="K1407" s="1">
        <f t="shared" si="65"/>
        <v>0</v>
      </c>
    </row>
    <row r="1408" spans="4:11" ht="18" customHeight="1">
      <c r="D1408" s="6" t="s">
        <v>142</v>
      </c>
      <c r="E1408" s="7"/>
      <c r="F1408" s="7"/>
      <c r="G1408" s="17" t="s">
        <v>185</v>
      </c>
      <c r="H1408" s="17">
        <v>4</v>
      </c>
      <c r="I1408" s="1">
        <f t="shared" si="64"/>
        <v>1</v>
      </c>
      <c r="J1408" s="1">
        <f t="shared" si="63"/>
        <v>0.7419968085682882</v>
      </c>
      <c r="K1408" s="1">
        <f t="shared" si="65"/>
        <v>6.6565646788948524E-2</v>
      </c>
    </row>
    <row r="1409" spans="4:11" ht="15.75" thickBot="1">
      <c r="D1409" s="8"/>
      <c r="E1409" s="15" t="s">
        <v>13</v>
      </c>
      <c r="F1409" s="15" t="s">
        <v>14</v>
      </c>
      <c r="G1409" s="17" t="s">
        <v>178</v>
      </c>
      <c r="H1409" s="17"/>
      <c r="I1409" s="1" t="str">
        <f t="shared" si="64"/>
        <v/>
      </c>
      <c r="J1409" s="1" t="str">
        <f t="shared" si="63"/>
        <v/>
      </c>
      <c r="K1409" s="1">
        <f t="shared" si="65"/>
        <v>0</v>
      </c>
    </row>
    <row r="1410" spans="4:11" ht="15" customHeight="1">
      <c r="D1410" s="6" t="s">
        <v>142</v>
      </c>
      <c r="E1410" s="7"/>
      <c r="F1410" s="7"/>
      <c r="G1410" s="17" t="s">
        <v>182</v>
      </c>
      <c r="H1410" s="17">
        <v>4</v>
      </c>
      <c r="I1410" s="1">
        <f t="shared" si="64"/>
        <v>-1</v>
      </c>
      <c r="J1410" s="1">
        <f t="shared" si="63"/>
        <v>-0.74782116499849849</v>
      </c>
      <c r="K1410" s="1">
        <f t="shared" si="65"/>
        <v>6.359416482271453E-2</v>
      </c>
    </row>
    <row r="1411" spans="4:11" ht="15.75" thickBot="1">
      <c r="D1411" s="8"/>
      <c r="E1411" s="15" t="s">
        <v>22</v>
      </c>
      <c r="F1411" s="15" t="s">
        <v>19</v>
      </c>
      <c r="G1411" s="17" t="s">
        <v>178</v>
      </c>
      <c r="H1411" s="17"/>
      <c r="I1411" s="1" t="str">
        <f t="shared" si="64"/>
        <v/>
      </c>
      <c r="J1411" s="1" t="str">
        <f t="shared" ref="J1411:J1474" si="66">IF(F1412="","",VLOOKUP(F1412,$A$2:$B$31,2)+$B$33-VLOOKUP(E1412,$A$2:$B$31,2))</f>
        <v/>
      </c>
      <c r="K1411" s="1">
        <f t="shared" si="65"/>
        <v>0</v>
      </c>
    </row>
    <row r="1412" spans="4:11" ht="18" customHeight="1">
      <c r="D1412" s="6" t="s">
        <v>142</v>
      </c>
      <c r="E1412" s="7"/>
      <c r="F1412" s="7"/>
      <c r="G1412" s="17" t="s">
        <v>181</v>
      </c>
      <c r="H1412" s="17">
        <v>4</v>
      </c>
      <c r="I1412" s="1">
        <f t="shared" ref="I1412:I1475" si="67">IF(G1412="","",G1412-H1412)</f>
        <v>-3</v>
      </c>
      <c r="J1412" s="1">
        <f t="shared" si="66"/>
        <v>-1.5387145922547631</v>
      </c>
      <c r="K1412" s="1">
        <f t="shared" ref="K1412:K1475" si="68">IF(J1412="",0,(I1412-J1412)^2)</f>
        <v>2.135355042889163</v>
      </c>
    </row>
    <row r="1413" spans="4:11" ht="15.75" thickBot="1">
      <c r="D1413" s="8"/>
      <c r="E1413" s="15" t="s">
        <v>8</v>
      </c>
      <c r="F1413" s="15" t="s">
        <v>4</v>
      </c>
      <c r="G1413" s="17" t="s">
        <v>178</v>
      </c>
      <c r="H1413" s="17"/>
      <c r="I1413" s="1" t="str">
        <f t="shared" si="67"/>
        <v/>
      </c>
      <c r="J1413" s="1" t="str">
        <f t="shared" si="66"/>
        <v/>
      </c>
      <c r="K1413" s="1">
        <f t="shared" si="68"/>
        <v>0</v>
      </c>
    </row>
    <row r="1414" spans="4:11" ht="15" customHeight="1">
      <c r="D1414" s="6" t="s">
        <v>142</v>
      </c>
      <c r="E1414" s="7"/>
      <c r="F1414" s="7"/>
      <c r="G1414" s="17" t="s">
        <v>180</v>
      </c>
      <c r="H1414" s="17">
        <v>1</v>
      </c>
      <c r="I1414" s="1">
        <f t="shared" si="67"/>
        <v>1</v>
      </c>
      <c r="J1414" s="1">
        <f t="shared" si="66"/>
        <v>1.1852862394629256</v>
      </c>
      <c r="K1414" s="1">
        <f t="shared" si="68"/>
        <v>3.4330990534312593E-2</v>
      </c>
    </row>
    <row r="1415" spans="4:11" ht="15.75" thickBot="1">
      <c r="D1415" s="8"/>
      <c r="E1415" s="15" t="s">
        <v>23</v>
      </c>
      <c r="F1415" s="15" t="s">
        <v>24</v>
      </c>
      <c r="G1415" s="17" t="s">
        <v>178</v>
      </c>
      <c r="H1415" s="17"/>
      <c r="I1415" s="1" t="str">
        <f t="shared" si="67"/>
        <v/>
      </c>
      <c r="J1415" s="1" t="str">
        <f t="shared" si="66"/>
        <v/>
      </c>
      <c r="K1415" s="1">
        <f t="shared" si="68"/>
        <v>0</v>
      </c>
    </row>
    <row r="1416" spans="4:11" ht="15" customHeight="1">
      <c r="D1416" s="6" t="s">
        <v>142</v>
      </c>
      <c r="E1416" s="7"/>
      <c r="F1416" s="7"/>
      <c r="G1416" s="17" t="s">
        <v>184</v>
      </c>
      <c r="H1416" s="17">
        <v>0</v>
      </c>
      <c r="I1416" s="1">
        <f t="shared" si="67"/>
        <v>4</v>
      </c>
      <c r="J1416" s="1">
        <f t="shared" si="66"/>
        <v>-0.67889831618226992</v>
      </c>
      <c r="K1416" s="1">
        <f t="shared" si="68"/>
        <v>21.892089453173281</v>
      </c>
    </row>
    <row r="1417" spans="4:11" ht="15.75" thickBot="1">
      <c r="D1417" s="8"/>
      <c r="E1417" s="15" t="s">
        <v>10</v>
      </c>
      <c r="F1417" s="15" t="s">
        <v>3</v>
      </c>
      <c r="G1417" s="17" t="s">
        <v>178</v>
      </c>
      <c r="H1417" s="17"/>
      <c r="I1417" s="1" t="str">
        <f t="shared" si="67"/>
        <v/>
      </c>
      <c r="J1417" s="1" t="str">
        <f t="shared" si="66"/>
        <v/>
      </c>
      <c r="K1417" s="1">
        <f t="shared" si="68"/>
        <v>0</v>
      </c>
    </row>
    <row r="1418" spans="4:11" ht="15" customHeight="1">
      <c r="D1418" s="6" t="s">
        <v>143</v>
      </c>
      <c r="E1418" s="7"/>
      <c r="F1418" s="7"/>
      <c r="G1418" s="17" t="s">
        <v>181</v>
      </c>
      <c r="H1418" s="17">
        <v>2</v>
      </c>
      <c r="I1418" s="1">
        <f t="shared" si="67"/>
        <v>-1</v>
      </c>
      <c r="J1418" s="1">
        <f t="shared" si="66"/>
        <v>4.9424752587739817E-2</v>
      </c>
      <c r="K1418" s="1">
        <f t="shared" si="68"/>
        <v>1.1012923113438389</v>
      </c>
    </row>
    <row r="1419" spans="4:11" ht="15.75" thickBot="1">
      <c r="D1419" s="8"/>
      <c r="E1419" s="15" t="s">
        <v>0</v>
      </c>
      <c r="F1419" s="15" t="s">
        <v>36</v>
      </c>
      <c r="G1419" s="17" t="s">
        <v>178</v>
      </c>
      <c r="H1419" s="17"/>
      <c r="I1419" s="1" t="str">
        <f t="shared" si="67"/>
        <v/>
      </c>
      <c r="J1419" s="1" t="str">
        <f t="shared" si="66"/>
        <v/>
      </c>
      <c r="K1419" s="1">
        <f t="shared" si="68"/>
        <v>0</v>
      </c>
    </row>
    <row r="1420" spans="4:11" ht="15" customHeight="1">
      <c r="D1420" s="6" t="s">
        <v>143</v>
      </c>
      <c r="E1420" s="7"/>
      <c r="F1420" s="7"/>
      <c r="G1420" s="17" t="s">
        <v>179</v>
      </c>
      <c r="H1420" s="17">
        <v>4</v>
      </c>
      <c r="I1420" s="1">
        <f t="shared" si="67"/>
        <v>-4</v>
      </c>
      <c r="J1420" s="1">
        <f t="shared" si="66"/>
        <v>7.9759664111492157E-2</v>
      </c>
      <c r="K1420" s="1">
        <f t="shared" si="68"/>
        <v>16.644438916911117</v>
      </c>
    </row>
    <row r="1421" spans="4:11" ht="30.75" thickBot="1">
      <c r="D1421" s="8"/>
      <c r="E1421" s="15" t="s">
        <v>11</v>
      </c>
      <c r="F1421" s="15" t="s">
        <v>12</v>
      </c>
      <c r="G1421" s="17" t="s">
        <v>178</v>
      </c>
      <c r="H1421" s="17"/>
      <c r="I1421" s="1" t="str">
        <f t="shared" si="67"/>
        <v/>
      </c>
      <c r="J1421" s="1" t="str">
        <f t="shared" si="66"/>
        <v/>
      </c>
      <c r="K1421" s="1">
        <f t="shared" si="68"/>
        <v>0</v>
      </c>
    </row>
    <row r="1422" spans="4:11" ht="15" customHeight="1">
      <c r="D1422" s="6" t="s">
        <v>143</v>
      </c>
      <c r="E1422" s="7"/>
      <c r="F1422" s="7"/>
      <c r="G1422" s="17" t="s">
        <v>182</v>
      </c>
      <c r="H1422" s="17">
        <v>4</v>
      </c>
      <c r="I1422" s="1">
        <f t="shared" si="67"/>
        <v>-1</v>
      </c>
      <c r="J1422" s="1">
        <f t="shared" si="66"/>
        <v>0.47905802276807208</v>
      </c>
      <c r="K1422" s="1">
        <f t="shared" si="68"/>
        <v>2.1876126347145988</v>
      </c>
    </row>
    <row r="1423" spans="4:11" ht="15.75" thickBot="1">
      <c r="D1423" s="8"/>
      <c r="E1423" s="15" t="s">
        <v>20</v>
      </c>
      <c r="F1423" s="15" t="s">
        <v>34</v>
      </c>
      <c r="G1423" s="17" t="s">
        <v>178</v>
      </c>
      <c r="H1423" s="17"/>
      <c r="I1423" s="1" t="str">
        <f t="shared" si="67"/>
        <v/>
      </c>
      <c r="J1423" s="1" t="str">
        <f t="shared" si="66"/>
        <v/>
      </c>
      <c r="K1423" s="1">
        <f t="shared" si="68"/>
        <v>0</v>
      </c>
    </row>
    <row r="1424" spans="4:11" ht="15" customHeight="1">
      <c r="D1424" s="6" t="s">
        <v>144</v>
      </c>
      <c r="E1424" s="7"/>
      <c r="F1424" s="7"/>
      <c r="G1424" s="17" t="s">
        <v>185</v>
      </c>
      <c r="H1424" s="17">
        <v>2</v>
      </c>
      <c r="I1424" s="1">
        <f t="shared" si="67"/>
        <v>3</v>
      </c>
      <c r="J1424" s="1">
        <f t="shared" si="66"/>
        <v>-0.46415942556055256</v>
      </c>
      <c r="K1424" s="1">
        <f t="shared" si="68"/>
        <v>12.000400525700018</v>
      </c>
    </row>
    <row r="1425" spans="4:11" ht="15.75" thickBot="1">
      <c r="D1425" s="8"/>
      <c r="E1425" s="15" t="s">
        <v>2</v>
      </c>
      <c r="F1425" s="15" t="s">
        <v>41</v>
      </c>
      <c r="G1425" s="17" t="s">
        <v>178</v>
      </c>
      <c r="H1425" s="17"/>
      <c r="I1425" s="1" t="str">
        <f t="shared" si="67"/>
        <v/>
      </c>
      <c r="J1425" s="1" t="str">
        <f t="shared" si="66"/>
        <v/>
      </c>
      <c r="K1425" s="1">
        <f t="shared" si="68"/>
        <v>0</v>
      </c>
    </row>
    <row r="1426" spans="4:11" ht="15" customHeight="1">
      <c r="D1426" s="6" t="s">
        <v>144</v>
      </c>
      <c r="E1426" s="7"/>
      <c r="F1426" s="7"/>
      <c r="G1426" s="17" t="s">
        <v>181</v>
      </c>
      <c r="H1426" s="17">
        <v>0</v>
      </c>
      <c r="I1426" s="1">
        <f t="shared" si="67"/>
        <v>1</v>
      </c>
      <c r="J1426" s="1">
        <f t="shared" si="66"/>
        <v>1.984840894259321E-2</v>
      </c>
      <c r="K1426" s="1">
        <f t="shared" si="68"/>
        <v>0.96069714145236595</v>
      </c>
    </row>
    <row r="1427" spans="4:11" ht="15.75" thickBot="1">
      <c r="D1427" s="8"/>
      <c r="E1427" s="15" t="s">
        <v>466</v>
      </c>
      <c r="F1427" s="15" t="s">
        <v>38</v>
      </c>
      <c r="G1427" s="17" t="s">
        <v>178</v>
      </c>
      <c r="H1427" s="17"/>
      <c r="I1427" s="1" t="str">
        <f t="shared" si="67"/>
        <v/>
      </c>
      <c r="J1427" s="1" t="str">
        <f t="shared" si="66"/>
        <v/>
      </c>
      <c r="K1427" s="1">
        <f t="shared" si="68"/>
        <v>0</v>
      </c>
    </row>
    <row r="1428" spans="4:11" ht="15" customHeight="1">
      <c r="D1428" s="6" t="s">
        <v>144</v>
      </c>
      <c r="E1428" s="7"/>
      <c r="F1428" s="7"/>
      <c r="G1428" s="17" t="s">
        <v>180</v>
      </c>
      <c r="H1428" s="17">
        <v>5</v>
      </c>
      <c r="I1428" s="1">
        <f t="shared" si="67"/>
        <v>-3</v>
      </c>
      <c r="J1428" s="1">
        <f t="shared" si="66"/>
        <v>0.31118264069169754</v>
      </c>
      <c r="K1428" s="1">
        <f t="shared" si="68"/>
        <v>10.963930480018043</v>
      </c>
    </row>
    <row r="1429" spans="4:11" ht="30.75" thickBot="1">
      <c r="D1429" s="8"/>
      <c r="E1429" s="15" t="s">
        <v>25</v>
      </c>
      <c r="F1429" s="15" t="s">
        <v>1</v>
      </c>
      <c r="G1429" s="17" t="s">
        <v>178</v>
      </c>
      <c r="H1429" s="17"/>
      <c r="I1429" s="1" t="str">
        <f t="shared" si="67"/>
        <v/>
      </c>
      <c r="J1429" s="1" t="str">
        <f t="shared" si="66"/>
        <v/>
      </c>
      <c r="K1429" s="1">
        <f t="shared" si="68"/>
        <v>0</v>
      </c>
    </row>
    <row r="1430" spans="4:11" ht="18" customHeight="1">
      <c r="D1430" s="6" t="s">
        <v>144</v>
      </c>
      <c r="E1430" s="7"/>
      <c r="F1430" s="7"/>
      <c r="G1430" s="17" t="s">
        <v>182</v>
      </c>
      <c r="H1430" s="17">
        <v>1</v>
      </c>
      <c r="I1430" s="1">
        <f t="shared" si="67"/>
        <v>2</v>
      </c>
      <c r="J1430" s="1">
        <f t="shared" si="66"/>
        <v>-0.25212131241708846</v>
      </c>
      <c r="K1430" s="1">
        <f t="shared" si="68"/>
        <v>5.0720504058432692</v>
      </c>
    </row>
    <row r="1431" spans="4:11" ht="15.75" thickBot="1">
      <c r="D1431" s="8"/>
      <c r="E1431" s="15" t="s">
        <v>26</v>
      </c>
      <c r="F1431" s="15" t="s">
        <v>0</v>
      </c>
      <c r="G1431" s="17" t="s">
        <v>178</v>
      </c>
      <c r="H1431" s="17"/>
      <c r="I1431" s="1" t="str">
        <f t="shared" si="67"/>
        <v/>
      </c>
      <c r="J1431" s="1" t="str">
        <f t="shared" si="66"/>
        <v/>
      </c>
      <c r="K1431" s="1">
        <f t="shared" si="68"/>
        <v>0</v>
      </c>
    </row>
    <row r="1432" spans="4:11" ht="18" customHeight="1">
      <c r="D1432" s="6" t="s">
        <v>144</v>
      </c>
      <c r="E1432" s="7"/>
      <c r="F1432" s="7"/>
      <c r="G1432" s="17" t="s">
        <v>183</v>
      </c>
      <c r="H1432" s="17">
        <v>3</v>
      </c>
      <c r="I1432" s="1">
        <f t="shared" si="67"/>
        <v>3</v>
      </c>
      <c r="J1432" s="1">
        <f t="shared" si="66"/>
        <v>-0.24271441143878292</v>
      </c>
      <c r="K1432" s="1">
        <f t="shared" si="68"/>
        <v>10.515196754152772</v>
      </c>
    </row>
    <row r="1433" spans="4:11" ht="15.75" thickBot="1">
      <c r="D1433" s="8"/>
      <c r="E1433" s="15" t="s">
        <v>21</v>
      </c>
      <c r="F1433" s="15" t="s">
        <v>18</v>
      </c>
      <c r="G1433" s="17" t="s">
        <v>178</v>
      </c>
      <c r="H1433" s="17"/>
      <c r="I1433" s="1" t="str">
        <f t="shared" si="67"/>
        <v/>
      </c>
      <c r="J1433" s="1" t="str">
        <f t="shared" si="66"/>
        <v/>
      </c>
      <c r="K1433" s="1">
        <f t="shared" si="68"/>
        <v>0</v>
      </c>
    </row>
    <row r="1434" spans="4:11" ht="15" customHeight="1">
      <c r="D1434" s="6" t="s">
        <v>144</v>
      </c>
      <c r="E1434" s="7"/>
      <c r="F1434" s="7"/>
      <c r="G1434" s="17" t="s">
        <v>181</v>
      </c>
      <c r="H1434" s="17">
        <v>5</v>
      </c>
      <c r="I1434" s="1">
        <f t="shared" si="67"/>
        <v>-4</v>
      </c>
      <c r="J1434" s="1">
        <f t="shared" si="66"/>
        <v>-0.29487423338139251</v>
      </c>
      <c r="K1434" s="1">
        <f t="shared" si="68"/>
        <v>13.727956946461124</v>
      </c>
    </row>
    <row r="1435" spans="4:11" ht="15.75" thickBot="1">
      <c r="D1435" s="8"/>
      <c r="E1435" s="15" t="s">
        <v>13</v>
      </c>
      <c r="F1435" s="15" t="s">
        <v>37</v>
      </c>
      <c r="G1435" s="17" t="s">
        <v>178</v>
      </c>
      <c r="H1435" s="17"/>
      <c r="I1435" s="1" t="str">
        <f t="shared" si="67"/>
        <v/>
      </c>
      <c r="J1435" s="1" t="str">
        <f t="shared" si="66"/>
        <v/>
      </c>
      <c r="K1435" s="1">
        <f t="shared" si="68"/>
        <v>0</v>
      </c>
    </row>
    <row r="1436" spans="4:11" ht="18" customHeight="1">
      <c r="D1436" s="6" t="s">
        <v>144</v>
      </c>
      <c r="E1436" s="7"/>
      <c r="F1436" s="7"/>
      <c r="G1436" s="17" t="s">
        <v>180</v>
      </c>
      <c r="H1436" s="17">
        <v>3</v>
      </c>
      <c r="I1436" s="1">
        <f t="shared" si="67"/>
        <v>-1</v>
      </c>
      <c r="J1436" s="1">
        <f t="shared" si="66"/>
        <v>-5.0221724863277473E-2</v>
      </c>
      <c r="K1436" s="1">
        <f t="shared" si="68"/>
        <v>0.90207877192168784</v>
      </c>
    </row>
    <row r="1437" spans="4:11" ht="15.75" thickBot="1">
      <c r="D1437" s="8"/>
      <c r="E1437" s="15" t="s">
        <v>7</v>
      </c>
      <c r="F1437" s="15" t="s">
        <v>14</v>
      </c>
      <c r="G1437" s="17" t="s">
        <v>178</v>
      </c>
      <c r="H1437" s="17"/>
      <c r="I1437" s="1" t="str">
        <f t="shared" si="67"/>
        <v/>
      </c>
      <c r="J1437" s="1" t="str">
        <f t="shared" si="66"/>
        <v/>
      </c>
      <c r="K1437" s="1">
        <f t="shared" si="68"/>
        <v>0</v>
      </c>
    </row>
    <row r="1438" spans="4:11" ht="18" customHeight="1">
      <c r="D1438" s="6" t="s">
        <v>144</v>
      </c>
      <c r="E1438" s="7"/>
      <c r="F1438" s="7"/>
      <c r="G1438" s="17" t="s">
        <v>184</v>
      </c>
      <c r="H1438" s="17">
        <v>5</v>
      </c>
      <c r="I1438" s="1">
        <f t="shared" si="67"/>
        <v>-1</v>
      </c>
      <c r="J1438" s="1">
        <f t="shared" si="66"/>
        <v>2.3804425646048344E-2</v>
      </c>
      <c r="K1438" s="1">
        <f t="shared" si="68"/>
        <v>1.048175501972435</v>
      </c>
    </row>
    <row r="1439" spans="4:11" ht="15.75" thickBot="1">
      <c r="D1439" s="8"/>
      <c r="E1439" s="15" t="s">
        <v>19</v>
      </c>
      <c r="F1439" s="15" t="s">
        <v>39</v>
      </c>
      <c r="G1439" s="17" t="s">
        <v>178</v>
      </c>
      <c r="H1439" s="17"/>
      <c r="I1439" s="1" t="str">
        <f t="shared" si="67"/>
        <v/>
      </c>
      <c r="J1439" s="1" t="str">
        <f t="shared" si="66"/>
        <v/>
      </c>
      <c r="K1439" s="1">
        <f t="shared" si="68"/>
        <v>0</v>
      </c>
    </row>
    <row r="1440" spans="4:11" ht="15" customHeight="1">
      <c r="D1440" s="6" t="s">
        <v>144</v>
      </c>
      <c r="E1440" s="7"/>
      <c r="F1440" s="7"/>
      <c r="G1440" s="17" t="s">
        <v>181</v>
      </c>
      <c r="H1440" s="17">
        <v>0</v>
      </c>
      <c r="I1440" s="1">
        <f t="shared" si="67"/>
        <v>1</v>
      </c>
      <c r="J1440" s="1">
        <f t="shared" si="66"/>
        <v>1.2261298458398073E-2</v>
      </c>
      <c r="K1440" s="1">
        <f t="shared" si="68"/>
        <v>0.97562774252308981</v>
      </c>
    </row>
    <row r="1441" spans="4:11" ht="15.75" thickBot="1">
      <c r="D1441" s="8"/>
      <c r="E1441" s="15" t="s">
        <v>23</v>
      </c>
      <c r="F1441" s="15" t="s">
        <v>4</v>
      </c>
      <c r="G1441" s="17" t="s">
        <v>178</v>
      </c>
      <c r="H1441" s="17"/>
      <c r="I1441" s="1" t="str">
        <f t="shared" si="67"/>
        <v/>
      </c>
      <c r="J1441" s="1" t="str">
        <f t="shared" si="66"/>
        <v/>
      </c>
      <c r="K1441" s="1">
        <f t="shared" si="68"/>
        <v>0</v>
      </c>
    </row>
    <row r="1442" spans="4:11" ht="15" customHeight="1">
      <c r="D1442" s="6" t="s">
        <v>144</v>
      </c>
      <c r="E1442" s="7"/>
      <c r="F1442" s="7"/>
      <c r="G1442" s="17" t="s">
        <v>180</v>
      </c>
      <c r="H1442" s="17">
        <v>3</v>
      </c>
      <c r="I1442" s="1">
        <f t="shared" si="67"/>
        <v>-1</v>
      </c>
      <c r="J1442" s="1">
        <f t="shared" si="66"/>
        <v>-0.36568965125023567</v>
      </c>
      <c r="K1442" s="1">
        <f t="shared" si="68"/>
        <v>0.40234961853104767</v>
      </c>
    </row>
    <row r="1443" spans="4:11" ht="15.75" thickBot="1">
      <c r="D1443" s="8"/>
      <c r="E1443" s="15" t="s">
        <v>8</v>
      </c>
      <c r="F1443" s="15" t="s">
        <v>24</v>
      </c>
      <c r="G1443" s="17" t="s">
        <v>178</v>
      </c>
      <c r="H1443" s="17"/>
      <c r="I1443" s="1" t="str">
        <f t="shared" si="67"/>
        <v/>
      </c>
      <c r="J1443" s="1" t="str">
        <f t="shared" si="66"/>
        <v/>
      </c>
      <c r="K1443" s="1">
        <f t="shared" si="68"/>
        <v>0</v>
      </c>
    </row>
    <row r="1444" spans="4:11" ht="18" customHeight="1">
      <c r="D1444" s="6" t="s">
        <v>144</v>
      </c>
      <c r="E1444" s="7"/>
      <c r="F1444" s="7"/>
      <c r="G1444" s="17" t="s">
        <v>182</v>
      </c>
      <c r="H1444" s="17">
        <v>6</v>
      </c>
      <c r="I1444" s="1">
        <f t="shared" si="67"/>
        <v>-3</v>
      </c>
      <c r="J1444" s="1">
        <f t="shared" si="66"/>
        <v>-0.36761583140231835</v>
      </c>
      <c r="K1444" s="1">
        <f t="shared" si="68"/>
        <v>6.929446411083708</v>
      </c>
    </row>
    <row r="1445" spans="4:11" ht="15.75" thickBot="1">
      <c r="D1445" s="8"/>
      <c r="E1445" s="15" t="s">
        <v>10</v>
      </c>
      <c r="F1445" s="15" t="s">
        <v>33</v>
      </c>
      <c r="G1445" s="17" t="s">
        <v>178</v>
      </c>
      <c r="H1445" s="17"/>
      <c r="I1445" s="1" t="str">
        <f t="shared" si="67"/>
        <v/>
      </c>
      <c r="J1445" s="1" t="str">
        <f t="shared" si="66"/>
        <v/>
      </c>
      <c r="K1445" s="1">
        <f t="shared" si="68"/>
        <v>0</v>
      </c>
    </row>
    <row r="1446" spans="4:11" ht="15" customHeight="1">
      <c r="D1446" s="6" t="s">
        <v>145</v>
      </c>
      <c r="E1446" s="7"/>
      <c r="F1446" s="7"/>
      <c r="G1446" s="17" t="s">
        <v>180</v>
      </c>
      <c r="H1446" s="17">
        <v>1</v>
      </c>
      <c r="I1446" s="1">
        <f t="shared" si="67"/>
        <v>1</v>
      </c>
      <c r="J1446" s="1">
        <f t="shared" si="66"/>
        <v>0.77807994701899474</v>
      </c>
      <c r="K1446" s="1">
        <f t="shared" si="68"/>
        <v>4.9248509915092178E-2</v>
      </c>
    </row>
    <row r="1447" spans="4:11" ht="15.75" thickBot="1">
      <c r="D1447" s="8"/>
      <c r="E1447" s="15" t="s">
        <v>11</v>
      </c>
      <c r="F1447" s="15" t="s">
        <v>36</v>
      </c>
      <c r="G1447" s="17" t="s">
        <v>178</v>
      </c>
      <c r="H1447" s="17"/>
      <c r="I1447" s="1" t="str">
        <f t="shared" si="67"/>
        <v/>
      </c>
      <c r="J1447" s="1" t="str">
        <f t="shared" si="66"/>
        <v/>
      </c>
      <c r="K1447" s="1">
        <f t="shared" si="68"/>
        <v>0</v>
      </c>
    </row>
    <row r="1448" spans="4:11" ht="15" customHeight="1">
      <c r="D1448" s="6" t="s">
        <v>145</v>
      </c>
      <c r="E1448" s="7"/>
      <c r="F1448" s="7"/>
      <c r="G1448" s="17" t="s">
        <v>182</v>
      </c>
      <c r="H1448" s="17">
        <v>2</v>
      </c>
      <c r="I1448" s="1">
        <f t="shared" si="67"/>
        <v>1</v>
      </c>
      <c r="J1448" s="1">
        <f t="shared" si="66"/>
        <v>0.88227757774237148</v>
      </c>
      <c r="K1448" s="1">
        <f t="shared" si="68"/>
        <v>1.3858568702203391E-2</v>
      </c>
    </row>
    <row r="1449" spans="4:11" ht="15.75" thickBot="1">
      <c r="D1449" s="8"/>
      <c r="E1449" s="15" t="s">
        <v>39</v>
      </c>
      <c r="F1449" s="15" t="s">
        <v>28</v>
      </c>
      <c r="G1449" s="17" t="s">
        <v>178</v>
      </c>
      <c r="H1449" s="17"/>
      <c r="I1449" s="1" t="str">
        <f t="shared" si="67"/>
        <v/>
      </c>
      <c r="J1449" s="1" t="str">
        <f t="shared" si="66"/>
        <v/>
      </c>
      <c r="K1449" s="1">
        <f t="shared" si="68"/>
        <v>0</v>
      </c>
    </row>
    <row r="1450" spans="4:11" ht="15" customHeight="1">
      <c r="D1450" s="6" t="s">
        <v>145</v>
      </c>
      <c r="E1450" s="7"/>
      <c r="F1450" s="7"/>
      <c r="G1450" s="17" t="s">
        <v>179</v>
      </c>
      <c r="H1450" s="17">
        <v>3</v>
      </c>
      <c r="I1450" s="1">
        <f t="shared" si="67"/>
        <v>-3</v>
      </c>
      <c r="J1450" s="1">
        <f t="shared" si="66"/>
        <v>0.74782116499849849</v>
      </c>
      <c r="K1450" s="1">
        <f t="shared" si="68"/>
        <v>14.046163484810702</v>
      </c>
    </row>
    <row r="1451" spans="4:11" ht="15.75" thickBot="1">
      <c r="D1451" s="8"/>
      <c r="E1451" s="15" t="s">
        <v>19</v>
      </c>
      <c r="F1451" s="15" t="s">
        <v>22</v>
      </c>
      <c r="G1451" s="17" t="s">
        <v>178</v>
      </c>
      <c r="H1451" s="17"/>
      <c r="I1451" s="1" t="str">
        <f t="shared" si="67"/>
        <v/>
      </c>
      <c r="J1451" s="1" t="str">
        <f t="shared" si="66"/>
        <v/>
      </c>
      <c r="K1451" s="1">
        <f t="shared" si="68"/>
        <v>0</v>
      </c>
    </row>
    <row r="1452" spans="4:11" ht="15" customHeight="1">
      <c r="D1452" s="6" t="s">
        <v>145</v>
      </c>
      <c r="E1452" s="7"/>
      <c r="F1452" s="7"/>
      <c r="G1452" s="17" t="s">
        <v>180</v>
      </c>
      <c r="H1452" s="17">
        <v>5</v>
      </c>
      <c r="I1452" s="1">
        <f t="shared" si="67"/>
        <v>-3</v>
      </c>
      <c r="J1452" s="1">
        <f t="shared" si="66"/>
        <v>-1.506960981943962</v>
      </c>
      <c r="K1452" s="1">
        <f t="shared" si="68"/>
        <v>2.2291655094377383</v>
      </c>
    </row>
    <row r="1453" spans="4:11" ht="15.75" thickBot="1">
      <c r="D1453" s="8"/>
      <c r="E1453" s="15" t="s">
        <v>8</v>
      </c>
      <c r="F1453" s="15" t="s">
        <v>3</v>
      </c>
      <c r="G1453" s="17" t="s">
        <v>178</v>
      </c>
      <c r="H1453" s="17"/>
      <c r="I1453" s="1" t="str">
        <f t="shared" si="67"/>
        <v/>
      </c>
      <c r="J1453" s="1" t="str">
        <f t="shared" si="66"/>
        <v/>
      </c>
      <c r="K1453" s="1">
        <f t="shared" si="68"/>
        <v>0</v>
      </c>
    </row>
    <row r="1454" spans="4:11" ht="18" customHeight="1">
      <c r="D1454" s="6" t="s">
        <v>145</v>
      </c>
      <c r="E1454" s="7"/>
      <c r="F1454" s="7"/>
      <c r="G1454" s="17" t="s">
        <v>184</v>
      </c>
      <c r="H1454" s="17">
        <v>1</v>
      </c>
      <c r="I1454" s="1">
        <f t="shared" si="67"/>
        <v>3</v>
      </c>
      <c r="J1454" s="1">
        <f t="shared" si="66"/>
        <v>1.0719873609020425</v>
      </c>
      <c r="K1454" s="1">
        <f t="shared" si="68"/>
        <v>3.717232736521471</v>
      </c>
    </row>
    <row r="1455" spans="4:11" ht="15.75" thickBot="1">
      <c r="D1455" s="8"/>
      <c r="E1455" s="15" t="s">
        <v>20</v>
      </c>
      <c r="F1455" s="15" t="s">
        <v>10</v>
      </c>
      <c r="G1455" s="17" t="s">
        <v>178</v>
      </c>
      <c r="H1455" s="17"/>
      <c r="I1455" s="1" t="str">
        <f t="shared" si="67"/>
        <v/>
      </c>
      <c r="J1455" s="1" t="str">
        <f t="shared" si="66"/>
        <v/>
      </c>
      <c r="K1455" s="1">
        <f t="shared" si="68"/>
        <v>0</v>
      </c>
    </row>
    <row r="1456" spans="4:11" ht="15" customHeight="1">
      <c r="D1456" s="6" t="s">
        <v>146</v>
      </c>
      <c r="E1456" s="7"/>
      <c r="F1456" s="7"/>
      <c r="G1456" s="17" t="s">
        <v>179</v>
      </c>
      <c r="H1456" s="17">
        <v>1</v>
      </c>
      <c r="I1456" s="1">
        <f t="shared" si="67"/>
        <v>-1</v>
      </c>
      <c r="J1456" s="1">
        <f t="shared" si="66"/>
        <v>-0.15963946614355962</v>
      </c>
      <c r="K1456" s="1">
        <f t="shared" si="68"/>
        <v>0.70620582686348143</v>
      </c>
    </row>
    <row r="1457" spans="4:11" ht="15.75" thickBot="1">
      <c r="D1457" s="8"/>
      <c r="E1457" s="15" t="s">
        <v>12</v>
      </c>
      <c r="F1457" s="15" t="s">
        <v>466</v>
      </c>
      <c r="G1457" s="17" t="s">
        <v>178</v>
      </c>
      <c r="H1457" s="17"/>
      <c r="I1457" s="1" t="str">
        <f t="shared" si="67"/>
        <v/>
      </c>
      <c r="J1457" s="1" t="str">
        <f t="shared" si="66"/>
        <v/>
      </c>
      <c r="K1457" s="1">
        <f t="shared" si="68"/>
        <v>0</v>
      </c>
    </row>
    <row r="1458" spans="4:11" ht="15" customHeight="1">
      <c r="D1458" s="6" t="s">
        <v>146</v>
      </c>
      <c r="E1458" s="7"/>
      <c r="F1458" s="7"/>
      <c r="G1458" s="17" t="s">
        <v>181</v>
      </c>
      <c r="H1458" s="17">
        <v>4</v>
      </c>
      <c r="I1458" s="1">
        <f t="shared" si="67"/>
        <v>-3</v>
      </c>
      <c r="J1458" s="1">
        <f t="shared" si="66"/>
        <v>0.2256248171148485</v>
      </c>
      <c r="K1458" s="1">
        <f t="shared" si="68"/>
        <v>10.4046554607872</v>
      </c>
    </row>
    <row r="1459" spans="4:11" ht="15.75" thickBot="1">
      <c r="D1459" s="8"/>
      <c r="E1459" s="15" t="s">
        <v>41</v>
      </c>
      <c r="F1459" s="15" t="s">
        <v>13</v>
      </c>
      <c r="G1459" s="17" t="s">
        <v>178</v>
      </c>
      <c r="H1459" s="17"/>
      <c r="I1459" s="1" t="str">
        <f t="shared" si="67"/>
        <v/>
      </c>
      <c r="J1459" s="1" t="str">
        <f t="shared" si="66"/>
        <v/>
      </c>
      <c r="K1459" s="1">
        <f t="shared" si="68"/>
        <v>0</v>
      </c>
    </row>
    <row r="1460" spans="4:11" ht="18" customHeight="1">
      <c r="D1460" s="6" t="s">
        <v>146</v>
      </c>
      <c r="E1460" s="7"/>
      <c r="F1460" s="7"/>
      <c r="G1460" s="17" t="s">
        <v>180</v>
      </c>
      <c r="H1460" s="17">
        <v>7</v>
      </c>
      <c r="I1460" s="1">
        <f t="shared" si="67"/>
        <v>-5</v>
      </c>
      <c r="J1460" s="1">
        <f t="shared" si="66"/>
        <v>-0.62582865889370964</v>
      </c>
      <c r="K1460" s="1">
        <f t="shared" si="68"/>
        <v>19.133374921355603</v>
      </c>
    </row>
    <row r="1461" spans="4:11" ht="15.75" thickBot="1">
      <c r="D1461" s="8"/>
      <c r="E1461" s="15" t="s">
        <v>26</v>
      </c>
      <c r="F1461" s="15" t="s">
        <v>18</v>
      </c>
      <c r="G1461" s="17" t="s">
        <v>178</v>
      </c>
      <c r="H1461" s="17"/>
      <c r="I1461" s="1" t="str">
        <f t="shared" si="67"/>
        <v/>
      </c>
      <c r="J1461" s="1" t="str">
        <f t="shared" si="66"/>
        <v/>
      </c>
      <c r="K1461" s="1">
        <f t="shared" si="68"/>
        <v>0</v>
      </c>
    </row>
    <row r="1462" spans="4:11" ht="15" customHeight="1">
      <c r="D1462" s="6" t="s">
        <v>146</v>
      </c>
      <c r="E1462" s="7"/>
      <c r="F1462" s="7"/>
      <c r="G1462" s="17" t="s">
        <v>181</v>
      </c>
      <c r="H1462" s="17">
        <v>3</v>
      </c>
      <c r="I1462" s="1">
        <f t="shared" si="67"/>
        <v>-2</v>
      </c>
      <c r="J1462" s="1">
        <f t="shared" si="66"/>
        <v>1.6280863756705344E-2</v>
      </c>
      <c r="K1462" s="1">
        <f t="shared" si="68"/>
        <v>4.065388521551486</v>
      </c>
    </row>
    <row r="1463" spans="4:11" ht="15.75" thickBot="1">
      <c r="D1463" s="8"/>
      <c r="E1463" s="15" t="s">
        <v>34</v>
      </c>
      <c r="F1463" s="15" t="s">
        <v>2</v>
      </c>
      <c r="G1463" s="17" t="s">
        <v>178</v>
      </c>
      <c r="H1463" s="17"/>
      <c r="I1463" s="1" t="str">
        <f t="shared" si="67"/>
        <v/>
      </c>
      <c r="J1463" s="1" t="str">
        <f t="shared" si="66"/>
        <v/>
      </c>
      <c r="K1463" s="1">
        <f t="shared" si="68"/>
        <v>0</v>
      </c>
    </row>
    <row r="1464" spans="4:11" ht="15" customHeight="1">
      <c r="D1464" s="6" t="s">
        <v>146</v>
      </c>
      <c r="E1464" s="7"/>
      <c r="F1464" s="7"/>
      <c r="G1464" s="17" t="s">
        <v>181</v>
      </c>
      <c r="H1464" s="17">
        <v>3</v>
      </c>
      <c r="I1464" s="1">
        <f t="shared" si="67"/>
        <v>-2</v>
      </c>
      <c r="J1464" s="1">
        <f t="shared" si="66"/>
        <v>-0.12951028557466771</v>
      </c>
      <c r="K1464" s="1">
        <f t="shared" si="68"/>
        <v>3.4987317717709612</v>
      </c>
    </row>
    <row r="1465" spans="4:11" ht="15.75" thickBot="1">
      <c r="D1465" s="8"/>
      <c r="E1465" s="15" t="s">
        <v>14</v>
      </c>
      <c r="F1465" s="15" t="s">
        <v>36</v>
      </c>
      <c r="G1465" s="17" t="s">
        <v>178</v>
      </c>
      <c r="H1465" s="17"/>
      <c r="I1465" s="1" t="str">
        <f t="shared" si="67"/>
        <v/>
      </c>
      <c r="J1465" s="1" t="str">
        <f t="shared" si="66"/>
        <v/>
      </c>
      <c r="K1465" s="1">
        <f t="shared" si="68"/>
        <v>0</v>
      </c>
    </row>
    <row r="1466" spans="4:11" ht="15" customHeight="1">
      <c r="D1466" s="6" t="s">
        <v>146</v>
      </c>
      <c r="E1466" s="7"/>
      <c r="F1466" s="7"/>
      <c r="G1466" s="17" t="s">
        <v>181</v>
      </c>
      <c r="H1466" s="17">
        <v>4</v>
      </c>
      <c r="I1466" s="1">
        <f t="shared" si="67"/>
        <v>-3</v>
      </c>
      <c r="J1466" s="1">
        <f t="shared" si="66"/>
        <v>-0.79222888610817677</v>
      </c>
      <c r="K1466" s="1">
        <f t="shared" si="68"/>
        <v>4.8742532913351422</v>
      </c>
    </row>
    <row r="1467" spans="4:11" ht="15.75" thickBot="1">
      <c r="D1467" s="8"/>
      <c r="E1467" s="15" t="s">
        <v>28</v>
      </c>
      <c r="F1467" s="15" t="s">
        <v>38</v>
      </c>
      <c r="G1467" s="17" t="s">
        <v>178</v>
      </c>
      <c r="H1467" s="17"/>
      <c r="I1467" s="1" t="str">
        <f t="shared" si="67"/>
        <v/>
      </c>
      <c r="J1467" s="1" t="str">
        <f t="shared" si="66"/>
        <v/>
      </c>
      <c r="K1467" s="1">
        <f t="shared" si="68"/>
        <v>0</v>
      </c>
    </row>
    <row r="1468" spans="4:11" ht="15" customHeight="1">
      <c r="D1468" s="6" t="s">
        <v>146</v>
      </c>
      <c r="E1468" s="7"/>
      <c r="F1468" s="7"/>
      <c r="G1468" s="17" t="s">
        <v>179</v>
      </c>
      <c r="H1468" s="17">
        <v>1</v>
      </c>
      <c r="I1468" s="1">
        <f t="shared" si="67"/>
        <v>-1</v>
      </c>
      <c r="J1468" s="1">
        <f t="shared" si="66"/>
        <v>-1.2761344270288077E-2</v>
      </c>
      <c r="K1468" s="1">
        <f t="shared" si="68"/>
        <v>0.97464016336700865</v>
      </c>
    </row>
    <row r="1469" spans="4:11" ht="30.75" thickBot="1">
      <c r="D1469" s="8"/>
      <c r="E1469" s="15" t="s">
        <v>0</v>
      </c>
      <c r="F1469" s="15" t="s">
        <v>1</v>
      </c>
      <c r="G1469" s="17" t="s">
        <v>178</v>
      </c>
      <c r="H1469" s="17"/>
      <c r="I1469" s="1" t="str">
        <f t="shared" si="67"/>
        <v/>
      </c>
      <c r="J1469" s="1" t="str">
        <f t="shared" si="66"/>
        <v/>
      </c>
      <c r="K1469" s="1">
        <f t="shared" si="68"/>
        <v>0</v>
      </c>
    </row>
    <row r="1470" spans="4:11" ht="15" customHeight="1">
      <c r="D1470" s="6" t="s">
        <v>146</v>
      </c>
      <c r="E1470" s="7"/>
      <c r="F1470" s="7"/>
      <c r="G1470" s="17" t="s">
        <v>185</v>
      </c>
      <c r="H1470" s="17">
        <v>2</v>
      </c>
      <c r="I1470" s="1">
        <f t="shared" si="67"/>
        <v>3</v>
      </c>
      <c r="J1470" s="1">
        <f t="shared" si="66"/>
        <v>-0.19295104992414736</v>
      </c>
      <c r="K1470" s="1">
        <f t="shared" si="68"/>
        <v>10.194936407211715</v>
      </c>
    </row>
    <row r="1471" spans="4:11" ht="15.75" thickBot="1">
      <c r="D1471" s="8"/>
      <c r="E1471" s="15" t="s">
        <v>21</v>
      </c>
      <c r="F1471" s="15" t="s">
        <v>25</v>
      </c>
      <c r="G1471" s="17" t="s">
        <v>178</v>
      </c>
      <c r="H1471" s="17"/>
      <c r="I1471" s="1" t="str">
        <f t="shared" si="67"/>
        <v/>
      </c>
      <c r="J1471" s="1" t="str">
        <f t="shared" si="66"/>
        <v/>
      </c>
      <c r="K1471" s="1">
        <f t="shared" si="68"/>
        <v>0</v>
      </c>
    </row>
    <row r="1472" spans="4:11" ht="15" customHeight="1">
      <c r="D1472" s="6" t="s">
        <v>146</v>
      </c>
      <c r="E1472" s="7"/>
      <c r="F1472" s="7"/>
      <c r="G1472" s="17" t="s">
        <v>181</v>
      </c>
      <c r="H1472" s="17">
        <v>3</v>
      </c>
      <c r="I1472" s="1">
        <f t="shared" si="67"/>
        <v>-2</v>
      </c>
      <c r="J1472" s="1">
        <f t="shared" si="66"/>
        <v>-1.0870927668129582</v>
      </c>
      <c r="K1472" s="1">
        <f t="shared" si="68"/>
        <v>0.83339961640521998</v>
      </c>
    </row>
    <row r="1473" spans="4:11" ht="15.75" thickBot="1">
      <c r="D1473" s="8"/>
      <c r="E1473" s="15" t="s">
        <v>7</v>
      </c>
      <c r="F1473" s="15" t="s">
        <v>37</v>
      </c>
      <c r="G1473" s="17" t="s">
        <v>178</v>
      </c>
      <c r="H1473" s="17"/>
      <c r="I1473" s="1" t="str">
        <f t="shared" si="67"/>
        <v/>
      </c>
      <c r="J1473" s="1" t="str">
        <f t="shared" si="66"/>
        <v/>
      </c>
      <c r="K1473" s="1">
        <f t="shared" si="68"/>
        <v>0</v>
      </c>
    </row>
    <row r="1474" spans="4:11" ht="15" customHeight="1">
      <c r="D1474" s="6" t="s">
        <v>146</v>
      </c>
      <c r="E1474" s="7"/>
      <c r="F1474" s="7"/>
      <c r="G1474" s="17" t="s">
        <v>180</v>
      </c>
      <c r="H1474" s="17">
        <v>4</v>
      </c>
      <c r="I1474" s="1">
        <f t="shared" si="67"/>
        <v>-2</v>
      </c>
      <c r="J1474" s="1">
        <f t="shared" si="66"/>
        <v>-1.1730249410045275</v>
      </c>
      <c r="K1474" s="1">
        <f t="shared" si="68"/>
        <v>0.6838877482005653</v>
      </c>
    </row>
    <row r="1475" spans="4:11" ht="15.75" thickBot="1">
      <c r="D1475" s="8"/>
      <c r="E1475" s="15" t="s">
        <v>24</v>
      </c>
      <c r="F1475" s="15" t="s">
        <v>4</v>
      </c>
      <c r="G1475" s="17" t="s">
        <v>178</v>
      </c>
      <c r="H1475" s="17"/>
      <c r="I1475" s="1" t="str">
        <f t="shared" si="67"/>
        <v/>
      </c>
      <c r="J1475" s="1" t="str">
        <f t="shared" ref="J1475:J1538" si="69">IF(F1476="","",VLOOKUP(F1476,$A$2:$B$31,2)+$B$33-VLOOKUP(E1476,$A$2:$B$31,2))</f>
        <v/>
      </c>
      <c r="K1475" s="1">
        <f t="shared" si="68"/>
        <v>0</v>
      </c>
    </row>
    <row r="1476" spans="4:11" ht="18.75" customHeight="1">
      <c r="D1476" s="6" t="s">
        <v>146</v>
      </c>
      <c r="E1476" s="7"/>
      <c r="F1476" s="7"/>
      <c r="G1476" s="17" t="s">
        <v>179</v>
      </c>
      <c r="H1476" s="17">
        <v>2</v>
      </c>
      <c r="I1476" s="1">
        <f t="shared" ref="I1476:I1539" si="70">IF(G1476="","",G1476-H1476)</f>
        <v>-2</v>
      </c>
      <c r="J1476" s="1">
        <f t="shared" si="69"/>
        <v>0.70437152949972415</v>
      </c>
      <c r="K1476" s="1">
        <f t="shared" ref="K1476:K1539" si="71">IF(J1476="",0,(I1476-J1476)^2)</f>
        <v>7.313625369568677</v>
      </c>
    </row>
    <row r="1477" spans="4:11" ht="15.75" thickBot="1">
      <c r="D1477" s="8"/>
      <c r="E1477" s="16" t="s">
        <v>20</v>
      </c>
      <c r="F1477" s="16" t="s">
        <v>33</v>
      </c>
      <c r="G1477" s="17" t="s">
        <v>178</v>
      </c>
      <c r="H1477" s="17"/>
      <c r="I1477" s="1" t="str">
        <f t="shared" si="70"/>
        <v/>
      </c>
      <c r="J1477" s="1" t="str">
        <f t="shared" si="69"/>
        <v/>
      </c>
      <c r="K1477" s="1">
        <f t="shared" si="71"/>
        <v>0</v>
      </c>
    </row>
    <row r="1478" spans="4:11" ht="15" customHeight="1">
      <c r="D1478" s="6" t="s">
        <v>147</v>
      </c>
      <c r="E1478" s="12"/>
      <c r="F1478" s="12"/>
      <c r="G1478" s="17" t="s">
        <v>182</v>
      </c>
      <c r="H1478" s="17">
        <v>2</v>
      </c>
      <c r="I1478" s="1">
        <f t="shared" si="70"/>
        <v>1</v>
      </c>
      <c r="J1478" s="1">
        <f t="shared" si="69"/>
        <v>-1.0606563088804108</v>
      </c>
      <c r="K1478" s="1">
        <f t="shared" si="71"/>
        <v>4.2463044233286391</v>
      </c>
    </row>
    <row r="1479" spans="4:11" ht="15.75" thickBot="1">
      <c r="D1479" s="8"/>
      <c r="E1479" s="15" t="s">
        <v>26</v>
      </c>
      <c r="F1479" s="15" t="s">
        <v>466</v>
      </c>
      <c r="G1479" s="17" t="s">
        <v>178</v>
      </c>
      <c r="H1479" s="17"/>
      <c r="I1479" s="1" t="str">
        <f t="shared" si="70"/>
        <v/>
      </c>
      <c r="J1479" s="1" t="str">
        <f t="shared" si="69"/>
        <v/>
      </c>
      <c r="K1479" s="1">
        <f t="shared" si="71"/>
        <v>0</v>
      </c>
    </row>
    <row r="1480" spans="4:11" ht="15" customHeight="1">
      <c r="D1480" s="6" t="s">
        <v>147</v>
      </c>
      <c r="E1480" s="7"/>
      <c r="F1480" s="7"/>
      <c r="G1480" s="17" t="s">
        <v>184</v>
      </c>
      <c r="H1480" s="17">
        <v>3</v>
      </c>
      <c r="I1480" s="1">
        <f t="shared" si="70"/>
        <v>1</v>
      </c>
      <c r="J1480" s="1">
        <f t="shared" si="69"/>
        <v>0.22983974883516112</v>
      </c>
      <c r="K1480" s="1">
        <f t="shared" si="71"/>
        <v>0.59314681247428769</v>
      </c>
    </row>
    <row r="1481" spans="4:11" ht="30.75" thickBot="1">
      <c r="D1481" s="8"/>
      <c r="E1481" s="15" t="s">
        <v>39</v>
      </c>
      <c r="F1481" s="15" t="s">
        <v>12</v>
      </c>
      <c r="G1481" s="17" t="s">
        <v>178</v>
      </c>
      <c r="H1481" s="17"/>
      <c r="I1481" s="1" t="str">
        <f t="shared" si="70"/>
        <v/>
      </c>
      <c r="J1481" s="1" t="str">
        <f t="shared" si="69"/>
        <v/>
      </c>
      <c r="K1481" s="1">
        <f t="shared" si="71"/>
        <v>0</v>
      </c>
    </row>
    <row r="1482" spans="4:11" ht="15" customHeight="1">
      <c r="D1482" s="6" t="s">
        <v>147</v>
      </c>
      <c r="E1482" s="7"/>
      <c r="F1482" s="7"/>
      <c r="G1482" s="17" t="s">
        <v>184</v>
      </c>
      <c r="H1482" s="17">
        <v>0</v>
      </c>
      <c r="I1482" s="1">
        <f t="shared" si="70"/>
        <v>4</v>
      </c>
      <c r="J1482" s="1">
        <f t="shared" si="69"/>
        <v>0.1738845103697173</v>
      </c>
      <c r="K1482" s="1">
        <f t="shared" si="71"/>
        <v>14.639159739988777</v>
      </c>
    </row>
    <row r="1483" spans="4:11" ht="15.75" thickBot="1">
      <c r="D1483" s="8"/>
      <c r="E1483" s="15" t="s">
        <v>19</v>
      </c>
      <c r="F1483" s="15" t="s">
        <v>11</v>
      </c>
      <c r="G1483" s="17" t="s">
        <v>178</v>
      </c>
      <c r="H1483" s="17"/>
      <c r="I1483" s="1" t="str">
        <f t="shared" si="70"/>
        <v/>
      </c>
      <c r="J1483" s="1" t="str">
        <f t="shared" si="69"/>
        <v/>
      </c>
      <c r="K1483" s="1">
        <f t="shared" si="71"/>
        <v>0</v>
      </c>
    </row>
    <row r="1484" spans="4:11" ht="15" customHeight="1">
      <c r="D1484" s="6" t="s">
        <v>147</v>
      </c>
      <c r="E1484" s="7"/>
      <c r="F1484" s="7"/>
      <c r="G1484" s="17" t="s">
        <v>184</v>
      </c>
      <c r="H1484" s="17">
        <v>2</v>
      </c>
      <c r="I1484" s="1">
        <f t="shared" si="70"/>
        <v>2</v>
      </c>
      <c r="J1484" s="1">
        <f t="shared" si="69"/>
        <v>4.4014908769199224E-2</v>
      </c>
      <c r="K1484" s="1">
        <f t="shared" si="71"/>
        <v>3.8258776771171639</v>
      </c>
    </row>
    <row r="1485" spans="4:11" ht="15.75" thickBot="1">
      <c r="D1485" s="8"/>
      <c r="E1485" s="15" t="s">
        <v>23</v>
      </c>
      <c r="F1485" s="15" t="s">
        <v>3</v>
      </c>
      <c r="G1485" s="17" t="s">
        <v>178</v>
      </c>
      <c r="H1485" s="17"/>
      <c r="I1485" s="1" t="str">
        <f t="shared" si="70"/>
        <v/>
      </c>
      <c r="J1485" s="1" t="str">
        <f t="shared" si="69"/>
        <v/>
      </c>
      <c r="K1485" s="1">
        <f t="shared" si="71"/>
        <v>0</v>
      </c>
    </row>
    <row r="1486" spans="4:11" ht="15" customHeight="1">
      <c r="D1486" s="6" t="s">
        <v>148</v>
      </c>
      <c r="E1486" s="7"/>
      <c r="F1486" s="7"/>
      <c r="G1486" s="17" t="s">
        <v>182</v>
      </c>
      <c r="H1486" s="17">
        <v>6</v>
      </c>
      <c r="I1486" s="1">
        <f t="shared" si="70"/>
        <v>-3</v>
      </c>
      <c r="J1486" s="1">
        <f t="shared" si="69"/>
        <v>-0.9676216256831367</v>
      </c>
      <c r="K1486" s="1">
        <f t="shared" si="71"/>
        <v>4.1305618563908562</v>
      </c>
    </row>
    <row r="1487" spans="4:11" ht="15.75" thickBot="1">
      <c r="D1487" s="8"/>
      <c r="E1487" s="15" t="s">
        <v>14</v>
      </c>
      <c r="F1487" s="15" t="s">
        <v>38</v>
      </c>
      <c r="G1487" s="17" t="s">
        <v>178</v>
      </c>
      <c r="H1487" s="17"/>
      <c r="I1487" s="1" t="str">
        <f t="shared" si="70"/>
        <v/>
      </c>
      <c r="J1487" s="1" t="str">
        <f t="shared" si="69"/>
        <v/>
      </c>
      <c r="K1487" s="1">
        <f t="shared" si="71"/>
        <v>0</v>
      </c>
    </row>
    <row r="1488" spans="4:11" ht="18" customHeight="1">
      <c r="D1488" s="6" t="s">
        <v>148</v>
      </c>
      <c r="E1488" s="7"/>
      <c r="F1488" s="7"/>
      <c r="G1488" s="17" t="s">
        <v>180</v>
      </c>
      <c r="H1488" s="17">
        <v>5</v>
      </c>
      <c r="I1488" s="1">
        <f t="shared" si="70"/>
        <v>-3</v>
      </c>
      <c r="J1488" s="1">
        <f t="shared" si="69"/>
        <v>-0.13458662911399699</v>
      </c>
      <c r="K1488" s="1">
        <f t="shared" si="71"/>
        <v>8.2105937860522875</v>
      </c>
    </row>
    <row r="1489" spans="4:11" ht="15.75" thickBot="1">
      <c r="D1489" s="8"/>
      <c r="E1489" s="15" t="s">
        <v>25</v>
      </c>
      <c r="F1489" s="15" t="s">
        <v>4</v>
      </c>
      <c r="G1489" s="17" t="s">
        <v>178</v>
      </c>
      <c r="H1489" s="17"/>
      <c r="I1489" s="1" t="str">
        <f t="shared" si="70"/>
        <v/>
      </c>
      <c r="J1489" s="1" t="str">
        <f t="shared" si="69"/>
        <v/>
      </c>
      <c r="K1489" s="1">
        <f t="shared" si="71"/>
        <v>0</v>
      </c>
    </row>
    <row r="1490" spans="4:11" ht="15" customHeight="1">
      <c r="D1490" s="6" t="s">
        <v>148</v>
      </c>
      <c r="E1490" s="7"/>
      <c r="F1490" s="7"/>
      <c r="G1490" s="17" t="s">
        <v>185</v>
      </c>
      <c r="H1490" s="17">
        <v>4</v>
      </c>
      <c r="I1490" s="1">
        <f t="shared" si="70"/>
        <v>1</v>
      </c>
      <c r="J1490" s="1">
        <f t="shared" si="69"/>
        <v>-0.82998884591377475</v>
      </c>
      <c r="K1490" s="1">
        <f t="shared" si="71"/>
        <v>3.3488591761688293</v>
      </c>
    </row>
    <row r="1491" spans="4:11" ht="15.75" thickBot="1">
      <c r="D1491" s="8"/>
      <c r="E1491" s="15" t="s">
        <v>24</v>
      </c>
      <c r="F1491" s="15" t="s">
        <v>33</v>
      </c>
      <c r="G1491" s="17" t="s">
        <v>178</v>
      </c>
      <c r="H1491" s="17"/>
      <c r="I1491" s="1" t="str">
        <f t="shared" si="70"/>
        <v/>
      </c>
      <c r="J1491" s="1" t="str">
        <f t="shared" si="69"/>
        <v/>
      </c>
      <c r="K1491" s="1">
        <f t="shared" si="71"/>
        <v>0</v>
      </c>
    </row>
    <row r="1492" spans="4:11" ht="15" customHeight="1">
      <c r="D1492" s="6" t="s">
        <v>149</v>
      </c>
      <c r="E1492" s="7"/>
      <c r="F1492" s="7"/>
      <c r="G1492" s="17" t="s">
        <v>181</v>
      </c>
      <c r="H1492" s="17">
        <v>2</v>
      </c>
      <c r="I1492" s="1">
        <f t="shared" si="70"/>
        <v>-1</v>
      </c>
      <c r="J1492" s="1">
        <f t="shared" si="69"/>
        <v>0.423132099064361</v>
      </c>
      <c r="K1492" s="1">
        <f t="shared" si="71"/>
        <v>2.0253049713873343</v>
      </c>
    </row>
    <row r="1493" spans="4:11" ht="15.75" thickBot="1">
      <c r="D1493" s="8"/>
      <c r="E1493" s="15" t="s">
        <v>18</v>
      </c>
      <c r="F1493" s="15" t="s">
        <v>36</v>
      </c>
      <c r="G1493" s="17" t="s">
        <v>178</v>
      </c>
      <c r="H1493" s="17"/>
      <c r="I1493" s="1" t="str">
        <f t="shared" si="70"/>
        <v/>
      </c>
      <c r="J1493" s="1" t="str">
        <f t="shared" si="69"/>
        <v/>
      </c>
      <c r="K1493" s="1">
        <f t="shared" si="71"/>
        <v>0</v>
      </c>
    </row>
    <row r="1494" spans="4:11" ht="15" customHeight="1">
      <c r="D1494" s="6" t="s">
        <v>149</v>
      </c>
      <c r="E1494" s="7"/>
      <c r="F1494" s="7"/>
      <c r="G1494" s="17" t="s">
        <v>184</v>
      </c>
      <c r="H1494" s="17">
        <v>2</v>
      </c>
      <c r="I1494" s="1">
        <f t="shared" si="70"/>
        <v>2</v>
      </c>
      <c r="J1494" s="1">
        <f t="shared" si="69"/>
        <v>-0.9676216256831367</v>
      </c>
      <c r="K1494" s="1">
        <f t="shared" si="71"/>
        <v>8.8067781132222223</v>
      </c>
    </row>
    <row r="1495" spans="4:11" ht="15.75" thickBot="1">
      <c r="D1495" s="8"/>
      <c r="E1495" s="15" t="s">
        <v>14</v>
      </c>
      <c r="F1495" s="15" t="s">
        <v>41</v>
      </c>
      <c r="G1495" s="17" t="s">
        <v>178</v>
      </c>
      <c r="H1495" s="17"/>
      <c r="I1495" s="1" t="str">
        <f t="shared" si="70"/>
        <v/>
      </c>
      <c r="J1495" s="1" t="str">
        <f t="shared" si="69"/>
        <v/>
      </c>
      <c r="K1495" s="1">
        <f t="shared" si="71"/>
        <v>0</v>
      </c>
    </row>
    <row r="1496" spans="4:11" ht="15" customHeight="1">
      <c r="D1496" s="6" t="s">
        <v>149</v>
      </c>
      <c r="E1496" s="7"/>
      <c r="F1496" s="7"/>
      <c r="G1496" s="17" t="s">
        <v>179</v>
      </c>
      <c r="H1496" s="17">
        <v>4</v>
      </c>
      <c r="I1496" s="1">
        <f t="shared" si="70"/>
        <v>-4</v>
      </c>
      <c r="J1496" s="1">
        <f t="shared" si="69"/>
        <v>-0.30808750460288081</v>
      </c>
      <c r="K1496" s="1">
        <f t="shared" si="71"/>
        <v>13.630217873669384</v>
      </c>
    </row>
    <row r="1497" spans="4:11" ht="30.75" thickBot="1">
      <c r="D1497" s="8"/>
      <c r="E1497" s="15" t="s">
        <v>34</v>
      </c>
      <c r="F1497" s="15" t="s">
        <v>12</v>
      </c>
      <c r="G1497" s="17" t="s">
        <v>178</v>
      </c>
      <c r="H1497" s="17"/>
      <c r="I1497" s="1" t="str">
        <f t="shared" si="70"/>
        <v/>
      </c>
      <c r="J1497" s="1" t="str">
        <f t="shared" si="69"/>
        <v/>
      </c>
      <c r="K1497" s="1">
        <f t="shared" si="71"/>
        <v>0</v>
      </c>
    </row>
    <row r="1498" spans="4:11" ht="15" customHeight="1">
      <c r="D1498" s="6" t="s">
        <v>149</v>
      </c>
      <c r="E1498" s="7"/>
      <c r="F1498" s="7"/>
      <c r="G1498" s="17" t="s">
        <v>184</v>
      </c>
      <c r="H1498" s="17">
        <v>1</v>
      </c>
      <c r="I1498" s="1">
        <f t="shared" si="70"/>
        <v>3</v>
      </c>
      <c r="J1498" s="1">
        <f t="shared" si="69"/>
        <v>-2.2964549391403466E-2</v>
      </c>
      <c r="K1498" s="1">
        <f t="shared" si="71"/>
        <v>9.1383146668771715</v>
      </c>
    </row>
    <row r="1499" spans="4:11" ht="15.75" thickBot="1">
      <c r="D1499" s="8"/>
      <c r="E1499" s="15" t="s">
        <v>26</v>
      </c>
      <c r="F1499" s="15" t="s">
        <v>7</v>
      </c>
      <c r="G1499" s="17" t="s">
        <v>178</v>
      </c>
      <c r="H1499" s="17"/>
      <c r="I1499" s="1" t="str">
        <f t="shared" si="70"/>
        <v/>
      </c>
      <c r="J1499" s="1" t="str">
        <f t="shared" si="69"/>
        <v/>
      </c>
      <c r="K1499" s="1">
        <f t="shared" si="71"/>
        <v>0</v>
      </c>
    </row>
    <row r="1500" spans="4:11" ht="15" customHeight="1">
      <c r="D1500" s="6" t="s">
        <v>149</v>
      </c>
      <c r="E1500" s="7"/>
      <c r="F1500" s="7"/>
      <c r="G1500" s="17" t="s">
        <v>182</v>
      </c>
      <c r="H1500" s="17">
        <v>2</v>
      </c>
      <c r="I1500" s="1">
        <f t="shared" si="70"/>
        <v>1</v>
      </c>
      <c r="J1500" s="1">
        <f t="shared" si="69"/>
        <v>-1.8887189746421029</v>
      </c>
      <c r="K1500" s="1">
        <f t="shared" si="71"/>
        <v>8.3446973144573224</v>
      </c>
    </row>
    <row r="1501" spans="4:11" ht="15.75" thickBot="1">
      <c r="D1501" s="8"/>
      <c r="E1501" s="15" t="s">
        <v>8</v>
      </c>
      <c r="F1501" s="15" t="s">
        <v>466</v>
      </c>
      <c r="G1501" s="17" t="s">
        <v>178</v>
      </c>
      <c r="H1501" s="17"/>
      <c r="I1501" s="1" t="str">
        <f t="shared" si="70"/>
        <v/>
      </c>
      <c r="J1501" s="1" t="str">
        <f t="shared" si="69"/>
        <v/>
      </c>
      <c r="K1501" s="1">
        <f t="shared" si="71"/>
        <v>0</v>
      </c>
    </row>
    <row r="1502" spans="4:11" ht="15" customHeight="1">
      <c r="D1502" s="6" t="s">
        <v>149</v>
      </c>
      <c r="E1502" s="7"/>
      <c r="F1502" s="7"/>
      <c r="G1502" s="17" t="s">
        <v>181</v>
      </c>
      <c r="H1502" s="17">
        <v>2</v>
      </c>
      <c r="I1502" s="1">
        <f t="shared" si="70"/>
        <v>-1</v>
      </c>
      <c r="J1502" s="1">
        <f t="shared" si="69"/>
        <v>-2.0799275367650694E-2</v>
      </c>
      <c r="K1502" s="1">
        <f t="shared" si="71"/>
        <v>0.958834059120518</v>
      </c>
    </row>
    <row r="1503" spans="4:11" ht="15.75" thickBot="1">
      <c r="D1503" s="8"/>
      <c r="E1503" s="15" t="s">
        <v>37</v>
      </c>
      <c r="F1503" s="15" t="s">
        <v>39</v>
      </c>
      <c r="G1503" s="17" t="s">
        <v>178</v>
      </c>
      <c r="H1503" s="17"/>
      <c r="I1503" s="1" t="str">
        <f t="shared" si="70"/>
        <v/>
      </c>
      <c r="J1503" s="1" t="str">
        <f t="shared" si="69"/>
        <v/>
      </c>
      <c r="K1503" s="1">
        <f t="shared" si="71"/>
        <v>0</v>
      </c>
    </row>
    <row r="1504" spans="4:11" ht="15" customHeight="1">
      <c r="D1504" s="6" t="s">
        <v>149</v>
      </c>
      <c r="E1504" s="7"/>
      <c r="F1504" s="7"/>
      <c r="G1504" s="17" t="s">
        <v>182</v>
      </c>
      <c r="H1504" s="17">
        <v>4</v>
      </c>
      <c r="I1504" s="1">
        <f t="shared" si="70"/>
        <v>-1</v>
      </c>
      <c r="J1504" s="1">
        <f t="shared" si="69"/>
        <v>-0.90253970480097223</v>
      </c>
      <c r="K1504" s="1">
        <f t="shared" si="71"/>
        <v>9.4985091402816357E-3</v>
      </c>
    </row>
    <row r="1505" spans="4:11" ht="15.75" thickBot="1">
      <c r="D1505" s="8"/>
      <c r="E1505" s="15" t="s">
        <v>0</v>
      </c>
      <c r="F1505" s="15" t="s">
        <v>19</v>
      </c>
      <c r="G1505" s="17" t="s">
        <v>178</v>
      </c>
      <c r="H1505" s="17"/>
      <c r="I1505" s="1" t="str">
        <f t="shared" si="70"/>
        <v/>
      </c>
      <c r="J1505" s="1" t="str">
        <f t="shared" si="69"/>
        <v/>
      </c>
      <c r="K1505" s="1">
        <f t="shared" si="71"/>
        <v>0</v>
      </c>
    </row>
    <row r="1506" spans="4:11" ht="15" customHeight="1">
      <c r="D1506" s="6" t="s">
        <v>149</v>
      </c>
      <c r="E1506" s="7"/>
      <c r="F1506" s="7"/>
      <c r="G1506" s="17" t="s">
        <v>179</v>
      </c>
      <c r="H1506" s="17">
        <v>3</v>
      </c>
      <c r="I1506" s="1">
        <f t="shared" si="70"/>
        <v>-3</v>
      </c>
      <c r="J1506" s="1">
        <f t="shared" si="69"/>
        <v>0.34907413595057335</v>
      </c>
      <c r="K1506" s="1">
        <f t="shared" si="71"/>
        <v>11.216297568093079</v>
      </c>
    </row>
    <row r="1507" spans="4:11" ht="15.75" thickBot="1">
      <c r="D1507" s="8"/>
      <c r="E1507" s="15" t="s">
        <v>20</v>
      </c>
      <c r="F1507" s="15" t="s">
        <v>23</v>
      </c>
      <c r="G1507" s="17" t="s">
        <v>178</v>
      </c>
      <c r="H1507" s="17"/>
      <c r="I1507" s="1" t="str">
        <f t="shared" si="70"/>
        <v/>
      </c>
      <c r="J1507" s="1" t="str">
        <f t="shared" si="69"/>
        <v/>
      </c>
      <c r="K1507" s="1">
        <f t="shared" si="71"/>
        <v>0</v>
      </c>
    </row>
    <row r="1508" spans="4:11" ht="15" customHeight="1">
      <c r="D1508" s="6" t="s">
        <v>149</v>
      </c>
      <c r="E1508" s="7"/>
      <c r="F1508" s="7"/>
      <c r="G1508" s="17" t="s">
        <v>182</v>
      </c>
      <c r="H1508" s="17">
        <v>2</v>
      </c>
      <c r="I1508" s="1">
        <f t="shared" si="70"/>
        <v>1</v>
      </c>
      <c r="J1508" s="1">
        <f t="shared" si="69"/>
        <v>2.3725604764635477E-2</v>
      </c>
      <c r="K1508" s="1">
        <f t="shared" si="71"/>
        <v>0.95311169479217672</v>
      </c>
    </row>
    <row r="1509" spans="4:11" ht="15.75" thickBot="1">
      <c r="D1509" s="8"/>
      <c r="E1509" s="15" t="s">
        <v>22</v>
      </c>
      <c r="F1509" s="15" t="s">
        <v>21</v>
      </c>
      <c r="G1509" s="17" t="s">
        <v>178</v>
      </c>
      <c r="H1509" s="17"/>
      <c r="I1509" s="1" t="str">
        <f t="shared" si="70"/>
        <v/>
      </c>
      <c r="J1509" s="1" t="str">
        <f t="shared" si="69"/>
        <v/>
      </c>
      <c r="K1509" s="1">
        <f t="shared" si="71"/>
        <v>0</v>
      </c>
    </row>
    <row r="1510" spans="4:11" ht="15" customHeight="1">
      <c r="D1510" s="6" t="s">
        <v>149</v>
      </c>
      <c r="E1510" s="7"/>
      <c r="F1510" s="7"/>
      <c r="G1510" s="17" t="s">
        <v>180</v>
      </c>
      <c r="H1510" s="17">
        <v>3</v>
      </c>
      <c r="I1510" s="1">
        <f t="shared" si="70"/>
        <v>-1</v>
      </c>
      <c r="J1510" s="1">
        <f t="shared" si="69"/>
        <v>-0.10283301880319584</v>
      </c>
      <c r="K1510" s="1">
        <f t="shared" si="71"/>
        <v>0.80490859214978672</v>
      </c>
    </row>
    <row r="1511" spans="4:11" ht="15.75" thickBot="1">
      <c r="D1511" s="8"/>
      <c r="E1511" s="15" t="s">
        <v>25</v>
      </c>
      <c r="F1511" s="15" t="s">
        <v>3</v>
      </c>
      <c r="G1511" s="17" t="s">
        <v>178</v>
      </c>
      <c r="H1511" s="17"/>
      <c r="I1511" s="1" t="str">
        <f t="shared" si="70"/>
        <v/>
      </c>
      <c r="J1511" s="1" t="str">
        <f t="shared" si="69"/>
        <v/>
      </c>
      <c r="K1511" s="1">
        <f t="shared" si="71"/>
        <v>0</v>
      </c>
    </row>
    <row r="1512" spans="4:11" ht="18" customHeight="1">
      <c r="D1512" s="6" t="s">
        <v>149</v>
      </c>
      <c r="E1512" s="7"/>
      <c r="F1512" s="7"/>
      <c r="G1512" s="17" t="s">
        <v>184</v>
      </c>
      <c r="H1512" s="17">
        <v>5</v>
      </c>
      <c r="I1512" s="1">
        <f t="shared" si="70"/>
        <v>-1</v>
      </c>
      <c r="J1512" s="1">
        <f t="shared" si="69"/>
        <v>0.24857901382964087</v>
      </c>
      <c r="K1512" s="1">
        <f t="shared" si="71"/>
        <v>1.5589495537757985</v>
      </c>
    </row>
    <row r="1513" spans="4:11" ht="15.75" thickBot="1">
      <c r="D1513" s="8"/>
      <c r="E1513" s="15" t="s">
        <v>28</v>
      </c>
      <c r="F1513" s="15" t="s">
        <v>10</v>
      </c>
      <c r="G1513" s="17" t="s">
        <v>178</v>
      </c>
      <c r="H1513" s="17"/>
      <c r="I1513" s="1" t="str">
        <f t="shared" si="70"/>
        <v/>
      </c>
      <c r="J1513" s="1" t="str">
        <f t="shared" si="69"/>
        <v/>
      </c>
      <c r="K1513" s="1">
        <f t="shared" si="71"/>
        <v>0</v>
      </c>
    </row>
    <row r="1514" spans="4:11" ht="15" customHeight="1">
      <c r="D1514" s="6" t="s">
        <v>150</v>
      </c>
      <c r="E1514" s="7"/>
      <c r="F1514" s="7"/>
      <c r="G1514" s="17" t="s">
        <v>180</v>
      </c>
      <c r="H1514" s="17">
        <v>3</v>
      </c>
      <c r="I1514" s="1">
        <f t="shared" si="70"/>
        <v>-1</v>
      </c>
      <c r="J1514" s="1">
        <f t="shared" si="69"/>
        <v>-0.46415942556055256</v>
      </c>
      <c r="K1514" s="1">
        <f t="shared" si="71"/>
        <v>0.28712512121559702</v>
      </c>
    </row>
    <row r="1515" spans="4:11" ht="15.75" thickBot="1">
      <c r="D1515" s="8"/>
      <c r="E1515" s="15" t="s">
        <v>2</v>
      </c>
      <c r="F1515" s="15" t="s">
        <v>38</v>
      </c>
      <c r="G1515" s="17" t="s">
        <v>178</v>
      </c>
      <c r="H1515" s="17"/>
      <c r="I1515" s="1" t="str">
        <f t="shared" si="70"/>
        <v/>
      </c>
      <c r="J1515" s="1" t="str">
        <f t="shared" si="69"/>
        <v/>
      </c>
      <c r="K1515" s="1">
        <f t="shared" si="71"/>
        <v>0</v>
      </c>
    </row>
    <row r="1516" spans="4:11" ht="15" customHeight="1">
      <c r="D1516" s="6" t="s">
        <v>150</v>
      </c>
      <c r="E1516" s="7"/>
      <c r="F1516" s="7"/>
      <c r="G1516" s="17" t="s">
        <v>180</v>
      </c>
      <c r="H1516" s="17">
        <v>0</v>
      </c>
      <c r="I1516" s="1">
        <f t="shared" si="70"/>
        <v>2</v>
      </c>
      <c r="J1516" s="1">
        <f t="shared" si="69"/>
        <v>1.4431495213597998</v>
      </c>
      <c r="K1516" s="1">
        <f t="shared" si="71"/>
        <v>0.31008245556182007</v>
      </c>
    </row>
    <row r="1517" spans="4:11" ht="15.75" thickBot="1">
      <c r="D1517" s="8"/>
      <c r="E1517" s="15" t="s">
        <v>11</v>
      </c>
      <c r="F1517" s="15" t="s">
        <v>24</v>
      </c>
      <c r="G1517" s="17" t="s">
        <v>178</v>
      </c>
      <c r="H1517" s="17"/>
      <c r="I1517" s="1" t="str">
        <f t="shared" si="70"/>
        <v/>
      </c>
      <c r="J1517" s="1" t="str">
        <f t="shared" si="69"/>
        <v/>
      </c>
      <c r="K1517" s="1">
        <f t="shared" si="71"/>
        <v>0</v>
      </c>
    </row>
    <row r="1518" spans="4:11" ht="18" customHeight="1">
      <c r="D1518" s="6" t="s">
        <v>150</v>
      </c>
      <c r="E1518" s="7"/>
      <c r="F1518" s="7"/>
      <c r="G1518" s="17" t="s">
        <v>181</v>
      </c>
      <c r="H1518" s="17">
        <v>3</v>
      </c>
      <c r="I1518" s="1">
        <f t="shared" si="70"/>
        <v>-2</v>
      </c>
      <c r="J1518" s="1">
        <f t="shared" si="69"/>
        <v>-0.34303609509075272</v>
      </c>
      <c r="K1518" s="1">
        <f t="shared" si="71"/>
        <v>2.745529382172101</v>
      </c>
    </row>
    <row r="1519" spans="4:11" ht="15.75" thickBot="1">
      <c r="D1519" s="8"/>
      <c r="E1519" s="15" t="s">
        <v>33</v>
      </c>
      <c r="F1519" s="15" t="s">
        <v>4</v>
      </c>
      <c r="G1519" s="17" t="s">
        <v>178</v>
      </c>
      <c r="H1519" s="17"/>
      <c r="I1519" s="1" t="str">
        <f t="shared" si="70"/>
        <v/>
      </c>
      <c r="J1519" s="1" t="str">
        <f t="shared" si="69"/>
        <v/>
      </c>
      <c r="K1519" s="1">
        <f t="shared" si="71"/>
        <v>0</v>
      </c>
    </row>
    <row r="1520" spans="4:11" ht="18" customHeight="1">
      <c r="D1520" s="6" t="s">
        <v>151</v>
      </c>
      <c r="E1520" s="7"/>
      <c r="F1520" s="7"/>
      <c r="G1520" s="17" t="s">
        <v>182</v>
      </c>
      <c r="H1520" s="17">
        <v>0</v>
      </c>
      <c r="I1520" s="1">
        <f t="shared" si="70"/>
        <v>3</v>
      </c>
      <c r="J1520" s="1">
        <f t="shared" si="69"/>
        <v>1.9589192573337044</v>
      </c>
      <c r="K1520" s="1">
        <f t="shared" si="71"/>
        <v>1.0838491127506056</v>
      </c>
    </row>
    <row r="1521" spans="4:11" ht="15.75" thickBot="1">
      <c r="D1521" s="8"/>
      <c r="E1521" s="15" t="s">
        <v>39</v>
      </c>
      <c r="F1521" s="15" t="s">
        <v>8</v>
      </c>
      <c r="G1521" s="17" t="s">
        <v>178</v>
      </c>
      <c r="H1521" s="17"/>
      <c r="I1521" s="1" t="str">
        <f t="shared" si="70"/>
        <v/>
      </c>
      <c r="J1521" s="1" t="str">
        <f t="shared" si="69"/>
        <v/>
      </c>
      <c r="K1521" s="1">
        <f t="shared" si="71"/>
        <v>0</v>
      </c>
    </row>
    <row r="1522" spans="4:11" ht="15" customHeight="1">
      <c r="D1522" s="6" t="s">
        <v>151</v>
      </c>
      <c r="E1522" s="7"/>
      <c r="F1522" s="7"/>
      <c r="G1522" s="17" t="s">
        <v>182</v>
      </c>
      <c r="H1522" s="17">
        <v>2</v>
      </c>
      <c r="I1522" s="1">
        <f t="shared" si="70"/>
        <v>1</v>
      </c>
      <c r="J1522" s="1">
        <f t="shared" si="69"/>
        <v>0.7759252432504411</v>
      </c>
      <c r="K1522" s="1">
        <f t="shared" si="71"/>
        <v>5.0209496612373991E-2</v>
      </c>
    </row>
    <row r="1523" spans="4:11" ht="30.75" thickBot="1">
      <c r="D1523" s="8"/>
      <c r="E1523" s="15" t="s">
        <v>41</v>
      </c>
      <c r="F1523" s="15" t="s">
        <v>1</v>
      </c>
      <c r="G1523" s="17" t="s">
        <v>178</v>
      </c>
      <c r="H1523" s="17"/>
      <c r="I1523" s="1" t="str">
        <f t="shared" si="70"/>
        <v/>
      </c>
      <c r="J1523" s="1" t="str">
        <f t="shared" si="69"/>
        <v/>
      </c>
      <c r="K1523" s="1">
        <f t="shared" si="71"/>
        <v>0</v>
      </c>
    </row>
    <row r="1524" spans="4:11" ht="15" customHeight="1">
      <c r="D1524" s="6" t="s">
        <v>151</v>
      </c>
      <c r="E1524" s="7"/>
      <c r="F1524" s="7"/>
      <c r="G1524" s="17" t="s">
        <v>180</v>
      </c>
      <c r="H1524" s="17">
        <v>1</v>
      </c>
      <c r="I1524" s="1">
        <f t="shared" si="70"/>
        <v>1</v>
      </c>
      <c r="J1524" s="1">
        <f t="shared" si="69"/>
        <v>0.27518818384314159</v>
      </c>
      <c r="K1524" s="1">
        <f t="shared" si="71"/>
        <v>0.52535216884060354</v>
      </c>
    </row>
    <row r="1525" spans="4:11" ht="15.75" thickBot="1">
      <c r="D1525" s="8"/>
      <c r="E1525" s="15" t="s">
        <v>12</v>
      </c>
      <c r="F1525" s="15" t="s">
        <v>18</v>
      </c>
      <c r="G1525" s="17" t="s">
        <v>178</v>
      </c>
      <c r="H1525" s="17"/>
      <c r="I1525" s="1" t="str">
        <f t="shared" si="70"/>
        <v/>
      </c>
      <c r="J1525" s="1" t="str">
        <f t="shared" si="69"/>
        <v/>
      </c>
      <c r="K1525" s="1">
        <f t="shared" si="71"/>
        <v>0</v>
      </c>
    </row>
    <row r="1526" spans="4:11" ht="15" customHeight="1">
      <c r="D1526" s="6" t="s">
        <v>151</v>
      </c>
      <c r="E1526" s="7"/>
      <c r="F1526" s="7"/>
      <c r="G1526" s="17" t="s">
        <v>180</v>
      </c>
      <c r="H1526" s="17">
        <v>3</v>
      </c>
      <c r="I1526" s="1">
        <f t="shared" si="70"/>
        <v>-1</v>
      </c>
      <c r="J1526" s="1">
        <f t="shared" si="69"/>
        <v>0.51974306387928948</v>
      </c>
      <c r="K1526" s="1">
        <f t="shared" si="71"/>
        <v>2.3096189802092102</v>
      </c>
    </row>
    <row r="1527" spans="4:11" ht="15.75" thickBot="1">
      <c r="D1527" s="8"/>
      <c r="E1527" s="15" t="s">
        <v>34</v>
      </c>
      <c r="F1527" s="15" t="s">
        <v>14</v>
      </c>
      <c r="G1527" s="17" t="s">
        <v>178</v>
      </c>
      <c r="H1527" s="17"/>
      <c r="I1527" s="1" t="str">
        <f t="shared" si="70"/>
        <v/>
      </c>
      <c r="J1527" s="1" t="str">
        <f t="shared" si="69"/>
        <v/>
      </c>
      <c r="K1527" s="1">
        <f t="shared" si="71"/>
        <v>0</v>
      </c>
    </row>
    <row r="1528" spans="4:11" ht="15" customHeight="1">
      <c r="D1528" s="6" t="s">
        <v>151</v>
      </c>
      <c r="E1528" s="7"/>
      <c r="F1528" s="7"/>
      <c r="G1528" s="17" t="s">
        <v>185</v>
      </c>
      <c r="H1528" s="17">
        <v>2</v>
      </c>
      <c r="I1528" s="1">
        <f t="shared" si="70"/>
        <v>3</v>
      </c>
      <c r="J1528" s="1">
        <f t="shared" si="69"/>
        <v>-1.1546610172180607</v>
      </c>
      <c r="K1528" s="1">
        <f t="shared" si="71"/>
        <v>17.261208167991409</v>
      </c>
    </row>
    <row r="1529" spans="4:11" ht="15.75" thickBot="1">
      <c r="D1529" s="8"/>
      <c r="E1529" s="15" t="s">
        <v>10</v>
      </c>
      <c r="F1529" s="15" t="s">
        <v>19</v>
      </c>
      <c r="G1529" s="17" t="s">
        <v>178</v>
      </c>
      <c r="H1529" s="17"/>
      <c r="I1529" s="1" t="str">
        <f t="shared" si="70"/>
        <v/>
      </c>
      <c r="J1529" s="1" t="str">
        <f t="shared" si="69"/>
        <v/>
      </c>
      <c r="K1529" s="1">
        <f t="shared" si="71"/>
        <v>0</v>
      </c>
    </row>
    <row r="1530" spans="4:11" ht="15" customHeight="1">
      <c r="D1530" s="6" t="s">
        <v>151</v>
      </c>
      <c r="E1530" s="7"/>
      <c r="F1530" s="7"/>
      <c r="G1530" s="17" t="s">
        <v>185</v>
      </c>
      <c r="H1530" s="17">
        <v>3</v>
      </c>
      <c r="I1530" s="1">
        <f t="shared" si="70"/>
        <v>2</v>
      </c>
      <c r="J1530" s="1">
        <f t="shared" si="69"/>
        <v>0.72694306874943493</v>
      </c>
      <c r="K1530" s="1">
        <f t="shared" si="71"/>
        <v>1.620673950205106</v>
      </c>
    </row>
    <row r="1531" spans="4:11" ht="15.75" thickBot="1">
      <c r="D1531" s="8"/>
      <c r="E1531" s="15" t="s">
        <v>37</v>
      </c>
      <c r="F1531" s="15" t="s">
        <v>21</v>
      </c>
      <c r="G1531" s="17" t="s">
        <v>178</v>
      </c>
      <c r="H1531" s="17"/>
      <c r="I1531" s="1" t="str">
        <f t="shared" si="70"/>
        <v/>
      </c>
      <c r="J1531" s="1" t="str">
        <f t="shared" si="69"/>
        <v/>
      </c>
      <c r="K1531" s="1">
        <f t="shared" si="71"/>
        <v>0</v>
      </c>
    </row>
    <row r="1532" spans="4:11" ht="15" customHeight="1">
      <c r="D1532" s="6" t="s">
        <v>151</v>
      </c>
      <c r="E1532" s="7"/>
      <c r="F1532" s="7"/>
      <c r="G1532" s="17" t="s">
        <v>182</v>
      </c>
      <c r="H1532" s="17">
        <v>0</v>
      </c>
      <c r="I1532" s="1">
        <f t="shared" si="70"/>
        <v>3</v>
      </c>
      <c r="J1532" s="1">
        <f t="shared" si="69"/>
        <v>0.40834323060340694</v>
      </c>
      <c r="K1532" s="1">
        <f t="shared" si="71"/>
        <v>6.7166848103591859</v>
      </c>
    </row>
    <row r="1533" spans="4:11" ht="15.75" thickBot="1">
      <c r="D1533" s="8"/>
      <c r="E1533" s="15" t="s">
        <v>13</v>
      </c>
      <c r="F1533" s="15" t="s">
        <v>22</v>
      </c>
      <c r="G1533" s="17" t="s">
        <v>178</v>
      </c>
      <c r="H1533" s="17"/>
      <c r="I1533" s="1" t="str">
        <f t="shared" si="70"/>
        <v/>
      </c>
      <c r="J1533" s="1" t="str">
        <f t="shared" si="69"/>
        <v/>
      </c>
      <c r="K1533" s="1">
        <f t="shared" si="71"/>
        <v>0</v>
      </c>
    </row>
    <row r="1534" spans="4:11" ht="18" customHeight="1">
      <c r="D1534" s="6" t="s">
        <v>151</v>
      </c>
      <c r="E1534" s="7"/>
      <c r="F1534" s="7"/>
      <c r="G1534" s="17" t="s">
        <v>180</v>
      </c>
      <c r="H1534" s="17">
        <v>1</v>
      </c>
      <c r="I1534" s="1">
        <f t="shared" si="70"/>
        <v>1</v>
      </c>
      <c r="J1534" s="1">
        <f t="shared" si="69"/>
        <v>0.24857901382964087</v>
      </c>
      <c r="K1534" s="1">
        <f t="shared" si="71"/>
        <v>0.56463349845723509</v>
      </c>
    </row>
    <row r="1535" spans="4:11" ht="15.75" thickBot="1">
      <c r="D1535" s="8"/>
      <c r="E1535" s="15" t="s">
        <v>28</v>
      </c>
      <c r="F1535" s="15" t="s">
        <v>26</v>
      </c>
      <c r="G1535" s="17" t="s">
        <v>178</v>
      </c>
      <c r="H1535" s="17"/>
      <c r="I1535" s="1" t="str">
        <f t="shared" si="70"/>
        <v/>
      </c>
      <c r="J1535" s="1" t="str">
        <f t="shared" si="69"/>
        <v/>
      </c>
      <c r="K1535" s="1">
        <f t="shared" si="71"/>
        <v>0</v>
      </c>
    </row>
    <row r="1536" spans="4:11" ht="15" customHeight="1">
      <c r="D1536" s="6" t="s">
        <v>151</v>
      </c>
      <c r="E1536" s="7"/>
      <c r="F1536" s="7"/>
      <c r="G1536" s="17" t="s">
        <v>185</v>
      </c>
      <c r="H1536" s="17">
        <v>1</v>
      </c>
      <c r="I1536" s="1">
        <f t="shared" si="70"/>
        <v>4</v>
      </c>
      <c r="J1536" s="1">
        <f t="shared" si="69"/>
        <v>-0.31128248477995157</v>
      </c>
      <c r="K1536" s="1">
        <f t="shared" si="71"/>
        <v>18.587156663570394</v>
      </c>
    </row>
    <row r="1537" spans="4:11" ht="15.75" thickBot="1">
      <c r="D1537" s="8"/>
      <c r="E1537" s="15" t="s">
        <v>33</v>
      </c>
      <c r="F1537" s="15" t="s">
        <v>3</v>
      </c>
      <c r="G1537" s="17" t="s">
        <v>178</v>
      </c>
      <c r="H1537" s="17"/>
      <c r="I1537" s="1" t="str">
        <f t="shared" si="70"/>
        <v/>
      </c>
      <c r="J1537" s="1" t="str">
        <f t="shared" si="69"/>
        <v/>
      </c>
      <c r="K1537" s="1">
        <f t="shared" si="71"/>
        <v>0</v>
      </c>
    </row>
    <row r="1538" spans="4:11" ht="15" customHeight="1">
      <c r="D1538" s="6" t="s">
        <v>152</v>
      </c>
      <c r="E1538" s="7"/>
      <c r="F1538" s="7"/>
      <c r="G1538" s="17" t="s">
        <v>181</v>
      </c>
      <c r="H1538" s="17">
        <v>4</v>
      </c>
      <c r="I1538" s="1">
        <f t="shared" si="70"/>
        <v>-3</v>
      </c>
      <c r="J1538" s="1">
        <f t="shared" si="69"/>
        <v>4.9424752587739817E-2</v>
      </c>
      <c r="K1538" s="1">
        <f t="shared" si="71"/>
        <v>9.2989913216947979</v>
      </c>
    </row>
    <row r="1539" spans="4:11" ht="15.75" thickBot="1">
      <c r="D1539" s="8"/>
      <c r="E1539" s="15" t="s">
        <v>0</v>
      </c>
      <c r="F1539" s="15" t="s">
        <v>36</v>
      </c>
      <c r="G1539" s="17" t="s">
        <v>178</v>
      </c>
      <c r="H1539" s="17"/>
      <c r="I1539" s="1" t="str">
        <f t="shared" si="70"/>
        <v/>
      </c>
      <c r="J1539" s="1" t="str">
        <f t="shared" ref="J1539:J1602" si="72">IF(F1540="","",VLOOKUP(F1540,$A$2:$B$31,2)+$B$33-VLOOKUP(E1540,$A$2:$B$31,2))</f>
        <v/>
      </c>
      <c r="K1539" s="1">
        <f t="shared" si="71"/>
        <v>0</v>
      </c>
    </row>
    <row r="1540" spans="4:11" ht="15" customHeight="1">
      <c r="D1540" s="6" t="s">
        <v>152</v>
      </c>
      <c r="E1540" s="7"/>
      <c r="F1540" s="7"/>
      <c r="G1540" s="17" t="s">
        <v>180</v>
      </c>
      <c r="H1540" s="17">
        <v>3</v>
      </c>
      <c r="I1540" s="1">
        <f t="shared" ref="I1540:I1603" si="73">IF(G1540="","",G1540-H1540)</f>
        <v>-1</v>
      </c>
      <c r="J1540" s="1">
        <f t="shared" si="72"/>
        <v>-0.90101684273685123</v>
      </c>
      <c r="K1540" s="1">
        <f t="shared" ref="K1540:K1603" si="74">IF(J1540="",0,(I1540-J1540)^2)</f>
        <v>9.7976654217812407E-3</v>
      </c>
    </row>
    <row r="1541" spans="4:11" ht="30.75" thickBot="1">
      <c r="D1541" s="8"/>
      <c r="E1541" s="15" t="s">
        <v>10</v>
      </c>
      <c r="F1541" s="15" t="s">
        <v>12</v>
      </c>
      <c r="G1541" s="17" t="s">
        <v>178</v>
      </c>
      <c r="H1541" s="17"/>
      <c r="I1541" s="1" t="str">
        <f t="shared" si="73"/>
        <v/>
      </c>
      <c r="J1541" s="1" t="str">
        <f t="shared" si="72"/>
        <v/>
      </c>
      <c r="K1541" s="1">
        <f t="shared" si="74"/>
        <v>0</v>
      </c>
    </row>
    <row r="1542" spans="4:11" ht="15" customHeight="1">
      <c r="D1542" s="6" t="s">
        <v>152</v>
      </c>
      <c r="E1542" s="7"/>
      <c r="F1542" s="7"/>
      <c r="G1542" s="17" t="s">
        <v>181</v>
      </c>
      <c r="H1542" s="17">
        <v>7</v>
      </c>
      <c r="I1542" s="1">
        <f t="shared" si="73"/>
        <v>-6</v>
      </c>
      <c r="J1542" s="1">
        <f t="shared" si="72"/>
        <v>1.1078920421806089</v>
      </c>
      <c r="K1542" s="1">
        <f t="shared" si="74"/>
        <v>50.522129283294426</v>
      </c>
    </row>
    <row r="1543" spans="4:11" ht="15.75" thickBot="1">
      <c r="D1543" s="8"/>
      <c r="E1543" s="15" t="s">
        <v>39</v>
      </c>
      <c r="F1543" s="15" t="s">
        <v>7</v>
      </c>
      <c r="G1543" s="17" t="s">
        <v>178</v>
      </c>
      <c r="H1543" s="17"/>
      <c r="I1543" s="1" t="str">
        <f t="shared" si="73"/>
        <v/>
      </c>
      <c r="J1543" s="1" t="str">
        <f t="shared" si="72"/>
        <v/>
      </c>
      <c r="K1543" s="1">
        <f t="shared" si="74"/>
        <v>0</v>
      </c>
    </row>
    <row r="1544" spans="4:11" ht="15" customHeight="1">
      <c r="D1544" s="6" t="s">
        <v>152</v>
      </c>
      <c r="E1544" s="7"/>
      <c r="F1544" s="7"/>
      <c r="G1544" s="17" t="s">
        <v>180</v>
      </c>
      <c r="H1544" s="17">
        <v>1</v>
      </c>
      <c r="I1544" s="1">
        <f t="shared" si="73"/>
        <v>1</v>
      </c>
      <c r="J1544" s="1">
        <f t="shared" si="72"/>
        <v>0.49592206352296841</v>
      </c>
      <c r="K1544" s="1">
        <f t="shared" si="74"/>
        <v>0.25409456604294228</v>
      </c>
    </row>
    <row r="1545" spans="4:11" ht="15.75" thickBot="1">
      <c r="D1545" s="8"/>
      <c r="E1545" s="15" t="s">
        <v>20</v>
      </c>
      <c r="F1545" s="15" t="s">
        <v>25</v>
      </c>
      <c r="G1545" s="17" t="s">
        <v>178</v>
      </c>
      <c r="H1545" s="17"/>
      <c r="I1545" s="1" t="str">
        <f t="shared" si="73"/>
        <v/>
      </c>
      <c r="J1545" s="1" t="str">
        <f t="shared" si="72"/>
        <v/>
      </c>
      <c r="K1545" s="1">
        <f t="shared" si="74"/>
        <v>0</v>
      </c>
    </row>
    <row r="1546" spans="4:11" ht="15" customHeight="1">
      <c r="D1546" s="6" t="s">
        <v>152</v>
      </c>
      <c r="E1546" s="7"/>
      <c r="F1546" s="7"/>
      <c r="G1546" s="17" t="s">
        <v>184</v>
      </c>
      <c r="H1546" s="17">
        <v>0</v>
      </c>
      <c r="I1546" s="1">
        <f t="shared" si="73"/>
        <v>4</v>
      </c>
      <c r="J1546" s="1">
        <f t="shared" si="72"/>
        <v>0.27012458035527231</v>
      </c>
      <c r="K1546" s="1">
        <f t="shared" si="74"/>
        <v>13.911970646069934</v>
      </c>
    </row>
    <row r="1547" spans="4:11" ht="15.75" thickBot="1">
      <c r="D1547" s="8"/>
      <c r="E1547" s="15" t="s">
        <v>11</v>
      </c>
      <c r="F1547" s="15" t="s">
        <v>4</v>
      </c>
      <c r="G1547" s="17" t="s">
        <v>178</v>
      </c>
      <c r="H1547" s="17"/>
      <c r="I1547" s="1" t="str">
        <f t="shared" si="73"/>
        <v/>
      </c>
      <c r="J1547" s="1" t="str">
        <f t="shared" si="72"/>
        <v/>
      </c>
      <c r="K1547" s="1">
        <f t="shared" si="74"/>
        <v>0</v>
      </c>
    </row>
    <row r="1548" spans="4:11" ht="15" customHeight="1">
      <c r="D1548" s="6" t="s">
        <v>153</v>
      </c>
      <c r="E1548" s="7"/>
      <c r="F1548" s="7"/>
      <c r="G1548" s="17" t="s">
        <v>180</v>
      </c>
      <c r="H1548" s="17">
        <v>3</v>
      </c>
      <c r="I1548" s="1">
        <f t="shared" si="73"/>
        <v>-1</v>
      </c>
      <c r="J1548" s="1">
        <f t="shared" si="72"/>
        <v>-0.11385311728024305</v>
      </c>
      <c r="K1548" s="1">
        <f t="shared" si="74"/>
        <v>0.78525629775394268</v>
      </c>
    </row>
    <row r="1549" spans="4:11" ht="15.75" thickBot="1">
      <c r="D1549" s="8"/>
      <c r="E1549" s="15" t="s">
        <v>38</v>
      </c>
      <c r="F1549" s="15" t="s">
        <v>19</v>
      </c>
      <c r="G1549" s="17" t="s">
        <v>178</v>
      </c>
      <c r="H1549" s="17"/>
      <c r="I1549" s="1" t="str">
        <f t="shared" si="73"/>
        <v/>
      </c>
      <c r="J1549" s="1" t="str">
        <f t="shared" si="72"/>
        <v/>
      </c>
      <c r="K1549" s="1">
        <f t="shared" si="74"/>
        <v>0</v>
      </c>
    </row>
    <row r="1550" spans="4:11" ht="15" customHeight="1">
      <c r="D1550" s="6" t="s">
        <v>153</v>
      </c>
      <c r="E1550" s="7"/>
      <c r="F1550" s="7"/>
      <c r="G1550" s="17" t="s">
        <v>184</v>
      </c>
      <c r="H1550" s="17">
        <v>2</v>
      </c>
      <c r="I1550" s="1">
        <f t="shared" si="73"/>
        <v>2</v>
      </c>
      <c r="J1550" s="1">
        <f t="shared" si="72"/>
        <v>-0.51712797807039124</v>
      </c>
      <c r="K1550" s="1">
        <f t="shared" si="74"/>
        <v>6.3359332579847356</v>
      </c>
    </row>
    <row r="1551" spans="4:11" ht="15.75" thickBot="1">
      <c r="D1551" s="8"/>
      <c r="E1551" s="15" t="s">
        <v>34</v>
      </c>
      <c r="F1551" s="15" t="s">
        <v>37</v>
      </c>
      <c r="G1551" s="17" t="s">
        <v>178</v>
      </c>
      <c r="H1551" s="17"/>
      <c r="I1551" s="1" t="str">
        <f t="shared" si="73"/>
        <v/>
      </c>
      <c r="J1551" s="1" t="str">
        <f t="shared" si="72"/>
        <v/>
      </c>
      <c r="K1551" s="1">
        <f t="shared" si="74"/>
        <v>0</v>
      </c>
    </row>
    <row r="1552" spans="4:11" ht="15" customHeight="1">
      <c r="D1552" s="6" t="s">
        <v>153</v>
      </c>
      <c r="E1552" s="7"/>
      <c r="F1552" s="7"/>
      <c r="G1552" s="17" t="s">
        <v>181</v>
      </c>
      <c r="H1552" s="17">
        <v>2</v>
      </c>
      <c r="I1552" s="1">
        <f t="shared" si="73"/>
        <v>-1</v>
      </c>
      <c r="J1552" s="1">
        <f t="shared" si="72"/>
        <v>0.46415942556055256</v>
      </c>
      <c r="K1552" s="1">
        <f t="shared" si="74"/>
        <v>2.1437628234578074</v>
      </c>
    </row>
    <row r="1553" spans="4:11" ht="15.75" thickBot="1">
      <c r="D1553" s="8"/>
      <c r="E1553" s="15" t="s">
        <v>41</v>
      </c>
      <c r="F1553" s="15" t="s">
        <v>2</v>
      </c>
      <c r="G1553" s="17" t="s">
        <v>178</v>
      </c>
      <c r="H1553" s="17"/>
      <c r="I1553" s="1" t="str">
        <f t="shared" si="73"/>
        <v/>
      </c>
      <c r="J1553" s="1" t="str">
        <f t="shared" si="72"/>
        <v/>
      </c>
      <c r="K1553" s="1">
        <f t="shared" si="74"/>
        <v>0</v>
      </c>
    </row>
    <row r="1554" spans="4:11" ht="18" customHeight="1">
      <c r="D1554" s="6" t="s">
        <v>153</v>
      </c>
      <c r="E1554" s="7"/>
      <c r="F1554" s="7"/>
      <c r="G1554" s="17" t="s">
        <v>180</v>
      </c>
      <c r="H1554" s="17">
        <v>3</v>
      </c>
      <c r="I1554" s="1">
        <f t="shared" si="73"/>
        <v>-1</v>
      </c>
      <c r="J1554" s="1">
        <f t="shared" si="72"/>
        <v>1.2111769132166188</v>
      </c>
      <c r="K1554" s="1">
        <f t="shared" si="74"/>
        <v>4.8893033415421749</v>
      </c>
    </row>
    <row r="1555" spans="4:11" ht="15.75" thickBot="1">
      <c r="D1555" s="8"/>
      <c r="E1555" s="15" t="s">
        <v>21</v>
      </c>
      <c r="F1555" s="15" t="s">
        <v>8</v>
      </c>
      <c r="G1555" s="17" t="s">
        <v>178</v>
      </c>
      <c r="H1555" s="17"/>
      <c r="I1555" s="1" t="str">
        <f t="shared" si="73"/>
        <v/>
      </c>
      <c r="J1555" s="1" t="str">
        <f t="shared" si="72"/>
        <v/>
      </c>
      <c r="K1555" s="1">
        <f t="shared" si="74"/>
        <v>0</v>
      </c>
    </row>
    <row r="1556" spans="4:11" ht="15" customHeight="1">
      <c r="D1556" s="6" t="s">
        <v>153</v>
      </c>
      <c r="E1556" s="7"/>
      <c r="F1556" s="7"/>
      <c r="G1556" s="17" t="s">
        <v>181</v>
      </c>
      <c r="H1556" s="17">
        <v>5</v>
      </c>
      <c r="I1556" s="1">
        <f t="shared" si="73"/>
        <v>-4</v>
      </c>
      <c r="J1556" s="1">
        <f t="shared" si="72"/>
        <v>-0.71449432692854487</v>
      </c>
      <c r="K1556" s="1">
        <f t="shared" si="74"/>
        <v>10.794547527784715</v>
      </c>
    </row>
    <row r="1557" spans="4:11" ht="15.75" thickBot="1">
      <c r="D1557" s="8"/>
      <c r="E1557" s="15" t="s">
        <v>24</v>
      </c>
      <c r="F1557" s="15" t="s">
        <v>0</v>
      </c>
      <c r="G1557" s="17" t="s">
        <v>178</v>
      </c>
      <c r="H1557" s="17"/>
      <c r="I1557" s="1" t="str">
        <f t="shared" si="73"/>
        <v/>
      </c>
      <c r="J1557" s="1" t="str">
        <f t="shared" si="72"/>
        <v/>
      </c>
      <c r="K1557" s="1">
        <f t="shared" si="74"/>
        <v>0</v>
      </c>
    </row>
    <row r="1558" spans="4:11" ht="15" customHeight="1">
      <c r="D1558" s="6" t="s">
        <v>153</v>
      </c>
      <c r="E1558" s="7"/>
      <c r="F1558" s="7"/>
      <c r="G1558" s="17" t="s">
        <v>180</v>
      </c>
      <c r="H1558" s="17">
        <v>6</v>
      </c>
      <c r="I1558" s="1">
        <f t="shared" si="73"/>
        <v>-4</v>
      </c>
      <c r="J1558" s="1">
        <f t="shared" si="72"/>
        <v>-0.8579597490510622</v>
      </c>
      <c r="K1558" s="1">
        <f t="shared" si="74"/>
        <v>9.8724169385832639</v>
      </c>
    </row>
    <row r="1559" spans="4:11" ht="15.75" thickBot="1">
      <c r="D1559" s="8"/>
      <c r="E1559" s="15" t="s">
        <v>36</v>
      </c>
      <c r="F1559" s="15" t="s">
        <v>466</v>
      </c>
      <c r="G1559" s="17" t="s">
        <v>178</v>
      </c>
      <c r="H1559" s="17"/>
      <c r="I1559" s="1" t="str">
        <f t="shared" si="73"/>
        <v/>
      </c>
      <c r="J1559" s="1" t="str">
        <f t="shared" si="72"/>
        <v/>
      </c>
      <c r="K1559" s="1">
        <f t="shared" si="74"/>
        <v>0</v>
      </c>
    </row>
    <row r="1560" spans="4:11" ht="18" customHeight="1">
      <c r="D1560" s="6" t="s">
        <v>153</v>
      </c>
      <c r="E1560" s="7"/>
      <c r="F1560" s="7"/>
      <c r="G1560" s="17" t="s">
        <v>184</v>
      </c>
      <c r="H1560" s="17">
        <v>1</v>
      </c>
      <c r="I1560" s="1">
        <f t="shared" si="73"/>
        <v>3</v>
      </c>
      <c r="J1560" s="1">
        <f t="shared" si="72"/>
        <v>-0.60286410950230618</v>
      </c>
      <c r="K1560" s="1">
        <f t="shared" si="74"/>
        <v>12.980629791539846</v>
      </c>
    </row>
    <row r="1561" spans="4:11" ht="15.75" thickBot="1">
      <c r="D1561" s="8"/>
      <c r="E1561" s="15" t="s">
        <v>7</v>
      </c>
      <c r="F1561" s="15" t="s">
        <v>18</v>
      </c>
      <c r="G1561" s="17" t="s">
        <v>178</v>
      </c>
      <c r="H1561" s="17"/>
      <c r="I1561" s="1" t="str">
        <f t="shared" si="73"/>
        <v/>
      </c>
      <c r="J1561" s="1" t="str">
        <f t="shared" si="72"/>
        <v/>
      </c>
      <c r="K1561" s="1">
        <f t="shared" si="74"/>
        <v>0</v>
      </c>
    </row>
    <row r="1562" spans="4:11" ht="15" customHeight="1">
      <c r="D1562" s="6" t="s">
        <v>153</v>
      </c>
      <c r="E1562" s="7"/>
      <c r="F1562" s="7"/>
      <c r="G1562" s="17" t="s">
        <v>179</v>
      </c>
      <c r="H1562" s="17">
        <v>1</v>
      </c>
      <c r="I1562" s="1">
        <f t="shared" si="73"/>
        <v>-1</v>
      </c>
      <c r="J1562" s="1">
        <f t="shared" si="72"/>
        <v>-0.31607337273190694</v>
      </c>
      <c r="K1562" s="1">
        <f t="shared" si="74"/>
        <v>0.46775563148630911</v>
      </c>
    </row>
    <row r="1563" spans="4:11" ht="15.75" thickBot="1">
      <c r="D1563" s="8"/>
      <c r="E1563" s="15" t="s">
        <v>22</v>
      </c>
      <c r="F1563" s="15" t="s">
        <v>23</v>
      </c>
      <c r="G1563" s="17" t="s">
        <v>178</v>
      </c>
      <c r="H1563" s="17"/>
      <c r="I1563" s="1" t="str">
        <f t="shared" si="73"/>
        <v/>
      </c>
      <c r="J1563" s="1" t="str">
        <f t="shared" si="72"/>
        <v/>
      </c>
      <c r="K1563" s="1">
        <f t="shared" si="74"/>
        <v>0</v>
      </c>
    </row>
    <row r="1564" spans="4:11" ht="15" customHeight="1">
      <c r="D1564" s="6" t="s">
        <v>153</v>
      </c>
      <c r="E1564" s="7"/>
      <c r="F1564" s="7"/>
      <c r="G1564" s="17" t="s">
        <v>182</v>
      </c>
      <c r="H1564" s="17">
        <v>1</v>
      </c>
      <c r="I1564" s="1">
        <f t="shared" si="73"/>
        <v>2</v>
      </c>
      <c r="J1564" s="1">
        <f t="shared" si="72"/>
        <v>0.81518308282296914</v>
      </c>
      <c r="K1564" s="1">
        <f t="shared" si="74"/>
        <v>1.4037911272288832</v>
      </c>
    </row>
    <row r="1565" spans="4:11" ht="15.75" thickBot="1">
      <c r="D1565" s="8"/>
      <c r="E1565" s="15" t="s">
        <v>13</v>
      </c>
      <c r="F1565" s="15" t="s">
        <v>26</v>
      </c>
      <c r="G1565" s="17" t="s">
        <v>178</v>
      </c>
      <c r="H1565" s="17"/>
      <c r="I1565" s="1" t="str">
        <f t="shared" si="73"/>
        <v/>
      </c>
      <c r="J1565" s="1" t="str">
        <f t="shared" si="72"/>
        <v/>
      </c>
      <c r="K1565" s="1">
        <f t="shared" si="74"/>
        <v>0</v>
      </c>
    </row>
    <row r="1566" spans="4:11" ht="15" customHeight="1">
      <c r="D1566" s="6" t="s">
        <v>153</v>
      </c>
      <c r="E1566" s="7"/>
      <c r="F1566" s="7"/>
      <c r="G1566" s="17" t="s">
        <v>179</v>
      </c>
      <c r="H1566" s="17">
        <v>5</v>
      </c>
      <c r="I1566" s="1">
        <f t="shared" si="73"/>
        <v>-5</v>
      </c>
      <c r="J1566" s="1">
        <f t="shared" si="72"/>
        <v>0.30187819066607346</v>
      </c>
      <c r="K1566" s="1">
        <f t="shared" si="74"/>
        <v>28.109912348660558</v>
      </c>
    </row>
    <row r="1567" spans="4:11" ht="15.75" thickBot="1">
      <c r="D1567" s="8"/>
      <c r="E1567" s="15" t="s">
        <v>11</v>
      </c>
      <c r="F1567" s="15" t="s">
        <v>3</v>
      </c>
      <c r="G1567" s="17" t="s">
        <v>178</v>
      </c>
      <c r="H1567" s="17"/>
      <c r="I1567" s="1" t="str">
        <f t="shared" si="73"/>
        <v/>
      </c>
      <c r="J1567" s="1" t="str">
        <f t="shared" si="72"/>
        <v/>
      </c>
      <c r="K1567" s="1">
        <f t="shared" si="74"/>
        <v>0</v>
      </c>
    </row>
    <row r="1568" spans="4:11" ht="18" customHeight="1">
      <c r="D1568" s="6" t="s">
        <v>153</v>
      </c>
      <c r="E1568" s="7"/>
      <c r="F1568" s="7"/>
      <c r="G1568" s="17" t="s">
        <v>185</v>
      </c>
      <c r="H1568" s="17">
        <v>4</v>
      </c>
      <c r="I1568" s="1">
        <f t="shared" si="73"/>
        <v>1</v>
      </c>
      <c r="J1568" s="1">
        <f t="shared" si="72"/>
        <v>-0.11903681757267748</v>
      </c>
      <c r="K1568" s="1">
        <f t="shared" si="74"/>
        <v>1.2522433990831858</v>
      </c>
    </row>
    <row r="1569" spans="4:11" ht="15.75" thickBot="1">
      <c r="D1569" s="8"/>
      <c r="E1569" s="15" t="s">
        <v>28</v>
      </c>
      <c r="F1569" s="15" t="s">
        <v>33</v>
      </c>
      <c r="G1569" s="17" t="s">
        <v>178</v>
      </c>
      <c r="H1569" s="17"/>
      <c r="I1569" s="1" t="str">
        <f t="shared" si="73"/>
        <v/>
      </c>
      <c r="J1569" s="1" t="str">
        <f t="shared" si="72"/>
        <v/>
      </c>
      <c r="K1569" s="1">
        <f t="shared" si="74"/>
        <v>0</v>
      </c>
    </row>
    <row r="1570" spans="4:11" ht="18" customHeight="1">
      <c r="D1570" s="6" t="s">
        <v>154</v>
      </c>
      <c r="E1570" s="7"/>
      <c r="F1570" s="7"/>
      <c r="G1570" s="17" t="s">
        <v>184</v>
      </c>
      <c r="H1570" s="17">
        <v>2</v>
      </c>
      <c r="I1570" s="1">
        <f t="shared" si="73"/>
        <v>2</v>
      </c>
      <c r="J1570" s="1">
        <f t="shared" si="72"/>
        <v>-5.8869230669969852E-2</v>
      </c>
      <c r="K1570" s="1">
        <f t="shared" si="74"/>
        <v>4.2389425089995534</v>
      </c>
    </row>
    <row r="1571" spans="4:11" ht="15.75" thickBot="1">
      <c r="D1571" s="8"/>
      <c r="E1571" s="15" t="s">
        <v>20</v>
      </c>
      <c r="F1571" s="15" t="s">
        <v>39</v>
      </c>
      <c r="G1571" s="17" t="s">
        <v>178</v>
      </c>
      <c r="H1571" s="17"/>
      <c r="I1571" s="1" t="str">
        <f t="shared" si="73"/>
        <v/>
      </c>
      <c r="J1571" s="1" t="str">
        <f t="shared" si="72"/>
        <v/>
      </c>
      <c r="K1571" s="1">
        <f t="shared" si="74"/>
        <v>0</v>
      </c>
    </row>
    <row r="1572" spans="4:11" ht="18" customHeight="1">
      <c r="D1572" s="6" t="s">
        <v>154</v>
      </c>
      <c r="E1572" s="7"/>
      <c r="F1572" s="7"/>
      <c r="G1572" s="17" t="s">
        <v>182</v>
      </c>
      <c r="H1572" s="17">
        <v>2</v>
      </c>
      <c r="I1572" s="1">
        <f t="shared" si="73"/>
        <v>1</v>
      </c>
      <c r="J1572" s="1">
        <f t="shared" si="72"/>
        <v>1.0814747429633798</v>
      </c>
      <c r="K1572" s="1">
        <f t="shared" si="74"/>
        <v>6.6381337409487989E-3</v>
      </c>
    </row>
    <row r="1573" spans="4:11" ht="15.75" thickBot="1">
      <c r="D1573" s="8"/>
      <c r="E1573" s="15" t="s">
        <v>19</v>
      </c>
      <c r="F1573" s="15" t="s">
        <v>14</v>
      </c>
      <c r="G1573" s="17" t="s">
        <v>178</v>
      </c>
      <c r="H1573" s="17"/>
      <c r="I1573" s="1" t="str">
        <f t="shared" si="73"/>
        <v/>
      </c>
      <c r="J1573" s="1" t="str">
        <f t="shared" si="72"/>
        <v/>
      </c>
      <c r="K1573" s="1">
        <f t="shared" si="74"/>
        <v>0</v>
      </c>
    </row>
    <row r="1574" spans="4:11" ht="15" customHeight="1">
      <c r="D1574" s="6" t="s">
        <v>154</v>
      </c>
      <c r="E1574" s="7"/>
      <c r="F1574" s="7"/>
      <c r="G1574" s="17" t="s">
        <v>182</v>
      </c>
      <c r="H1574" s="17">
        <v>1</v>
      </c>
      <c r="I1574" s="1">
        <f t="shared" si="73"/>
        <v>2</v>
      </c>
      <c r="J1574" s="1">
        <f t="shared" si="72"/>
        <v>-0.63613418604947469</v>
      </c>
      <c r="K1574" s="1">
        <f t="shared" si="74"/>
        <v>6.9492034468587267</v>
      </c>
    </row>
    <row r="1575" spans="4:11" ht="30.75" thickBot="1">
      <c r="D1575" s="8"/>
      <c r="E1575" s="15" t="s">
        <v>1</v>
      </c>
      <c r="F1575" s="15" t="s">
        <v>12</v>
      </c>
      <c r="G1575" s="17" t="s">
        <v>178</v>
      </c>
      <c r="H1575" s="17"/>
      <c r="I1575" s="1" t="str">
        <f t="shared" si="73"/>
        <v/>
      </c>
      <c r="J1575" s="1" t="str">
        <f t="shared" si="72"/>
        <v/>
      </c>
      <c r="K1575" s="1">
        <f t="shared" si="74"/>
        <v>0</v>
      </c>
    </row>
    <row r="1576" spans="4:11" ht="15" customHeight="1">
      <c r="D1576" s="6" t="s">
        <v>154</v>
      </c>
      <c r="E1576" s="7"/>
      <c r="F1576" s="7"/>
      <c r="G1576" s="17" t="s">
        <v>182</v>
      </c>
      <c r="H1576" s="17">
        <v>2</v>
      </c>
      <c r="I1576" s="1">
        <f t="shared" si="73"/>
        <v>1</v>
      </c>
      <c r="J1576" s="1">
        <f t="shared" si="72"/>
        <v>1.8688705656995097</v>
      </c>
      <c r="K1576" s="1">
        <f t="shared" si="74"/>
        <v>0.75493605993898605</v>
      </c>
    </row>
    <row r="1577" spans="4:11" ht="15.75" thickBot="1">
      <c r="D1577" s="8"/>
      <c r="E1577" s="15" t="s">
        <v>41</v>
      </c>
      <c r="F1577" s="15" t="s">
        <v>8</v>
      </c>
      <c r="G1577" s="17" t="s">
        <v>178</v>
      </c>
      <c r="H1577" s="17"/>
      <c r="I1577" s="1" t="str">
        <f t="shared" si="73"/>
        <v/>
      </c>
      <c r="J1577" s="1" t="str">
        <f t="shared" si="72"/>
        <v/>
      </c>
      <c r="K1577" s="1">
        <f t="shared" si="74"/>
        <v>0</v>
      </c>
    </row>
    <row r="1578" spans="4:11" ht="15" customHeight="1">
      <c r="D1578" s="6" t="s">
        <v>154</v>
      </c>
      <c r="E1578" s="7"/>
      <c r="F1578" s="7"/>
      <c r="G1578" s="17" t="s">
        <v>182</v>
      </c>
      <c r="H1578" s="17">
        <v>5</v>
      </c>
      <c r="I1578" s="1">
        <f t="shared" si="73"/>
        <v>-2</v>
      </c>
      <c r="J1578" s="1">
        <f t="shared" si="72"/>
        <v>-1.1100573162043617</v>
      </c>
      <c r="K1578" s="1">
        <f t="shared" si="74"/>
        <v>0.79199798044138359</v>
      </c>
    </row>
    <row r="1579" spans="4:11" ht="15.75" thickBot="1">
      <c r="D1579" s="8"/>
      <c r="E1579" s="15" t="s">
        <v>10</v>
      </c>
      <c r="F1579" s="15" t="s">
        <v>37</v>
      </c>
      <c r="G1579" s="17" t="s">
        <v>178</v>
      </c>
      <c r="H1579" s="17"/>
      <c r="I1579" s="1" t="str">
        <f t="shared" si="73"/>
        <v/>
      </c>
      <c r="J1579" s="1" t="str">
        <f t="shared" si="72"/>
        <v/>
      </c>
      <c r="K1579" s="1">
        <f t="shared" si="74"/>
        <v>0</v>
      </c>
    </row>
    <row r="1580" spans="4:11" ht="15" customHeight="1">
      <c r="D1580" s="6" t="s">
        <v>154</v>
      </c>
      <c r="E1580" s="7"/>
      <c r="F1580" s="7"/>
      <c r="G1580" s="17" t="s">
        <v>182</v>
      </c>
      <c r="H1580" s="17">
        <v>2</v>
      </c>
      <c r="I1580" s="1">
        <f t="shared" si="73"/>
        <v>1</v>
      </c>
      <c r="J1580" s="1">
        <f t="shared" si="72"/>
        <v>-0.65769365248289091</v>
      </c>
      <c r="K1580" s="1">
        <f t="shared" si="74"/>
        <v>2.7479482454820676</v>
      </c>
    </row>
    <row r="1581" spans="4:11" ht="15.75" thickBot="1">
      <c r="D1581" s="8"/>
      <c r="E1581" s="15" t="s">
        <v>21</v>
      </c>
      <c r="F1581" s="15" t="s">
        <v>38</v>
      </c>
      <c r="G1581" s="17" t="s">
        <v>178</v>
      </c>
      <c r="H1581" s="17"/>
      <c r="I1581" s="1" t="str">
        <f t="shared" si="73"/>
        <v/>
      </c>
      <c r="J1581" s="1" t="str">
        <f t="shared" si="72"/>
        <v/>
      </c>
      <c r="K1581" s="1">
        <f t="shared" si="74"/>
        <v>0</v>
      </c>
    </row>
    <row r="1582" spans="4:11" ht="15" customHeight="1">
      <c r="D1582" s="6" t="s">
        <v>154</v>
      </c>
      <c r="E1582" s="7"/>
      <c r="F1582" s="7"/>
      <c r="G1582" s="17" t="s">
        <v>182</v>
      </c>
      <c r="H1582" s="17">
        <v>5</v>
      </c>
      <c r="I1582" s="1">
        <f t="shared" si="73"/>
        <v>-2</v>
      </c>
      <c r="J1582" s="1">
        <f t="shared" si="72"/>
        <v>-0.16922544515951188</v>
      </c>
      <c r="K1582" s="1">
        <f t="shared" si="74"/>
        <v>3.3517354706513873</v>
      </c>
    </row>
    <row r="1583" spans="4:11" ht="15.75" thickBot="1">
      <c r="D1583" s="8"/>
      <c r="E1583" s="15" t="s">
        <v>22</v>
      </c>
      <c r="F1583" s="15" t="s">
        <v>25</v>
      </c>
      <c r="G1583" s="17" t="s">
        <v>178</v>
      </c>
      <c r="H1583" s="17"/>
      <c r="I1583" s="1" t="str">
        <f t="shared" si="73"/>
        <v/>
      </c>
      <c r="J1583" s="1" t="str">
        <f t="shared" si="72"/>
        <v/>
      </c>
      <c r="K1583" s="1">
        <f t="shared" si="74"/>
        <v>0</v>
      </c>
    </row>
    <row r="1584" spans="4:11" ht="18" customHeight="1">
      <c r="D1584" s="6" t="s">
        <v>154</v>
      </c>
      <c r="E1584" s="7"/>
      <c r="F1584" s="7"/>
      <c r="G1584" s="17" t="s">
        <v>182</v>
      </c>
      <c r="H1584" s="17">
        <v>1</v>
      </c>
      <c r="I1584" s="1">
        <f t="shared" si="73"/>
        <v>2</v>
      </c>
      <c r="J1584" s="1">
        <f t="shared" si="72"/>
        <v>0.48400783450314577</v>
      </c>
      <c r="K1584" s="1">
        <f t="shared" si="74"/>
        <v>2.2982322458478412</v>
      </c>
    </row>
    <row r="1585" spans="4:11" ht="15.75" thickBot="1">
      <c r="D1585" s="8"/>
      <c r="E1585" s="15" t="s">
        <v>466</v>
      </c>
      <c r="F1585" s="15" t="s">
        <v>2</v>
      </c>
      <c r="G1585" s="17" t="s">
        <v>178</v>
      </c>
      <c r="H1585" s="17"/>
      <c r="I1585" s="1" t="str">
        <f t="shared" si="73"/>
        <v/>
      </c>
      <c r="J1585" s="1" t="str">
        <f t="shared" si="72"/>
        <v/>
      </c>
      <c r="K1585" s="1">
        <f t="shared" si="74"/>
        <v>0</v>
      </c>
    </row>
    <row r="1586" spans="4:11" ht="15" customHeight="1">
      <c r="D1586" s="6" t="s">
        <v>155</v>
      </c>
      <c r="E1586" s="7"/>
      <c r="F1586" s="7"/>
      <c r="G1586" s="17" t="s">
        <v>180</v>
      </c>
      <c r="H1586" s="17">
        <v>1</v>
      </c>
      <c r="I1586" s="1">
        <f t="shared" si="73"/>
        <v>1</v>
      </c>
      <c r="J1586" s="1">
        <f t="shared" si="72"/>
        <v>-0.66506957434080505</v>
      </c>
      <c r="K1586" s="1">
        <f t="shared" si="74"/>
        <v>2.7724566873954699</v>
      </c>
    </row>
    <row r="1587" spans="4:11" ht="15.75" thickBot="1">
      <c r="D1587" s="8"/>
      <c r="E1587" s="15" t="s">
        <v>24</v>
      </c>
      <c r="F1587" s="15" t="s">
        <v>36</v>
      </c>
      <c r="G1587" s="17" t="s">
        <v>178</v>
      </c>
      <c r="H1587" s="17"/>
      <c r="I1587" s="1" t="str">
        <f t="shared" si="73"/>
        <v/>
      </c>
      <c r="J1587" s="1" t="str">
        <f t="shared" si="72"/>
        <v/>
      </c>
      <c r="K1587" s="1">
        <f t="shared" si="74"/>
        <v>0</v>
      </c>
    </row>
    <row r="1588" spans="4:11" ht="15" customHeight="1">
      <c r="D1588" s="6" t="s">
        <v>155</v>
      </c>
      <c r="E1588" s="7"/>
      <c r="F1588" s="7"/>
      <c r="G1588" s="17" t="s">
        <v>184</v>
      </c>
      <c r="H1588" s="17">
        <v>3</v>
      </c>
      <c r="I1588" s="1">
        <f t="shared" si="73"/>
        <v>1</v>
      </c>
      <c r="J1588" s="1">
        <f t="shared" si="72"/>
        <v>0.56996478874256695</v>
      </c>
      <c r="K1588" s="1">
        <f t="shared" si="74"/>
        <v>0.18493028292122507</v>
      </c>
    </row>
    <row r="1589" spans="4:11" ht="15.75" thickBot="1">
      <c r="D1589" s="8"/>
      <c r="E1589" s="15" t="s">
        <v>34</v>
      </c>
      <c r="F1589" s="15" t="s">
        <v>7</v>
      </c>
      <c r="G1589" s="17" t="s">
        <v>178</v>
      </c>
      <c r="H1589" s="17"/>
      <c r="I1589" s="1" t="str">
        <f t="shared" si="73"/>
        <v/>
      </c>
      <c r="J1589" s="1" t="str">
        <f t="shared" si="72"/>
        <v/>
      </c>
      <c r="K1589" s="1">
        <f t="shared" si="74"/>
        <v>0</v>
      </c>
    </row>
    <row r="1590" spans="4:11" ht="15" customHeight="1">
      <c r="D1590" s="6" t="s">
        <v>155</v>
      </c>
      <c r="E1590" s="7"/>
      <c r="F1590" s="7"/>
      <c r="G1590" s="17" t="s">
        <v>182</v>
      </c>
      <c r="H1590" s="17">
        <v>5</v>
      </c>
      <c r="I1590" s="1">
        <f t="shared" si="73"/>
        <v>-2</v>
      </c>
      <c r="J1590" s="1">
        <f t="shared" si="72"/>
        <v>-4.4014908769199224E-2</v>
      </c>
      <c r="K1590" s="1">
        <f t="shared" si="74"/>
        <v>3.8258776771171639</v>
      </c>
    </row>
    <row r="1591" spans="4:11" ht="15.75" thickBot="1">
      <c r="D1591" s="8"/>
      <c r="E1591" s="15" t="s">
        <v>3</v>
      </c>
      <c r="F1591" s="15" t="s">
        <v>23</v>
      </c>
      <c r="G1591" s="17" t="s">
        <v>178</v>
      </c>
      <c r="H1591" s="17"/>
      <c r="I1591" s="1" t="str">
        <f t="shared" si="73"/>
        <v/>
      </c>
      <c r="J1591" s="1" t="str">
        <f t="shared" si="72"/>
        <v/>
      </c>
      <c r="K1591" s="1">
        <f t="shared" si="74"/>
        <v>0</v>
      </c>
    </row>
    <row r="1592" spans="4:11" ht="18" customHeight="1">
      <c r="D1592" s="6" t="s">
        <v>155</v>
      </c>
      <c r="E1592" s="7"/>
      <c r="F1592" s="7"/>
      <c r="G1592" s="17" t="s">
        <v>182</v>
      </c>
      <c r="H1592" s="17">
        <v>2</v>
      </c>
      <c r="I1592" s="1">
        <f t="shared" si="73"/>
        <v>1</v>
      </c>
      <c r="J1592" s="1">
        <f t="shared" si="72"/>
        <v>-1.0719873609020425</v>
      </c>
      <c r="K1592" s="1">
        <f t="shared" si="74"/>
        <v>4.2931316237378105</v>
      </c>
    </row>
    <row r="1593" spans="4:11" ht="15.75" thickBot="1">
      <c r="D1593" s="8"/>
      <c r="E1593" s="15" t="s">
        <v>26</v>
      </c>
      <c r="F1593" s="15" t="s">
        <v>20</v>
      </c>
      <c r="G1593" s="17" t="s">
        <v>178</v>
      </c>
      <c r="H1593" s="17"/>
      <c r="I1593" s="1" t="str">
        <f t="shared" si="73"/>
        <v/>
      </c>
      <c r="J1593" s="1" t="str">
        <f t="shared" si="72"/>
        <v/>
      </c>
      <c r="K1593" s="1">
        <f t="shared" si="74"/>
        <v>0</v>
      </c>
    </row>
    <row r="1594" spans="4:11" ht="18" customHeight="1">
      <c r="D1594" s="6" t="s">
        <v>155</v>
      </c>
      <c r="E1594" s="7"/>
      <c r="F1594" s="7"/>
      <c r="G1594" s="17" t="s">
        <v>184</v>
      </c>
      <c r="H1594" s="17">
        <v>1</v>
      </c>
      <c r="I1594" s="1">
        <f t="shared" si="73"/>
        <v>3</v>
      </c>
      <c r="J1594" s="1">
        <f t="shared" si="72"/>
        <v>0.34303609509075272</v>
      </c>
      <c r="K1594" s="1">
        <f t="shared" si="74"/>
        <v>7.059457191990596</v>
      </c>
    </row>
    <row r="1595" spans="4:11" ht="15.75" thickBot="1">
      <c r="D1595" s="8"/>
      <c r="E1595" s="15" t="s">
        <v>4</v>
      </c>
      <c r="F1595" s="15" t="s">
        <v>33</v>
      </c>
      <c r="G1595" s="17" t="s">
        <v>178</v>
      </c>
      <c r="H1595" s="17"/>
      <c r="I1595" s="1" t="str">
        <f t="shared" si="73"/>
        <v/>
      </c>
      <c r="J1595" s="1" t="str">
        <f t="shared" si="72"/>
        <v/>
      </c>
      <c r="K1595" s="1">
        <f t="shared" si="74"/>
        <v>0</v>
      </c>
    </row>
    <row r="1596" spans="4:11" ht="18" customHeight="1">
      <c r="D1596" s="6" t="s">
        <v>156</v>
      </c>
      <c r="E1596" s="7"/>
      <c r="F1596" s="7"/>
      <c r="G1596" s="17" t="s">
        <v>185</v>
      </c>
      <c r="H1596" s="17">
        <v>3</v>
      </c>
      <c r="I1596" s="1">
        <f t="shared" si="73"/>
        <v>2</v>
      </c>
      <c r="J1596" s="1">
        <f t="shared" si="72"/>
        <v>-0.19353422692233835</v>
      </c>
      <c r="K1596" s="1">
        <f t="shared" si="74"/>
        <v>4.8115924046797804</v>
      </c>
    </row>
    <row r="1597" spans="4:11" ht="15.75" thickBot="1">
      <c r="D1597" s="8"/>
      <c r="E1597" s="15" t="s">
        <v>21</v>
      </c>
      <c r="F1597" s="15" t="s">
        <v>2</v>
      </c>
      <c r="G1597" s="17" t="s">
        <v>178</v>
      </c>
      <c r="H1597" s="17"/>
      <c r="I1597" s="1" t="str">
        <f t="shared" si="73"/>
        <v/>
      </c>
      <c r="J1597" s="1" t="str">
        <f t="shared" si="72"/>
        <v/>
      </c>
      <c r="K1597" s="1">
        <f t="shared" si="74"/>
        <v>0</v>
      </c>
    </row>
    <row r="1598" spans="4:11" ht="18" customHeight="1">
      <c r="D1598" s="6" t="s">
        <v>156</v>
      </c>
      <c r="E1598" s="7"/>
      <c r="F1598" s="7"/>
      <c r="G1598" s="17" t="s">
        <v>180</v>
      </c>
      <c r="H1598" s="17">
        <v>1</v>
      </c>
      <c r="I1598" s="1">
        <f t="shared" si="73"/>
        <v>1</v>
      </c>
      <c r="J1598" s="1">
        <f t="shared" si="72"/>
        <v>1.4538913246554017</v>
      </c>
      <c r="K1598" s="1">
        <f t="shared" si="74"/>
        <v>0.20601733459743529</v>
      </c>
    </row>
    <row r="1599" spans="4:11" ht="15.75" thickBot="1">
      <c r="D1599" s="8"/>
      <c r="E1599" s="15" t="s">
        <v>18</v>
      </c>
      <c r="F1599" s="15" t="s">
        <v>8</v>
      </c>
      <c r="G1599" s="17" t="s">
        <v>178</v>
      </c>
      <c r="H1599" s="17"/>
      <c r="I1599" s="1" t="str">
        <f t="shared" si="73"/>
        <v/>
      </c>
      <c r="J1599" s="1" t="str">
        <f t="shared" si="72"/>
        <v/>
      </c>
      <c r="K1599" s="1">
        <f t="shared" si="74"/>
        <v>0</v>
      </c>
    </row>
    <row r="1600" spans="4:11" ht="15" customHeight="1">
      <c r="D1600" s="6" t="s">
        <v>156</v>
      </c>
      <c r="E1600" s="7"/>
      <c r="F1600" s="7"/>
      <c r="G1600" s="17" t="s">
        <v>180</v>
      </c>
      <c r="H1600" s="17">
        <v>3</v>
      </c>
      <c r="I1600" s="1">
        <f t="shared" si="73"/>
        <v>-1</v>
      </c>
      <c r="J1600" s="1">
        <f t="shared" si="72"/>
        <v>-1.503180914449274</v>
      </c>
      <c r="K1600" s="1">
        <f t="shared" si="74"/>
        <v>0.25319103266600762</v>
      </c>
    </row>
    <row r="1601" spans="4:11" ht="15.75" thickBot="1">
      <c r="D1601" s="8"/>
      <c r="E1601" s="15" t="s">
        <v>24</v>
      </c>
      <c r="F1601" s="15" t="s">
        <v>41</v>
      </c>
      <c r="G1601" s="17" t="s">
        <v>178</v>
      </c>
      <c r="H1601" s="17"/>
      <c r="I1601" s="1" t="str">
        <f t="shared" si="73"/>
        <v/>
      </c>
      <c r="J1601" s="1" t="str">
        <f t="shared" si="72"/>
        <v/>
      </c>
      <c r="K1601" s="1">
        <f t="shared" si="74"/>
        <v>0</v>
      </c>
    </row>
    <row r="1602" spans="4:11" ht="15" customHeight="1">
      <c r="D1602" s="6" t="s">
        <v>156</v>
      </c>
      <c r="E1602" s="7"/>
      <c r="F1602" s="7"/>
      <c r="G1602" s="17" t="s">
        <v>185</v>
      </c>
      <c r="H1602" s="17">
        <v>4</v>
      </c>
      <c r="I1602" s="1">
        <f t="shared" si="73"/>
        <v>1</v>
      </c>
      <c r="J1602" s="1">
        <f t="shared" si="72"/>
        <v>0.78868658752072918</v>
      </c>
      <c r="K1602" s="1">
        <f t="shared" si="74"/>
        <v>4.4653358293634447E-2</v>
      </c>
    </row>
    <row r="1603" spans="4:11" ht="15.75" thickBot="1">
      <c r="D1603" s="8"/>
      <c r="E1603" s="15" t="s">
        <v>38</v>
      </c>
      <c r="F1603" s="15" t="s">
        <v>0</v>
      </c>
      <c r="G1603" s="17" t="s">
        <v>178</v>
      </c>
      <c r="H1603" s="17"/>
      <c r="I1603" s="1" t="str">
        <f t="shared" si="73"/>
        <v/>
      </c>
      <c r="J1603" s="1" t="str">
        <f t="shared" ref="J1603:J1666" si="75">IF(F1604="","",VLOOKUP(F1604,$A$2:$B$31,2)+$B$33-VLOOKUP(E1604,$A$2:$B$31,2))</f>
        <v/>
      </c>
      <c r="K1603" s="1">
        <f t="shared" si="74"/>
        <v>0</v>
      </c>
    </row>
    <row r="1604" spans="4:11" ht="15" customHeight="1">
      <c r="D1604" s="6" t="s">
        <v>156</v>
      </c>
      <c r="E1604" s="7"/>
      <c r="F1604" s="7"/>
      <c r="G1604" s="17" t="s">
        <v>181</v>
      </c>
      <c r="H1604" s="17">
        <v>2</v>
      </c>
      <c r="I1604" s="1">
        <f t="shared" ref="I1604:I1667" si="76">IF(G1604="","",G1604-H1604)</f>
        <v>-1</v>
      </c>
      <c r="J1604" s="1">
        <f t="shared" si="75"/>
        <v>-0.79577365219303431</v>
      </c>
      <c r="K1604" s="1">
        <f t="shared" ref="K1604:K1667" si="77">IF(J1604="",0,(I1604-J1604)^2)</f>
        <v>4.1708401138571723E-2</v>
      </c>
    </row>
    <row r="1605" spans="4:11" ht="15.75" thickBot="1">
      <c r="D1605" s="8"/>
      <c r="E1605" s="15" t="s">
        <v>1</v>
      </c>
      <c r="F1605" s="15" t="s">
        <v>466</v>
      </c>
      <c r="G1605" s="17" t="s">
        <v>178</v>
      </c>
      <c r="H1605" s="17"/>
      <c r="I1605" s="1" t="str">
        <f t="shared" si="76"/>
        <v/>
      </c>
      <c r="J1605" s="1" t="str">
        <f t="shared" si="75"/>
        <v/>
      </c>
      <c r="K1605" s="1">
        <f t="shared" si="77"/>
        <v>0</v>
      </c>
    </row>
    <row r="1606" spans="4:11" ht="18" customHeight="1">
      <c r="D1606" s="6" t="s">
        <v>156</v>
      </c>
      <c r="E1606" s="7"/>
      <c r="F1606" s="7"/>
      <c r="G1606" s="17" t="s">
        <v>180</v>
      </c>
      <c r="H1606" s="17">
        <v>6</v>
      </c>
      <c r="I1606" s="1">
        <f t="shared" si="76"/>
        <v>-4</v>
      </c>
      <c r="J1606" s="1">
        <f t="shared" si="75"/>
        <v>-7.3186274254680939E-2</v>
      </c>
      <c r="K1606" s="1">
        <f t="shared" si="77"/>
        <v>15.419866036701833</v>
      </c>
    </row>
    <row r="1607" spans="4:11" ht="15.75" thickBot="1">
      <c r="D1607" s="8"/>
      <c r="E1607" s="15" t="s">
        <v>10</v>
      </c>
      <c r="F1607" s="15" t="s">
        <v>14</v>
      </c>
      <c r="G1607" s="17" t="s">
        <v>178</v>
      </c>
      <c r="H1607" s="17"/>
      <c r="I1607" s="1" t="str">
        <f t="shared" si="76"/>
        <v/>
      </c>
      <c r="J1607" s="1" t="str">
        <f t="shared" si="75"/>
        <v/>
      </c>
      <c r="K1607" s="1">
        <f t="shared" si="77"/>
        <v>0</v>
      </c>
    </row>
    <row r="1608" spans="4:11" ht="18" customHeight="1">
      <c r="D1608" s="6" t="s">
        <v>156</v>
      </c>
      <c r="E1608" s="7"/>
      <c r="F1608" s="7"/>
      <c r="G1608" s="17" t="s">
        <v>181</v>
      </c>
      <c r="H1608" s="17">
        <v>2</v>
      </c>
      <c r="I1608" s="1">
        <f t="shared" si="76"/>
        <v>-1</v>
      </c>
      <c r="J1608" s="1">
        <f t="shared" si="75"/>
        <v>-1.1308565915720123</v>
      </c>
      <c r="K1608" s="1">
        <f t="shared" si="77"/>
        <v>1.7123447557844455E-2</v>
      </c>
    </row>
    <row r="1609" spans="4:11" ht="15.75" thickBot="1">
      <c r="D1609" s="8"/>
      <c r="E1609" s="15" t="s">
        <v>26</v>
      </c>
      <c r="F1609" s="15" t="s">
        <v>39</v>
      </c>
      <c r="G1609" s="17" t="s">
        <v>178</v>
      </c>
      <c r="H1609" s="17"/>
      <c r="I1609" s="1" t="str">
        <f t="shared" si="76"/>
        <v/>
      </c>
      <c r="J1609" s="1" t="str">
        <f t="shared" si="75"/>
        <v/>
      </c>
      <c r="K1609" s="1">
        <f t="shared" si="77"/>
        <v>0</v>
      </c>
    </row>
    <row r="1610" spans="4:11" ht="15" customHeight="1">
      <c r="D1610" s="6" t="s">
        <v>156</v>
      </c>
      <c r="E1610" s="7"/>
      <c r="F1610" s="7"/>
      <c r="G1610" s="17" t="s">
        <v>180</v>
      </c>
      <c r="H1610" s="17">
        <v>3</v>
      </c>
      <c r="I1610" s="1">
        <f t="shared" si="76"/>
        <v>-1</v>
      </c>
      <c r="J1610" s="1">
        <f t="shared" si="75"/>
        <v>-4.4603701013699038E-2</v>
      </c>
      <c r="K1610" s="1">
        <f t="shared" si="77"/>
        <v>0.91278208811672135</v>
      </c>
    </row>
    <row r="1611" spans="4:11" ht="15.75" thickBot="1">
      <c r="D1611" s="8"/>
      <c r="E1611" s="15" t="s">
        <v>37</v>
      </c>
      <c r="F1611" s="15" t="s">
        <v>19</v>
      </c>
      <c r="G1611" s="17" t="s">
        <v>178</v>
      </c>
      <c r="H1611" s="17"/>
      <c r="I1611" s="1" t="str">
        <f t="shared" si="76"/>
        <v/>
      </c>
      <c r="J1611" s="1" t="str">
        <f t="shared" si="75"/>
        <v/>
      </c>
      <c r="K1611" s="1">
        <f t="shared" si="77"/>
        <v>0</v>
      </c>
    </row>
    <row r="1612" spans="4:11" ht="15" customHeight="1">
      <c r="D1612" s="6" t="s">
        <v>156</v>
      </c>
      <c r="E1612" s="7"/>
      <c r="F1612" s="7"/>
      <c r="G1612" s="17" t="s">
        <v>181</v>
      </c>
      <c r="H1612" s="17">
        <v>2</v>
      </c>
      <c r="I1612" s="1">
        <f t="shared" si="76"/>
        <v>-1</v>
      </c>
      <c r="J1612" s="1">
        <f t="shared" si="75"/>
        <v>0.14684792757239506</v>
      </c>
      <c r="K1612" s="1">
        <f t="shared" si="77"/>
        <v>1.3152601689770975</v>
      </c>
    </row>
    <row r="1613" spans="4:11" ht="15.75" thickBot="1">
      <c r="D1613" s="8"/>
      <c r="E1613" s="15" t="s">
        <v>23</v>
      </c>
      <c r="F1613" s="15" t="s">
        <v>25</v>
      </c>
      <c r="G1613" s="17" t="s">
        <v>178</v>
      </c>
      <c r="H1613" s="17"/>
      <c r="I1613" s="1" t="str">
        <f t="shared" si="76"/>
        <v/>
      </c>
      <c r="J1613" s="1" t="str">
        <f t="shared" si="75"/>
        <v/>
      </c>
      <c r="K1613" s="1">
        <f t="shared" si="77"/>
        <v>0</v>
      </c>
    </row>
    <row r="1614" spans="4:11" ht="15" customHeight="1">
      <c r="D1614" s="6" t="s">
        <v>157</v>
      </c>
      <c r="E1614" s="7"/>
      <c r="F1614" s="7"/>
      <c r="G1614" s="17" t="s">
        <v>181</v>
      </c>
      <c r="H1614" s="17">
        <v>4</v>
      </c>
      <c r="I1614" s="1">
        <f t="shared" si="76"/>
        <v>-3</v>
      </c>
      <c r="J1614" s="1">
        <f t="shared" si="75"/>
        <v>-0.16559342402537425</v>
      </c>
      <c r="K1614" s="1">
        <f t="shared" si="77"/>
        <v>8.0338606379282016</v>
      </c>
    </row>
    <row r="1615" spans="4:11" ht="15.75" thickBot="1">
      <c r="D1615" s="8"/>
      <c r="E1615" s="15" t="s">
        <v>13</v>
      </c>
      <c r="F1615" s="15" t="s">
        <v>11</v>
      </c>
      <c r="G1615" s="17" t="s">
        <v>178</v>
      </c>
      <c r="H1615" s="17"/>
      <c r="I1615" s="1" t="str">
        <f t="shared" si="76"/>
        <v/>
      </c>
      <c r="J1615" s="1" t="str">
        <f t="shared" si="75"/>
        <v/>
      </c>
      <c r="K1615" s="1">
        <f t="shared" si="77"/>
        <v>0</v>
      </c>
    </row>
    <row r="1616" spans="4:11" ht="15" customHeight="1">
      <c r="D1616" s="6" t="s">
        <v>157</v>
      </c>
      <c r="E1616" s="7"/>
      <c r="F1616" s="7"/>
      <c r="G1616" s="17" t="s">
        <v>185</v>
      </c>
      <c r="H1616" s="17">
        <v>4</v>
      </c>
      <c r="I1616" s="1">
        <f t="shared" si="76"/>
        <v>1</v>
      </c>
      <c r="J1616" s="1">
        <f t="shared" si="75"/>
        <v>-0.39308904471977257</v>
      </c>
      <c r="K1616" s="1">
        <f t="shared" si="77"/>
        <v>1.9406970865182485</v>
      </c>
    </row>
    <row r="1617" spans="4:11" ht="15.75" thickBot="1">
      <c r="D1617" s="8"/>
      <c r="E1617" s="15" t="s">
        <v>3</v>
      </c>
      <c r="F1617" s="15" t="s">
        <v>20</v>
      </c>
      <c r="G1617" s="17" t="s">
        <v>178</v>
      </c>
      <c r="H1617" s="17"/>
      <c r="I1617" s="1" t="str">
        <f t="shared" si="76"/>
        <v/>
      </c>
      <c r="J1617" s="1" t="str">
        <f t="shared" si="75"/>
        <v/>
      </c>
      <c r="K1617" s="1">
        <f t="shared" si="77"/>
        <v>0</v>
      </c>
    </row>
    <row r="1618" spans="4:11" ht="15" customHeight="1">
      <c r="D1618" s="6" t="s">
        <v>157</v>
      </c>
      <c r="E1618" s="7"/>
      <c r="F1618" s="7"/>
      <c r="G1618" s="17" t="s">
        <v>185</v>
      </c>
      <c r="H1618" s="17">
        <v>4</v>
      </c>
      <c r="I1618" s="1">
        <f t="shared" si="76"/>
        <v>1</v>
      </c>
      <c r="J1618" s="1">
        <f t="shared" si="75"/>
        <v>0.53340101133453288</v>
      </c>
      <c r="K1618" s="1">
        <f t="shared" si="77"/>
        <v>0.21771461622363672</v>
      </c>
    </row>
    <row r="1619" spans="4:11" ht="15.75" thickBot="1">
      <c r="D1619" s="8"/>
      <c r="E1619" s="15" t="s">
        <v>12</v>
      </c>
      <c r="F1619" s="15" t="s">
        <v>33</v>
      </c>
      <c r="G1619" s="17" t="s">
        <v>178</v>
      </c>
      <c r="H1619" s="17"/>
      <c r="I1619" s="1" t="str">
        <f t="shared" si="76"/>
        <v/>
      </c>
      <c r="J1619" s="1" t="str">
        <f t="shared" si="75"/>
        <v/>
      </c>
      <c r="K1619" s="1">
        <f t="shared" si="77"/>
        <v>0</v>
      </c>
    </row>
    <row r="1620" spans="4:11" ht="15" customHeight="1">
      <c r="D1620" s="6" t="s">
        <v>158</v>
      </c>
      <c r="E1620" s="7"/>
      <c r="F1620" s="7"/>
      <c r="G1620" s="17" t="s">
        <v>180</v>
      </c>
      <c r="H1620" s="17">
        <v>3</v>
      </c>
      <c r="I1620" s="1">
        <f t="shared" si="76"/>
        <v>-1</v>
      </c>
      <c r="J1620" s="1">
        <f t="shared" si="75"/>
        <v>-0.78868658752072918</v>
      </c>
      <c r="K1620" s="1">
        <f t="shared" si="77"/>
        <v>4.4653358293634447E-2</v>
      </c>
    </row>
    <row r="1621" spans="4:11" ht="15.75" thickBot="1">
      <c r="D1621" s="8"/>
      <c r="E1621" s="15" t="s">
        <v>0</v>
      </c>
      <c r="F1621" s="15" t="s">
        <v>41</v>
      </c>
      <c r="G1621" s="17" t="s">
        <v>178</v>
      </c>
      <c r="H1621" s="17"/>
      <c r="I1621" s="1" t="str">
        <f t="shared" si="76"/>
        <v/>
      </c>
      <c r="J1621" s="1" t="str">
        <f t="shared" si="75"/>
        <v/>
      </c>
      <c r="K1621" s="1">
        <f t="shared" si="77"/>
        <v>0</v>
      </c>
    </row>
    <row r="1622" spans="4:11" ht="15" customHeight="1">
      <c r="D1622" s="6" t="s">
        <v>158</v>
      </c>
      <c r="E1622" s="7"/>
      <c r="F1622" s="7"/>
      <c r="G1622" s="17" t="s">
        <v>180</v>
      </c>
      <c r="H1622" s="17">
        <v>1</v>
      </c>
      <c r="I1622" s="1">
        <f t="shared" si="76"/>
        <v>1</v>
      </c>
      <c r="J1622" s="1">
        <f t="shared" si="75"/>
        <v>-0.24857901382964087</v>
      </c>
      <c r="K1622" s="1">
        <f t="shared" si="77"/>
        <v>1.5589495537757985</v>
      </c>
    </row>
    <row r="1623" spans="4:11" ht="15.75" thickBot="1">
      <c r="D1623" s="8"/>
      <c r="E1623" s="15" t="s">
        <v>10</v>
      </c>
      <c r="F1623" s="15" t="s">
        <v>28</v>
      </c>
      <c r="G1623" s="17" t="s">
        <v>178</v>
      </c>
      <c r="H1623" s="17"/>
      <c r="I1623" s="1" t="str">
        <f t="shared" si="76"/>
        <v/>
      </c>
      <c r="J1623" s="1" t="str">
        <f t="shared" si="75"/>
        <v/>
      </c>
      <c r="K1623" s="1">
        <f t="shared" si="77"/>
        <v>0</v>
      </c>
    </row>
    <row r="1624" spans="4:11" ht="15" customHeight="1">
      <c r="D1624" s="6" t="s">
        <v>158</v>
      </c>
      <c r="E1624" s="7"/>
      <c r="F1624" s="7"/>
      <c r="G1624" s="17" t="s">
        <v>184</v>
      </c>
      <c r="H1624" s="17">
        <v>3</v>
      </c>
      <c r="I1624" s="1">
        <f t="shared" si="76"/>
        <v>1</v>
      </c>
      <c r="J1624" s="1">
        <f t="shared" si="75"/>
        <v>-1.5230293233918673</v>
      </c>
      <c r="K1624" s="1">
        <f t="shared" si="77"/>
        <v>6.3656769666952231</v>
      </c>
    </row>
    <row r="1625" spans="4:11" ht="15.75" thickBot="1">
      <c r="D1625" s="8"/>
      <c r="E1625" s="15" t="s">
        <v>24</v>
      </c>
      <c r="F1625" s="15" t="s">
        <v>466</v>
      </c>
      <c r="G1625" s="17" t="s">
        <v>178</v>
      </c>
      <c r="H1625" s="17"/>
      <c r="I1625" s="1" t="str">
        <f t="shared" si="76"/>
        <v/>
      </c>
      <c r="J1625" s="1" t="str">
        <f t="shared" si="75"/>
        <v/>
      </c>
      <c r="K1625" s="1">
        <f t="shared" si="77"/>
        <v>0</v>
      </c>
    </row>
    <row r="1626" spans="4:11" ht="15" customHeight="1">
      <c r="D1626" s="6" t="s">
        <v>158</v>
      </c>
      <c r="E1626" s="7"/>
      <c r="F1626" s="7"/>
      <c r="G1626" s="17" t="s">
        <v>185</v>
      </c>
      <c r="H1626" s="17">
        <v>4</v>
      </c>
      <c r="I1626" s="1">
        <f t="shared" si="76"/>
        <v>1</v>
      </c>
      <c r="J1626" s="1">
        <f t="shared" si="75"/>
        <v>0.35494784795463374</v>
      </c>
      <c r="K1626" s="1">
        <f t="shared" si="77"/>
        <v>0.41609227885835831</v>
      </c>
    </row>
    <row r="1627" spans="4:11" ht="15.75" thickBot="1">
      <c r="D1627" s="8"/>
      <c r="E1627" s="15" t="s">
        <v>11</v>
      </c>
      <c r="F1627" s="15" t="s">
        <v>18</v>
      </c>
      <c r="G1627" s="17" t="s">
        <v>178</v>
      </c>
      <c r="H1627" s="17"/>
      <c r="I1627" s="1" t="str">
        <f t="shared" si="76"/>
        <v/>
      </c>
      <c r="J1627" s="1" t="str">
        <f t="shared" si="75"/>
        <v/>
      </c>
      <c r="K1627" s="1">
        <f t="shared" si="77"/>
        <v>0</v>
      </c>
    </row>
    <row r="1628" spans="4:11" ht="15" customHeight="1">
      <c r="D1628" s="6" t="s">
        <v>158</v>
      </c>
      <c r="E1628" s="7"/>
      <c r="F1628" s="7"/>
      <c r="G1628" s="17" t="s">
        <v>183</v>
      </c>
      <c r="H1628" s="17">
        <v>3</v>
      </c>
      <c r="I1628" s="1">
        <f t="shared" si="76"/>
        <v>3</v>
      </c>
      <c r="J1628" s="1">
        <f t="shared" si="75"/>
        <v>2.0799275367650694E-2</v>
      </c>
      <c r="K1628" s="1">
        <f t="shared" si="77"/>
        <v>8.875636957649915</v>
      </c>
    </row>
    <row r="1629" spans="4:11" ht="15.75" thickBot="1">
      <c r="D1629" s="8"/>
      <c r="E1629" s="15" t="s">
        <v>39</v>
      </c>
      <c r="F1629" s="15" t="s">
        <v>37</v>
      </c>
      <c r="G1629" s="17" t="s">
        <v>178</v>
      </c>
      <c r="H1629" s="17"/>
      <c r="I1629" s="1" t="str">
        <f t="shared" si="76"/>
        <v/>
      </c>
      <c r="J1629" s="1" t="str">
        <f t="shared" si="75"/>
        <v/>
      </c>
      <c r="K1629" s="1">
        <f t="shared" si="77"/>
        <v>0</v>
      </c>
    </row>
    <row r="1630" spans="4:11" ht="15" customHeight="1">
      <c r="D1630" s="6" t="s">
        <v>158</v>
      </c>
      <c r="E1630" s="7"/>
      <c r="F1630" s="7"/>
      <c r="G1630" s="17" t="s">
        <v>181</v>
      </c>
      <c r="H1630" s="17">
        <v>3</v>
      </c>
      <c r="I1630" s="1">
        <f t="shared" si="76"/>
        <v>-2</v>
      </c>
      <c r="J1630" s="1">
        <f t="shared" si="75"/>
        <v>-0.57859571983898661</v>
      </c>
      <c r="K1630" s="1">
        <f t="shared" si="77"/>
        <v>2.0203901276600487</v>
      </c>
    </row>
    <row r="1631" spans="4:11" ht="15.75" thickBot="1">
      <c r="D1631" s="8"/>
      <c r="E1631" s="15" t="s">
        <v>25</v>
      </c>
      <c r="F1631" s="15" t="s">
        <v>19</v>
      </c>
      <c r="G1631" s="17" t="s">
        <v>178</v>
      </c>
      <c r="H1631" s="17"/>
      <c r="I1631" s="1" t="str">
        <f t="shared" si="76"/>
        <v/>
      </c>
      <c r="J1631" s="1" t="str">
        <f t="shared" si="75"/>
        <v/>
      </c>
      <c r="K1631" s="1">
        <f t="shared" si="77"/>
        <v>0</v>
      </c>
    </row>
    <row r="1632" spans="4:11" ht="15" customHeight="1">
      <c r="D1632" s="6" t="s">
        <v>158</v>
      </c>
      <c r="E1632" s="7"/>
      <c r="F1632" s="7"/>
      <c r="G1632" s="17" t="s">
        <v>181</v>
      </c>
      <c r="H1632" s="17">
        <v>2</v>
      </c>
      <c r="I1632" s="1">
        <f t="shared" si="76"/>
        <v>-1</v>
      </c>
      <c r="J1632" s="1">
        <f t="shared" si="75"/>
        <v>-0.64972695069678821</v>
      </c>
      <c r="K1632" s="1">
        <f t="shared" si="77"/>
        <v>0.12269120906817024</v>
      </c>
    </row>
    <row r="1633" spans="4:11" ht="15.75" thickBot="1">
      <c r="D1633" s="8"/>
      <c r="E1633" s="15" t="s">
        <v>14</v>
      </c>
      <c r="F1633" s="15" t="s">
        <v>23</v>
      </c>
      <c r="G1633" s="17" t="s">
        <v>178</v>
      </c>
      <c r="H1633" s="17"/>
      <c r="I1633" s="1" t="str">
        <f t="shared" si="76"/>
        <v/>
      </c>
      <c r="J1633" s="1" t="str">
        <f t="shared" si="75"/>
        <v/>
      </c>
      <c r="K1633" s="1">
        <f t="shared" si="77"/>
        <v>0</v>
      </c>
    </row>
    <row r="1634" spans="4:11" ht="15" customHeight="1">
      <c r="D1634" s="6" t="s">
        <v>158</v>
      </c>
      <c r="E1634" s="7"/>
      <c r="F1634" s="7"/>
      <c r="G1634" s="17" t="s">
        <v>183</v>
      </c>
      <c r="H1634" s="17">
        <v>3</v>
      </c>
      <c r="I1634" s="1">
        <f t="shared" si="76"/>
        <v>3</v>
      </c>
      <c r="J1634" s="1">
        <f t="shared" si="75"/>
        <v>0.63396804771825543</v>
      </c>
      <c r="K1634" s="1">
        <f t="shared" si="77"/>
        <v>5.5981071992181635</v>
      </c>
    </row>
    <row r="1635" spans="4:11" ht="15.75" thickBot="1">
      <c r="D1635" s="8"/>
      <c r="E1635" s="15" t="s">
        <v>38</v>
      </c>
      <c r="F1635" s="15" t="s">
        <v>22</v>
      </c>
      <c r="G1635" s="17" t="s">
        <v>178</v>
      </c>
      <c r="H1635" s="17"/>
      <c r="I1635" s="1" t="str">
        <f t="shared" si="76"/>
        <v/>
      </c>
      <c r="J1635" s="1" t="str">
        <f t="shared" si="75"/>
        <v/>
      </c>
      <c r="K1635" s="1">
        <f t="shared" si="77"/>
        <v>0</v>
      </c>
    </row>
    <row r="1636" spans="4:11" ht="15" customHeight="1">
      <c r="D1636" s="6" t="s">
        <v>158</v>
      </c>
      <c r="E1636" s="7"/>
      <c r="F1636" s="7"/>
      <c r="G1636" s="17" t="s">
        <v>182</v>
      </c>
      <c r="H1636" s="17">
        <v>5</v>
      </c>
      <c r="I1636" s="1">
        <f t="shared" si="76"/>
        <v>-2</v>
      </c>
      <c r="J1636" s="1">
        <f t="shared" si="75"/>
        <v>0.11772258835910065</v>
      </c>
      <c r="K1636" s="1">
        <f t="shared" si="77"/>
        <v>4.4847489612463685</v>
      </c>
    </row>
    <row r="1637" spans="4:11" ht="15.75" thickBot="1">
      <c r="D1637" s="8"/>
      <c r="E1637" s="15" t="s">
        <v>4</v>
      </c>
      <c r="F1637" s="15" t="s">
        <v>34</v>
      </c>
      <c r="G1637" s="17" t="s">
        <v>178</v>
      </c>
      <c r="H1637" s="17"/>
      <c r="I1637" s="1" t="str">
        <f t="shared" si="76"/>
        <v/>
      </c>
      <c r="J1637" s="1" t="str">
        <f t="shared" si="75"/>
        <v/>
      </c>
      <c r="K1637" s="1">
        <f t="shared" si="77"/>
        <v>0</v>
      </c>
    </row>
    <row r="1638" spans="4:11" ht="15" customHeight="1">
      <c r="D1638" s="6" t="s">
        <v>159</v>
      </c>
      <c r="E1638" s="7"/>
      <c r="F1638" s="7"/>
      <c r="G1638" s="17" t="s">
        <v>182</v>
      </c>
      <c r="H1638" s="17">
        <v>4</v>
      </c>
      <c r="I1638" s="1">
        <f t="shared" si="76"/>
        <v>-1</v>
      </c>
      <c r="J1638" s="1">
        <f t="shared" si="75"/>
        <v>0.24191810729597307</v>
      </c>
      <c r="K1638" s="1">
        <f t="shared" si="77"/>
        <v>1.5423605852296121</v>
      </c>
    </row>
    <row r="1639" spans="4:11" ht="15.75" thickBot="1">
      <c r="D1639" s="8"/>
      <c r="E1639" s="15" t="s">
        <v>1</v>
      </c>
      <c r="F1639" s="15" t="s">
        <v>7</v>
      </c>
      <c r="G1639" s="17" t="s">
        <v>178</v>
      </c>
      <c r="H1639" s="17"/>
      <c r="I1639" s="1" t="str">
        <f t="shared" si="76"/>
        <v/>
      </c>
      <c r="J1639" s="1" t="str">
        <f t="shared" si="75"/>
        <v/>
      </c>
      <c r="K1639" s="1">
        <f t="shared" si="77"/>
        <v>0</v>
      </c>
    </row>
    <row r="1640" spans="4:11" ht="15" customHeight="1">
      <c r="D1640" s="6" t="s">
        <v>159</v>
      </c>
      <c r="E1640" s="7"/>
      <c r="F1640" s="7"/>
      <c r="G1640" s="17" t="s">
        <v>181</v>
      </c>
      <c r="H1640" s="17">
        <v>3</v>
      </c>
      <c r="I1640" s="1">
        <f t="shared" si="76"/>
        <v>-2</v>
      </c>
      <c r="J1640" s="1">
        <f t="shared" si="75"/>
        <v>-0.86929080107269385</v>
      </c>
      <c r="K1640" s="1">
        <f t="shared" si="77"/>
        <v>1.2785032925388304</v>
      </c>
    </row>
    <row r="1641" spans="4:11" ht="15.75" thickBot="1">
      <c r="D1641" s="8"/>
      <c r="E1641" s="15" t="s">
        <v>36</v>
      </c>
      <c r="F1641" s="15" t="s">
        <v>20</v>
      </c>
      <c r="G1641" s="17" t="s">
        <v>178</v>
      </c>
      <c r="H1641" s="17"/>
      <c r="I1641" s="1" t="str">
        <f t="shared" si="76"/>
        <v/>
      </c>
      <c r="J1641" s="1" t="str">
        <f t="shared" si="75"/>
        <v/>
      </c>
      <c r="K1641" s="1">
        <f t="shared" si="77"/>
        <v>0</v>
      </c>
    </row>
    <row r="1642" spans="4:11" ht="18" customHeight="1">
      <c r="D1642" s="6" t="s">
        <v>159</v>
      </c>
      <c r="E1642" s="7"/>
      <c r="F1642" s="7"/>
      <c r="G1642" s="17" t="s">
        <v>179</v>
      </c>
      <c r="H1642" s="17">
        <v>2</v>
      </c>
      <c r="I1642" s="1">
        <f t="shared" si="76"/>
        <v>-2</v>
      </c>
      <c r="J1642" s="1">
        <f t="shared" si="75"/>
        <v>-0.30992797320024579</v>
      </c>
      <c r="K1642" s="1">
        <f t="shared" si="77"/>
        <v>2.8563434557710292</v>
      </c>
    </row>
    <row r="1643" spans="4:11" ht="15.75" thickBot="1">
      <c r="D1643" s="8"/>
      <c r="E1643" s="15" t="s">
        <v>14</v>
      </c>
      <c r="F1643" s="15" t="s">
        <v>21</v>
      </c>
      <c r="G1643" s="17" t="s">
        <v>178</v>
      </c>
      <c r="H1643" s="17"/>
      <c r="I1643" s="1" t="str">
        <f t="shared" si="76"/>
        <v/>
      </c>
      <c r="J1643" s="1" t="str">
        <f t="shared" si="75"/>
        <v/>
      </c>
      <c r="K1643" s="1">
        <f t="shared" si="77"/>
        <v>0</v>
      </c>
    </row>
    <row r="1644" spans="4:11" ht="15" customHeight="1">
      <c r="D1644" s="6" t="s">
        <v>159</v>
      </c>
      <c r="E1644" s="7"/>
      <c r="F1644" s="7"/>
      <c r="G1644" s="17" t="s">
        <v>184</v>
      </c>
      <c r="H1644" s="17">
        <v>2</v>
      </c>
      <c r="I1644" s="1">
        <f t="shared" si="76"/>
        <v>2</v>
      </c>
      <c r="J1644" s="1">
        <f t="shared" si="75"/>
        <v>0.36761583140231835</v>
      </c>
      <c r="K1644" s="1">
        <f t="shared" si="77"/>
        <v>2.6646780738883442</v>
      </c>
    </row>
    <row r="1645" spans="4:11" ht="15.75" thickBot="1">
      <c r="D1645" s="8"/>
      <c r="E1645" s="15" t="s">
        <v>33</v>
      </c>
      <c r="F1645" s="15" t="s">
        <v>26</v>
      </c>
      <c r="G1645" s="17" t="s">
        <v>178</v>
      </c>
      <c r="H1645" s="17"/>
      <c r="I1645" s="1" t="str">
        <f t="shared" si="76"/>
        <v/>
      </c>
      <c r="J1645" s="1" t="str">
        <f t="shared" si="75"/>
        <v/>
      </c>
      <c r="K1645" s="1">
        <f t="shared" si="77"/>
        <v>0</v>
      </c>
    </row>
    <row r="1646" spans="4:11" ht="15" customHeight="1">
      <c r="D1646" s="6" t="s">
        <v>159</v>
      </c>
      <c r="E1646" s="7"/>
      <c r="F1646" s="7"/>
      <c r="G1646" s="17" t="s">
        <v>180</v>
      </c>
      <c r="H1646" s="17">
        <v>5</v>
      </c>
      <c r="I1646" s="1">
        <f t="shared" si="76"/>
        <v>-3</v>
      </c>
      <c r="J1646" s="1">
        <f t="shared" si="75"/>
        <v>-0.10224984180500485</v>
      </c>
      <c r="K1646" s="1">
        <f t="shared" si="77"/>
        <v>8.3969559793191202</v>
      </c>
    </row>
    <row r="1647" spans="4:11" ht="15.75" thickBot="1">
      <c r="D1647" s="8"/>
      <c r="E1647" s="15" t="s">
        <v>2</v>
      </c>
      <c r="F1647" s="15" t="s">
        <v>3</v>
      </c>
      <c r="G1647" s="17" t="s">
        <v>178</v>
      </c>
      <c r="H1647" s="17"/>
      <c r="I1647" s="1" t="str">
        <f t="shared" si="76"/>
        <v/>
      </c>
      <c r="J1647" s="1" t="str">
        <f t="shared" si="75"/>
        <v/>
      </c>
      <c r="K1647" s="1">
        <f t="shared" si="77"/>
        <v>0</v>
      </c>
    </row>
    <row r="1648" spans="4:11" ht="15" customHeight="1">
      <c r="D1648" s="6" t="s">
        <v>160</v>
      </c>
      <c r="E1648" s="7"/>
      <c r="F1648" s="7"/>
      <c r="G1648" s="17" t="s">
        <v>180</v>
      </c>
      <c r="H1648" s="17">
        <v>7</v>
      </c>
      <c r="I1648" s="1">
        <f t="shared" si="76"/>
        <v>-5</v>
      </c>
      <c r="J1648" s="1">
        <f t="shared" si="75"/>
        <v>-1.088201673405166</v>
      </c>
      <c r="K1648" s="1">
        <f t="shared" si="77"/>
        <v>15.302166147950143</v>
      </c>
    </row>
    <row r="1649" spans="4:11" ht="15.75" thickBot="1">
      <c r="D1649" s="8"/>
      <c r="E1649" s="15" t="s">
        <v>24</v>
      </c>
      <c r="F1649" s="15" t="s">
        <v>18</v>
      </c>
      <c r="G1649" s="17" t="s">
        <v>178</v>
      </c>
      <c r="H1649" s="17"/>
      <c r="I1649" s="1" t="str">
        <f t="shared" si="76"/>
        <v/>
      </c>
      <c r="J1649" s="1" t="str">
        <f t="shared" si="75"/>
        <v/>
      </c>
      <c r="K1649" s="1">
        <f t="shared" si="77"/>
        <v>0</v>
      </c>
    </row>
    <row r="1650" spans="4:11" ht="15" customHeight="1">
      <c r="D1650" s="6" t="s">
        <v>160</v>
      </c>
      <c r="E1650" s="7"/>
      <c r="F1650" s="7"/>
      <c r="G1650" s="17" t="s">
        <v>181</v>
      </c>
      <c r="H1650" s="17">
        <v>2</v>
      </c>
      <c r="I1650" s="1">
        <f t="shared" si="76"/>
        <v>-1</v>
      </c>
      <c r="J1650" s="1">
        <f t="shared" si="75"/>
        <v>-0.80853499646332239</v>
      </c>
      <c r="K1650" s="1">
        <f t="shared" si="77"/>
        <v>3.665884757929997E-2</v>
      </c>
    </row>
    <row r="1651" spans="4:11" ht="15.75" thickBot="1">
      <c r="D1651" s="8"/>
      <c r="E1651" s="15" t="s">
        <v>0</v>
      </c>
      <c r="F1651" s="15" t="s">
        <v>466</v>
      </c>
      <c r="G1651" s="17" t="s">
        <v>178</v>
      </c>
      <c r="H1651" s="17"/>
      <c r="I1651" s="1" t="str">
        <f t="shared" si="76"/>
        <v/>
      </c>
      <c r="J1651" s="1" t="str">
        <f t="shared" si="75"/>
        <v/>
      </c>
      <c r="K1651" s="1">
        <f t="shared" si="77"/>
        <v>0</v>
      </c>
    </row>
    <row r="1652" spans="4:11" ht="18" customHeight="1">
      <c r="D1652" s="6" t="s">
        <v>160</v>
      </c>
      <c r="E1652" s="7"/>
      <c r="F1652" s="7"/>
      <c r="G1652" s="17" t="s">
        <v>185</v>
      </c>
      <c r="H1652" s="17">
        <v>4</v>
      </c>
      <c r="I1652" s="1">
        <f t="shared" si="76"/>
        <v>1</v>
      </c>
      <c r="J1652" s="1">
        <f t="shared" si="75"/>
        <v>-0.23911778544389506</v>
      </c>
      <c r="K1652" s="1">
        <f t="shared" si="77"/>
        <v>1.5354128862033827</v>
      </c>
    </row>
    <row r="1653" spans="4:11" ht="15.75" thickBot="1">
      <c r="D1653" s="8"/>
      <c r="E1653" s="15" t="s">
        <v>25</v>
      </c>
      <c r="F1653" s="15" t="s">
        <v>13</v>
      </c>
      <c r="G1653" s="17" t="s">
        <v>178</v>
      </c>
      <c r="H1653" s="17"/>
      <c r="I1653" s="1" t="str">
        <f t="shared" si="76"/>
        <v/>
      </c>
      <c r="J1653" s="1" t="str">
        <f t="shared" si="75"/>
        <v/>
      </c>
      <c r="K1653" s="1">
        <f t="shared" si="77"/>
        <v>0</v>
      </c>
    </row>
    <row r="1654" spans="4:11" ht="15" customHeight="1">
      <c r="D1654" s="6" t="s">
        <v>160</v>
      </c>
      <c r="E1654" s="7"/>
      <c r="F1654" s="7"/>
      <c r="G1654" s="17" t="s">
        <v>182</v>
      </c>
      <c r="H1654" s="17">
        <v>6</v>
      </c>
      <c r="I1654" s="1">
        <f t="shared" si="76"/>
        <v>-3</v>
      </c>
      <c r="J1654" s="1">
        <f t="shared" si="75"/>
        <v>-1.0178433505464142</v>
      </c>
      <c r="K1654" s="1">
        <f t="shared" si="77"/>
        <v>3.9289449829730656</v>
      </c>
    </row>
    <row r="1655" spans="4:11" ht="15.75" thickBot="1">
      <c r="D1655" s="8"/>
      <c r="E1655" s="15" t="s">
        <v>7</v>
      </c>
      <c r="F1655" s="15" t="s">
        <v>41</v>
      </c>
      <c r="G1655" s="17" t="s">
        <v>178</v>
      </c>
      <c r="H1655" s="17"/>
      <c r="I1655" s="1" t="str">
        <f t="shared" si="76"/>
        <v/>
      </c>
      <c r="J1655" s="1" t="str">
        <f t="shared" si="75"/>
        <v/>
      </c>
      <c r="K1655" s="1">
        <f t="shared" si="77"/>
        <v>0</v>
      </c>
    </row>
    <row r="1656" spans="4:11" ht="15" customHeight="1">
      <c r="D1656" s="6" t="s">
        <v>160</v>
      </c>
      <c r="E1656" s="7"/>
      <c r="F1656" s="7"/>
      <c r="G1656" s="17" t="s">
        <v>181</v>
      </c>
      <c r="H1656" s="17">
        <v>3</v>
      </c>
      <c r="I1656" s="1">
        <f t="shared" si="76"/>
        <v>-2</v>
      </c>
      <c r="J1656" s="1">
        <f t="shared" si="75"/>
        <v>-0.95196445738871205</v>
      </c>
      <c r="K1656" s="1">
        <f t="shared" si="77"/>
        <v>1.0983784985765368</v>
      </c>
    </row>
    <row r="1657" spans="4:11" ht="15.75" thickBot="1">
      <c r="D1657" s="8"/>
      <c r="E1657" s="15" t="s">
        <v>36</v>
      </c>
      <c r="F1657" s="15" t="s">
        <v>19</v>
      </c>
      <c r="G1657" s="17" t="s">
        <v>178</v>
      </c>
      <c r="H1657" s="17"/>
      <c r="I1657" s="1" t="str">
        <f t="shared" si="76"/>
        <v/>
      </c>
      <c r="J1657" s="1" t="str">
        <f t="shared" si="75"/>
        <v/>
      </c>
      <c r="K1657" s="1">
        <f t="shared" si="77"/>
        <v>0</v>
      </c>
    </row>
    <row r="1658" spans="4:11" ht="15" customHeight="1">
      <c r="D1658" s="6" t="s">
        <v>160</v>
      </c>
      <c r="E1658" s="7"/>
      <c r="F1658" s="7"/>
      <c r="G1658" s="17" t="s">
        <v>182</v>
      </c>
      <c r="H1658" s="17">
        <v>6</v>
      </c>
      <c r="I1658" s="1">
        <f t="shared" si="76"/>
        <v>-3</v>
      </c>
      <c r="J1658" s="1">
        <f t="shared" si="75"/>
        <v>-0.47433421112182828</v>
      </c>
      <c r="K1658" s="1">
        <f t="shared" si="77"/>
        <v>6.3789876771095972</v>
      </c>
    </row>
    <row r="1659" spans="4:11" ht="15.75" thickBot="1">
      <c r="D1659" s="8"/>
      <c r="E1659" s="15" t="s">
        <v>28</v>
      </c>
      <c r="F1659" s="15" t="s">
        <v>23</v>
      </c>
      <c r="G1659" s="17" t="s">
        <v>178</v>
      </c>
      <c r="H1659" s="17"/>
      <c r="I1659" s="1" t="str">
        <f t="shared" si="76"/>
        <v/>
      </c>
      <c r="J1659" s="1" t="str">
        <f t="shared" si="75"/>
        <v/>
      </c>
      <c r="K1659" s="1">
        <f t="shared" si="77"/>
        <v>0</v>
      </c>
    </row>
    <row r="1660" spans="4:11" ht="15" customHeight="1">
      <c r="D1660" s="6" t="s">
        <v>160</v>
      </c>
      <c r="E1660" s="7"/>
      <c r="F1660" s="7"/>
      <c r="G1660" s="17" t="s">
        <v>185</v>
      </c>
      <c r="H1660" s="17">
        <v>1</v>
      </c>
      <c r="I1660" s="1">
        <f t="shared" si="76"/>
        <v>4</v>
      </c>
      <c r="J1660" s="1">
        <f t="shared" si="75"/>
        <v>1.0408078999378176</v>
      </c>
      <c r="K1660" s="1">
        <f t="shared" si="77"/>
        <v>8.7568178850704292</v>
      </c>
    </row>
    <row r="1661" spans="4:11" ht="15.75" thickBot="1">
      <c r="D1661" s="8"/>
      <c r="E1661" s="15" t="s">
        <v>38</v>
      </c>
      <c r="F1661" s="15" t="s">
        <v>26</v>
      </c>
      <c r="G1661" s="17" t="s">
        <v>178</v>
      </c>
      <c r="H1661" s="17"/>
      <c r="I1661" s="1" t="str">
        <f t="shared" si="76"/>
        <v/>
      </c>
      <c r="J1661" s="1" t="str">
        <f t="shared" si="75"/>
        <v/>
      </c>
      <c r="K1661" s="1">
        <f t="shared" si="77"/>
        <v>0</v>
      </c>
    </row>
    <row r="1662" spans="4:11" ht="15" customHeight="1">
      <c r="D1662" s="6" t="s">
        <v>160</v>
      </c>
      <c r="E1662" s="7"/>
      <c r="F1662" s="7"/>
      <c r="G1662" s="17" t="s">
        <v>181</v>
      </c>
      <c r="H1662" s="17">
        <v>4</v>
      </c>
      <c r="I1662" s="1">
        <f t="shared" si="76"/>
        <v>-3</v>
      </c>
      <c r="J1662" s="1">
        <f t="shared" si="75"/>
        <v>-2.3725604764635477E-2</v>
      </c>
      <c r="K1662" s="1">
        <f t="shared" si="77"/>
        <v>8.8582092757336355</v>
      </c>
    </row>
    <row r="1663" spans="4:11" ht="15.75" thickBot="1">
      <c r="D1663" s="8"/>
      <c r="E1663" s="15" t="s">
        <v>21</v>
      </c>
      <c r="F1663" s="15" t="s">
        <v>22</v>
      </c>
      <c r="G1663" s="17" t="s">
        <v>178</v>
      </c>
      <c r="H1663" s="17"/>
      <c r="I1663" s="1" t="str">
        <f t="shared" si="76"/>
        <v/>
      </c>
      <c r="J1663" s="1" t="str">
        <f t="shared" si="75"/>
        <v/>
      </c>
      <c r="K1663" s="1">
        <f t="shared" si="77"/>
        <v>0</v>
      </c>
    </row>
    <row r="1664" spans="4:11" ht="15" customHeight="1">
      <c r="D1664" s="6" t="s">
        <v>160</v>
      </c>
      <c r="E1664" s="7"/>
      <c r="F1664" s="7"/>
      <c r="G1664" s="17" t="s">
        <v>180</v>
      </c>
      <c r="H1664" s="17">
        <v>3</v>
      </c>
      <c r="I1664" s="1">
        <f t="shared" si="76"/>
        <v>-1</v>
      </c>
      <c r="J1664" s="1">
        <f t="shared" si="75"/>
        <v>-3.175361031080115E-2</v>
      </c>
      <c r="K1664" s="1">
        <f t="shared" si="77"/>
        <v>0.93750107114616787</v>
      </c>
    </row>
    <row r="1665" spans="4:11" ht="15.75" thickBot="1">
      <c r="D1665" s="8"/>
      <c r="E1665" s="15" t="s">
        <v>3</v>
      </c>
      <c r="F1665" s="15" t="s">
        <v>4</v>
      </c>
      <c r="G1665" s="17" t="s">
        <v>178</v>
      </c>
      <c r="H1665" s="17"/>
      <c r="I1665" s="1" t="str">
        <f t="shared" si="76"/>
        <v/>
      </c>
      <c r="J1665" s="1" t="str">
        <f t="shared" si="75"/>
        <v/>
      </c>
      <c r="K1665" s="1">
        <f t="shared" si="77"/>
        <v>0</v>
      </c>
    </row>
    <row r="1666" spans="4:11" ht="15" customHeight="1">
      <c r="D1666" s="6" t="s">
        <v>160</v>
      </c>
      <c r="E1666" s="7"/>
      <c r="F1666" s="7"/>
      <c r="G1666" s="17" t="s">
        <v>181</v>
      </c>
      <c r="H1666" s="17">
        <v>3</v>
      </c>
      <c r="I1666" s="1">
        <f t="shared" si="76"/>
        <v>-2</v>
      </c>
      <c r="J1666" s="1">
        <f t="shared" si="75"/>
        <v>0.30808750460288081</v>
      </c>
      <c r="K1666" s="1">
        <f t="shared" si="77"/>
        <v>5.3272679289039537</v>
      </c>
    </row>
    <row r="1667" spans="4:11" ht="15.75" thickBot="1">
      <c r="D1667" s="8"/>
      <c r="E1667" s="15" t="s">
        <v>12</v>
      </c>
      <c r="F1667" s="15" t="s">
        <v>34</v>
      </c>
      <c r="G1667" s="17" t="s">
        <v>178</v>
      </c>
      <c r="H1667" s="17"/>
      <c r="I1667" s="1" t="str">
        <f t="shared" si="76"/>
        <v/>
      </c>
      <c r="J1667" s="1" t="str">
        <f t="shared" ref="J1667:J1730" si="78">IF(F1668="","",VLOOKUP(F1668,$A$2:$B$31,2)+$B$33-VLOOKUP(E1668,$A$2:$B$31,2))</f>
        <v/>
      </c>
      <c r="K1667" s="1">
        <f t="shared" si="77"/>
        <v>0</v>
      </c>
    </row>
    <row r="1668" spans="4:11" ht="15" customHeight="1">
      <c r="D1668" s="6" t="s">
        <v>161</v>
      </c>
      <c r="E1668" s="7"/>
      <c r="F1668" s="7"/>
      <c r="G1668" s="17" t="s">
        <v>181</v>
      </c>
      <c r="H1668" s="17">
        <v>2</v>
      </c>
      <c r="I1668" s="1">
        <f t="shared" ref="I1668:I1731" si="79">IF(G1668="","",G1668-H1668)</f>
        <v>-1</v>
      </c>
      <c r="J1668" s="1">
        <f t="shared" si="78"/>
        <v>-9.1210854053699109E-2</v>
      </c>
      <c r="K1668" s="1">
        <f t="shared" ref="K1668:K1731" si="80">IF(J1668="",0,(I1668-J1668)^2)</f>
        <v>0.82589771178980698</v>
      </c>
    </row>
    <row r="1669" spans="4:11" ht="15.75" thickBot="1">
      <c r="D1669" s="8"/>
      <c r="E1669" s="15" t="s">
        <v>11</v>
      </c>
      <c r="F1669" s="15" t="s">
        <v>20</v>
      </c>
      <c r="G1669" s="17" t="s">
        <v>178</v>
      </c>
      <c r="H1669" s="17"/>
      <c r="I1669" s="1" t="str">
        <f t="shared" si="79"/>
        <v/>
      </c>
      <c r="J1669" s="1" t="str">
        <f t="shared" si="78"/>
        <v/>
      </c>
      <c r="K1669" s="1">
        <f t="shared" si="80"/>
        <v>0</v>
      </c>
    </row>
    <row r="1670" spans="4:11" ht="18" customHeight="1">
      <c r="D1670" s="6" t="s">
        <v>161</v>
      </c>
      <c r="E1670" s="7"/>
      <c r="F1670" s="7"/>
      <c r="G1670" s="17" t="s">
        <v>180</v>
      </c>
      <c r="H1670" s="17">
        <v>1</v>
      </c>
      <c r="I1670" s="1">
        <f t="shared" si="79"/>
        <v>1</v>
      </c>
      <c r="J1670" s="1">
        <f t="shared" si="78"/>
        <v>1.0576703173173314</v>
      </c>
      <c r="K1670" s="1">
        <f t="shared" si="80"/>
        <v>3.3258654994816951E-3</v>
      </c>
    </row>
    <row r="1671" spans="4:11" ht="15.75" thickBot="1">
      <c r="D1671" s="8"/>
      <c r="E1671" s="15" t="s">
        <v>39</v>
      </c>
      <c r="F1671" s="15" t="s">
        <v>14</v>
      </c>
      <c r="G1671" s="17" t="s">
        <v>178</v>
      </c>
      <c r="H1671" s="17"/>
      <c r="I1671" s="1" t="str">
        <f t="shared" si="79"/>
        <v/>
      </c>
      <c r="J1671" s="1" t="str">
        <f t="shared" si="78"/>
        <v/>
      </c>
      <c r="K1671" s="1">
        <f t="shared" si="80"/>
        <v>0</v>
      </c>
    </row>
    <row r="1672" spans="4:11" ht="15" customHeight="1">
      <c r="D1672" s="6" t="s">
        <v>161</v>
      </c>
      <c r="E1672" s="7"/>
      <c r="F1672" s="7"/>
      <c r="G1672" s="17" t="s">
        <v>180</v>
      </c>
      <c r="H1672" s="17">
        <v>1</v>
      </c>
      <c r="I1672" s="1">
        <f t="shared" si="79"/>
        <v>1</v>
      </c>
      <c r="J1672" s="1">
        <f t="shared" si="78"/>
        <v>1.0929453224490686</v>
      </c>
      <c r="K1672" s="1">
        <f t="shared" si="80"/>
        <v>8.6388329651613371E-3</v>
      </c>
    </row>
    <row r="1673" spans="4:11" ht="15.75" thickBot="1">
      <c r="D1673" s="8"/>
      <c r="E1673" s="15" t="s">
        <v>1</v>
      </c>
      <c r="F1673" s="15" t="s">
        <v>8</v>
      </c>
      <c r="G1673" s="17" t="s">
        <v>178</v>
      </c>
      <c r="H1673" s="17"/>
      <c r="I1673" s="1" t="str">
        <f t="shared" si="79"/>
        <v/>
      </c>
      <c r="J1673" s="1" t="str">
        <f t="shared" si="78"/>
        <v/>
      </c>
      <c r="K1673" s="1">
        <f t="shared" si="80"/>
        <v>0</v>
      </c>
    </row>
    <row r="1674" spans="4:11" ht="15" customHeight="1">
      <c r="D1674" s="6" t="s">
        <v>161</v>
      </c>
      <c r="E1674" s="7"/>
      <c r="F1674" s="7"/>
      <c r="G1674" s="17" t="s">
        <v>185</v>
      </c>
      <c r="H1674" s="17">
        <v>3</v>
      </c>
      <c r="I1674" s="1">
        <f t="shared" si="79"/>
        <v>2</v>
      </c>
      <c r="J1674" s="1">
        <f t="shared" si="78"/>
        <v>0.90101684273685123</v>
      </c>
      <c r="K1674" s="1">
        <f t="shared" si="80"/>
        <v>1.2077639799480788</v>
      </c>
    </row>
    <row r="1675" spans="4:11" ht="15.75" thickBot="1">
      <c r="D1675" s="8"/>
      <c r="E1675" s="15" t="s">
        <v>12</v>
      </c>
      <c r="F1675" s="15" t="s">
        <v>10</v>
      </c>
      <c r="G1675" s="17" t="s">
        <v>178</v>
      </c>
      <c r="H1675" s="17"/>
      <c r="I1675" s="1" t="str">
        <f t="shared" si="79"/>
        <v/>
      </c>
      <c r="J1675" s="1" t="str">
        <f t="shared" si="78"/>
        <v/>
      </c>
      <c r="K1675" s="1">
        <f t="shared" si="80"/>
        <v>0</v>
      </c>
    </row>
    <row r="1676" spans="4:11" ht="15" customHeight="1">
      <c r="D1676" s="6" t="s">
        <v>161</v>
      </c>
      <c r="E1676" s="7"/>
      <c r="F1676" s="7"/>
      <c r="G1676" s="17" t="s">
        <v>185</v>
      </c>
      <c r="H1676" s="17">
        <v>2</v>
      </c>
      <c r="I1676" s="1">
        <f t="shared" si="79"/>
        <v>3</v>
      </c>
      <c r="J1676" s="1">
        <f t="shared" si="78"/>
        <v>0.74244148480204331</v>
      </c>
      <c r="K1676" s="1">
        <f t="shared" si="80"/>
        <v>5.0965704495428028</v>
      </c>
    </row>
    <row r="1677" spans="4:11" ht="15.75" thickBot="1">
      <c r="D1677" s="8"/>
      <c r="E1677" s="15" t="s">
        <v>37</v>
      </c>
      <c r="F1677" s="15" t="s">
        <v>33</v>
      </c>
      <c r="G1677" s="17" t="s">
        <v>178</v>
      </c>
      <c r="H1677" s="17"/>
      <c r="I1677" s="1" t="str">
        <f t="shared" si="79"/>
        <v/>
      </c>
      <c r="J1677" s="1" t="str">
        <f t="shared" si="78"/>
        <v/>
      </c>
      <c r="K1677" s="1">
        <f t="shared" si="80"/>
        <v>0</v>
      </c>
    </row>
    <row r="1678" spans="4:11" ht="15" customHeight="1">
      <c r="D1678" s="6" t="s">
        <v>162</v>
      </c>
      <c r="E1678" s="7"/>
      <c r="F1678" s="7"/>
      <c r="G1678" s="17" t="s">
        <v>183</v>
      </c>
      <c r="H1678" s="17">
        <v>5</v>
      </c>
      <c r="I1678" s="1">
        <f t="shared" si="79"/>
        <v>1</v>
      </c>
      <c r="J1678" s="1">
        <f t="shared" si="78"/>
        <v>0</v>
      </c>
      <c r="K1678" s="1">
        <f t="shared" si="80"/>
        <v>1</v>
      </c>
    </row>
    <row r="1679" spans="4:11" ht="15.75" thickBot="1">
      <c r="D1679" s="8"/>
      <c r="E1679" s="15" t="s">
        <v>38</v>
      </c>
      <c r="F1679" s="15" t="s">
        <v>41</v>
      </c>
      <c r="G1679" s="17" t="s">
        <v>178</v>
      </c>
      <c r="H1679" s="17"/>
      <c r="I1679" s="1" t="str">
        <f t="shared" si="79"/>
        <v/>
      </c>
      <c r="J1679" s="1" t="str">
        <f t="shared" si="78"/>
        <v/>
      </c>
      <c r="K1679" s="1">
        <f t="shared" si="80"/>
        <v>0</v>
      </c>
    </row>
    <row r="1680" spans="4:11" ht="18" customHeight="1">
      <c r="D1680" s="6" t="s">
        <v>162</v>
      </c>
      <c r="E1680" s="7"/>
      <c r="F1680" s="7"/>
      <c r="G1680" s="17" t="s">
        <v>183</v>
      </c>
      <c r="H1680" s="17">
        <v>3</v>
      </c>
      <c r="I1680" s="1">
        <f t="shared" si="79"/>
        <v>3</v>
      </c>
      <c r="J1680" s="1">
        <f t="shared" si="78"/>
        <v>-0.37724964506406877</v>
      </c>
      <c r="K1680" s="1">
        <f t="shared" si="80"/>
        <v>11.405815165085379</v>
      </c>
    </row>
    <row r="1681" spans="4:11" ht="15.75" thickBot="1">
      <c r="D1681" s="8"/>
      <c r="E1681" s="15" t="s">
        <v>28</v>
      </c>
      <c r="F1681" s="15" t="s">
        <v>18</v>
      </c>
      <c r="G1681" s="17" t="s">
        <v>178</v>
      </c>
      <c r="H1681" s="17"/>
      <c r="I1681" s="1" t="str">
        <f t="shared" si="79"/>
        <v/>
      </c>
      <c r="J1681" s="1" t="str">
        <f t="shared" si="78"/>
        <v/>
      </c>
      <c r="K1681" s="1">
        <f t="shared" si="80"/>
        <v>0</v>
      </c>
    </row>
    <row r="1682" spans="4:11" ht="18" customHeight="1">
      <c r="D1682" s="6" t="s">
        <v>162</v>
      </c>
      <c r="E1682" s="7"/>
      <c r="F1682" s="7"/>
      <c r="G1682" s="17" t="s">
        <v>180</v>
      </c>
      <c r="H1682" s="17">
        <v>0</v>
      </c>
      <c r="I1682" s="1">
        <f t="shared" si="79"/>
        <v>2</v>
      </c>
      <c r="J1682" s="1">
        <f t="shared" si="78"/>
        <v>0.24547322605744171</v>
      </c>
      <c r="K1682" s="1">
        <f t="shared" si="80"/>
        <v>3.078364200481281</v>
      </c>
    </row>
    <row r="1683" spans="4:11" ht="15.75" thickBot="1">
      <c r="D1683" s="8"/>
      <c r="E1683" s="15" t="s">
        <v>466</v>
      </c>
      <c r="F1683" s="15" t="s">
        <v>13</v>
      </c>
      <c r="G1683" s="17" t="s">
        <v>178</v>
      </c>
      <c r="H1683" s="17"/>
      <c r="I1683" s="1" t="str">
        <f t="shared" si="79"/>
        <v/>
      </c>
      <c r="J1683" s="1" t="str">
        <f t="shared" si="78"/>
        <v/>
      </c>
      <c r="K1683" s="1">
        <f t="shared" si="80"/>
        <v>0</v>
      </c>
    </row>
    <row r="1684" spans="4:11" ht="15" customHeight="1">
      <c r="D1684" s="6" t="s">
        <v>162</v>
      </c>
      <c r="E1684" s="7"/>
      <c r="F1684" s="7"/>
      <c r="G1684" s="17" t="s">
        <v>184</v>
      </c>
      <c r="H1684" s="17">
        <v>5</v>
      </c>
      <c r="I1684" s="1">
        <f t="shared" si="79"/>
        <v>-1</v>
      </c>
      <c r="J1684" s="1">
        <f t="shared" si="78"/>
        <v>-1.0384383118905305</v>
      </c>
      <c r="K1684" s="1">
        <f t="shared" si="80"/>
        <v>1.4775038209936973E-3</v>
      </c>
    </row>
    <row r="1685" spans="4:11" ht="15.75" thickBot="1">
      <c r="D1685" s="8"/>
      <c r="E1685" s="15" t="s">
        <v>24</v>
      </c>
      <c r="F1685" s="15" t="s">
        <v>25</v>
      </c>
      <c r="G1685" s="17" t="s">
        <v>178</v>
      </c>
      <c r="H1685" s="17"/>
      <c r="I1685" s="1" t="str">
        <f t="shared" si="79"/>
        <v/>
      </c>
      <c r="J1685" s="1" t="str">
        <f t="shared" si="78"/>
        <v/>
      </c>
      <c r="K1685" s="1">
        <f t="shared" si="80"/>
        <v>0</v>
      </c>
    </row>
    <row r="1686" spans="4:11" ht="15" customHeight="1">
      <c r="D1686" s="6" t="s">
        <v>162</v>
      </c>
      <c r="E1686" s="7"/>
      <c r="F1686" s="7"/>
      <c r="G1686" s="17" t="s">
        <v>180</v>
      </c>
      <c r="H1686" s="17">
        <v>5</v>
      </c>
      <c r="I1686" s="1">
        <f t="shared" si="79"/>
        <v>-3</v>
      </c>
      <c r="J1686" s="1">
        <f t="shared" si="78"/>
        <v>-0.4068398522195622</v>
      </c>
      <c r="K1686" s="1">
        <f t="shared" si="80"/>
        <v>6.7244795520366623</v>
      </c>
    </row>
    <row r="1687" spans="4:11" ht="15.75" thickBot="1">
      <c r="D1687" s="8"/>
      <c r="E1687" s="15" t="s">
        <v>26</v>
      </c>
      <c r="F1687" s="15" t="s">
        <v>22</v>
      </c>
      <c r="G1687" s="17" t="s">
        <v>178</v>
      </c>
      <c r="H1687" s="17"/>
      <c r="I1687" s="1" t="str">
        <f t="shared" si="79"/>
        <v/>
      </c>
      <c r="J1687" s="1" t="str">
        <f t="shared" si="78"/>
        <v/>
      </c>
      <c r="K1687" s="1">
        <f t="shared" si="80"/>
        <v>0</v>
      </c>
    </row>
    <row r="1688" spans="4:11" ht="18" customHeight="1">
      <c r="D1688" s="6" t="s">
        <v>162</v>
      </c>
      <c r="E1688" s="7"/>
      <c r="F1688" s="7"/>
      <c r="G1688" s="17" t="s">
        <v>182</v>
      </c>
      <c r="H1688" s="17">
        <v>4</v>
      </c>
      <c r="I1688" s="1">
        <f t="shared" si="79"/>
        <v>-1</v>
      </c>
      <c r="J1688" s="1">
        <f t="shared" si="78"/>
        <v>-0.134003452115806</v>
      </c>
      <c r="K1688" s="1">
        <f t="shared" si="80"/>
        <v>0.74995002094734109</v>
      </c>
    </row>
    <row r="1689" spans="4:11" ht="15.75" thickBot="1">
      <c r="D1689" s="8"/>
      <c r="E1689" s="15" t="s">
        <v>2</v>
      </c>
      <c r="F1689" s="15" t="s">
        <v>4</v>
      </c>
      <c r="G1689" s="17" t="s">
        <v>178</v>
      </c>
      <c r="H1689" s="17"/>
      <c r="I1689" s="1" t="str">
        <f t="shared" si="79"/>
        <v/>
      </c>
      <c r="J1689" s="1" t="str">
        <f t="shared" si="78"/>
        <v/>
      </c>
      <c r="K1689" s="1">
        <f t="shared" si="80"/>
        <v>0</v>
      </c>
    </row>
    <row r="1690" spans="4:11" ht="15" customHeight="1">
      <c r="D1690" s="6" t="s">
        <v>162</v>
      </c>
      <c r="E1690" s="7"/>
      <c r="F1690" s="7"/>
      <c r="G1690" s="17" t="s">
        <v>180</v>
      </c>
      <c r="H1690" s="17">
        <v>3</v>
      </c>
      <c r="I1690" s="1">
        <f t="shared" si="79"/>
        <v>-1</v>
      </c>
      <c r="J1690" s="1">
        <f t="shared" si="78"/>
        <v>4.4014908769199224E-2</v>
      </c>
      <c r="K1690" s="1">
        <f t="shared" si="80"/>
        <v>1.0899671297323594</v>
      </c>
    </row>
    <row r="1691" spans="4:11" ht="15.75" thickBot="1">
      <c r="D1691" s="8"/>
      <c r="E1691" s="15" t="s">
        <v>23</v>
      </c>
      <c r="F1691" s="15" t="s">
        <v>3</v>
      </c>
      <c r="G1691" s="17" t="s">
        <v>178</v>
      </c>
      <c r="H1691" s="17"/>
      <c r="I1691" s="1" t="str">
        <f t="shared" si="79"/>
        <v/>
      </c>
      <c r="J1691" s="1" t="str">
        <f t="shared" si="78"/>
        <v/>
      </c>
      <c r="K1691" s="1">
        <f t="shared" si="80"/>
        <v>0</v>
      </c>
    </row>
    <row r="1692" spans="4:11" ht="15" customHeight="1">
      <c r="D1692" s="6" t="s">
        <v>162</v>
      </c>
      <c r="E1692" s="7"/>
      <c r="F1692" s="7"/>
      <c r="G1692" s="17" t="s">
        <v>180</v>
      </c>
      <c r="H1692" s="17">
        <v>3</v>
      </c>
      <c r="I1692" s="1">
        <f t="shared" si="79"/>
        <v>-1</v>
      </c>
      <c r="J1692" s="1">
        <f t="shared" si="78"/>
        <v>0.51712797807039124</v>
      </c>
      <c r="K1692" s="1">
        <f t="shared" si="80"/>
        <v>2.3016773018439536</v>
      </c>
    </row>
    <row r="1693" spans="4:11" ht="15.75" thickBot="1">
      <c r="D1693" s="8"/>
      <c r="E1693" s="15" t="s">
        <v>37</v>
      </c>
      <c r="F1693" s="15" t="s">
        <v>34</v>
      </c>
      <c r="G1693" s="17" t="s">
        <v>178</v>
      </c>
      <c r="H1693" s="17"/>
      <c r="I1693" s="1" t="str">
        <f t="shared" si="79"/>
        <v/>
      </c>
      <c r="J1693" s="1" t="str">
        <f t="shared" si="78"/>
        <v/>
      </c>
      <c r="K1693" s="1">
        <f t="shared" si="80"/>
        <v>0</v>
      </c>
    </row>
    <row r="1694" spans="4:11" ht="15" customHeight="1">
      <c r="D1694" s="6" t="s">
        <v>163</v>
      </c>
      <c r="E1694" s="7"/>
      <c r="F1694" s="7"/>
      <c r="G1694" s="17" t="s">
        <v>185</v>
      </c>
      <c r="H1694" s="17">
        <v>2</v>
      </c>
      <c r="I1694" s="1">
        <f t="shared" si="79"/>
        <v>3</v>
      </c>
      <c r="J1694" s="1">
        <f t="shared" si="78"/>
        <v>-0.24191810729597307</v>
      </c>
      <c r="K1694" s="1">
        <f t="shared" si="80"/>
        <v>10.510033014413505</v>
      </c>
    </row>
    <row r="1695" spans="4:11" ht="30.75" thickBot="1">
      <c r="D1695" s="8"/>
      <c r="E1695" s="15" t="s">
        <v>7</v>
      </c>
      <c r="F1695" s="15" t="s">
        <v>1</v>
      </c>
      <c r="G1695" s="17" t="s">
        <v>178</v>
      </c>
      <c r="H1695" s="17"/>
      <c r="I1695" s="1" t="str">
        <f t="shared" si="79"/>
        <v/>
      </c>
      <c r="J1695" s="1" t="str">
        <f t="shared" si="78"/>
        <v/>
      </c>
      <c r="K1695" s="1">
        <f t="shared" si="80"/>
        <v>0</v>
      </c>
    </row>
    <row r="1696" spans="4:11" ht="15" customHeight="1">
      <c r="D1696" s="6" t="s">
        <v>163</v>
      </c>
      <c r="E1696" s="7"/>
      <c r="F1696" s="7"/>
      <c r="G1696" s="17" t="s">
        <v>182</v>
      </c>
      <c r="H1696" s="17">
        <v>1</v>
      </c>
      <c r="I1696" s="1">
        <f t="shared" si="79"/>
        <v>2</v>
      </c>
      <c r="J1696" s="1">
        <f t="shared" si="78"/>
        <v>-7.9759664111492157E-2</v>
      </c>
      <c r="K1696" s="1">
        <f t="shared" si="80"/>
        <v>4.3254002604651465</v>
      </c>
    </row>
    <row r="1697" spans="4:11" ht="15.75" thickBot="1">
      <c r="D1697" s="8"/>
      <c r="E1697" s="15" t="s">
        <v>12</v>
      </c>
      <c r="F1697" s="15" t="s">
        <v>11</v>
      </c>
      <c r="G1697" s="17" t="s">
        <v>178</v>
      </c>
      <c r="H1697" s="17"/>
      <c r="I1697" s="1" t="str">
        <f t="shared" si="79"/>
        <v/>
      </c>
      <c r="J1697" s="1" t="str">
        <f t="shared" si="78"/>
        <v/>
      </c>
      <c r="K1697" s="1">
        <f t="shared" si="80"/>
        <v>0</v>
      </c>
    </row>
    <row r="1698" spans="4:11" ht="15" customHeight="1">
      <c r="D1698" s="6" t="s">
        <v>163</v>
      </c>
      <c r="E1698" s="7"/>
      <c r="F1698" s="7"/>
      <c r="G1698" s="17" t="s">
        <v>184</v>
      </c>
      <c r="H1698" s="17">
        <v>1</v>
      </c>
      <c r="I1698" s="1">
        <f t="shared" si="79"/>
        <v>3</v>
      </c>
      <c r="J1698" s="1">
        <f t="shared" si="78"/>
        <v>0.79222888610817677</v>
      </c>
      <c r="K1698" s="1">
        <f t="shared" si="80"/>
        <v>4.8742532913351422</v>
      </c>
    </row>
    <row r="1699" spans="4:11" ht="15.75" thickBot="1">
      <c r="D1699" s="8"/>
      <c r="E1699" s="15" t="s">
        <v>41</v>
      </c>
      <c r="F1699" s="15" t="s">
        <v>28</v>
      </c>
      <c r="G1699" s="17" t="s">
        <v>178</v>
      </c>
      <c r="H1699" s="17"/>
      <c r="I1699" s="1" t="str">
        <f t="shared" si="79"/>
        <v/>
      </c>
      <c r="J1699" s="1" t="str">
        <f t="shared" si="78"/>
        <v/>
      </c>
      <c r="K1699" s="1">
        <f t="shared" si="80"/>
        <v>0</v>
      </c>
    </row>
    <row r="1700" spans="4:11" ht="15" customHeight="1">
      <c r="D1700" s="6" t="s">
        <v>163</v>
      </c>
      <c r="E1700" s="7"/>
      <c r="F1700" s="7"/>
      <c r="G1700" s="17" t="s">
        <v>181</v>
      </c>
      <c r="H1700" s="17">
        <v>2</v>
      </c>
      <c r="I1700" s="1">
        <f t="shared" si="79"/>
        <v>-1</v>
      </c>
      <c r="J1700" s="1">
        <f t="shared" si="78"/>
        <v>-1.0307592255910407</v>
      </c>
      <c r="K1700" s="1">
        <f t="shared" si="80"/>
        <v>9.4612995896053423E-4</v>
      </c>
    </row>
    <row r="1701" spans="4:11" ht="15.75" thickBot="1">
      <c r="D1701" s="8"/>
      <c r="E1701" s="15" t="s">
        <v>8</v>
      </c>
      <c r="F1701" s="15" t="s">
        <v>36</v>
      </c>
      <c r="G1701" s="17" t="s">
        <v>178</v>
      </c>
      <c r="H1701" s="17"/>
      <c r="I1701" s="1" t="str">
        <f t="shared" si="79"/>
        <v/>
      </c>
      <c r="J1701" s="1" t="str">
        <f t="shared" si="78"/>
        <v/>
      </c>
      <c r="K1701" s="1">
        <f t="shared" si="80"/>
        <v>0</v>
      </c>
    </row>
    <row r="1702" spans="4:11" ht="18" customHeight="1">
      <c r="D1702" s="6" t="s">
        <v>163</v>
      </c>
      <c r="E1702" s="7"/>
      <c r="F1702" s="7"/>
      <c r="G1702" s="17" t="s">
        <v>182</v>
      </c>
      <c r="H1702" s="17">
        <v>2</v>
      </c>
      <c r="I1702" s="1">
        <f t="shared" si="79"/>
        <v>1</v>
      </c>
      <c r="J1702" s="1">
        <f t="shared" si="78"/>
        <v>-0.17893503816240752</v>
      </c>
      <c r="K1702" s="1">
        <f t="shared" si="80"/>
        <v>1.3898878242069972</v>
      </c>
    </row>
    <row r="1703" spans="4:11" ht="15.75" thickBot="1">
      <c r="D1703" s="8"/>
      <c r="E1703" s="15" t="s">
        <v>14</v>
      </c>
      <c r="F1703" s="15" t="s">
        <v>0</v>
      </c>
      <c r="G1703" s="17" t="s">
        <v>178</v>
      </c>
      <c r="H1703" s="17"/>
      <c r="I1703" s="1" t="str">
        <f t="shared" si="79"/>
        <v/>
      </c>
      <c r="J1703" s="1" t="str">
        <f t="shared" si="78"/>
        <v/>
      </c>
      <c r="K1703" s="1">
        <f t="shared" si="80"/>
        <v>0</v>
      </c>
    </row>
    <row r="1704" spans="4:11" ht="18" customHeight="1">
      <c r="D1704" s="6" t="s">
        <v>163</v>
      </c>
      <c r="E1704" s="7"/>
      <c r="F1704" s="7"/>
      <c r="G1704" s="17" t="s">
        <v>184</v>
      </c>
      <c r="H1704" s="17">
        <v>1</v>
      </c>
      <c r="I1704" s="1">
        <f t="shared" si="79"/>
        <v>3</v>
      </c>
      <c r="J1704" s="1">
        <f t="shared" si="78"/>
        <v>-0.74774234411708562</v>
      </c>
      <c r="K1704" s="1">
        <f t="shared" si="80"/>
        <v>14.045572677888227</v>
      </c>
    </row>
    <row r="1705" spans="4:11" ht="15.75" thickBot="1">
      <c r="D1705" s="8"/>
      <c r="E1705" s="15" t="s">
        <v>21</v>
      </c>
      <c r="F1705" s="15" t="s">
        <v>39</v>
      </c>
      <c r="G1705" s="17" t="s">
        <v>178</v>
      </c>
      <c r="H1705" s="17"/>
      <c r="I1705" s="1" t="str">
        <f t="shared" si="79"/>
        <v/>
      </c>
      <c r="J1705" s="1" t="str">
        <f t="shared" si="78"/>
        <v/>
      </c>
      <c r="K1705" s="1">
        <f t="shared" si="80"/>
        <v>0</v>
      </c>
    </row>
    <row r="1706" spans="4:11" ht="15" customHeight="1">
      <c r="D1706" s="6" t="s">
        <v>163</v>
      </c>
      <c r="E1706" s="7"/>
      <c r="F1706" s="7"/>
      <c r="G1706" s="17" t="s">
        <v>181</v>
      </c>
      <c r="H1706" s="17">
        <v>5</v>
      </c>
      <c r="I1706" s="1">
        <f t="shared" si="79"/>
        <v>-4</v>
      </c>
      <c r="J1706" s="1">
        <f t="shared" si="78"/>
        <v>-0.78704518581574234</v>
      </c>
      <c r="K1706" s="1">
        <f t="shared" si="80"/>
        <v>10.323078637989799</v>
      </c>
    </row>
    <row r="1707" spans="4:11" ht="15.75" thickBot="1">
      <c r="D1707" s="8"/>
      <c r="E1707" s="15" t="s">
        <v>33</v>
      </c>
      <c r="F1707" s="15" t="s">
        <v>19</v>
      </c>
      <c r="G1707" s="17" t="s">
        <v>178</v>
      </c>
      <c r="H1707" s="17"/>
      <c r="I1707" s="1" t="str">
        <f t="shared" si="79"/>
        <v/>
      </c>
      <c r="J1707" s="1" t="str">
        <f t="shared" si="78"/>
        <v/>
      </c>
      <c r="K1707" s="1">
        <f t="shared" si="80"/>
        <v>0</v>
      </c>
    </row>
    <row r="1708" spans="4:11" ht="18" customHeight="1">
      <c r="D1708" s="6" t="s">
        <v>164</v>
      </c>
      <c r="E1708" s="7"/>
      <c r="F1708" s="7"/>
      <c r="G1708" s="17" t="s">
        <v>180</v>
      </c>
      <c r="H1708" s="17">
        <v>4</v>
      </c>
      <c r="I1708" s="1">
        <f t="shared" si="79"/>
        <v>-2</v>
      </c>
      <c r="J1708" s="1">
        <f t="shared" si="78"/>
        <v>0.4348276499867012</v>
      </c>
      <c r="K1708" s="1">
        <f t="shared" si="80"/>
        <v>5.9283856851397623</v>
      </c>
    </row>
    <row r="1709" spans="4:11" ht="15.75" thickBot="1">
      <c r="D1709" s="8"/>
      <c r="E1709" s="15" t="s">
        <v>466</v>
      </c>
      <c r="F1709" s="15" t="s">
        <v>18</v>
      </c>
      <c r="G1709" s="17" t="s">
        <v>178</v>
      </c>
      <c r="H1709" s="17"/>
      <c r="I1709" s="1" t="str">
        <f t="shared" si="79"/>
        <v/>
      </c>
      <c r="J1709" s="1" t="str">
        <f t="shared" si="78"/>
        <v/>
      </c>
      <c r="K1709" s="1">
        <f t="shared" si="80"/>
        <v>0</v>
      </c>
    </row>
    <row r="1710" spans="4:11" ht="18" customHeight="1">
      <c r="D1710" s="6" t="s">
        <v>164</v>
      </c>
      <c r="E1710" s="7"/>
      <c r="F1710" s="7"/>
      <c r="G1710" s="17" t="s">
        <v>182</v>
      </c>
      <c r="H1710" s="17">
        <v>2</v>
      </c>
      <c r="I1710" s="1">
        <f t="shared" si="79"/>
        <v>1</v>
      </c>
      <c r="J1710" s="1">
        <f t="shared" si="78"/>
        <v>-0.25680427807907336</v>
      </c>
      <c r="K1710" s="1">
        <f t="shared" si="80"/>
        <v>1.5795569933978608</v>
      </c>
    </row>
    <row r="1711" spans="4:11" ht="15.75" thickBot="1">
      <c r="D1711" s="8"/>
      <c r="E1711" s="15" t="s">
        <v>13</v>
      </c>
      <c r="F1711" s="15" t="s">
        <v>20</v>
      </c>
      <c r="G1711" s="17" t="s">
        <v>178</v>
      </c>
      <c r="H1711" s="17"/>
      <c r="I1711" s="1" t="str">
        <f t="shared" si="79"/>
        <v/>
      </c>
      <c r="J1711" s="1" t="str">
        <f t="shared" si="78"/>
        <v/>
      </c>
      <c r="K1711" s="1">
        <f t="shared" si="80"/>
        <v>0</v>
      </c>
    </row>
    <row r="1712" spans="4:11" ht="15" customHeight="1">
      <c r="D1712" s="6" t="s">
        <v>164</v>
      </c>
      <c r="E1712" s="7"/>
      <c r="F1712" s="7"/>
      <c r="G1712" s="17" t="s">
        <v>182</v>
      </c>
      <c r="H1712" s="17">
        <v>2</v>
      </c>
      <c r="I1712" s="1">
        <f t="shared" si="79"/>
        <v>1</v>
      </c>
      <c r="J1712" s="1">
        <f t="shared" si="78"/>
        <v>1.2261298458398073E-2</v>
      </c>
      <c r="K1712" s="1">
        <f t="shared" si="80"/>
        <v>0.97562774252308981</v>
      </c>
    </row>
    <row r="1713" spans="4:11" ht="15.75" thickBot="1">
      <c r="D1713" s="8"/>
      <c r="E1713" s="15" t="s">
        <v>23</v>
      </c>
      <c r="F1713" s="15" t="s">
        <v>4</v>
      </c>
      <c r="G1713" s="17" t="s">
        <v>178</v>
      </c>
      <c r="H1713" s="17"/>
      <c r="I1713" s="1" t="str">
        <f t="shared" si="79"/>
        <v/>
      </c>
      <c r="J1713" s="1" t="str">
        <f t="shared" si="78"/>
        <v/>
      </c>
      <c r="K1713" s="1">
        <f t="shared" si="80"/>
        <v>0</v>
      </c>
    </row>
    <row r="1714" spans="4:11" ht="15" customHeight="1">
      <c r="D1714" s="6" t="s">
        <v>164</v>
      </c>
      <c r="E1714" s="7"/>
      <c r="F1714" s="7"/>
      <c r="G1714" s="17" t="s">
        <v>184</v>
      </c>
      <c r="H1714" s="17">
        <v>1</v>
      </c>
      <c r="I1714" s="1">
        <f t="shared" si="79"/>
        <v>3</v>
      </c>
      <c r="J1714" s="1">
        <f t="shared" si="78"/>
        <v>0.18608948591440821</v>
      </c>
      <c r="K1714" s="1">
        <f t="shared" si="80"/>
        <v>7.9180923812814399</v>
      </c>
    </row>
    <row r="1715" spans="4:11" ht="15.75" thickBot="1">
      <c r="D1715" s="8"/>
      <c r="E1715" s="15" t="s">
        <v>34</v>
      </c>
      <c r="F1715" s="15" t="s">
        <v>22</v>
      </c>
      <c r="G1715" s="17" t="s">
        <v>178</v>
      </c>
      <c r="H1715" s="17"/>
      <c r="I1715" s="1" t="str">
        <f t="shared" si="79"/>
        <v/>
      </c>
      <c r="J1715" s="1" t="str">
        <f t="shared" si="78"/>
        <v/>
      </c>
      <c r="K1715" s="1">
        <f t="shared" si="80"/>
        <v>0</v>
      </c>
    </row>
    <row r="1716" spans="4:11" ht="15" customHeight="1">
      <c r="D1716" s="6" t="s">
        <v>164</v>
      </c>
      <c r="E1716" s="7"/>
      <c r="F1716" s="7"/>
      <c r="G1716" s="17" t="s">
        <v>182</v>
      </c>
      <c r="H1716" s="17">
        <v>4</v>
      </c>
      <c r="I1716" s="1">
        <f t="shared" si="79"/>
        <v>-1</v>
      </c>
      <c r="J1716" s="1">
        <f t="shared" si="78"/>
        <v>1.0390214888887215</v>
      </c>
      <c r="K1716" s="1">
        <f t="shared" si="80"/>
        <v>4.1576086321499783</v>
      </c>
    </row>
    <row r="1717" spans="4:11" ht="15.75" thickBot="1">
      <c r="D1717" s="8"/>
      <c r="E1717" s="15" t="s">
        <v>2</v>
      </c>
      <c r="F1717" s="15" t="s">
        <v>24</v>
      </c>
      <c r="G1717" s="17" t="s">
        <v>178</v>
      </c>
      <c r="H1717" s="17"/>
      <c r="I1717" s="1" t="str">
        <f t="shared" si="79"/>
        <v/>
      </c>
      <c r="J1717" s="1" t="str">
        <f t="shared" si="78"/>
        <v/>
      </c>
      <c r="K1717" s="1">
        <f t="shared" si="80"/>
        <v>0</v>
      </c>
    </row>
    <row r="1718" spans="4:11" ht="15" customHeight="1">
      <c r="D1718" s="6" t="s">
        <v>164</v>
      </c>
      <c r="E1718" s="7"/>
      <c r="F1718" s="7"/>
      <c r="G1718" s="17" t="s">
        <v>184</v>
      </c>
      <c r="H1718" s="17">
        <v>1</v>
      </c>
      <c r="I1718" s="1">
        <f t="shared" si="79"/>
        <v>3</v>
      </c>
      <c r="J1718" s="1">
        <f t="shared" si="78"/>
        <v>1.1100573162043617</v>
      </c>
      <c r="K1718" s="1">
        <f t="shared" si="80"/>
        <v>3.5718833480326602</v>
      </c>
    </row>
    <row r="1719" spans="4:11" ht="15.75" thickBot="1">
      <c r="D1719" s="8"/>
      <c r="E1719" s="15" t="s">
        <v>37</v>
      </c>
      <c r="F1719" s="15" t="s">
        <v>10</v>
      </c>
      <c r="G1719" s="17" t="s">
        <v>178</v>
      </c>
      <c r="H1719" s="17"/>
      <c r="I1719" s="1" t="str">
        <f t="shared" si="79"/>
        <v/>
      </c>
      <c r="J1719" s="1" t="str">
        <f t="shared" si="78"/>
        <v/>
      </c>
      <c r="K1719" s="1">
        <f t="shared" si="80"/>
        <v>0</v>
      </c>
    </row>
    <row r="1720" spans="4:11" ht="15" customHeight="1">
      <c r="D1720" s="6" t="s">
        <v>165</v>
      </c>
      <c r="E1720" s="7"/>
      <c r="F1720" s="7"/>
      <c r="G1720" s="17" t="s">
        <v>180</v>
      </c>
      <c r="H1720" s="17">
        <v>5</v>
      </c>
      <c r="I1720" s="1">
        <f t="shared" si="79"/>
        <v>-3</v>
      </c>
      <c r="J1720" s="1">
        <f t="shared" si="78"/>
        <v>0.11385311728024305</v>
      </c>
      <c r="K1720" s="1">
        <f t="shared" si="80"/>
        <v>9.6960812359958872</v>
      </c>
    </row>
    <row r="1721" spans="4:11" ht="15.75" thickBot="1">
      <c r="D1721" s="8"/>
      <c r="E1721" s="15" t="s">
        <v>19</v>
      </c>
      <c r="F1721" s="15" t="s">
        <v>41</v>
      </c>
      <c r="G1721" s="17" t="s">
        <v>178</v>
      </c>
      <c r="H1721" s="17"/>
      <c r="I1721" s="1" t="str">
        <f t="shared" si="79"/>
        <v/>
      </c>
      <c r="J1721" s="1" t="str">
        <f t="shared" si="78"/>
        <v/>
      </c>
      <c r="K1721" s="1">
        <f t="shared" si="80"/>
        <v>0</v>
      </c>
    </row>
    <row r="1722" spans="4:11" ht="15" customHeight="1">
      <c r="D1722" s="6" t="s">
        <v>165</v>
      </c>
      <c r="E1722" s="7"/>
      <c r="F1722" s="7"/>
      <c r="G1722" s="17" t="s">
        <v>185</v>
      </c>
      <c r="H1722" s="17">
        <v>4</v>
      </c>
      <c r="I1722" s="1">
        <f t="shared" si="79"/>
        <v>1</v>
      </c>
      <c r="J1722" s="1">
        <f t="shared" si="78"/>
        <v>-0.36190958375554771</v>
      </c>
      <c r="K1722" s="1">
        <f t="shared" si="80"/>
        <v>1.8547977143252092</v>
      </c>
    </row>
    <row r="1723" spans="4:11" ht="15.75" thickBot="1">
      <c r="D1723" s="8"/>
      <c r="E1723" s="15" t="s">
        <v>3</v>
      </c>
      <c r="F1723" s="15" t="s">
        <v>38</v>
      </c>
      <c r="G1723" s="17" t="s">
        <v>178</v>
      </c>
      <c r="H1723" s="17"/>
      <c r="I1723" s="1" t="str">
        <f t="shared" si="79"/>
        <v/>
      </c>
      <c r="J1723" s="1" t="str">
        <f t="shared" si="78"/>
        <v/>
      </c>
      <c r="K1723" s="1">
        <f t="shared" si="80"/>
        <v>0</v>
      </c>
    </row>
    <row r="1724" spans="4:11" ht="15" customHeight="1">
      <c r="D1724" s="6" t="s">
        <v>165</v>
      </c>
      <c r="E1724" s="7"/>
      <c r="F1724" s="7"/>
      <c r="G1724" s="17" t="s">
        <v>182</v>
      </c>
      <c r="H1724" s="17">
        <v>2</v>
      </c>
      <c r="I1724" s="1">
        <f t="shared" si="79"/>
        <v>1</v>
      </c>
      <c r="J1724" s="1">
        <f t="shared" si="78"/>
        <v>-1.0929453224490686</v>
      </c>
      <c r="K1724" s="1">
        <f t="shared" si="80"/>
        <v>4.3804201227614357</v>
      </c>
    </row>
    <row r="1725" spans="4:11" ht="30.75" thickBot="1">
      <c r="D1725" s="8"/>
      <c r="E1725" s="15" t="s">
        <v>8</v>
      </c>
      <c r="F1725" s="15" t="s">
        <v>1</v>
      </c>
      <c r="G1725" s="17" t="s">
        <v>178</v>
      </c>
      <c r="H1725" s="17"/>
      <c r="I1725" s="1" t="str">
        <f t="shared" si="79"/>
        <v/>
      </c>
      <c r="J1725" s="1" t="str">
        <f t="shared" si="78"/>
        <v/>
      </c>
      <c r="K1725" s="1">
        <f t="shared" si="80"/>
        <v>0</v>
      </c>
    </row>
    <row r="1726" spans="4:11" ht="15" customHeight="1">
      <c r="D1726" s="6" t="s">
        <v>165</v>
      </c>
      <c r="E1726" s="7"/>
      <c r="F1726" s="7"/>
      <c r="G1726" s="17" t="s">
        <v>180</v>
      </c>
      <c r="H1726" s="17">
        <v>1</v>
      </c>
      <c r="I1726" s="1">
        <f t="shared" si="79"/>
        <v>1</v>
      </c>
      <c r="J1726" s="1">
        <f t="shared" si="78"/>
        <v>-0.95781195745693992</v>
      </c>
      <c r="K1726" s="1">
        <f t="shared" si="80"/>
        <v>3.8330276607613749</v>
      </c>
    </row>
    <row r="1727" spans="4:11" ht="15.75" thickBot="1">
      <c r="D1727" s="8"/>
      <c r="E1727" s="15" t="s">
        <v>7</v>
      </c>
      <c r="F1727" s="15" t="s">
        <v>11</v>
      </c>
      <c r="G1727" s="17" t="s">
        <v>178</v>
      </c>
      <c r="H1727" s="17"/>
      <c r="I1727" s="1" t="str">
        <f t="shared" si="79"/>
        <v/>
      </c>
      <c r="J1727" s="1" t="str">
        <f t="shared" si="78"/>
        <v/>
      </c>
      <c r="K1727" s="1">
        <f t="shared" si="80"/>
        <v>0</v>
      </c>
    </row>
    <row r="1728" spans="4:11" ht="15" customHeight="1">
      <c r="D1728" s="6" t="s">
        <v>165</v>
      </c>
      <c r="E1728" s="7"/>
      <c r="F1728" s="7"/>
      <c r="G1728" s="17" t="s">
        <v>181</v>
      </c>
      <c r="H1728" s="17">
        <v>5</v>
      </c>
      <c r="I1728" s="1">
        <f t="shared" si="79"/>
        <v>-4</v>
      </c>
      <c r="J1728" s="1">
        <f t="shared" si="78"/>
        <v>-0.32495154535777715</v>
      </c>
      <c r="K1728" s="1">
        <f t="shared" si="80"/>
        <v>13.50598114396819</v>
      </c>
    </row>
    <row r="1729" spans="4:11" ht="30.75" thickBot="1">
      <c r="D1729" s="8"/>
      <c r="E1729" s="15" t="s">
        <v>25</v>
      </c>
      <c r="F1729" s="15" t="s">
        <v>12</v>
      </c>
      <c r="G1729" s="17" t="s">
        <v>178</v>
      </c>
      <c r="H1729" s="17"/>
      <c r="I1729" s="1" t="str">
        <f t="shared" si="79"/>
        <v/>
      </c>
      <c r="J1729" s="1" t="str">
        <f t="shared" si="78"/>
        <v/>
      </c>
      <c r="K1729" s="1">
        <f t="shared" si="80"/>
        <v>0</v>
      </c>
    </row>
    <row r="1730" spans="4:11" ht="15" customHeight="1">
      <c r="D1730" s="6" t="s">
        <v>165</v>
      </c>
      <c r="E1730" s="7"/>
      <c r="F1730" s="7"/>
      <c r="G1730" s="17" t="s">
        <v>182</v>
      </c>
      <c r="H1730" s="17">
        <v>2</v>
      </c>
      <c r="I1730" s="1">
        <f t="shared" si="79"/>
        <v>1</v>
      </c>
      <c r="J1730" s="1">
        <f t="shared" si="78"/>
        <v>-0.98747003462572991</v>
      </c>
      <c r="K1730" s="1">
        <f t="shared" si="80"/>
        <v>3.9500371385352002</v>
      </c>
    </row>
    <row r="1731" spans="4:11" ht="15.75" thickBot="1">
      <c r="D1731" s="8"/>
      <c r="E1731" s="15" t="s">
        <v>14</v>
      </c>
      <c r="F1731" s="15" t="s">
        <v>466</v>
      </c>
      <c r="G1731" s="17" t="s">
        <v>178</v>
      </c>
      <c r="H1731" s="17"/>
      <c r="I1731" s="1" t="str">
        <f t="shared" si="79"/>
        <v/>
      </c>
      <c r="J1731" s="1" t="str">
        <f t="shared" ref="J1731:J1794" si="81">IF(F1732="","",VLOOKUP(F1732,$A$2:$B$31,2)+$B$33-VLOOKUP(E1732,$A$2:$B$31,2))</f>
        <v/>
      </c>
      <c r="K1731" s="1">
        <f t="shared" si="80"/>
        <v>0</v>
      </c>
    </row>
    <row r="1732" spans="4:11" ht="18" customHeight="1">
      <c r="D1732" s="6" t="s">
        <v>165</v>
      </c>
      <c r="E1732" s="7"/>
      <c r="F1732" s="7"/>
      <c r="G1732" s="17" t="s">
        <v>185</v>
      </c>
      <c r="H1732" s="17">
        <v>2</v>
      </c>
      <c r="I1732" s="1">
        <f t="shared" ref="I1732:I1795" si="82">IF(G1732="","",G1732-H1732)</f>
        <v>3</v>
      </c>
      <c r="J1732" s="1">
        <f t="shared" si="81"/>
        <v>-1.5498416052608377E-2</v>
      </c>
      <c r="K1732" s="1">
        <f t="shared" ref="K1732:K1795" si="83">IF(J1732="",0,(I1732-J1732)^2)</f>
        <v>9.0932306972157892</v>
      </c>
    </row>
    <row r="1733" spans="4:11" ht="15.75" thickBot="1">
      <c r="D1733" s="8"/>
      <c r="E1733" s="15" t="s">
        <v>33</v>
      </c>
      <c r="F1733" s="15" t="s">
        <v>21</v>
      </c>
      <c r="G1733" s="17" t="s">
        <v>178</v>
      </c>
      <c r="H1733" s="17"/>
      <c r="I1733" s="1" t="str">
        <f t="shared" si="82"/>
        <v/>
      </c>
      <c r="J1733" s="1" t="str">
        <f t="shared" si="81"/>
        <v/>
      </c>
      <c r="K1733" s="1">
        <f t="shared" si="83"/>
        <v>0</v>
      </c>
    </row>
    <row r="1734" spans="4:11" ht="15" customHeight="1">
      <c r="D1734" s="6" t="s">
        <v>166</v>
      </c>
      <c r="E1734" s="7"/>
      <c r="F1734" s="7"/>
      <c r="G1734" s="17" t="s">
        <v>182</v>
      </c>
      <c r="H1734" s="17">
        <v>1</v>
      </c>
      <c r="I1734" s="1">
        <f t="shared" si="82"/>
        <v>2</v>
      </c>
      <c r="J1734" s="1">
        <f t="shared" si="81"/>
        <v>1.8688705656995097</v>
      </c>
      <c r="K1734" s="1">
        <f t="shared" si="83"/>
        <v>1.7194928539966597E-2</v>
      </c>
    </row>
    <row r="1735" spans="4:11" ht="15.75" thickBot="1">
      <c r="D1735" s="8"/>
      <c r="E1735" s="15" t="s">
        <v>38</v>
      </c>
      <c r="F1735" s="15" t="s">
        <v>8</v>
      </c>
      <c r="G1735" s="17" t="s">
        <v>178</v>
      </c>
      <c r="H1735" s="17"/>
      <c r="I1735" s="1" t="str">
        <f t="shared" si="82"/>
        <v/>
      </c>
      <c r="J1735" s="1" t="str">
        <f t="shared" si="81"/>
        <v/>
      </c>
      <c r="K1735" s="1">
        <f t="shared" si="83"/>
        <v>0</v>
      </c>
    </row>
    <row r="1736" spans="4:11" ht="15" customHeight="1">
      <c r="D1736" s="6" t="s">
        <v>166</v>
      </c>
      <c r="E1736" s="7"/>
      <c r="F1736" s="7"/>
      <c r="G1736" s="17" t="s">
        <v>180</v>
      </c>
      <c r="H1736" s="17">
        <v>4</v>
      </c>
      <c r="I1736" s="1">
        <f t="shared" si="82"/>
        <v>-2</v>
      </c>
      <c r="J1736" s="1">
        <f t="shared" si="81"/>
        <v>0.47620175635292128</v>
      </c>
      <c r="K1736" s="1">
        <f t="shared" si="83"/>
        <v>6.1315751381652923</v>
      </c>
    </row>
    <row r="1737" spans="4:11" ht="15.75" thickBot="1">
      <c r="D1737" s="8"/>
      <c r="E1737" s="15" t="s">
        <v>3</v>
      </c>
      <c r="F1737" s="15" t="s">
        <v>36</v>
      </c>
      <c r="G1737" s="17" t="s">
        <v>178</v>
      </c>
      <c r="H1737" s="17"/>
      <c r="I1737" s="1" t="str">
        <f t="shared" si="82"/>
        <v/>
      </c>
      <c r="J1737" s="1" t="str">
        <f t="shared" si="81"/>
        <v/>
      </c>
      <c r="K1737" s="1">
        <f t="shared" si="83"/>
        <v>0</v>
      </c>
    </row>
    <row r="1738" spans="4:11" ht="15" customHeight="1">
      <c r="D1738" s="6" t="s">
        <v>166</v>
      </c>
      <c r="E1738" s="7"/>
      <c r="F1738" s="7"/>
      <c r="G1738" s="17" t="s">
        <v>181</v>
      </c>
      <c r="H1738" s="17">
        <v>2</v>
      </c>
      <c r="I1738" s="1">
        <f t="shared" si="82"/>
        <v>-1</v>
      </c>
      <c r="J1738" s="1">
        <f t="shared" si="81"/>
        <v>3.5422985874475899E-3</v>
      </c>
      <c r="K1738" s="1">
        <f t="shared" si="83"/>
        <v>1.0070971450541779</v>
      </c>
    </row>
    <row r="1739" spans="4:11" ht="15.75" thickBot="1">
      <c r="D1739" s="8"/>
      <c r="E1739" s="15" t="s">
        <v>0</v>
      </c>
      <c r="F1739" s="15" t="s">
        <v>28</v>
      </c>
      <c r="G1739" s="17" t="s">
        <v>178</v>
      </c>
      <c r="H1739" s="17"/>
      <c r="I1739" s="1" t="str">
        <f t="shared" si="82"/>
        <v/>
      </c>
      <c r="J1739" s="1" t="str">
        <f t="shared" si="81"/>
        <v/>
      </c>
      <c r="K1739" s="1">
        <f t="shared" si="83"/>
        <v>0</v>
      </c>
    </row>
    <row r="1740" spans="4:11" ht="18" customHeight="1">
      <c r="D1740" s="6" t="s">
        <v>166</v>
      </c>
      <c r="E1740" s="7"/>
      <c r="F1740" s="7"/>
      <c r="G1740" s="17" t="s">
        <v>181</v>
      </c>
      <c r="H1740" s="17">
        <v>5</v>
      </c>
      <c r="I1740" s="1">
        <f t="shared" si="82"/>
        <v>-4</v>
      </c>
      <c r="J1740" s="1">
        <f t="shared" si="81"/>
        <v>-0.55420811719474727</v>
      </c>
      <c r="K1740" s="1">
        <f t="shared" si="83"/>
        <v>11.873481699606568</v>
      </c>
    </row>
    <row r="1741" spans="4:11" ht="15.75" thickBot="1">
      <c r="D1741" s="8"/>
      <c r="E1741" s="15" t="s">
        <v>2</v>
      </c>
      <c r="F1741" s="15" t="s">
        <v>39</v>
      </c>
      <c r="G1741" s="17" t="s">
        <v>178</v>
      </c>
      <c r="H1741" s="17"/>
      <c r="I1741" s="1" t="str">
        <f t="shared" si="82"/>
        <v/>
      </c>
      <c r="J1741" s="1" t="str">
        <f t="shared" si="81"/>
        <v/>
      </c>
      <c r="K1741" s="1">
        <f t="shared" si="83"/>
        <v>0</v>
      </c>
    </row>
    <row r="1742" spans="4:11" ht="15" customHeight="1">
      <c r="D1742" s="6" t="s">
        <v>166</v>
      </c>
      <c r="E1742" s="7"/>
      <c r="F1742" s="7"/>
      <c r="G1742" s="17" t="s">
        <v>184</v>
      </c>
      <c r="H1742" s="17">
        <v>1</v>
      </c>
      <c r="I1742" s="1">
        <f t="shared" si="82"/>
        <v>3</v>
      </c>
      <c r="J1742" s="1">
        <f t="shared" si="81"/>
        <v>-0.66514750868248029</v>
      </c>
      <c r="K1742" s="1">
        <f t="shared" si="83"/>
        <v>13.433306260401391</v>
      </c>
    </row>
    <row r="1743" spans="4:11" ht="15.75" thickBot="1">
      <c r="D1743" s="8"/>
      <c r="E1743" s="15" t="s">
        <v>22</v>
      </c>
      <c r="F1743" s="15" t="s">
        <v>20</v>
      </c>
      <c r="G1743" s="17" t="s">
        <v>178</v>
      </c>
      <c r="H1743" s="17"/>
      <c r="I1743" s="1" t="str">
        <f t="shared" si="82"/>
        <v/>
      </c>
      <c r="J1743" s="1" t="str">
        <f t="shared" si="81"/>
        <v/>
      </c>
      <c r="K1743" s="1">
        <f t="shared" si="83"/>
        <v>0</v>
      </c>
    </row>
    <row r="1744" spans="4:11" ht="18" customHeight="1">
      <c r="D1744" s="6" t="s">
        <v>166</v>
      </c>
      <c r="E1744" s="7"/>
      <c r="F1744" s="7"/>
      <c r="G1744" s="17" t="s">
        <v>183</v>
      </c>
      <c r="H1744" s="17">
        <v>3</v>
      </c>
      <c r="I1744" s="1">
        <f t="shared" si="82"/>
        <v>3</v>
      </c>
      <c r="J1744" s="1">
        <f t="shared" si="81"/>
        <v>-0.71065192649307107</v>
      </c>
      <c r="K1744" s="1">
        <f t="shared" si="83"/>
        <v>13.76893771958674</v>
      </c>
    </row>
    <row r="1745" spans="4:11" ht="15.75" thickBot="1">
      <c r="D1745" s="8"/>
      <c r="E1745" s="15" t="s">
        <v>10</v>
      </c>
      <c r="F1745" s="15" t="s">
        <v>4</v>
      </c>
      <c r="G1745" s="17" t="s">
        <v>178</v>
      </c>
      <c r="H1745" s="17"/>
      <c r="I1745" s="1" t="str">
        <f t="shared" si="82"/>
        <v/>
      </c>
      <c r="J1745" s="1" t="str">
        <f t="shared" si="81"/>
        <v/>
      </c>
      <c r="K1745" s="1">
        <f t="shared" si="83"/>
        <v>0</v>
      </c>
    </row>
    <row r="1746" spans="4:11" ht="15" customHeight="1">
      <c r="D1746" s="6" t="s">
        <v>166</v>
      </c>
      <c r="E1746" s="7"/>
      <c r="F1746" s="7"/>
      <c r="G1746" s="17" t="s">
        <v>184</v>
      </c>
      <c r="H1746" s="17">
        <v>0</v>
      </c>
      <c r="I1746" s="1">
        <f t="shared" si="82"/>
        <v>4</v>
      </c>
      <c r="J1746" s="1">
        <f t="shared" si="81"/>
        <v>1.1852862394629256</v>
      </c>
      <c r="K1746" s="1">
        <f t="shared" si="83"/>
        <v>7.9226135537567597</v>
      </c>
    </row>
    <row r="1747" spans="4:11" ht="15.75" thickBot="1">
      <c r="D1747" s="8"/>
      <c r="E1747" s="15" t="s">
        <v>23</v>
      </c>
      <c r="F1747" s="15" t="s">
        <v>24</v>
      </c>
      <c r="G1747" s="17" t="s">
        <v>178</v>
      </c>
      <c r="H1747" s="17"/>
      <c r="I1747" s="1" t="str">
        <f t="shared" si="82"/>
        <v/>
      </c>
      <c r="J1747" s="1" t="str">
        <f t="shared" si="81"/>
        <v/>
      </c>
      <c r="K1747" s="1">
        <f t="shared" si="83"/>
        <v>0</v>
      </c>
    </row>
    <row r="1748" spans="4:11" ht="15" customHeight="1">
      <c r="D1748" s="6" t="s">
        <v>167</v>
      </c>
      <c r="E1748" s="7"/>
      <c r="F1748" s="7"/>
      <c r="G1748" s="17" t="s">
        <v>180</v>
      </c>
      <c r="H1748" s="17">
        <v>3</v>
      </c>
      <c r="I1748" s="1">
        <f t="shared" si="82"/>
        <v>-1</v>
      </c>
      <c r="J1748" s="1">
        <f t="shared" si="81"/>
        <v>0.13979105720096641</v>
      </c>
      <c r="K1748" s="1">
        <f t="shared" si="83"/>
        <v>1.2991236540752966</v>
      </c>
    </row>
    <row r="1749" spans="4:11" ht="30.75" thickBot="1">
      <c r="D1749" s="8"/>
      <c r="E1749" s="15" t="s">
        <v>41</v>
      </c>
      <c r="F1749" s="15" t="s">
        <v>12</v>
      </c>
      <c r="G1749" s="17" t="s">
        <v>178</v>
      </c>
      <c r="H1749" s="17"/>
      <c r="I1749" s="1" t="str">
        <f t="shared" si="82"/>
        <v/>
      </c>
      <c r="J1749" s="1" t="str">
        <f t="shared" si="81"/>
        <v/>
      </c>
      <c r="K1749" s="1">
        <f t="shared" si="83"/>
        <v>0</v>
      </c>
    </row>
    <row r="1750" spans="4:11" ht="15" customHeight="1">
      <c r="D1750" s="6" t="s">
        <v>167</v>
      </c>
      <c r="E1750" s="7"/>
      <c r="F1750" s="7"/>
      <c r="G1750" s="17" t="s">
        <v>180</v>
      </c>
      <c r="H1750" s="17">
        <v>3</v>
      </c>
      <c r="I1750" s="1">
        <f t="shared" si="82"/>
        <v>-1</v>
      </c>
      <c r="J1750" s="1">
        <f t="shared" si="81"/>
        <v>0.88977836053068415</v>
      </c>
      <c r="K1750" s="1">
        <f t="shared" si="83"/>
        <v>3.5712622519300403</v>
      </c>
    </row>
    <row r="1751" spans="4:11" ht="30.75" thickBot="1">
      <c r="D1751" s="8"/>
      <c r="E1751" s="15" t="s">
        <v>19</v>
      </c>
      <c r="F1751" s="15" t="s">
        <v>1</v>
      </c>
      <c r="G1751" s="17" t="s">
        <v>178</v>
      </c>
      <c r="H1751" s="17"/>
      <c r="I1751" s="1" t="str">
        <f t="shared" si="82"/>
        <v/>
      </c>
      <c r="J1751" s="1" t="str">
        <f t="shared" si="81"/>
        <v/>
      </c>
      <c r="K1751" s="1">
        <f t="shared" si="83"/>
        <v>0</v>
      </c>
    </row>
    <row r="1752" spans="4:11" ht="18" customHeight="1">
      <c r="D1752" s="6" t="s">
        <v>167</v>
      </c>
      <c r="E1752" s="7"/>
      <c r="F1752" s="7"/>
      <c r="G1752" s="17" t="s">
        <v>182</v>
      </c>
      <c r="H1752" s="17">
        <v>4</v>
      </c>
      <c r="I1752" s="1">
        <f t="shared" si="82"/>
        <v>-1</v>
      </c>
      <c r="J1752" s="1">
        <f t="shared" si="81"/>
        <v>0.32394398496198562</v>
      </c>
      <c r="K1752" s="1">
        <f t="shared" si="83"/>
        <v>1.7528276753170224</v>
      </c>
    </row>
    <row r="1753" spans="4:11" ht="15.75" thickBot="1">
      <c r="D1753" s="8"/>
      <c r="E1753" s="15" t="s">
        <v>25</v>
      </c>
      <c r="F1753" s="15" t="s">
        <v>0</v>
      </c>
      <c r="G1753" s="17" t="s">
        <v>178</v>
      </c>
      <c r="H1753" s="17"/>
      <c r="I1753" s="1" t="str">
        <f t="shared" si="82"/>
        <v/>
      </c>
      <c r="J1753" s="1" t="str">
        <f t="shared" si="81"/>
        <v/>
      </c>
      <c r="K1753" s="1">
        <f t="shared" si="83"/>
        <v>0</v>
      </c>
    </row>
    <row r="1754" spans="4:11" ht="15" customHeight="1">
      <c r="D1754" s="6" t="s">
        <v>167</v>
      </c>
      <c r="E1754" s="7"/>
      <c r="F1754" s="7"/>
      <c r="G1754" s="17" t="s">
        <v>181</v>
      </c>
      <c r="H1754" s="17">
        <v>3</v>
      </c>
      <c r="I1754" s="1">
        <f t="shared" si="82"/>
        <v>-2</v>
      </c>
      <c r="J1754" s="1">
        <f t="shared" si="81"/>
        <v>-1.0376917594890074</v>
      </c>
      <c r="K1754" s="1">
        <f t="shared" si="83"/>
        <v>0.92603714975536244</v>
      </c>
    </row>
    <row r="1755" spans="4:11" ht="15.75" thickBot="1">
      <c r="D1755" s="8"/>
      <c r="E1755" s="15" t="s">
        <v>7</v>
      </c>
      <c r="F1755" s="15" t="s">
        <v>466</v>
      </c>
      <c r="G1755" s="17" t="s">
        <v>178</v>
      </c>
      <c r="H1755" s="17"/>
      <c r="I1755" s="1" t="str">
        <f t="shared" si="82"/>
        <v/>
      </c>
      <c r="J1755" s="1" t="str">
        <f t="shared" si="81"/>
        <v/>
      </c>
      <c r="K1755" s="1">
        <f t="shared" si="83"/>
        <v>0</v>
      </c>
    </row>
    <row r="1756" spans="4:11" ht="18" customHeight="1">
      <c r="D1756" s="6" t="s">
        <v>167</v>
      </c>
      <c r="E1756" s="7"/>
      <c r="F1756" s="7"/>
      <c r="G1756" s="17" t="s">
        <v>181</v>
      </c>
      <c r="H1756" s="17">
        <v>4</v>
      </c>
      <c r="I1756" s="1">
        <f t="shared" si="82"/>
        <v>-3</v>
      </c>
      <c r="J1756" s="1">
        <f t="shared" si="81"/>
        <v>-0.55264238463902871</v>
      </c>
      <c r="K1756" s="1">
        <f t="shared" si="83"/>
        <v>5.9895592974653402</v>
      </c>
    </row>
    <row r="1757" spans="4:11" ht="15.75" thickBot="1">
      <c r="D1757" s="8"/>
      <c r="E1757" s="15" t="s">
        <v>14</v>
      </c>
      <c r="F1757" s="15" t="s">
        <v>18</v>
      </c>
      <c r="G1757" s="17" t="s">
        <v>178</v>
      </c>
      <c r="H1757" s="17"/>
      <c r="I1757" s="1" t="str">
        <f t="shared" si="82"/>
        <v/>
      </c>
      <c r="J1757" s="1" t="str">
        <f t="shared" si="81"/>
        <v/>
      </c>
      <c r="K1757" s="1">
        <f t="shared" si="83"/>
        <v>0</v>
      </c>
    </row>
    <row r="1758" spans="4:11" ht="15" customHeight="1">
      <c r="D1758" s="6" t="s">
        <v>167</v>
      </c>
      <c r="E1758" s="7"/>
      <c r="F1758" s="7"/>
      <c r="G1758" s="17" t="s">
        <v>181</v>
      </c>
      <c r="H1758" s="17">
        <v>3</v>
      </c>
      <c r="I1758" s="1">
        <f t="shared" si="82"/>
        <v>-2</v>
      </c>
      <c r="J1758" s="1">
        <f t="shared" si="81"/>
        <v>4.5882454000292228E-2</v>
      </c>
      <c r="K1758" s="1">
        <f t="shared" si="83"/>
        <v>4.1856350155862581</v>
      </c>
    </row>
    <row r="1759" spans="4:11" ht="15.75" thickBot="1">
      <c r="D1759" s="8"/>
      <c r="E1759" s="15" t="s">
        <v>28</v>
      </c>
      <c r="F1759" s="15" t="s">
        <v>36</v>
      </c>
      <c r="G1759" s="17" t="s">
        <v>178</v>
      </c>
      <c r="H1759" s="17"/>
      <c r="I1759" s="1" t="str">
        <f t="shared" si="82"/>
        <v/>
      </c>
      <c r="J1759" s="1" t="str">
        <f t="shared" si="81"/>
        <v/>
      </c>
      <c r="K1759" s="1">
        <f t="shared" si="83"/>
        <v>0</v>
      </c>
    </row>
    <row r="1760" spans="4:11" ht="15" customHeight="1">
      <c r="D1760" s="6" t="s">
        <v>167</v>
      </c>
      <c r="E1760" s="7"/>
      <c r="F1760" s="7"/>
      <c r="G1760" s="17" t="s">
        <v>180</v>
      </c>
      <c r="H1760" s="17">
        <v>1</v>
      </c>
      <c r="I1760" s="1">
        <f t="shared" si="82"/>
        <v>1</v>
      </c>
      <c r="J1760" s="1">
        <f t="shared" si="81"/>
        <v>0.4623730145114564</v>
      </c>
      <c r="K1760" s="1">
        <f t="shared" si="83"/>
        <v>0.28904277552549867</v>
      </c>
    </row>
    <row r="1761" spans="4:11" ht="15.75" thickBot="1">
      <c r="D1761" s="8"/>
      <c r="E1761" s="15" t="s">
        <v>10</v>
      </c>
      <c r="F1761" s="15" t="s">
        <v>24</v>
      </c>
      <c r="G1761" s="17" t="s">
        <v>178</v>
      </c>
      <c r="H1761" s="17"/>
      <c r="I1761" s="1" t="str">
        <f t="shared" si="82"/>
        <v/>
      </c>
      <c r="J1761" s="1" t="str">
        <f t="shared" si="81"/>
        <v/>
      </c>
      <c r="K1761" s="1">
        <f t="shared" si="83"/>
        <v>0</v>
      </c>
    </row>
    <row r="1762" spans="4:11" ht="15" customHeight="1">
      <c r="D1762" s="6" t="s">
        <v>167</v>
      </c>
      <c r="E1762" s="7"/>
      <c r="F1762" s="7"/>
      <c r="G1762" s="17" t="s">
        <v>184</v>
      </c>
      <c r="H1762" s="17">
        <v>2</v>
      </c>
      <c r="I1762" s="1">
        <f t="shared" si="82"/>
        <v>2</v>
      </c>
      <c r="J1762" s="1">
        <f t="shared" si="81"/>
        <v>-0.15008008472366896</v>
      </c>
      <c r="K1762" s="1">
        <f t="shared" si="83"/>
        <v>4.6228443707253399</v>
      </c>
    </row>
    <row r="1763" spans="4:11" ht="15.75" thickBot="1">
      <c r="D1763" s="8"/>
      <c r="E1763" s="15" t="s">
        <v>11</v>
      </c>
      <c r="F1763" s="15" t="s">
        <v>39</v>
      </c>
      <c r="G1763" s="17" t="s">
        <v>178</v>
      </c>
      <c r="H1763" s="17"/>
      <c r="I1763" s="1" t="str">
        <f t="shared" si="82"/>
        <v/>
      </c>
      <c r="J1763" s="1" t="str">
        <f t="shared" si="81"/>
        <v/>
      </c>
      <c r="K1763" s="1">
        <f t="shared" si="83"/>
        <v>0</v>
      </c>
    </row>
    <row r="1764" spans="4:11" ht="18" customHeight="1">
      <c r="D1764" s="6" t="s">
        <v>167</v>
      </c>
      <c r="E1764" s="7"/>
      <c r="F1764" s="7"/>
      <c r="G1764" s="17" t="s">
        <v>186</v>
      </c>
      <c r="H1764" s="17">
        <v>6</v>
      </c>
      <c r="I1764" s="1">
        <f t="shared" si="82"/>
        <v>1</v>
      </c>
      <c r="J1764" s="1">
        <f t="shared" si="81"/>
        <v>0.43206883536804241</v>
      </c>
      <c r="K1764" s="1">
        <f t="shared" si="83"/>
        <v>0.32254580776021169</v>
      </c>
    </row>
    <row r="1765" spans="4:11" ht="15.75" thickBot="1">
      <c r="D1765" s="8"/>
      <c r="E1765" s="15" t="s">
        <v>13</v>
      </c>
      <c r="F1765" s="15" t="s">
        <v>21</v>
      </c>
      <c r="G1765" s="17" t="s">
        <v>178</v>
      </c>
      <c r="H1765" s="17"/>
      <c r="I1765" s="1" t="str">
        <f t="shared" si="82"/>
        <v/>
      </c>
      <c r="J1765" s="1" t="str">
        <f t="shared" si="81"/>
        <v/>
      </c>
      <c r="K1765" s="1">
        <f t="shared" si="83"/>
        <v>0</v>
      </c>
    </row>
    <row r="1766" spans="4:11" ht="15" customHeight="1">
      <c r="D1766" s="6" t="s">
        <v>167</v>
      </c>
      <c r="E1766" s="7"/>
      <c r="F1766" s="7"/>
      <c r="G1766" s="17" t="s">
        <v>184</v>
      </c>
      <c r="H1766" s="17">
        <v>2</v>
      </c>
      <c r="I1766" s="1">
        <f t="shared" si="82"/>
        <v>2</v>
      </c>
      <c r="J1766" s="1">
        <f t="shared" si="81"/>
        <v>1.1100573162043617</v>
      </c>
      <c r="K1766" s="1">
        <f t="shared" si="83"/>
        <v>0.79199798044138359</v>
      </c>
    </row>
    <row r="1767" spans="4:11" ht="15.75" thickBot="1">
      <c r="D1767" s="8"/>
      <c r="E1767" s="15" t="s">
        <v>37</v>
      </c>
      <c r="F1767" s="15" t="s">
        <v>26</v>
      </c>
      <c r="G1767" s="17" t="s">
        <v>178</v>
      </c>
      <c r="H1767" s="17"/>
      <c r="I1767" s="1" t="str">
        <f t="shared" si="82"/>
        <v/>
      </c>
      <c r="J1767" s="1" t="str">
        <f t="shared" si="81"/>
        <v/>
      </c>
      <c r="K1767" s="1">
        <f t="shared" si="83"/>
        <v>0</v>
      </c>
    </row>
    <row r="1768" spans="4:11" ht="15" customHeight="1">
      <c r="D1768" s="6" t="s">
        <v>167</v>
      </c>
      <c r="E1768" s="7"/>
      <c r="F1768" s="7"/>
      <c r="G1768" s="17" t="s">
        <v>180</v>
      </c>
      <c r="H1768" s="17">
        <v>1</v>
      </c>
      <c r="I1768" s="1">
        <f t="shared" si="82"/>
        <v>1</v>
      </c>
      <c r="J1768" s="1">
        <f t="shared" si="81"/>
        <v>0.22531350673165207</v>
      </c>
      <c r="K1768" s="1">
        <f t="shared" si="83"/>
        <v>0.60013916285241009</v>
      </c>
    </row>
    <row r="1769" spans="4:11" ht="15.75" thickBot="1">
      <c r="D1769" s="13"/>
      <c r="E1769" s="15" t="s">
        <v>34</v>
      </c>
      <c r="F1769" s="15" t="s">
        <v>33</v>
      </c>
      <c r="G1769" s="17" t="s">
        <v>178</v>
      </c>
      <c r="H1769" s="17"/>
      <c r="I1769" s="1" t="str">
        <f t="shared" si="82"/>
        <v/>
      </c>
      <c r="J1769" s="1" t="str">
        <f t="shared" si="81"/>
        <v/>
      </c>
      <c r="K1769" s="1">
        <f t="shared" si="83"/>
        <v>0</v>
      </c>
    </row>
    <row r="1770" spans="4:11" ht="15" customHeight="1">
      <c r="D1770" s="14" t="s">
        <v>168</v>
      </c>
      <c r="E1770" s="7"/>
      <c r="F1770" s="7"/>
      <c r="G1770" s="17" t="s">
        <v>180</v>
      </c>
      <c r="H1770" s="17">
        <v>3</v>
      </c>
      <c r="I1770" s="1">
        <f t="shared" si="82"/>
        <v>-1</v>
      </c>
      <c r="J1770" s="1">
        <f t="shared" si="81"/>
        <v>0.63613418604947469</v>
      </c>
      <c r="K1770" s="1">
        <f t="shared" si="83"/>
        <v>2.6769350747597769</v>
      </c>
    </row>
    <row r="1771" spans="4:11" ht="30.75" thickBot="1">
      <c r="D1771" s="8"/>
      <c r="E1771" s="15" t="s">
        <v>12</v>
      </c>
      <c r="F1771" s="15" t="s">
        <v>1</v>
      </c>
      <c r="G1771" s="17" t="s">
        <v>178</v>
      </c>
      <c r="H1771" s="17"/>
      <c r="I1771" s="1" t="str">
        <f t="shared" si="82"/>
        <v/>
      </c>
      <c r="J1771" s="1" t="str">
        <f t="shared" si="81"/>
        <v/>
      </c>
      <c r="K1771" s="1">
        <f t="shared" si="83"/>
        <v>0</v>
      </c>
    </row>
    <row r="1772" spans="4:11" ht="15" customHeight="1">
      <c r="D1772" s="6" t="s">
        <v>168</v>
      </c>
      <c r="E1772" s="7"/>
      <c r="F1772" s="7"/>
      <c r="G1772" s="17" t="s">
        <v>183</v>
      </c>
      <c r="H1772" s="17">
        <v>2</v>
      </c>
      <c r="I1772" s="1">
        <f t="shared" si="82"/>
        <v>4</v>
      </c>
      <c r="J1772" s="1">
        <f t="shared" si="81"/>
        <v>-0.49533888652477742</v>
      </c>
      <c r="K1772" s="1">
        <f t="shared" si="83"/>
        <v>20.208071704701826</v>
      </c>
    </row>
    <row r="1773" spans="4:11" ht="15.75" thickBot="1">
      <c r="D1773" s="8"/>
      <c r="E1773" s="15" t="s">
        <v>2</v>
      </c>
      <c r="F1773" s="15" t="s">
        <v>20</v>
      </c>
      <c r="G1773" s="17" t="s">
        <v>178</v>
      </c>
      <c r="H1773" s="17"/>
      <c r="I1773" s="1" t="str">
        <f t="shared" si="82"/>
        <v/>
      </c>
      <c r="J1773" s="1" t="str">
        <f t="shared" si="81"/>
        <v/>
      </c>
      <c r="K1773" s="1">
        <f t="shared" si="83"/>
        <v>0</v>
      </c>
    </row>
    <row r="1774" spans="4:11" ht="18" customHeight="1">
      <c r="D1774" s="6" t="s">
        <v>168</v>
      </c>
      <c r="E1774" s="7"/>
      <c r="F1774" s="7"/>
      <c r="G1774" s="17" t="s">
        <v>180</v>
      </c>
      <c r="H1774" s="17">
        <v>1</v>
      </c>
      <c r="I1774" s="1">
        <f t="shared" si="82"/>
        <v>1</v>
      </c>
      <c r="J1774" s="1">
        <f t="shared" si="81"/>
        <v>1.9827236829797528</v>
      </c>
      <c r="K1774" s="1">
        <f t="shared" si="83"/>
        <v>0.96574583708928963</v>
      </c>
    </row>
    <row r="1775" spans="4:11" ht="15.75" thickBot="1">
      <c r="D1775" s="8"/>
      <c r="E1775" s="15" t="s">
        <v>19</v>
      </c>
      <c r="F1775" s="15" t="s">
        <v>8</v>
      </c>
      <c r="G1775" s="17" t="s">
        <v>178</v>
      </c>
      <c r="H1775" s="17"/>
      <c r="I1775" s="1" t="str">
        <f t="shared" si="82"/>
        <v/>
      </c>
      <c r="J1775" s="1" t="str">
        <f t="shared" si="81"/>
        <v/>
      </c>
      <c r="K1775" s="1">
        <f t="shared" si="83"/>
        <v>0</v>
      </c>
    </row>
    <row r="1776" spans="4:11" ht="15" customHeight="1">
      <c r="D1776" s="6" t="s">
        <v>168</v>
      </c>
      <c r="E1776" s="7"/>
      <c r="F1776" s="7"/>
      <c r="G1776" s="17" t="s">
        <v>184</v>
      </c>
      <c r="H1776" s="17">
        <v>0</v>
      </c>
      <c r="I1776" s="1">
        <f t="shared" si="82"/>
        <v>4</v>
      </c>
      <c r="J1776" s="1">
        <f t="shared" si="81"/>
        <v>-0.36190958375554771</v>
      </c>
      <c r="K1776" s="1">
        <f t="shared" si="83"/>
        <v>19.026255216858495</v>
      </c>
    </row>
    <row r="1777" spans="4:11" ht="15.75" thickBot="1">
      <c r="D1777" s="8"/>
      <c r="E1777" s="15" t="s">
        <v>3</v>
      </c>
      <c r="F1777" s="15" t="s">
        <v>41</v>
      </c>
      <c r="G1777" s="17" t="s">
        <v>178</v>
      </c>
      <c r="H1777" s="17"/>
      <c r="I1777" s="1" t="str">
        <f t="shared" si="82"/>
        <v/>
      </c>
      <c r="J1777" s="1" t="str">
        <f t="shared" si="81"/>
        <v/>
      </c>
      <c r="K1777" s="1">
        <f t="shared" si="83"/>
        <v>0</v>
      </c>
    </row>
    <row r="1778" spans="4:11" ht="15" customHeight="1">
      <c r="D1778" s="6" t="s">
        <v>168</v>
      </c>
      <c r="E1778" s="7"/>
      <c r="F1778" s="7"/>
      <c r="G1778" s="17" t="s">
        <v>181</v>
      </c>
      <c r="H1778" s="17">
        <v>5</v>
      </c>
      <c r="I1778" s="1">
        <f t="shared" si="82"/>
        <v>-4</v>
      </c>
      <c r="J1778" s="1">
        <f t="shared" si="81"/>
        <v>-0.90759023259366245</v>
      </c>
      <c r="K1778" s="1">
        <f t="shared" si="83"/>
        <v>9.5629981695501183</v>
      </c>
    </row>
    <row r="1779" spans="4:11" ht="15.75" thickBot="1">
      <c r="D1779" s="8"/>
      <c r="E1779" s="15" t="s">
        <v>14</v>
      </c>
      <c r="F1779" s="15" t="s">
        <v>11</v>
      </c>
      <c r="G1779" s="17" t="s">
        <v>178</v>
      </c>
      <c r="H1779" s="17"/>
      <c r="I1779" s="1" t="str">
        <f t="shared" si="82"/>
        <v/>
      </c>
      <c r="J1779" s="1" t="str">
        <f t="shared" si="81"/>
        <v/>
      </c>
      <c r="K1779" s="1">
        <f t="shared" si="83"/>
        <v>0</v>
      </c>
    </row>
    <row r="1780" spans="4:11" ht="15" customHeight="1">
      <c r="D1780" s="6" t="s">
        <v>168</v>
      </c>
      <c r="E1780" s="7"/>
      <c r="F1780" s="7"/>
      <c r="G1780" s="17" t="s">
        <v>184</v>
      </c>
      <c r="H1780" s="17">
        <v>5</v>
      </c>
      <c r="I1780" s="1">
        <f t="shared" si="82"/>
        <v>-1</v>
      </c>
      <c r="J1780" s="1">
        <f t="shared" si="81"/>
        <v>0.70321746398479945</v>
      </c>
      <c r="K1780" s="1">
        <f t="shared" si="83"/>
        <v>2.9009497296228117</v>
      </c>
    </row>
    <row r="1781" spans="4:11" ht="15.75" thickBot="1">
      <c r="D1781" s="8"/>
      <c r="E1781" s="15" t="s">
        <v>37</v>
      </c>
      <c r="F1781" s="15" t="s">
        <v>22</v>
      </c>
      <c r="G1781" s="17" t="s">
        <v>178</v>
      </c>
      <c r="H1781" s="17"/>
      <c r="I1781" s="1" t="str">
        <f t="shared" si="82"/>
        <v/>
      </c>
      <c r="J1781" s="1" t="str">
        <f t="shared" si="81"/>
        <v/>
      </c>
      <c r="K1781" s="1">
        <f t="shared" si="83"/>
        <v>0</v>
      </c>
    </row>
    <row r="1782" spans="4:11" ht="15" customHeight="1">
      <c r="D1782" s="6" t="s">
        <v>168</v>
      </c>
      <c r="E1782" s="7"/>
      <c r="F1782" s="7"/>
      <c r="G1782" s="17" t="s">
        <v>182</v>
      </c>
      <c r="H1782" s="17">
        <v>4</v>
      </c>
      <c r="I1782" s="1">
        <f t="shared" si="82"/>
        <v>-1</v>
      </c>
      <c r="J1782" s="1">
        <f t="shared" si="81"/>
        <v>-1.0178433505464142</v>
      </c>
      <c r="K1782" s="1">
        <f t="shared" si="83"/>
        <v>3.1838515872221893E-4</v>
      </c>
    </row>
    <row r="1783" spans="4:11" ht="15.75" thickBot="1">
      <c r="D1783" s="8"/>
      <c r="E1783" s="15" t="s">
        <v>7</v>
      </c>
      <c r="F1783" s="15" t="s">
        <v>38</v>
      </c>
      <c r="G1783" s="17" t="s">
        <v>178</v>
      </c>
      <c r="H1783" s="17"/>
      <c r="I1783" s="1" t="str">
        <f t="shared" si="82"/>
        <v/>
      </c>
      <c r="J1783" s="1" t="str">
        <f t="shared" si="81"/>
        <v/>
      </c>
      <c r="K1783" s="1">
        <f t="shared" si="83"/>
        <v>0</v>
      </c>
    </row>
    <row r="1784" spans="4:11" ht="15" customHeight="1">
      <c r="D1784" s="6" t="s">
        <v>168</v>
      </c>
      <c r="E1784" s="7"/>
      <c r="F1784" s="7"/>
      <c r="G1784" s="17" t="s">
        <v>180</v>
      </c>
      <c r="H1784" s="17">
        <v>6</v>
      </c>
      <c r="I1784" s="1">
        <f t="shared" si="82"/>
        <v>-4</v>
      </c>
      <c r="J1784" s="1">
        <f t="shared" si="81"/>
        <v>-0.33979897749654242</v>
      </c>
      <c r="K1784" s="1">
        <f t="shared" si="83"/>
        <v>13.397071525135356</v>
      </c>
    </row>
    <row r="1785" spans="4:11" ht="15.75" thickBot="1">
      <c r="D1785" s="8"/>
      <c r="E1785" s="15" t="s">
        <v>21</v>
      </c>
      <c r="F1785" s="15" t="s">
        <v>23</v>
      </c>
      <c r="G1785" s="17" t="s">
        <v>178</v>
      </c>
      <c r="H1785" s="17"/>
      <c r="I1785" s="1" t="str">
        <f t="shared" si="82"/>
        <v/>
      </c>
      <c r="J1785" s="1" t="str">
        <f t="shared" si="81"/>
        <v/>
      </c>
      <c r="K1785" s="1">
        <f t="shared" si="83"/>
        <v>0</v>
      </c>
    </row>
    <row r="1786" spans="4:11" ht="15" customHeight="1">
      <c r="D1786" s="6" t="s">
        <v>169</v>
      </c>
      <c r="E1786" s="7"/>
      <c r="F1786" s="7"/>
      <c r="G1786" s="17" t="s">
        <v>179</v>
      </c>
      <c r="H1786" s="17">
        <v>3</v>
      </c>
      <c r="I1786" s="1">
        <f t="shared" si="82"/>
        <v>-3</v>
      </c>
      <c r="J1786" s="1">
        <f t="shared" si="81"/>
        <v>-0.20269655982934864</v>
      </c>
      <c r="K1786" s="1">
        <f t="shared" si="83"/>
        <v>7.8249065363905608</v>
      </c>
    </row>
    <row r="1787" spans="4:11" ht="15.75" thickBot="1">
      <c r="D1787" s="8"/>
      <c r="E1787" s="15" t="s">
        <v>26</v>
      </c>
      <c r="F1787" s="15" t="s">
        <v>36</v>
      </c>
      <c r="G1787" s="17" t="s">
        <v>178</v>
      </c>
      <c r="H1787" s="17"/>
      <c r="I1787" s="1" t="str">
        <f t="shared" si="82"/>
        <v/>
      </c>
      <c r="J1787" s="1" t="str">
        <f t="shared" si="81"/>
        <v/>
      </c>
      <c r="K1787" s="1">
        <f t="shared" si="83"/>
        <v>0</v>
      </c>
    </row>
    <row r="1788" spans="4:11" ht="18" customHeight="1">
      <c r="D1788" s="6" t="s">
        <v>169</v>
      </c>
      <c r="E1788" s="7"/>
      <c r="F1788" s="7"/>
      <c r="G1788" s="17" t="s">
        <v>182</v>
      </c>
      <c r="H1788" s="17">
        <v>4</v>
      </c>
      <c r="I1788" s="1">
        <f t="shared" si="82"/>
        <v>-1</v>
      </c>
      <c r="J1788" s="1">
        <f t="shared" si="81"/>
        <v>0.81518308282296914</v>
      </c>
      <c r="K1788" s="1">
        <f t="shared" si="83"/>
        <v>3.2948896241666978</v>
      </c>
    </row>
    <row r="1789" spans="4:11" ht="15.75" thickBot="1">
      <c r="D1789" s="8"/>
      <c r="E1789" s="15" t="s">
        <v>13</v>
      </c>
      <c r="F1789" s="15" t="s">
        <v>10</v>
      </c>
      <c r="G1789" s="17" t="s">
        <v>178</v>
      </c>
      <c r="H1789" s="17"/>
      <c r="I1789" s="1" t="str">
        <f t="shared" si="82"/>
        <v/>
      </c>
      <c r="J1789" s="1" t="str">
        <f t="shared" si="81"/>
        <v/>
      </c>
      <c r="K1789" s="1">
        <f t="shared" si="83"/>
        <v>0</v>
      </c>
    </row>
    <row r="1790" spans="4:11" ht="15" customHeight="1">
      <c r="D1790" s="6" t="s">
        <v>170</v>
      </c>
      <c r="E1790" s="7"/>
      <c r="F1790" s="7"/>
      <c r="G1790" s="17" t="s">
        <v>180</v>
      </c>
      <c r="H1790" s="17">
        <v>1</v>
      </c>
      <c r="I1790" s="1">
        <f t="shared" si="82"/>
        <v>1</v>
      </c>
      <c r="J1790" s="1">
        <f t="shared" si="81"/>
        <v>0.10224984180500485</v>
      </c>
      <c r="K1790" s="1">
        <f t="shared" si="83"/>
        <v>0.80595534653913881</v>
      </c>
    </row>
    <row r="1791" spans="4:11" ht="15.75" thickBot="1">
      <c r="D1791" s="8"/>
      <c r="E1791" s="15" t="s">
        <v>3</v>
      </c>
      <c r="F1791" s="15" t="s">
        <v>2</v>
      </c>
      <c r="G1791" s="17" t="s">
        <v>178</v>
      </c>
      <c r="H1791" s="17"/>
      <c r="I1791" s="1" t="str">
        <f t="shared" si="82"/>
        <v/>
      </c>
      <c r="J1791" s="1" t="str">
        <f t="shared" si="81"/>
        <v/>
      </c>
      <c r="K1791" s="1">
        <f t="shared" si="83"/>
        <v>0</v>
      </c>
    </row>
    <row r="1792" spans="4:11" ht="15" customHeight="1">
      <c r="D1792" s="6" t="s">
        <v>170</v>
      </c>
      <c r="E1792" s="7"/>
      <c r="F1792" s="7"/>
      <c r="G1792" s="17" t="s">
        <v>181</v>
      </c>
      <c r="H1792" s="17">
        <v>5</v>
      </c>
      <c r="I1792" s="1">
        <f t="shared" si="82"/>
        <v>-4</v>
      </c>
      <c r="J1792" s="1">
        <f t="shared" si="81"/>
        <v>-1.0408078999378176</v>
      </c>
      <c r="K1792" s="1">
        <f t="shared" si="83"/>
        <v>8.7568178850704292</v>
      </c>
    </row>
    <row r="1793" spans="4:11" ht="15.75" thickBot="1">
      <c r="D1793" s="8"/>
      <c r="E1793" s="15" t="s">
        <v>26</v>
      </c>
      <c r="F1793" s="15" t="s">
        <v>41</v>
      </c>
      <c r="G1793" s="17" t="s">
        <v>178</v>
      </c>
      <c r="H1793" s="17"/>
      <c r="I1793" s="1" t="str">
        <f t="shared" si="82"/>
        <v/>
      </c>
      <c r="J1793" s="1" t="str">
        <f t="shared" si="81"/>
        <v/>
      </c>
      <c r="K1793" s="1">
        <f t="shared" si="83"/>
        <v>0</v>
      </c>
    </row>
    <row r="1794" spans="4:11" ht="15" customHeight="1">
      <c r="D1794" s="6" t="s">
        <v>170</v>
      </c>
      <c r="E1794" s="7"/>
      <c r="F1794" s="7"/>
      <c r="G1794" s="17" t="s">
        <v>179</v>
      </c>
      <c r="H1794" s="17">
        <v>1</v>
      </c>
      <c r="I1794" s="1">
        <f t="shared" si="82"/>
        <v>-1</v>
      </c>
      <c r="J1794" s="1">
        <f t="shared" si="81"/>
        <v>-0.33015597344474656</v>
      </c>
      <c r="K1794" s="1">
        <f t="shared" si="83"/>
        <v>0.44869101991175508</v>
      </c>
    </row>
    <row r="1795" spans="4:11" ht="15.75" thickBot="1">
      <c r="D1795" s="8"/>
      <c r="E1795" s="15" t="s">
        <v>4</v>
      </c>
      <c r="F1795" s="15" t="s">
        <v>38</v>
      </c>
      <c r="G1795" s="17" t="s">
        <v>178</v>
      </c>
      <c r="H1795" s="17"/>
      <c r="I1795" s="1" t="str">
        <f t="shared" si="82"/>
        <v/>
      </c>
      <c r="J1795" s="1" t="str">
        <f t="shared" ref="J1795:J1858" si="84">IF(F1796="","",VLOOKUP(F1796,$A$2:$B$31,2)+$B$33-VLOOKUP(E1796,$A$2:$B$31,2))</f>
        <v/>
      </c>
      <c r="K1795" s="1">
        <f t="shared" si="83"/>
        <v>0</v>
      </c>
    </row>
    <row r="1796" spans="4:11" ht="15" customHeight="1">
      <c r="D1796" s="6" t="s">
        <v>170</v>
      </c>
      <c r="E1796" s="7"/>
      <c r="F1796" s="7"/>
      <c r="G1796" s="17" t="s">
        <v>181</v>
      </c>
      <c r="H1796" s="17">
        <v>4</v>
      </c>
      <c r="I1796" s="1">
        <f t="shared" ref="I1796:I1859" si="85">IF(G1796="","",G1796-H1796)</f>
        <v>-3</v>
      </c>
      <c r="J1796" s="1">
        <f t="shared" si="84"/>
        <v>1.6303642857735667E-2</v>
      </c>
      <c r="K1796" s="1">
        <f t="shared" ref="K1796:K1859" si="86">IF(J1796="",0,(I1796-J1796)^2)</f>
        <v>9.0980876659168466</v>
      </c>
    </row>
    <row r="1797" spans="4:11" ht="15.75" thickBot="1">
      <c r="D1797" s="8"/>
      <c r="E1797" s="15" t="s">
        <v>1</v>
      </c>
      <c r="F1797" s="15" t="s">
        <v>28</v>
      </c>
      <c r="G1797" s="17" t="s">
        <v>178</v>
      </c>
      <c r="H1797" s="17"/>
      <c r="I1797" s="1" t="str">
        <f t="shared" si="85"/>
        <v/>
      </c>
      <c r="J1797" s="1" t="str">
        <f t="shared" si="84"/>
        <v/>
      </c>
      <c r="K1797" s="1">
        <f t="shared" si="86"/>
        <v>0</v>
      </c>
    </row>
    <row r="1798" spans="4:11" ht="15" customHeight="1">
      <c r="D1798" s="6" t="s">
        <v>170</v>
      </c>
      <c r="E1798" s="7"/>
      <c r="F1798" s="7"/>
      <c r="G1798" s="17" t="s">
        <v>184</v>
      </c>
      <c r="H1798" s="17">
        <v>2</v>
      </c>
      <c r="I1798" s="1">
        <f t="shared" si="85"/>
        <v>2</v>
      </c>
      <c r="J1798" s="1">
        <f t="shared" si="84"/>
        <v>-0.85102721515309554</v>
      </c>
      <c r="K1798" s="1">
        <f t="shared" si="86"/>
        <v>8.1283561815436158</v>
      </c>
    </row>
    <row r="1799" spans="4:11" ht="15.75" thickBot="1">
      <c r="D1799" s="8"/>
      <c r="E1799" s="15" t="s">
        <v>8</v>
      </c>
      <c r="F1799" s="15" t="s">
        <v>7</v>
      </c>
      <c r="G1799" s="17" t="s">
        <v>178</v>
      </c>
      <c r="H1799" s="17"/>
      <c r="I1799" s="1" t="str">
        <f t="shared" si="85"/>
        <v/>
      </c>
      <c r="J1799" s="1" t="str">
        <f t="shared" si="84"/>
        <v/>
      </c>
      <c r="K1799" s="1">
        <f t="shared" si="86"/>
        <v>0</v>
      </c>
    </row>
    <row r="1800" spans="4:11" ht="18" customHeight="1">
      <c r="D1800" s="6" t="s">
        <v>170</v>
      </c>
      <c r="E1800" s="7"/>
      <c r="F1800" s="7"/>
      <c r="G1800" s="17" t="s">
        <v>185</v>
      </c>
      <c r="H1800" s="17">
        <v>2</v>
      </c>
      <c r="I1800" s="1">
        <f t="shared" si="85"/>
        <v>3</v>
      </c>
      <c r="J1800" s="1">
        <f t="shared" si="84"/>
        <v>-7.0200282691601501E-2</v>
      </c>
      <c r="K1800" s="1">
        <f t="shared" si="86"/>
        <v>9.4261297758395894</v>
      </c>
    </row>
    <row r="1801" spans="4:11" ht="15.75" thickBot="1">
      <c r="D1801" s="8"/>
      <c r="E1801" s="15" t="s">
        <v>466</v>
      </c>
      <c r="F1801" s="15" t="s">
        <v>39</v>
      </c>
      <c r="G1801" s="17" t="s">
        <v>178</v>
      </c>
      <c r="H1801" s="17"/>
      <c r="I1801" s="1" t="str">
        <f t="shared" si="85"/>
        <v/>
      </c>
      <c r="J1801" s="1" t="str">
        <f t="shared" si="84"/>
        <v/>
      </c>
      <c r="K1801" s="1">
        <f t="shared" si="86"/>
        <v>0</v>
      </c>
    </row>
    <row r="1802" spans="4:11" ht="15" customHeight="1">
      <c r="D1802" s="6" t="s">
        <v>170</v>
      </c>
      <c r="E1802" s="7"/>
      <c r="F1802" s="7"/>
      <c r="G1802" s="17" t="s">
        <v>180</v>
      </c>
      <c r="H1802" s="17">
        <v>5</v>
      </c>
      <c r="I1802" s="1">
        <f t="shared" si="85"/>
        <v>-3</v>
      </c>
      <c r="J1802" s="1">
        <f t="shared" si="84"/>
        <v>-0.74782116499849849</v>
      </c>
      <c r="K1802" s="1">
        <f t="shared" si="86"/>
        <v>5.0723095048287208</v>
      </c>
    </row>
    <row r="1803" spans="4:11" ht="15.75" thickBot="1">
      <c r="D1803" s="8"/>
      <c r="E1803" s="15" t="s">
        <v>22</v>
      </c>
      <c r="F1803" s="15" t="s">
        <v>19</v>
      </c>
      <c r="G1803" s="17" t="s">
        <v>178</v>
      </c>
      <c r="H1803" s="17"/>
      <c r="I1803" s="1" t="str">
        <f t="shared" si="85"/>
        <v/>
      </c>
      <c r="J1803" s="1" t="str">
        <f t="shared" si="84"/>
        <v/>
      </c>
      <c r="K1803" s="1">
        <f t="shared" si="86"/>
        <v>0</v>
      </c>
    </row>
    <row r="1804" spans="4:11" ht="15" customHeight="1">
      <c r="D1804" s="6" t="s">
        <v>170</v>
      </c>
      <c r="E1804" s="7"/>
      <c r="F1804" s="7"/>
      <c r="G1804" s="17" t="s">
        <v>180</v>
      </c>
      <c r="H1804" s="17">
        <v>1</v>
      </c>
      <c r="I1804" s="1">
        <f t="shared" si="85"/>
        <v>1</v>
      </c>
      <c r="J1804" s="1">
        <f t="shared" si="84"/>
        <v>-1.1852862394629256</v>
      </c>
      <c r="K1804" s="1">
        <f t="shared" si="86"/>
        <v>4.7754759483860152</v>
      </c>
    </row>
    <row r="1805" spans="4:11" ht="15.75" thickBot="1">
      <c r="D1805" s="8"/>
      <c r="E1805" s="15" t="s">
        <v>24</v>
      </c>
      <c r="F1805" s="15" t="s">
        <v>23</v>
      </c>
      <c r="G1805" s="17" t="s">
        <v>178</v>
      </c>
      <c r="H1805" s="17"/>
      <c r="I1805" s="1" t="str">
        <f t="shared" si="85"/>
        <v/>
      </c>
      <c r="J1805" s="1" t="str">
        <f t="shared" si="84"/>
        <v/>
      </c>
      <c r="K1805" s="1">
        <f t="shared" si="86"/>
        <v>0</v>
      </c>
    </row>
    <row r="1806" spans="4:11" ht="15" customHeight="1">
      <c r="D1806" s="6" t="s">
        <v>170</v>
      </c>
      <c r="E1806" s="7"/>
      <c r="F1806" s="7"/>
      <c r="G1806" s="17" t="s">
        <v>180</v>
      </c>
      <c r="H1806" s="17">
        <v>4</v>
      </c>
      <c r="I1806" s="1">
        <f t="shared" si="85"/>
        <v>-2</v>
      </c>
      <c r="J1806" s="1">
        <f t="shared" si="84"/>
        <v>-0.19295104992414736</v>
      </c>
      <c r="K1806" s="1">
        <f t="shared" si="86"/>
        <v>3.2654259079702412</v>
      </c>
    </row>
    <row r="1807" spans="4:11" ht="15.75" thickBot="1">
      <c r="D1807" s="8"/>
      <c r="E1807" s="15" t="s">
        <v>21</v>
      </c>
      <c r="F1807" s="15" t="s">
        <v>25</v>
      </c>
      <c r="G1807" s="17" t="s">
        <v>178</v>
      </c>
      <c r="H1807" s="17"/>
      <c r="I1807" s="1" t="str">
        <f t="shared" si="85"/>
        <v/>
      </c>
      <c r="J1807" s="1" t="str">
        <f t="shared" si="84"/>
        <v/>
      </c>
      <c r="K1807" s="1">
        <f t="shared" si="86"/>
        <v>0</v>
      </c>
    </row>
    <row r="1808" spans="4:11" ht="18" customHeight="1">
      <c r="D1808" s="6" t="s">
        <v>170</v>
      </c>
      <c r="E1808" s="7"/>
      <c r="F1808" s="7"/>
      <c r="G1808" s="17" t="s">
        <v>180</v>
      </c>
      <c r="H1808" s="17">
        <v>3</v>
      </c>
      <c r="I1808" s="1">
        <f t="shared" si="85"/>
        <v>-1</v>
      </c>
      <c r="J1808" s="1">
        <f t="shared" si="84"/>
        <v>-0.99880108664736156</v>
      </c>
      <c r="K1808" s="1">
        <f t="shared" si="86"/>
        <v>1.4373932271347495E-6</v>
      </c>
    </row>
    <row r="1809" spans="4:11" ht="15.75" thickBot="1">
      <c r="D1809" s="8"/>
      <c r="E1809" s="15" t="s">
        <v>14</v>
      </c>
      <c r="F1809" s="15" t="s">
        <v>20</v>
      </c>
      <c r="G1809" s="17" t="s">
        <v>178</v>
      </c>
      <c r="H1809" s="17"/>
      <c r="I1809" s="1" t="str">
        <f t="shared" si="85"/>
        <v/>
      </c>
      <c r="J1809" s="1" t="str">
        <f t="shared" si="84"/>
        <v/>
      </c>
      <c r="K1809" s="1">
        <f t="shared" si="86"/>
        <v>0</v>
      </c>
    </row>
    <row r="1810" spans="4:11" ht="15" customHeight="1">
      <c r="D1810" s="6" t="s">
        <v>170</v>
      </c>
      <c r="E1810" s="7"/>
      <c r="F1810" s="7"/>
      <c r="G1810" s="17" t="s">
        <v>179</v>
      </c>
      <c r="H1810" s="17">
        <v>1</v>
      </c>
      <c r="I1810" s="1">
        <f t="shared" si="85"/>
        <v>-1</v>
      </c>
      <c r="J1810" s="1">
        <f t="shared" si="84"/>
        <v>0.22225374468899872</v>
      </c>
      <c r="K1810" s="1">
        <f t="shared" si="86"/>
        <v>1.4939042164062801</v>
      </c>
    </row>
    <row r="1811" spans="4:11" ht="15.75" thickBot="1">
      <c r="D1811" s="8"/>
      <c r="E1811" s="15" t="s">
        <v>13</v>
      </c>
      <c r="F1811" s="15" t="s">
        <v>34</v>
      </c>
      <c r="G1811" s="17" t="s">
        <v>178</v>
      </c>
      <c r="H1811" s="17"/>
      <c r="I1811" s="1" t="str">
        <f t="shared" si="85"/>
        <v/>
      </c>
      <c r="J1811" s="1" t="str">
        <f t="shared" si="84"/>
        <v/>
      </c>
      <c r="K1811" s="1">
        <f t="shared" si="86"/>
        <v>0</v>
      </c>
    </row>
    <row r="1812" spans="4:11" ht="15" customHeight="1">
      <c r="D1812" s="6" t="s">
        <v>171</v>
      </c>
      <c r="E1812" s="7"/>
      <c r="F1812" s="7"/>
      <c r="G1812" s="17" t="s">
        <v>182</v>
      </c>
      <c r="H1812" s="17">
        <v>1</v>
      </c>
      <c r="I1812" s="1">
        <f t="shared" si="85"/>
        <v>2</v>
      </c>
      <c r="J1812" s="1">
        <f t="shared" si="84"/>
        <v>0.50795536666372243</v>
      </c>
      <c r="K1812" s="1">
        <f t="shared" si="86"/>
        <v>2.2261971878675868</v>
      </c>
    </row>
    <row r="1813" spans="4:11" ht="15.75" thickBot="1">
      <c r="D1813" s="8"/>
      <c r="E1813" s="15" t="s">
        <v>4</v>
      </c>
      <c r="F1813" s="15" t="s">
        <v>36</v>
      </c>
      <c r="G1813" s="17" t="s">
        <v>178</v>
      </c>
      <c r="H1813" s="17"/>
      <c r="I1813" s="1" t="str">
        <f t="shared" si="85"/>
        <v/>
      </c>
      <c r="J1813" s="1" t="str">
        <f t="shared" si="84"/>
        <v/>
      </c>
      <c r="K1813" s="1">
        <f t="shared" si="86"/>
        <v>0</v>
      </c>
    </row>
    <row r="1814" spans="4:11" ht="15" customHeight="1">
      <c r="D1814" s="6" t="s">
        <v>171</v>
      </c>
      <c r="E1814" s="7"/>
      <c r="F1814" s="7"/>
      <c r="G1814" s="17" t="s">
        <v>184</v>
      </c>
      <c r="H1814" s="17">
        <v>3</v>
      </c>
      <c r="I1814" s="1">
        <f t="shared" si="85"/>
        <v>1</v>
      </c>
      <c r="J1814" s="1">
        <f t="shared" si="84"/>
        <v>7.9759664111492157E-2</v>
      </c>
      <c r="K1814" s="1">
        <f t="shared" si="86"/>
        <v>0.84684227579619376</v>
      </c>
    </row>
    <row r="1815" spans="4:11" ht="30.75" thickBot="1">
      <c r="D1815" s="8"/>
      <c r="E1815" s="15" t="s">
        <v>11</v>
      </c>
      <c r="F1815" s="15" t="s">
        <v>12</v>
      </c>
      <c r="G1815" s="17" t="s">
        <v>178</v>
      </c>
      <c r="H1815" s="17"/>
      <c r="I1815" s="1" t="str">
        <f t="shared" si="85"/>
        <v/>
      </c>
      <c r="J1815" s="1" t="str">
        <f t="shared" si="84"/>
        <v/>
      </c>
      <c r="K1815" s="1">
        <f t="shared" si="86"/>
        <v>0</v>
      </c>
    </row>
    <row r="1816" spans="4:11" ht="18" customHeight="1">
      <c r="D1816" s="6" t="s">
        <v>171</v>
      </c>
      <c r="E1816" s="7"/>
      <c r="F1816" s="7"/>
      <c r="G1816" s="17" t="s">
        <v>182</v>
      </c>
      <c r="H1816" s="17">
        <v>0</v>
      </c>
      <c r="I1816" s="1">
        <f t="shared" si="85"/>
        <v>3</v>
      </c>
      <c r="J1816" s="1">
        <f t="shared" si="84"/>
        <v>0.62582865889370964</v>
      </c>
      <c r="K1816" s="1">
        <f t="shared" si="86"/>
        <v>5.6366895569304409</v>
      </c>
    </row>
    <row r="1817" spans="4:11" ht="15.75" thickBot="1">
      <c r="D1817" s="8"/>
      <c r="E1817" s="15" t="s">
        <v>18</v>
      </c>
      <c r="F1817" s="15" t="s">
        <v>10</v>
      </c>
      <c r="G1817" s="17" t="s">
        <v>178</v>
      </c>
      <c r="H1817" s="17"/>
      <c r="I1817" s="1" t="str">
        <f t="shared" si="85"/>
        <v/>
      </c>
      <c r="J1817" s="1" t="str">
        <f t="shared" si="84"/>
        <v/>
      </c>
      <c r="K1817" s="1">
        <f t="shared" si="86"/>
        <v>0</v>
      </c>
    </row>
    <row r="1818" spans="4:11" ht="15" customHeight="1">
      <c r="D1818" s="6" t="s">
        <v>172</v>
      </c>
      <c r="E1818" s="7"/>
      <c r="F1818" s="7"/>
      <c r="G1818" s="17" t="s">
        <v>182</v>
      </c>
      <c r="H1818" s="17">
        <v>6</v>
      </c>
      <c r="I1818" s="1">
        <f t="shared" si="85"/>
        <v>-3</v>
      </c>
      <c r="J1818" s="1">
        <f t="shared" si="84"/>
        <v>1.506960981943962</v>
      </c>
      <c r="K1818" s="1">
        <f t="shared" si="86"/>
        <v>20.312697292765282</v>
      </c>
    </row>
    <row r="1819" spans="4:11" ht="15.75" thickBot="1">
      <c r="D1819" s="8"/>
      <c r="E1819" s="15" t="s">
        <v>3</v>
      </c>
      <c r="F1819" s="15" t="s">
        <v>8</v>
      </c>
      <c r="G1819" s="17" t="s">
        <v>178</v>
      </c>
      <c r="H1819" s="17"/>
      <c r="I1819" s="1" t="str">
        <f t="shared" si="85"/>
        <v/>
      </c>
      <c r="J1819" s="1" t="str">
        <f t="shared" si="84"/>
        <v/>
      </c>
      <c r="K1819" s="1">
        <f t="shared" si="86"/>
        <v>0</v>
      </c>
    </row>
    <row r="1820" spans="4:11" ht="15" customHeight="1">
      <c r="D1820" s="6" t="s">
        <v>172</v>
      </c>
      <c r="E1820" s="7"/>
      <c r="F1820" s="7"/>
      <c r="G1820" s="17" t="s">
        <v>182</v>
      </c>
      <c r="H1820" s="17">
        <v>4</v>
      </c>
      <c r="I1820" s="1">
        <f t="shared" si="85"/>
        <v>-1</v>
      </c>
      <c r="J1820" s="1">
        <f t="shared" si="84"/>
        <v>-1.0408078999378176</v>
      </c>
      <c r="K1820" s="1">
        <f t="shared" si="86"/>
        <v>1.6652846973349367E-3</v>
      </c>
    </row>
    <row r="1821" spans="4:11" ht="15.75" thickBot="1">
      <c r="D1821" s="8"/>
      <c r="E1821" s="15" t="s">
        <v>26</v>
      </c>
      <c r="F1821" s="15" t="s">
        <v>38</v>
      </c>
      <c r="G1821" s="17" t="s">
        <v>178</v>
      </c>
      <c r="H1821" s="17"/>
      <c r="I1821" s="1" t="str">
        <f t="shared" si="85"/>
        <v/>
      </c>
      <c r="J1821" s="1" t="str">
        <f t="shared" si="84"/>
        <v/>
      </c>
      <c r="K1821" s="1">
        <f t="shared" si="86"/>
        <v>0</v>
      </c>
    </row>
    <row r="1822" spans="4:11" ht="15" customHeight="1">
      <c r="D1822" s="6" t="s">
        <v>172</v>
      </c>
      <c r="E1822" s="7"/>
      <c r="F1822" s="7"/>
      <c r="G1822" s="17" t="s">
        <v>185</v>
      </c>
      <c r="H1822" s="17">
        <v>2</v>
      </c>
      <c r="I1822" s="1">
        <f t="shared" si="85"/>
        <v>3</v>
      </c>
      <c r="J1822" s="1">
        <f t="shared" si="84"/>
        <v>1.0376917594890074</v>
      </c>
      <c r="K1822" s="1">
        <f t="shared" si="86"/>
        <v>3.8506536307773476</v>
      </c>
    </row>
    <row r="1823" spans="4:11" ht="15.75" thickBot="1">
      <c r="D1823" s="8"/>
      <c r="E1823" s="15" t="s">
        <v>466</v>
      </c>
      <c r="F1823" s="15" t="s">
        <v>7</v>
      </c>
      <c r="G1823" s="17" t="s">
        <v>178</v>
      </c>
      <c r="H1823" s="17"/>
      <c r="I1823" s="1" t="str">
        <f t="shared" si="85"/>
        <v/>
      </c>
      <c r="J1823" s="1" t="str">
        <f t="shared" si="84"/>
        <v/>
      </c>
      <c r="K1823" s="1">
        <f t="shared" si="86"/>
        <v>0</v>
      </c>
    </row>
    <row r="1824" spans="4:11" ht="15" customHeight="1">
      <c r="D1824" s="6" t="s">
        <v>172</v>
      </c>
      <c r="E1824" s="7"/>
      <c r="F1824" s="7"/>
      <c r="G1824" s="17" t="s">
        <v>180</v>
      </c>
      <c r="H1824" s="17">
        <v>3</v>
      </c>
      <c r="I1824" s="1">
        <f t="shared" si="85"/>
        <v>-1</v>
      </c>
      <c r="J1824" s="1">
        <f t="shared" si="84"/>
        <v>1.2761344270288077E-2</v>
      </c>
      <c r="K1824" s="1">
        <f t="shared" si="86"/>
        <v>1.0256855404481611</v>
      </c>
    </row>
    <row r="1825" spans="4:11" ht="15.75" thickBot="1">
      <c r="D1825" s="8"/>
      <c r="E1825" s="15" t="s">
        <v>1</v>
      </c>
      <c r="F1825" s="15" t="s">
        <v>0</v>
      </c>
      <c r="G1825" s="17" t="s">
        <v>178</v>
      </c>
      <c r="H1825" s="17"/>
      <c r="I1825" s="1" t="str">
        <f t="shared" si="85"/>
        <v/>
      </c>
      <c r="J1825" s="1" t="str">
        <f t="shared" si="84"/>
        <v/>
      </c>
      <c r="K1825" s="1">
        <f t="shared" si="86"/>
        <v>0</v>
      </c>
    </row>
    <row r="1826" spans="4:11" ht="18" customHeight="1">
      <c r="D1826" s="6" t="s">
        <v>172</v>
      </c>
      <c r="E1826" s="7"/>
      <c r="F1826" s="7"/>
      <c r="G1826" s="17" t="s">
        <v>182</v>
      </c>
      <c r="H1826" s="17">
        <v>0</v>
      </c>
      <c r="I1826" s="1">
        <f t="shared" si="85"/>
        <v>3</v>
      </c>
      <c r="J1826" s="1">
        <f t="shared" si="84"/>
        <v>0.99880108664736156</v>
      </c>
      <c r="K1826" s="1">
        <f t="shared" si="86"/>
        <v>4.0047970908037813</v>
      </c>
    </row>
    <row r="1827" spans="4:11" ht="15.75" thickBot="1">
      <c r="D1827" s="8"/>
      <c r="E1827" s="15" t="s">
        <v>20</v>
      </c>
      <c r="F1827" s="15" t="s">
        <v>14</v>
      </c>
      <c r="G1827" s="17" t="s">
        <v>178</v>
      </c>
      <c r="H1827" s="17"/>
      <c r="I1827" s="1" t="str">
        <f t="shared" si="85"/>
        <v/>
      </c>
      <c r="J1827" s="1" t="str">
        <f t="shared" si="84"/>
        <v/>
      </c>
      <c r="K1827" s="1">
        <f t="shared" si="86"/>
        <v>0</v>
      </c>
    </row>
    <row r="1828" spans="4:11" ht="15" customHeight="1">
      <c r="D1828" s="6" t="s">
        <v>172</v>
      </c>
      <c r="E1828" s="7"/>
      <c r="F1828" s="7"/>
      <c r="G1828" s="17" t="s">
        <v>180</v>
      </c>
      <c r="H1828" s="17">
        <v>1</v>
      </c>
      <c r="I1828" s="1">
        <f t="shared" si="85"/>
        <v>1</v>
      </c>
      <c r="J1828" s="1">
        <f t="shared" si="84"/>
        <v>0.55479129419293827</v>
      </c>
      <c r="K1828" s="1">
        <f t="shared" si="86"/>
        <v>0.19821079172639886</v>
      </c>
    </row>
    <row r="1829" spans="4:11" ht="15.75" thickBot="1">
      <c r="D1829" s="8"/>
      <c r="E1829" s="15" t="s">
        <v>39</v>
      </c>
      <c r="F1829" s="15" t="s">
        <v>25</v>
      </c>
      <c r="G1829" s="17" t="s">
        <v>178</v>
      </c>
      <c r="H1829" s="17"/>
      <c r="I1829" s="1" t="str">
        <f t="shared" si="85"/>
        <v/>
      </c>
      <c r="J1829" s="1" t="str">
        <f t="shared" si="84"/>
        <v/>
      </c>
      <c r="K1829" s="1">
        <f t="shared" si="86"/>
        <v>0</v>
      </c>
    </row>
    <row r="1830" spans="4:11" ht="15" customHeight="1">
      <c r="D1830" s="6" t="s">
        <v>172</v>
      </c>
      <c r="E1830" s="7"/>
      <c r="F1830" s="7"/>
      <c r="G1830" s="17" t="s">
        <v>184</v>
      </c>
      <c r="H1830" s="17">
        <v>2</v>
      </c>
      <c r="I1830" s="1">
        <f t="shared" si="85"/>
        <v>2</v>
      </c>
      <c r="J1830" s="1">
        <f t="shared" si="84"/>
        <v>-0.43174779226659155</v>
      </c>
      <c r="K1830" s="1">
        <f t="shared" si="86"/>
        <v>5.9133973251934417</v>
      </c>
    </row>
    <row r="1831" spans="4:11" ht="15.75" thickBot="1">
      <c r="D1831" s="8"/>
      <c r="E1831" s="15" t="s">
        <v>23</v>
      </c>
      <c r="F1831" s="15" t="s">
        <v>19</v>
      </c>
      <c r="G1831" s="17" t="s">
        <v>178</v>
      </c>
      <c r="H1831" s="17"/>
      <c r="I1831" s="1" t="str">
        <f t="shared" si="85"/>
        <v/>
      </c>
      <c r="J1831" s="1" t="str">
        <f t="shared" si="84"/>
        <v/>
      </c>
      <c r="K1831" s="1">
        <f t="shared" si="86"/>
        <v>0</v>
      </c>
    </row>
    <row r="1832" spans="4:11" ht="15" customHeight="1">
      <c r="D1832" s="6" t="s">
        <v>172</v>
      </c>
      <c r="E1832" s="7"/>
      <c r="F1832" s="7"/>
      <c r="G1832" s="17" t="s">
        <v>181</v>
      </c>
      <c r="H1832" s="17">
        <v>0</v>
      </c>
      <c r="I1832" s="1">
        <f t="shared" si="85"/>
        <v>1</v>
      </c>
      <c r="J1832" s="1">
        <f t="shared" si="84"/>
        <v>3.2899320759739226E-2</v>
      </c>
      <c r="K1832" s="1">
        <f t="shared" si="86"/>
        <v>0.93528372378697378</v>
      </c>
    </row>
    <row r="1833" spans="4:11" ht="15.75" thickBot="1">
      <c r="D1833" s="8"/>
      <c r="E1833" s="15" t="s">
        <v>18</v>
      </c>
      <c r="F1833" s="15" t="s">
        <v>34</v>
      </c>
      <c r="G1833" s="17" t="s">
        <v>178</v>
      </c>
      <c r="H1833" s="17"/>
      <c r="I1833" s="1" t="str">
        <f t="shared" si="85"/>
        <v/>
      </c>
      <c r="J1833" s="1" t="str">
        <f t="shared" si="84"/>
        <v/>
      </c>
      <c r="K1833" s="1">
        <f t="shared" si="86"/>
        <v>0</v>
      </c>
    </row>
    <row r="1834" spans="4:11" ht="18" customHeight="1">
      <c r="D1834" s="6" t="s">
        <v>172</v>
      </c>
      <c r="E1834" s="7"/>
      <c r="F1834" s="7"/>
      <c r="G1834" s="17" t="s">
        <v>182</v>
      </c>
      <c r="H1834" s="17">
        <v>2</v>
      </c>
      <c r="I1834" s="1">
        <f t="shared" si="85"/>
        <v>1</v>
      </c>
      <c r="J1834" s="1">
        <f t="shared" si="84"/>
        <v>0.44756725142065079</v>
      </c>
      <c r="K1834" s="1">
        <f t="shared" si="86"/>
        <v>0.30518194170293445</v>
      </c>
    </row>
    <row r="1835" spans="4:11" ht="15.75" thickBot="1">
      <c r="D1835" s="8"/>
      <c r="E1835" s="15" t="s">
        <v>13</v>
      </c>
      <c r="F1835" s="15" t="s">
        <v>33</v>
      </c>
      <c r="G1835" s="17" t="s">
        <v>178</v>
      </c>
      <c r="H1835" s="17"/>
      <c r="I1835" s="1" t="str">
        <f t="shared" si="85"/>
        <v/>
      </c>
      <c r="J1835" s="1" t="str">
        <f t="shared" si="84"/>
        <v/>
      </c>
      <c r="K1835" s="1">
        <f t="shared" si="86"/>
        <v>0</v>
      </c>
    </row>
    <row r="1836" spans="4:11" ht="15" customHeight="1">
      <c r="D1836" s="6" t="s">
        <v>173</v>
      </c>
      <c r="E1836" s="7"/>
      <c r="F1836" s="7"/>
      <c r="G1836" s="17" t="s">
        <v>182</v>
      </c>
      <c r="H1836" s="17">
        <v>2</v>
      </c>
      <c r="I1836" s="1">
        <f t="shared" si="85"/>
        <v>1</v>
      </c>
      <c r="J1836" s="1">
        <f t="shared" si="84"/>
        <v>0.37395191454791643</v>
      </c>
      <c r="K1836" s="1">
        <f t="shared" si="86"/>
        <v>0.39193620529821932</v>
      </c>
    </row>
    <row r="1837" spans="4:11" ht="15.75" thickBot="1">
      <c r="D1837" s="8"/>
      <c r="E1837" s="15" t="s">
        <v>2</v>
      </c>
      <c r="F1837" s="15" t="s">
        <v>36</v>
      </c>
      <c r="G1837" s="17" t="s">
        <v>178</v>
      </c>
      <c r="H1837" s="17"/>
      <c r="I1837" s="1" t="str">
        <f t="shared" si="85"/>
        <v/>
      </c>
      <c r="J1837" s="1" t="str">
        <f t="shared" si="84"/>
        <v/>
      </c>
      <c r="K1837" s="1">
        <f t="shared" si="86"/>
        <v>0</v>
      </c>
    </row>
    <row r="1838" spans="4:11" ht="15" customHeight="1">
      <c r="D1838" s="6" t="s">
        <v>173</v>
      </c>
      <c r="E1838" s="7"/>
      <c r="F1838" s="7"/>
      <c r="G1838" s="17" t="s">
        <v>181</v>
      </c>
      <c r="H1838" s="17">
        <v>2</v>
      </c>
      <c r="I1838" s="1">
        <f t="shared" si="85"/>
        <v>-1</v>
      </c>
      <c r="J1838" s="1">
        <f t="shared" si="84"/>
        <v>-0.33015597344474656</v>
      </c>
      <c r="K1838" s="1">
        <f t="shared" si="86"/>
        <v>0.44869101991175508</v>
      </c>
    </row>
    <row r="1839" spans="4:11" ht="15.75" thickBot="1">
      <c r="D1839" s="8"/>
      <c r="E1839" s="15" t="s">
        <v>4</v>
      </c>
      <c r="F1839" s="15" t="s">
        <v>41</v>
      </c>
      <c r="G1839" s="17" t="s">
        <v>178</v>
      </c>
      <c r="H1839" s="17"/>
      <c r="I1839" s="1" t="str">
        <f t="shared" si="85"/>
        <v/>
      </c>
      <c r="J1839" s="1" t="str">
        <f t="shared" si="84"/>
        <v/>
      </c>
      <c r="K1839" s="1">
        <f t="shared" si="86"/>
        <v>0</v>
      </c>
    </row>
    <row r="1840" spans="4:11" ht="15" customHeight="1">
      <c r="D1840" s="6" t="s">
        <v>173</v>
      </c>
      <c r="E1840" s="7"/>
      <c r="F1840" s="7"/>
      <c r="G1840" s="17" t="s">
        <v>179</v>
      </c>
      <c r="H1840" s="17">
        <v>3</v>
      </c>
      <c r="I1840" s="1">
        <f t="shared" si="85"/>
        <v>-3</v>
      </c>
      <c r="J1840" s="1">
        <f t="shared" si="84"/>
        <v>0.65243782890721036</v>
      </c>
      <c r="K1840" s="1">
        <f t="shared" si="86"/>
        <v>13.340302094032417</v>
      </c>
    </row>
    <row r="1841" spans="4:11" ht="15.75" thickBot="1">
      <c r="D1841" s="8"/>
      <c r="E1841" s="15" t="s">
        <v>12</v>
      </c>
      <c r="F1841" s="15" t="s">
        <v>28</v>
      </c>
      <c r="G1841" s="17" t="s">
        <v>178</v>
      </c>
      <c r="H1841" s="17"/>
      <c r="I1841" s="1" t="str">
        <f t="shared" si="85"/>
        <v/>
      </c>
      <c r="J1841" s="1" t="str">
        <f t="shared" si="84"/>
        <v/>
      </c>
      <c r="K1841" s="1">
        <f t="shared" si="86"/>
        <v>0</v>
      </c>
    </row>
    <row r="1842" spans="4:11" ht="15" customHeight="1">
      <c r="D1842" s="6" t="s">
        <v>173</v>
      </c>
      <c r="E1842" s="7"/>
      <c r="F1842" s="7"/>
      <c r="G1842" s="17" t="s">
        <v>179</v>
      </c>
      <c r="H1842" s="17">
        <v>4</v>
      </c>
      <c r="I1842" s="1">
        <f t="shared" si="85"/>
        <v>-4</v>
      </c>
      <c r="J1842" s="1">
        <f t="shared" si="84"/>
        <v>-3.8069955302319158E-2</v>
      </c>
      <c r="K1842" s="1">
        <f t="shared" si="86"/>
        <v>15.696889679078167</v>
      </c>
    </row>
    <row r="1843" spans="4:11" ht="15.75" thickBot="1">
      <c r="D1843" s="8"/>
      <c r="E1843" s="15" t="s">
        <v>20</v>
      </c>
      <c r="F1843" s="15" t="s">
        <v>37</v>
      </c>
      <c r="G1843" s="17" t="s">
        <v>178</v>
      </c>
      <c r="H1843" s="17"/>
      <c r="I1843" s="1" t="str">
        <f t="shared" si="85"/>
        <v/>
      </c>
      <c r="J1843" s="1" t="str">
        <f t="shared" si="84"/>
        <v/>
      </c>
      <c r="K1843" s="1">
        <f t="shared" si="86"/>
        <v>0</v>
      </c>
    </row>
    <row r="1844" spans="4:11" ht="15" customHeight="1">
      <c r="D1844" s="6" t="s">
        <v>173</v>
      </c>
      <c r="E1844" s="7"/>
      <c r="F1844" s="7"/>
      <c r="G1844" s="17" t="s">
        <v>185</v>
      </c>
      <c r="H1844" s="17">
        <v>4</v>
      </c>
      <c r="I1844" s="1">
        <f t="shared" si="85"/>
        <v>1</v>
      </c>
      <c r="J1844" s="1">
        <f t="shared" si="84"/>
        <v>2.3725604764635477E-2</v>
      </c>
      <c r="K1844" s="1">
        <f t="shared" si="86"/>
        <v>0.95311169479217672</v>
      </c>
    </row>
    <row r="1845" spans="4:11" ht="15.75" thickBot="1">
      <c r="D1845" s="8"/>
      <c r="E1845" s="15" t="s">
        <v>22</v>
      </c>
      <c r="F1845" s="15" t="s">
        <v>21</v>
      </c>
      <c r="G1845" s="17" t="s">
        <v>178</v>
      </c>
      <c r="H1845" s="17"/>
      <c r="I1845" s="1" t="str">
        <f t="shared" si="85"/>
        <v/>
      </c>
      <c r="J1845" s="1" t="str">
        <f t="shared" si="84"/>
        <v/>
      </c>
      <c r="K1845" s="1">
        <f t="shared" si="86"/>
        <v>0</v>
      </c>
    </row>
    <row r="1846" spans="4:11" ht="15" customHeight="1">
      <c r="D1846" s="6" t="s">
        <v>173</v>
      </c>
      <c r="E1846" s="7"/>
      <c r="F1846" s="7"/>
      <c r="G1846" s="17" t="s">
        <v>180</v>
      </c>
      <c r="H1846" s="17">
        <v>4</v>
      </c>
      <c r="I1846" s="1">
        <f t="shared" si="85"/>
        <v>-2</v>
      </c>
      <c r="J1846" s="1">
        <f t="shared" si="84"/>
        <v>0.59292933813397042</v>
      </c>
      <c r="K1846" s="1">
        <f t="shared" si="86"/>
        <v>6.7232825525558697</v>
      </c>
    </row>
    <row r="1847" spans="4:11" ht="15.75" thickBot="1">
      <c r="D1847" s="8"/>
      <c r="E1847" s="15" t="s">
        <v>34</v>
      </c>
      <c r="F1847" s="15" t="s">
        <v>10</v>
      </c>
      <c r="G1847" s="17" t="s">
        <v>178</v>
      </c>
      <c r="H1847" s="17"/>
      <c r="I1847" s="1" t="str">
        <f t="shared" si="85"/>
        <v/>
      </c>
      <c r="J1847" s="1" t="str">
        <f t="shared" si="84"/>
        <v/>
      </c>
      <c r="K1847" s="1">
        <f t="shared" si="86"/>
        <v>0</v>
      </c>
    </row>
    <row r="1848" spans="4:11" ht="18" customHeight="1">
      <c r="D1848" s="6" t="s">
        <v>174</v>
      </c>
      <c r="E1848" s="7"/>
      <c r="F1848" s="7"/>
      <c r="G1848" s="17" t="s">
        <v>182</v>
      </c>
      <c r="H1848" s="17">
        <v>5</v>
      </c>
      <c r="I1848" s="1">
        <f t="shared" si="85"/>
        <v>-2</v>
      </c>
      <c r="J1848" s="1">
        <f t="shared" si="84"/>
        <v>-0.90124894001637301</v>
      </c>
      <c r="K1848" s="1">
        <f t="shared" si="86"/>
        <v>1.2072538918151439</v>
      </c>
    </row>
    <row r="1849" spans="4:11" ht="15.75" thickBot="1">
      <c r="D1849" s="8"/>
      <c r="E1849" s="15" t="s">
        <v>8</v>
      </c>
      <c r="F1849" s="15" t="s">
        <v>14</v>
      </c>
      <c r="G1849" s="17" t="s">
        <v>178</v>
      </c>
      <c r="H1849" s="17"/>
      <c r="I1849" s="1" t="str">
        <f t="shared" si="85"/>
        <v/>
      </c>
      <c r="J1849" s="1" t="str">
        <f t="shared" si="84"/>
        <v/>
      </c>
      <c r="K1849" s="1">
        <f t="shared" si="86"/>
        <v>0</v>
      </c>
    </row>
    <row r="1850" spans="4:11" ht="15" customHeight="1">
      <c r="D1850" s="6" t="s">
        <v>174</v>
      </c>
      <c r="E1850" s="7"/>
      <c r="F1850" s="7"/>
      <c r="G1850" s="17" t="s">
        <v>184</v>
      </c>
      <c r="H1850" s="17">
        <v>3</v>
      </c>
      <c r="I1850" s="1">
        <f t="shared" si="85"/>
        <v>1</v>
      </c>
      <c r="J1850" s="1">
        <f t="shared" si="84"/>
        <v>-0.33947793439509155</v>
      </c>
      <c r="K1850" s="1">
        <f t="shared" si="86"/>
        <v>1.7942011367313413</v>
      </c>
    </row>
    <row r="1851" spans="4:11" ht="15.75" thickBot="1">
      <c r="D1851" s="8"/>
      <c r="E1851" s="15" t="s">
        <v>13</v>
      </c>
      <c r="F1851" s="15" t="s">
        <v>19</v>
      </c>
      <c r="G1851" s="17" t="s">
        <v>178</v>
      </c>
      <c r="H1851" s="17"/>
      <c r="I1851" s="1" t="str">
        <f t="shared" si="85"/>
        <v/>
      </c>
      <c r="J1851" s="1" t="str">
        <f t="shared" si="84"/>
        <v/>
      </c>
      <c r="K1851" s="1">
        <f t="shared" si="86"/>
        <v>0</v>
      </c>
    </row>
    <row r="1852" spans="4:11" ht="15" customHeight="1">
      <c r="D1852" s="6" t="s">
        <v>174</v>
      </c>
      <c r="E1852" s="7"/>
      <c r="F1852" s="7"/>
      <c r="G1852" s="22">
        <v>5</v>
      </c>
      <c r="H1852" s="17">
        <v>3</v>
      </c>
      <c r="I1852" s="1">
        <f t="shared" si="85"/>
        <v>2</v>
      </c>
      <c r="J1852" s="1">
        <f t="shared" si="84"/>
        <v>-0.79222888610817677</v>
      </c>
      <c r="K1852" s="1">
        <f t="shared" si="86"/>
        <v>7.7965421524169098</v>
      </c>
    </row>
    <row r="1853" spans="4:11" ht="15.75" thickBot="1">
      <c r="D1853" s="8"/>
      <c r="E1853" s="15" t="s">
        <v>28</v>
      </c>
      <c r="F1853" s="15" t="s">
        <v>41</v>
      </c>
      <c r="G1853" s="17" t="s">
        <v>178</v>
      </c>
      <c r="H1853" s="17"/>
      <c r="I1853" s="1" t="str">
        <f t="shared" si="85"/>
        <v/>
      </c>
      <c r="J1853" s="1" t="str">
        <f t="shared" si="84"/>
        <v/>
      </c>
      <c r="K1853" s="1">
        <f t="shared" si="86"/>
        <v>0</v>
      </c>
    </row>
    <row r="1854" spans="4:11" ht="15" customHeight="1">
      <c r="D1854" s="6" t="s">
        <v>174</v>
      </c>
      <c r="E1854" s="7"/>
      <c r="F1854" s="7"/>
      <c r="G1854" s="17" t="s">
        <v>180</v>
      </c>
      <c r="H1854" s="17">
        <v>0</v>
      </c>
      <c r="I1854" s="1">
        <f t="shared" si="85"/>
        <v>2</v>
      </c>
      <c r="J1854" s="1">
        <f t="shared" si="84"/>
        <v>0.17973201043794518</v>
      </c>
      <c r="K1854" s="1">
        <f t="shared" si="86"/>
        <v>3.3133755538242848</v>
      </c>
    </row>
    <row r="1855" spans="4:11" ht="15.75" thickBot="1">
      <c r="D1855" s="8"/>
      <c r="E1855" s="15" t="s">
        <v>36</v>
      </c>
      <c r="F1855" s="15" t="s">
        <v>7</v>
      </c>
      <c r="G1855" s="17" t="s">
        <v>178</v>
      </c>
      <c r="H1855" s="17"/>
      <c r="I1855" s="1" t="str">
        <f t="shared" si="85"/>
        <v/>
      </c>
      <c r="J1855" s="1" t="str">
        <f t="shared" si="84"/>
        <v/>
      </c>
      <c r="K1855" s="1">
        <f t="shared" si="86"/>
        <v>0</v>
      </c>
    </row>
    <row r="1856" spans="4:11" ht="18" customHeight="1">
      <c r="D1856" s="6" t="s">
        <v>174</v>
      </c>
      <c r="E1856" s="7"/>
      <c r="F1856" s="7"/>
      <c r="G1856" s="17" t="s">
        <v>181</v>
      </c>
      <c r="H1856" s="17">
        <v>4</v>
      </c>
      <c r="I1856" s="1">
        <f t="shared" si="85"/>
        <v>-3</v>
      </c>
      <c r="J1856" s="1">
        <f t="shared" si="84"/>
        <v>-0.57664847437726507</v>
      </c>
      <c r="K1856" s="1">
        <f t="shared" si="86"/>
        <v>5.8726326167380369</v>
      </c>
    </row>
    <row r="1857" spans="4:11" ht="15.75" thickBot="1">
      <c r="D1857" s="8"/>
      <c r="E1857" s="15" t="s">
        <v>26</v>
      </c>
      <c r="F1857" s="15" t="s">
        <v>2</v>
      </c>
      <c r="G1857" s="17" t="s">
        <v>178</v>
      </c>
      <c r="H1857" s="17"/>
      <c r="I1857" s="1" t="str">
        <f t="shared" si="85"/>
        <v/>
      </c>
      <c r="J1857" s="1" t="str">
        <f t="shared" si="84"/>
        <v/>
      </c>
      <c r="K1857" s="1">
        <f t="shared" si="86"/>
        <v>0</v>
      </c>
    </row>
    <row r="1858" spans="4:11" ht="15" customHeight="1">
      <c r="D1858" s="6" t="s">
        <v>174</v>
      </c>
      <c r="E1858" s="7"/>
      <c r="F1858" s="7"/>
      <c r="G1858" s="17" t="s">
        <v>179</v>
      </c>
      <c r="H1858" s="17">
        <v>4</v>
      </c>
      <c r="I1858" s="1">
        <f t="shared" si="85"/>
        <v>-4</v>
      </c>
      <c r="J1858" s="1">
        <f t="shared" si="84"/>
        <v>-0.80853499646332239</v>
      </c>
      <c r="K1858" s="1">
        <f t="shared" si="86"/>
        <v>10.185448868799366</v>
      </c>
    </row>
    <row r="1859" spans="4:11" ht="15.75" thickBot="1">
      <c r="D1859" s="8"/>
      <c r="E1859" s="15" t="s">
        <v>0</v>
      </c>
      <c r="F1859" s="15" t="s">
        <v>466</v>
      </c>
      <c r="G1859" s="17" t="s">
        <v>178</v>
      </c>
      <c r="H1859" s="17"/>
      <c r="I1859" s="1" t="str">
        <f t="shared" si="85"/>
        <v/>
      </c>
      <c r="J1859" s="1" t="str">
        <f t="shared" ref="J1859:J1867" si="87">IF(F1860="","",VLOOKUP(F1860,$A$2:$B$31,2)+$B$33-VLOOKUP(E1860,$A$2:$B$31,2))</f>
        <v/>
      </c>
      <c r="K1859" s="1">
        <f t="shared" si="86"/>
        <v>0</v>
      </c>
    </row>
    <row r="1860" spans="4:11" ht="15" customHeight="1">
      <c r="D1860" s="6" t="s">
        <v>174</v>
      </c>
      <c r="E1860" s="7"/>
      <c r="F1860" s="7"/>
      <c r="G1860" s="17" t="s">
        <v>180</v>
      </c>
      <c r="H1860" s="17">
        <v>4</v>
      </c>
      <c r="I1860" s="1">
        <f t="shared" ref="I1860:I1867" si="88">IF(G1860="","",G1860-H1860)</f>
        <v>-2</v>
      </c>
      <c r="J1860" s="1">
        <f t="shared" si="87"/>
        <v>0.7759252432504411</v>
      </c>
      <c r="K1860" s="1">
        <f t="shared" ref="K1860:K1867" si="89">IF(J1860="",0,(I1860-J1860)^2)</f>
        <v>7.7057609561150207</v>
      </c>
    </row>
    <row r="1861" spans="4:11" ht="30.75" thickBot="1">
      <c r="D1861" s="8"/>
      <c r="E1861" s="15" t="s">
        <v>38</v>
      </c>
      <c r="F1861" s="15" t="s">
        <v>1</v>
      </c>
      <c r="G1861" s="17" t="s">
        <v>178</v>
      </c>
      <c r="H1861" s="17"/>
      <c r="I1861" s="1" t="str">
        <f t="shared" si="88"/>
        <v/>
      </c>
      <c r="J1861" s="1" t="str">
        <f t="shared" si="87"/>
        <v/>
      </c>
      <c r="K1861" s="1">
        <f t="shared" si="89"/>
        <v>0</v>
      </c>
    </row>
    <row r="1862" spans="4:11" ht="15" customHeight="1">
      <c r="D1862" s="6" t="s">
        <v>174</v>
      </c>
      <c r="E1862" s="7"/>
      <c r="F1862" s="7"/>
      <c r="G1862" s="17" t="s">
        <v>182</v>
      </c>
      <c r="H1862" s="17">
        <v>1</v>
      </c>
      <c r="I1862" s="1">
        <f t="shared" si="88"/>
        <v>2</v>
      </c>
      <c r="J1862" s="1">
        <f t="shared" si="87"/>
        <v>0.31607337273190694</v>
      </c>
      <c r="K1862" s="1">
        <f t="shared" si="89"/>
        <v>2.8356088860224951</v>
      </c>
    </row>
    <row r="1863" spans="4:11" ht="15.75" thickBot="1">
      <c r="D1863" s="8"/>
      <c r="E1863" s="15" t="s">
        <v>23</v>
      </c>
      <c r="F1863" s="15" t="s">
        <v>22</v>
      </c>
      <c r="G1863" s="17" t="s">
        <v>178</v>
      </c>
      <c r="H1863" s="17"/>
      <c r="I1863" s="1" t="str">
        <f t="shared" si="88"/>
        <v/>
      </c>
      <c r="J1863" s="1" t="str">
        <f t="shared" si="87"/>
        <v/>
      </c>
      <c r="K1863" s="1">
        <f t="shared" si="89"/>
        <v>0</v>
      </c>
    </row>
    <row r="1864" spans="4:11" ht="15" customHeight="1">
      <c r="D1864" s="6" t="s">
        <v>174</v>
      </c>
      <c r="E1864" s="7"/>
      <c r="F1864" s="7"/>
      <c r="G1864" s="17" t="s">
        <v>180</v>
      </c>
      <c r="H1864" s="17">
        <v>1</v>
      </c>
      <c r="I1864" s="1">
        <f t="shared" si="88"/>
        <v>1</v>
      </c>
      <c r="J1864" s="1">
        <f t="shared" si="87"/>
        <v>1.5932296060834688</v>
      </c>
      <c r="K1864" s="1">
        <f t="shared" si="89"/>
        <v>0.35192136553394748</v>
      </c>
    </row>
    <row r="1865" spans="4:11" ht="15.75" thickBot="1">
      <c r="D1865" s="8"/>
      <c r="E1865" s="15" t="s">
        <v>39</v>
      </c>
      <c r="F1865" s="15" t="s">
        <v>24</v>
      </c>
      <c r="G1865" s="17" t="s">
        <v>178</v>
      </c>
      <c r="H1865" s="17"/>
      <c r="I1865" s="1" t="str">
        <f t="shared" si="88"/>
        <v/>
      </c>
      <c r="J1865" s="1" t="str">
        <f t="shared" si="87"/>
        <v/>
      </c>
      <c r="K1865" s="1">
        <f t="shared" si="89"/>
        <v>0</v>
      </c>
    </row>
    <row r="1866" spans="4:11" ht="18.75" customHeight="1">
      <c r="D1866" s="6" t="s">
        <v>174</v>
      </c>
      <c r="E1866" s="7"/>
      <c r="F1866" s="7"/>
      <c r="G1866" s="17" t="s">
        <v>184</v>
      </c>
      <c r="H1866" s="17">
        <v>2</v>
      </c>
      <c r="I1866" s="1">
        <f t="shared" si="88"/>
        <v>2</v>
      </c>
      <c r="J1866" s="1">
        <f t="shared" si="87"/>
        <v>0.25821282749139129</v>
      </c>
      <c r="K1866" s="1">
        <f t="shared" si="89"/>
        <v>3.0338225543155337</v>
      </c>
    </row>
    <row r="1867" spans="4:11">
      <c r="D1867" s="18"/>
      <c r="E1867" s="19" t="s">
        <v>18</v>
      </c>
      <c r="F1867" s="19" t="s">
        <v>33</v>
      </c>
      <c r="G1867" s="20"/>
      <c r="H1867" s="21"/>
      <c r="I1867" s="1" t="str">
        <f t="shared" si="88"/>
        <v/>
      </c>
      <c r="J1867" s="1" t="str">
        <f t="shared" si="87"/>
        <v/>
      </c>
      <c r="K1867" s="1">
        <f t="shared" si="89"/>
        <v>0</v>
      </c>
    </row>
  </sheetData>
  <sortState ref="A2:B31">
    <sortCondition ref="A2"/>
  </sortState>
  <hyperlinks>
    <hyperlink ref="E3" r:id="rId1" display="javascript:void(0);"/>
    <hyperlink ref="F3" r:id="rId2" display="javascript:void(0);"/>
    <hyperlink ref="E5" r:id="rId3" display="javascript:void(0);"/>
    <hyperlink ref="F5" r:id="rId4" display="javascript:void(0);"/>
    <hyperlink ref="E7" r:id="rId5" display="javascript:void(0);"/>
    <hyperlink ref="F7" r:id="rId6" display="javascript:void(0);"/>
    <hyperlink ref="E9" r:id="rId7" display="javascript:void(0);"/>
    <hyperlink ref="F9" r:id="rId8" display="javascript:void(0);"/>
    <hyperlink ref="E11" r:id="rId9" display="javascript:void(0);"/>
    <hyperlink ref="F11" r:id="rId10" display="javascript:void(0);"/>
    <hyperlink ref="E13" r:id="rId11" display="javascript:void(0);"/>
    <hyperlink ref="F13" r:id="rId12" display="javascript:void(0);"/>
    <hyperlink ref="E15" r:id="rId13" display="javascript:void(0);"/>
    <hyperlink ref="F15" r:id="rId14" display="javascript:void(0);"/>
    <hyperlink ref="E17" r:id="rId15" display="javascript:void(0);"/>
    <hyperlink ref="F17" r:id="rId16" display="javascript:void(0);"/>
    <hyperlink ref="E19" r:id="rId17" display="javascript:void(0);"/>
    <hyperlink ref="F19" r:id="rId18" display="javascript:void(0);"/>
    <hyperlink ref="E21" r:id="rId19" display="javascript:void(0);"/>
    <hyperlink ref="F21" r:id="rId20" display="javascript:void(0);"/>
    <hyperlink ref="E23" r:id="rId21" display="javascript:void(0);"/>
    <hyperlink ref="F23" r:id="rId22" display="javascript:void(0);"/>
    <hyperlink ref="E25" r:id="rId23" display="javascript:void(0);"/>
    <hyperlink ref="F25" r:id="rId24" display="javascript:void(0);"/>
    <hyperlink ref="E27" r:id="rId25" display="javascript:void(0);"/>
    <hyperlink ref="F27" r:id="rId26" display="javascript:void(0);"/>
    <hyperlink ref="E29" r:id="rId27" display="javascript:void(0);"/>
    <hyperlink ref="F29" r:id="rId28" display="javascript:void(0);"/>
    <hyperlink ref="E31" r:id="rId29" display="javascript:void(0);"/>
    <hyperlink ref="F31" r:id="rId30" display="javascript:void(0);"/>
    <hyperlink ref="E33" r:id="rId31" display="javascript:void(0);"/>
    <hyperlink ref="F33" r:id="rId32" display="javascript:void(0);"/>
    <hyperlink ref="E35" r:id="rId33" display="javascript:void(0);"/>
    <hyperlink ref="F35" r:id="rId34" display="javascript:void(0);"/>
    <hyperlink ref="E37" r:id="rId35" display="javascript:void(0);"/>
    <hyperlink ref="F37" r:id="rId36" display="javascript:void(0);"/>
    <hyperlink ref="E39" r:id="rId37" display="javascript:void(0);"/>
    <hyperlink ref="F39" r:id="rId38" display="javascript:void(0);"/>
    <hyperlink ref="E41" r:id="rId39" display="javascript:void(0);"/>
    <hyperlink ref="F41" r:id="rId40" display="javascript:void(0);"/>
    <hyperlink ref="E43" r:id="rId41" display="javascript:void(0);"/>
    <hyperlink ref="F43" r:id="rId42" display="javascript:void(0);"/>
    <hyperlink ref="E45" r:id="rId43" display="javascript:void(0);"/>
    <hyperlink ref="F45" r:id="rId44" display="javascript:void(0);"/>
    <hyperlink ref="E47" r:id="rId45" display="javascript:void(0);"/>
    <hyperlink ref="F47" r:id="rId46" display="javascript:void(0);"/>
    <hyperlink ref="E49" r:id="rId47" display="javascript:void(0);"/>
    <hyperlink ref="F49" r:id="rId48" display="javascript:void(0);"/>
    <hyperlink ref="E51" r:id="rId49" display="javascript:void(0);"/>
    <hyperlink ref="F51" r:id="rId50" display="javascript:void(0);"/>
    <hyperlink ref="E53" r:id="rId51" display="javascript:void(0);"/>
    <hyperlink ref="F53" r:id="rId52" display="javascript:void(0);"/>
    <hyperlink ref="E55" r:id="rId53" display="javascript:void(0);"/>
    <hyperlink ref="F55" r:id="rId54" display="javascript:void(0);"/>
    <hyperlink ref="E57" r:id="rId55" display="javascript:void(0);"/>
    <hyperlink ref="F57" r:id="rId56" display="javascript:void(0);"/>
    <hyperlink ref="E59" r:id="rId57" display="javascript:void(0);"/>
    <hyperlink ref="F59" r:id="rId58" display="javascript:void(0);"/>
    <hyperlink ref="E61" r:id="rId59" display="javascript:void(0);"/>
    <hyperlink ref="F61" r:id="rId60" display="javascript:void(0);"/>
    <hyperlink ref="E63" r:id="rId61" display="javascript:void(0);"/>
    <hyperlink ref="F63" r:id="rId62" display="javascript:void(0);"/>
    <hyperlink ref="E65" r:id="rId63" display="javascript:void(0);"/>
    <hyperlink ref="F65" r:id="rId64" display="javascript:void(0);"/>
    <hyperlink ref="E67" r:id="rId65" display="javascript:void(0);"/>
    <hyperlink ref="F67" r:id="rId66" display="javascript:void(0);"/>
    <hyperlink ref="E69" r:id="rId67" display="javascript:void(0);"/>
    <hyperlink ref="F69" r:id="rId68" display="javascript:void(0);"/>
    <hyperlink ref="E71" r:id="rId69" display="javascript:void(0);"/>
    <hyperlink ref="F71" r:id="rId70" display="javascript:void(0);"/>
    <hyperlink ref="E73" r:id="rId71" display="javascript:void(0);"/>
    <hyperlink ref="F73" r:id="rId72" display="javascript:void(0);"/>
    <hyperlink ref="E75" r:id="rId73" display="javascript:void(0);"/>
    <hyperlink ref="F75" r:id="rId74" display="javascript:void(0);"/>
    <hyperlink ref="E77" r:id="rId75" display="javascript:void(0);"/>
    <hyperlink ref="F77" r:id="rId76" display="javascript:void(0);"/>
    <hyperlink ref="E79" r:id="rId77" display="javascript:void(0);"/>
    <hyperlink ref="F79" r:id="rId78" display="javascript:void(0);"/>
    <hyperlink ref="E81" r:id="rId79" display="javascript:void(0);"/>
    <hyperlink ref="F81" r:id="rId80" display="javascript:void(0);"/>
    <hyperlink ref="E83" r:id="rId81" display="javascript:void(0);"/>
    <hyperlink ref="F83" r:id="rId82" display="javascript:void(0);"/>
    <hyperlink ref="E85" r:id="rId83" display="javascript:void(0);"/>
    <hyperlink ref="F85" r:id="rId84" display="javascript:void(0);"/>
    <hyperlink ref="E87" r:id="rId85" display="javascript:void(0);"/>
    <hyperlink ref="F87" r:id="rId86" display="javascript:void(0);"/>
    <hyperlink ref="E89" r:id="rId87" display="javascript:void(0);"/>
    <hyperlink ref="F89" r:id="rId88" display="javascript:void(0);"/>
    <hyperlink ref="E91" r:id="rId89" display="javascript:void(0);"/>
    <hyperlink ref="F91" r:id="rId90" display="javascript:void(0);"/>
    <hyperlink ref="E93" r:id="rId91" display="javascript:void(0);"/>
    <hyperlink ref="F93" r:id="rId92" display="javascript:void(0);"/>
    <hyperlink ref="E95" r:id="rId93" display="javascript:void(0);"/>
    <hyperlink ref="F95" r:id="rId94" display="javascript:void(0);"/>
    <hyperlink ref="E97" r:id="rId95" display="javascript:void(0);"/>
    <hyperlink ref="F97" r:id="rId96" display="javascript:void(0);"/>
    <hyperlink ref="E99" r:id="rId97" display="javascript:void(0);"/>
    <hyperlink ref="F99" r:id="rId98" display="javascript:void(0);"/>
    <hyperlink ref="E101" r:id="rId99" display="javascript:void(0);"/>
    <hyperlink ref="F101" r:id="rId100" display="javascript:void(0);"/>
    <hyperlink ref="E103" r:id="rId101" display="javascript:void(0);"/>
    <hyperlink ref="F103" r:id="rId102" display="javascript:void(0);"/>
    <hyperlink ref="E105" r:id="rId103" display="javascript:void(0);"/>
    <hyperlink ref="F105" r:id="rId104" display="javascript:void(0);"/>
    <hyperlink ref="E107" r:id="rId105" display="javascript:void(0);"/>
    <hyperlink ref="F107" r:id="rId106" display="javascript:void(0);"/>
    <hyperlink ref="E109" r:id="rId107" display="javascript:void(0);"/>
    <hyperlink ref="F109" r:id="rId108" display="javascript:void(0);"/>
    <hyperlink ref="E111" r:id="rId109" display="javascript:void(0);"/>
    <hyperlink ref="F111" r:id="rId110" display="javascript:void(0);"/>
    <hyperlink ref="E113" r:id="rId111" display="javascript:void(0);"/>
    <hyperlink ref="F113" r:id="rId112" display="javascript:void(0);"/>
    <hyperlink ref="E115" r:id="rId113" display="javascript:void(0);"/>
    <hyperlink ref="F115" r:id="rId114" display="javascript:void(0);"/>
    <hyperlink ref="E117" r:id="rId115" display="javascript:void(0);"/>
    <hyperlink ref="F117" r:id="rId116" display="javascript:void(0);"/>
    <hyperlink ref="E119" r:id="rId117" display="javascript:void(0);"/>
    <hyperlink ref="F119" r:id="rId118" display="javascript:void(0);"/>
    <hyperlink ref="E121" r:id="rId119" display="javascript:void(0);"/>
    <hyperlink ref="F121" r:id="rId120" display="javascript:void(0);"/>
    <hyperlink ref="E123" r:id="rId121" display="javascript:void(0);"/>
    <hyperlink ref="F123" r:id="rId122" display="javascript:void(0);"/>
    <hyperlink ref="E125" r:id="rId123" display="javascript:void(0);"/>
    <hyperlink ref="F125" r:id="rId124" display="javascript:void(0);"/>
    <hyperlink ref="E127" r:id="rId125" display="javascript:void(0);"/>
    <hyperlink ref="F127" r:id="rId126" display="javascript:void(0);"/>
    <hyperlink ref="E129" r:id="rId127" display="javascript:void(0);"/>
    <hyperlink ref="F129" r:id="rId128" display="javascript:void(0);"/>
    <hyperlink ref="E131" r:id="rId129" display="javascript:void(0);"/>
    <hyperlink ref="F131" r:id="rId130" display="javascript:void(0);"/>
    <hyperlink ref="E133" r:id="rId131" display="javascript:void(0);"/>
    <hyperlink ref="F133" r:id="rId132" display="javascript:void(0);"/>
    <hyperlink ref="E135" r:id="rId133" display="javascript:void(0);"/>
    <hyperlink ref="F135" r:id="rId134" display="javascript:void(0);"/>
    <hyperlink ref="E137" r:id="rId135" display="javascript:void(0);"/>
    <hyperlink ref="F137" r:id="rId136" display="javascript:void(0);"/>
    <hyperlink ref="E139" r:id="rId137" display="javascript:void(0);"/>
    <hyperlink ref="F139" r:id="rId138" display="javascript:void(0);"/>
    <hyperlink ref="E141" r:id="rId139" display="javascript:void(0);"/>
    <hyperlink ref="F141" r:id="rId140" display="javascript:void(0);"/>
    <hyperlink ref="E143" r:id="rId141" display="javascript:void(0);"/>
    <hyperlink ref="F143" r:id="rId142" display="javascript:void(0);"/>
    <hyperlink ref="E145" r:id="rId143" display="javascript:void(0);"/>
    <hyperlink ref="F145" r:id="rId144" display="javascript:void(0);"/>
    <hyperlink ref="E147" r:id="rId145" display="javascript:void(0);"/>
    <hyperlink ref="F147" r:id="rId146" display="javascript:void(0);"/>
    <hyperlink ref="E149" r:id="rId147" display="javascript:void(0);"/>
    <hyperlink ref="F149" r:id="rId148" display="javascript:void(0);"/>
    <hyperlink ref="E151" r:id="rId149" display="javascript:void(0);"/>
    <hyperlink ref="F151" r:id="rId150" display="javascript:void(0);"/>
    <hyperlink ref="E153" r:id="rId151" display="javascript:void(0);"/>
    <hyperlink ref="F153" r:id="rId152" display="javascript:void(0);"/>
    <hyperlink ref="E155" r:id="rId153" display="javascript:void(0);"/>
    <hyperlink ref="F155" r:id="rId154" display="javascript:void(0);"/>
    <hyperlink ref="E157" r:id="rId155" display="javascript:void(0);"/>
    <hyperlink ref="F157" r:id="rId156" display="javascript:void(0);"/>
    <hyperlink ref="E159" r:id="rId157" display="javascript:void(0);"/>
    <hyperlink ref="F159" r:id="rId158" display="javascript:void(0);"/>
    <hyperlink ref="E161" r:id="rId159" display="javascript:void(0);"/>
    <hyperlink ref="F161" r:id="rId160" display="javascript:void(0);"/>
    <hyperlink ref="E163" r:id="rId161" display="javascript:void(0);"/>
    <hyperlink ref="F163" r:id="rId162" display="javascript:void(0);"/>
    <hyperlink ref="E165" r:id="rId163" display="javascript:void(0);"/>
    <hyperlink ref="F165" r:id="rId164" display="javascript:void(0);"/>
    <hyperlink ref="E167" r:id="rId165" display="javascript:void(0);"/>
    <hyperlink ref="F167" r:id="rId166" display="javascript:void(0);"/>
    <hyperlink ref="E169" r:id="rId167" display="javascript:void(0);"/>
    <hyperlink ref="F169" r:id="rId168" display="javascript:void(0);"/>
    <hyperlink ref="E171" r:id="rId169" display="javascript:void(0);"/>
    <hyperlink ref="F171" r:id="rId170" display="javascript:void(0);"/>
    <hyperlink ref="E173" r:id="rId171" display="javascript:void(0);"/>
    <hyperlink ref="F173" r:id="rId172" display="javascript:void(0);"/>
    <hyperlink ref="E175" r:id="rId173" display="javascript:void(0);"/>
    <hyperlink ref="F175" r:id="rId174" display="javascript:void(0);"/>
    <hyperlink ref="E177" r:id="rId175" display="javascript:void(0);"/>
    <hyperlink ref="F177" r:id="rId176" display="javascript:void(0);"/>
    <hyperlink ref="E179" r:id="rId177" display="javascript:void(0);"/>
    <hyperlink ref="F179" r:id="rId178" display="javascript:void(0);"/>
    <hyperlink ref="E181" r:id="rId179" display="javascript:void(0);"/>
    <hyperlink ref="F181" r:id="rId180" display="javascript:void(0);"/>
    <hyperlink ref="E183" r:id="rId181" display="javascript:void(0);"/>
    <hyperlink ref="F183" r:id="rId182" display="javascript:void(0);"/>
    <hyperlink ref="E185" r:id="rId183" display="javascript:void(0);"/>
    <hyperlink ref="F185" r:id="rId184" display="javascript:void(0);"/>
    <hyperlink ref="E187" r:id="rId185" display="javascript:void(0);"/>
    <hyperlink ref="F187" r:id="rId186" display="javascript:void(0);"/>
    <hyperlink ref="E189" r:id="rId187" display="javascript:void(0);"/>
    <hyperlink ref="F189" r:id="rId188" display="javascript:void(0);"/>
    <hyperlink ref="E191" r:id="rId189" display="javascript:void(0);"/>
    <hyperlink ref="F191" r:id="rId190" display="javascript:void(0);"/>
    <hyperlink ref="E193" r:id="rId191" display="javascript:void(0);"/>
    <hyperlink ref="F193" r:id="rId192" display="javascript:void(0);"/>
    <hyperlink ref="E195" r:id="rId193" display="javascript:void(0);"/>
    <hyperlink ref="F195" r:id="rId194" display="javascript:void(0);"/>
    <hyperlink ref="E197" r:id="rId195" display="javascript:void(0);"/>
    <hyperlink ref="F197" r:id="rId196" display="javascript:void(0);"/>
    <hyperlink ref="E199" r:id="rId197" display="javascript:void(0);"/>
    <hyperlink ref="F199" r:id="rId198" display="javascript:void(0);"/>
    <hyperlink ref="E201" r:id="rId199" display="javascript:void(0);"/>
    <hyperlink ref="F201" r:id="rId200" display="javascript:void(0);"/>
    <hyperlink ref="E203" r:id="rId201" display="javascript:void(0);"/>
    <hyperlink ref="F203" r:id="rId202" display="javascript:void(0);"/>
    <hyperlink ref="E205" r:id="rId203" display="javascript:void(0);"/>
    <hyperlink ref="F205" r:id="rId204" display="javascript:void(0);"/>
    <hyperlink ref="E207" r:id="rId205" display="javascript:void(0);"/>
    <hyperlink ref="F207" r:id="rId206" display="javascript:void(0);"/>
    <hyperlink ref="E209" r:id="rId207" display="javascript:void(0);"/>
    <hyperlink ref="F209" r:id="rId208" display="javascript:void(0);"/>
    <hyperlink ref="E211" r:id="rId209" display="javascript:void(0);"/>
    <hyperlink ref="F211" r:id="rId210" display="javascript:void(0);"/>
    <hyperlink ref="E213" r:id="rId211" display="javascript:void(0);"/>
    <hyperlink ref="F213" r:id="rId212" display="javascript:void(0);"/>
    <hyperlink ref="E215" r:id="rId213" display="javascript:void(0);"/>
    <hyperlink ref="F215" r:id="rId214" display="javascript:void(0);"/>
    <hyperlink ref="E217" r:id="rId215" display="javascript:void(0);"/>
    <hyperlink ref="F217" r:id="rId216" display="javascript:void(0);"/>
    <hyperlink ref="E219" r:id="rId217" display="javascript:void(0);"/>
    <hyperlink ref="F219" r:id="rId218" display="javascript:void(0);"/>
    <hyperlink ref="E221" r:id="rId219" display="javascript:void(0);"/>
    <hyperlink ref="F221" r:id="rId220" display="javascript:void(0);"/>
    <hyperlink ref="E223" r:id="rId221" display="javascript:void(0);"/>
    <hyperlink ref="F223" r:id="rId222" display="javascript:void(0);"/>
    <hyperlink ref="E225" r:id="rId223" display="javascript:void(0);"/>
    <hyperlink ref="F225" r:id="rId224" display="javascript:void(0);"/>
    <hyperlink ref="E227" r:id="rId225" display="javascript:void(0);"/>
    <hyperlink ref="F227" r:id="rId226" display="javascript:void(0);"/>
    <hyperlink ref="E229" r:id="rId227" display="javascript:void(0);"/>
    <hyperlink ref="F229" r:id="rId228" display="javascript:void(0);"/>
    <hyperlink ref="E231" r:id="rId229" display="javascript:void(0);"/>
    <hyperlink ref="F231" r:id="rId230" display="javascript:void(0);"/>
    <hyperlink ref="E233" r:id="rId231" display="javascript:void(0);"/>
    <hyperlink ref="F233" r:id="rId232" display="javascript:void(0);"/>
    <hyperlink ref="E235" r:id="rId233" display="javascript:void(0);"/>
    <hyperlink ref="F235" r:id="rId234" display="javascript:void(0);"/>
    <hyperlink ref="E237" r:id="rId235" display="javascript:void(0);"/>
    <hyperlink ref="F237" r:id="rId236" display="javascript:void(0);"/>
    <hyperlink ref="E239" r:id="rId237" display="javascript:void(0);"/>
    <hyperlink ref="F239" r:id="rId238" display="javascript:void(0);"/>
    <hyperlink ref="E241" r:id="rId239" display="javascript:void(0);"/>
    <hyperlink ref="F241" r:id="rId240" display="javascript:void(0);"/>
    <hyperlink ref="E243" r:id="rId241" display="javascript:void(0);"/>
    <hyperlink ref="F243" r:id="rId242" display="javascript:void(0);"/>
    <hyperlink ref="E245" r:id="rId243" display="javascript:void(0);"/>
    <hyperlink ref="F245" r:id="rId244" display="javascript:void(0);"/>
    <hyperlink ref="E247" r:id="rId245" display="javascript:void(0);"/>
    <hyperlink ref="F247" r:id="rId246" display="javascript:void(0);"/>
    <hyperlink ref="E249" r:id="rId247" display="javascript:void(0);"/>
    <hyperlink ref="F249" r:id="rId248" display="javascript:void(0);"/>
    <hyperlink ref="E251" r:id="rId249" display="javascript:void(0);"/>
    <hyperlink ref="F251" r:id="rId250" display="javascript:void(0);"/>
    <hyperlink ref="E253" r:id="rId251" display="javascript:void(0);"/>
    <hyperlink ref="F253" r:id="rId252" display="javascript:void(0);"/>
    <hyperlink ref="E255" r:id="rId253" display="javascript:void(0);"/>
    <hyperlink ref="F255" r:id="rId254" display="javascript:void(0);"/>
    <hyperlink ref="E257" r:id="rId255" display="javascript:void(0);"/>
    <hyperlink ref="F257" r:id="rId256" display="javascript:void(0);"/>
    <hyperlink ref="E259" r:id="rId257" display="javascript:void(0);"/>
    <hyperlink ref="F259" r:id="rId258" display="javascript:void(0);"/>
    <hyperlink ref="E261" r:id="rId259" display="javascript:void(0);"/>
    <hyperlink ref="F261" r:id="rId260" display="javascript:void(0);"/>
    <hyperlink ref="E263" r:id="rId261" display="javascript:void(0);"/>
    <hyperlink ref="F263" r:id="rId262" display="javascript:void(0);"/>
    <hyperlink ref="E265" r:id="rId263" display="javascript:void(0);"/>
    <hyperlink ref="F265" r:id="rId264" display="javascript:void(0);"/>
    <hyperlink ref="E267" r:id="rId265" display="javascript:void(0);"/>
    <hyperlink ref="F267" r:id="rId266" display="javascript:void(0);"/>
    <hyperlink ref="E269" r:id="rId267" display="javascript:void(0);"/>
    <hyperlink ref="F269" r:id="rId268" display="javascript:void(0);"/>
    <hyperlink ref="E271" r:id="rId269" display="javascript:void(0);"/>
    <hyperlink ref="F271" r:id="rId270" display="javascript:void(0);"/>
    <hyperlink ref="E273" r:id="rId271" display="javascript:void(0);"/>
    <hyperlink ref="F273" r:id="rId272" display="javascript:void(0);"/>
    <hyperlink ref="E275" r:id="rId273" display="javascript:void(0);"/>
    <hyperlink ref="F275" r:id="rId274" display="javascript:void(0);"/>
    <hyperlink ref="E277" r:id="rId275" display="javascript:void(0);"/>
    <hyperlink ref="F277" r:id="rId276" display="javascript:void(0);"/>
    <hyperlink ref="E279" r:id="rId277" display="javascript:void(0);"/>
    <hyperlink ref="F279" r:id="rId278" display="javascript:void(0);"/>
    <hyperlink ref="E281" r:id="rId279" display="javascript:void(0);"/>
    <hyperlink ref="F281" r:id="rId280" display="javascript:void(0);"/>
    <hyperlink ref="E283" r:id="rId281" display="javascript:void(0);"/>
    <hyperlink ref="F283" r:id="rId282" display="javascript:void(0);"/>
    <hyperlink ref="E285" r:id="rId283" display="javascript:void(0);"/>
    <hyperlink ref="F285" r:id="rId284" display="javascript:void(0);"/>
    <hyperlink ref="E287" r:id="rId285" display="javascript:void(0);"/>
    <hyperlink ref="F287" r:id="rId286" display="javascript:void(0);"/>
    <hyperlink ref="E289" r:id="rId287" display="javascript:void(0);"/>
    <hyperlink ref="F289" r:id="rId288" display="javascript:void(0);"/>
    <hyperlink ref="E291" r:id="rId289" display="javascript:void(0);"/>
    <hyperlink ref="F291" r:id="rId290" display="javascript:void(0);"/>
    <hyperlink ref="E293" r:id="rId291" display="javascript:void(0);"/>
    <hyperlink ref="F293" r:id="rId292" display="javascript:void(0);"/>
    <hyperlink ref="E295" r:id="rId293" display="javascript:void(0);"/>
    <hyperlink ref="F295" r:id="rId294" display="javascript:void(0);"/>
    <hyperlink ref="E297" r:id="rId295" display="javascript:void(0);"/>
    <hyperlink ref="F297" r:id="rId296" display="javascript:void(0);"/>
    <hyperlink ref="E299" r:id="rId297" display="javascript:void(0);"/>
    <hyperlink ref="F299" r:id="rId298" display="javascript:void(0);"/>
    <hyperlink ref="E301" r:id="rId299" display="javascript:void(0);"/>
    <hyperlink ref="F301" r:id="rId300" display="javascript:void(0);"/>
    <hyperlink ref="E303" r:id="rId301" display="javascript:void(0);"/>
    <hyperlink ref="F303" r:id="rId302" display="javascript:void(0);"/>
    <hyperlink ref="E305" r:id="rId303" display="javascript:void(0);"/>
    <hyperlink ref="F305" r:id="rId304" display="javascript:void(0);"/>
    <hyperlink ref="E307" r:id="rId305" display="javascript:void(0);"/>
    <hyperlink ref="F307" r:id="rId306" display="javascript:void(0);"/>
    <hyperlink ref="E309" r:id="rId307" display="javascript:void(0);"/>
    <hyperlink ref="F309" r:id="rId308" display="javascript:void(0);"/>
    <hyperlink ref="E311" r:id="rId309" display="javascript:void(0);"/>
    <hyperlink ref="F311" r:id="rId310" display="javascript:void(0);"/>
    <hyperlink ref="E313" r:id="rId311" display="javascript:void(0);"/>
    <hyperlink ref="F313" r:id="rId312" display="javascript:void(0);"/>
    <hyperlink ref="E315" r:id="rId313" display="javascript:void(0);"/>
    <hyperlink ref="F315" r:id="rId314" display="javascript:void(0);"/>
    <hyperlink ref="E317" r:id="rId315" display="javascript:void(0);"/>
    <hyperlink ref="F317" r:id="rId316" display="javascript:void(0);"/>
    <hyperlink ref="E319" r:id="rId317" display="javascript:void(0);"/>
    <hyperlink ref="F319" r:id="rId318" display="javascript:void(0);"/>
    <hyperlink ref="E321" r:id="rId319" display="javascript:void(0);"/>
    <hyperlink ref="F321" r:id="rId320" display="javascript:void(0);"/>
    <hyperlink ref="E323" r:id="rId321" display="javascript:void(0);"/>
    <hyperlink ref="F323" r:id="rId322" display="javascript:void(0);"/>
    <hyperlink ref="E325" r:id="rId323" display="javascript:void(0);"/>
    <hyperlink ref="F325" r:id="rId324" display="javascript:void(0);"/>
    <hyperlink ref="E327" r:id="rId325" display="javascript:void(0);"/>
    <hyperlink ref="F327" r:id="rId326" display="javascript:void(0);"/>
    <hyperlink ref="E329" r:id="rId327" display="javascript:void(0);"/>
    <hyperlink ref="F329" r:id="rId328" display="javascript:void(0);"/>
    <hyperlink ref="E331" r:id="rId329" display="javascript:void(0);"/>
    <hyperlink ref="F331" r:id="rId330" display="javascript:void(0);"/>
    <hyperlink ref="E333" r:id="rId331" display="javascript:void(0);"/>
    <hyperlink ref="F333" r:id="rId332" display="javascript:void(0);"/>
    <hyperlink ref="E335" r:id="rId333" display="javascript:void(0);"/>
    <hyperlink ref="F335" r:id="rId334" display="javascript:void(0);"/>
    <hyperlink ref="E337" r:id="rId335" display="javascript:void(0);"/>
    <hyperlink ref="F337" r:id="rId336" display="javascript:void(0);"/>
    <hyperlink ref="E339" r:id="rId337" display="javascript:void(0);"/>
    <hyperlink ref="F339" r:id="rId338" display="javascript:void(0);"/>
    <hyperlink ref="E341" r:id="rId339" display="javascript:void(0);"/>
    <hyperlink ref="F341" r:id="rId340" display="javascript:void(0);"/>
    <hyperlink ref="E343" r:id="rId341" display="javascript:void(0);"/>
    <hyperlink ref="F343" r:id="rId342" display="javascript:void(0);"/>
    <hyperlink ref="E345" r:id="rId343" display="javascript:void(0);"/>
    <hyperlink ref="F345" r:id="rId344" display="javascript:void(0);"/>
    <hyperlink ref="E347" r:id="rId345" display="javascript:void(0);"/>
    <hyperlink ref="F347" r:id="rId346" display="javascript:void(0);"/>
    <hyperlink ref="E349" r:id="rId347" display="javascript:void(0);"/>
    <hyperlink ref="F349" r:id="rId348" display="javascript:void(0);"/>
    <hyperlink ref="E351" r:id="rId349" display="javascript:void(0);"/>
    <hyperlink ref="F351" r:id="rId350" display="javascript:void(0);"/>
    <hyperlink ref="E353" r:id="rId351" display="javascript:void(0);"/>
    <hyperlink ref="F353" r:id="rId352" display="javascript:void(0);"/>
    <hyperlink ref="E355" r:id="rId353" display="javascript:void(0);"/>
    <hyperlink ref="F355" r:id="rId354" display="javascript:void(0);"/>
    <hyperlink ref="E357" r:id="rId355" display="javascript:void(0);"/>
    <hyperlink ref="F357" r:id="rId356" display="javascript:void(0);"/>
    <hyperlink ref="E359" r:id="rId357" display="javascript:void(0);"/>
    <hyperlink ref="F359" r:id="rId358" display="javascript:void(0);"/>
    <hyperlink ref="E361" r:id="rId359" display="javascript:void(0);"/>
    <hyperlink ref="F361" r:id="rId360" display="javascript:void(0);"/>
    <hyperlink ref="E363" r:id="rId361" display="javascript:void(0);"/>
    <hyperlink ref="F363" r:id="rId362" display="javascript:void(0);"/>
    <hyperlink ref="E365" r:id="rId363" display="javascript:void(0);"/>
    <hyperlink ref="F365" r:id="rId364" display="javascript:void(0);"/>
    <hyperlink ref="E367" r:id="rId365" display="javascript:void(0);"/>
    <hyperlink ref="F367" r:id="rId366" display="javascript:void(0);"/>
    <hyperlink ref="E369" r:id="rId367" display="javascript:void(0);"/>
    <hyperlink ref="F369" r:id="rId368" display="javascript:void(0);"/>
    <hyperlink ref="E371" r:id="rId369" display="javascript:void(0);"/>
    <hyperlink ref="F371" r:id="rId370" display="javascript:void(0);"/>
    <hyperlink ref="E373" r:id="rId371" display="javascript:void(0);"/>
    <hyperlink ref="F373" r:id="rId372" display="javascript:void(0);"/>
    <hyperlink ref="E375" r:id="rId373" display="javascript:void(0);"/>
    <hyperlink ref="F375" r:id="rId374" display="javascript:void(0);"/>
    <hyperlink ref="E377" r:id="rId375" display="javascript:void(0);"/>
    <hyperlink ref="F377" r:id="rId376" display="javascript:void(0);"/>
    <hyperlink ref="E379" r:id="rId377" display="javascript:void(0);"/>
    <hyperlink ref="F379" r:id="rId378" display="javascript:void(0);"/>
    <hyperlink ref="E381" r:id="rId379" display="javascript:void(0);"/>
    <hyperlink ref="F381" r:id="rId380" display="javascript:void(0);"/>
    <hyperlink ref="E383" r:id="rId381" display="javascript:void(0);"/>
    <hyperlink ref="F383" r:id="rId382" display="javascript:void(0);"/>
    <hyperlink ref="E385" r:id="rId383" display="javascript:void(0);"/>
    <hyperlink ref="F385" r:id="rId384" display="javascript:void(0);"/>
    <hyperlink ref="E387" r:id="rId385" display="javascript:void(0);"/>
    <hyperlink ref="F387" r:id="rId386" display="javascript:void(0);"/>
    <hyperlink ref="E389" r:id="rId387" display="javascript:void(0);"/>
    <hyperlink ref="F389" r:id="rId388" display="javascript:void(0);"/>
    <hyperlink ref="E391" r:id="rId389" display="javascript:void(0);"/>
    <hyperlink ref="F391" r:id="rId390" display="javascript:void(0);"/>
    <hyperlink ref="E393" r:id="rId391" display="javascript:void(0);"/>
    <hyperlink ref="F393" r:id="rId392" display="javascript:void(0);"/>
    <hyperlink ref="E395" r:id="rId393" display="javascript:void(0);"/>
    <hyperlink ref="F395" r:id="rId394" display="javascript:void(0);"/>
    <hyperlink ref="E397" r:id="rId395" display="javascript:void(0);"/>
    <hyperlink ref="F397" r:id="rId396" display="javascript:void(0);"/>
    <hyperlink ref="E399" r:id="rId397" display="javascript:void(0);"/>
    <hyperlink ref="F399" r:id="rId398" display="javascript:void(0);"/>
    <hyperlink ref="E401" r:id="rId399" display="javascript:void(0);"/>
    <hyperlink ref="F401" r:id="rId400" display="javascript:void(0);"/>
    <hyperlink ref="E403" r:id="rId401" display="javascript:void(0);"/>
    <hyperlink ref="F403" r:id="rId402" display="javascript:void(0);"/>
    <hyperlink ref="E405" r:id="rId403" display="javascript:void(0);"/>
    <hyperlink ref="F405" r:id="rId404" display="javascript:void(0);"/>
    <hyperlink ref="E407" r:id="rId405" display="javascript:void(0);"/>
    <hyperlink ref="F407" r:id="rId406" display="javascript:void(0);"/>
    <hyperlink ref="E409" r:id="rId407" display="javascript:void(0);"/>
    <hyperlink ref="F409" r:id="rId408" display="javascript:void(0);"/>
    <hyperlink ref="E411" r:id="rId409" display="javascript:void(0);"/>
    <hyperlink ref="F411" r:id="rId410" display="javascript:void(0);"/>
    <hyperlink ref="E413" r:id="rId411" display="javascript:void(0);"/>
    <hyperlink ref="F413" r:id="rId412" display="javascript:void(0);"/>
    <hyperlink ref="E415" r:id="rId413" display="javascript:void(0);"/>
    <hyperlink ref="F415" r:id="rId414" display="javascript:void(0);"/>
    <hyperlink ref="E417" r:id="rId415" display="javascript:void(0);"/>
    <hyperlink ref="F417" r:id="rId416" display="javascript:void(0);"/>
    <hyperlink ref="E419" r:id="rId417" display="javascript:void(0);"/>
    <hyperlink ref="F419" r:id="rId418" display="javascript:void(0);"/>
    <hyperlink ref="E421" r:id="rId419" display="javascript:void(0);"/>
    <hyperlink ref="F421" r:id="rId420" display="javascript:void(0);"/>
    <hyperlink ref="E423" r:id="rId421" display="javascript:void(0);"/>
    <hyperlink ref="F423" r:id="rId422" display="javascript:void(0);"/>
    <hyperlink ref="E425" r:id="rId423" display="javascript:void(0);"/>
    <hyperlink ref="F425" r:id="rId424" display="javascript:void(0);"/>
    <hyperlink ref="E427" r:id="rId425" display="javascript:void(0);"/>
    <hyperlink ref="F427" r:id="rId426" display="javascript:void(0);"/>
    <hyperlink ref="E429" r:id="rId427" display="javascript:void(0);"/>
    <hyperlink ref="F429" r:id="rId428" display="javascript:void(0);"/>
    <hyperlink ref="E431" r:id="rId429" display="javascript:void(0);"/>
    <hyperlink ref="F431" r:id="rId430" display="javascript:void(0);"/>
    <hyperlink ref="E433" r:id="rId431" display="javascript:void(0);"/>
    <hyperlink ref="F433" r:id="rId432" display="javascript:void(0);"/>
    <hyperlink ref="E435" r:id="rId433" display="javascript:void(0);"/>
    <hyperlink ref="F435" r:id="rId434" display="javascript:void(0);"/>
    <hyperlink ref="E437" r:id="rId435" display="javascript:void(0);"/>
    <hyperlink ref="F437" r:id="rId436" display="javascript:void(0);"/>
    <hyperlink ref="E439" r:id="rId437" display="javascript:void(0);"/>
    <hyperlink ref="F439" r:id="rId438" display="javascript:void(0);"/>
    <hyperlink ref="E441" r:id="rId439" display="javascript:void(0);"/>
    <hyperlink ref="F441" r:id="rId440" display="javascript:void(0);"/>
    <hyperlink ref="E443" r:id="rId441" display="javascript:void(0);"/>
    <hyperlink ref="F443" r:id="rId442" display="javascript:void(0);"/>
    <hyperlink ref="E445" r:id="rId443" display="javascript:void(0);"/>
    <hyperlink ref="F445" r:id="rId444" display="javascript:void(0);"/>
    <hyperlink ref="E447" r:id="rId445" display="javascript:void(0);"/>
    <hyperlink ref="F447" r:id="rId446" display="javascript:void(0);"/>
    <hyperlink ref="E449" r:id="rId447" display="javascript:void(0);"/>
    <hyperlink ref="F449" r:id="rId448" display="javascript:void(0);"/>
    <hyperlink ref="E451" r:id="rId449" display="javascript:void(0);"/>
    <hyperlink ref="F451" r:id="rId450" display="javascript:void(0);"/>
    <hyperlink ref="E453" r:id="rId451" display="javascript:void(0);"/>
    <hyperlink ref="F453" r:id="rId452" display="javascript:void(0);"/>
    <hyperlink ref="E455" r:id="rId453" display="javascript:void(0);"/>
    <hyperlink ref="F455" r:id="rId454" display="javascript:void(0);"/>
    <hyperlink ref="E457" r:id="rId455" display="javascript:void(0);"/>
    <hyperlink ref="F457" r:id="rId456" display="javascript:void(0);"/>
    <hyperlink ref="E459" r:id="rId457" display="javascript:void(0);"/>
    <hyperlink ref="F459" r:id="rId458" display="javascript:void(0);"/>
    <hyperlink ref="E461" r:id="rId459" display="javascript:void(0);"/>
    <hyperlink ref="F461" r:id="rId460" display="javascript:void(0);"/>
    <hyperlink ref="E463" r:id="rId461" display="javascript:void(0);"/>
    <hyperlink ref="F463" r:id="rId462" display="javascript:void(0);"/>
    <hyperlink ref="E465" r:id="rId463" display="javascript:void(0);"/>
    <hyperlink ref="F465" r:id="rId464" display="javascript:void(0);"/>
    <hyperlink ref="E467" r:id="rId465" display="javascript:void(0);"/>
    <hyperlink ref="F467" r:id="rId466" display="javascript:void(0);"/>
    <hyperlink ref="E469" r:id="rId467" display="javascript:void(0);"/>
    <hyperlink ref="F469" r:id="rId468" display="javascript:void(0);"/>
    <hyperlink ref="E471" r:id="rId469" display="javascript:void(0);"/>
    <hyperlink ref="F471" r:id="rId470" display="javascript:void(0);"/>
    <hyperlink ref="E473" r:id="rId471" display="javascript:void(0);"/>
    <hyperlink ref="F473" r:id="rId472" display="javascript:void(0);"/>
    <hyperlink ref="E475" r:id="rId473" display="javascript:void(0);"/>
    <hyperlink ref="F475" r:id="rId474" display="javascript:void(0);"/>
    <hyperlink ref="E477" r:id="rId475" display="javascript:void(0);"/>
    <hyperlink ref="F477" r:id="rId476" display="javascript:void(0);"/>
    <hyperlink ref="E479" r:id="rId477" display="javascript:void(0);"/>
    <hyperlink ref="F479" r:id="rId478" display="javascript:void(0);"/>
    <hyperlink ref="E481" r:id="rId479" display="javascript:void(0);"/>
    <hyperlink ref="F481" r:id="rId480" display="javascript:void(0);"/>
    <hyperlink ref="E483" r:id="rId481" display="javascript:void(0);"/>
    <hyperlink ref="F483" r:id="rId482" display="javascript:void(0);"/>
    <hyperlink ref="E485" r:id="rId483" display="javascript:void(0);"/>
    <hyperlink ref="F485" r:id="rId484" display="javascript:void(0);"/>
    <hyperlink ref="E487" r:id="rId485" display="javascript:void(0);"/>
    <hyperlink ref="F487" r:id="rId486" display="javascript:void(0);"/>
    <hyperlink ref="E489" r:id="rId487" display="javascript:void(0);"/>
    <hyperlink ref="F489" r:id="rId488" display="javascript:void(0);"/>
    <hyperlink ref="E491" r:id="rId489" display="javascript:void(0);"/>
    <hyperlink ref="F491" r:id="rId490" display="javascript:void(0);"/>
    <hyperlink ref="E493" r:id="rId491" display="javascript:void(0);"/>
    <hyperlink ref="F493" r:id="rId492" display="javascript:void(0);"/>
    <hyperlink ref="E495" r:id="rId493" display="javascript:void(0);"/>
    <hyperlink ref="F495" r:id="rId494" display="javascript:void(0);"/>
    <hyperlink ref="E497" r:id="rId495" display="javascript:void(0);"/>
    <hyperlink ref="F497" r:id="rId496" display="javascript:void(0);"/>
    <hyperlink ref="E499" r:id="rId497" display="javascript:void(0);"/>
    <hyperlink ref="F499" r:id="rId498" display="javascript:void(0);"/>
    <hyperlink ref="E501" r:id="rId499" display="javascript:void(0);"/>
    <hyperlink ref="F501" r:id="rId500" display="javascript:void(0);"/>
    <hyperlink ref="E503" r:id="rId501" display="javascript:void(0);"/>
    <hyperlink ref="F503" r:id="rId502" display="javascript:void(0);"/>
    <hyperlink ref="E505" r:id="rId503" display="javascript:void(0);"/>
    <hyperlink ref="F505" r:id="rId504" display="javascript:void(0);"/>
    <hyperlink ref="E507" r:id="rId505" display="javascript:void(0);"/>
    <hyperlink ref="F507" r:id="rId506" display="javascript:void(0);"/>
    <hyperlink ref="E509" r:id="rId507" display="javascript:void(0);"/>
    <hyperlink ref="F509" r:id="rId508" display="javascript:void(0);"/>
    <hyperlink ref="E511" r:id="rId509" display="javascript:void(0);"/>
    <hyperlink ref="F511" r:id="rId510" display="javascript:void(0);"/>
    <hyperlink ref="E513" r:id="rId511" display="javascript:void(0);"/>
    <hyperlink ref="F513" r:id="rId512" display="javascript:void(0);"/>
    <hyperlink ref="E515" r:id="rId513" display="javascript:void(0);"/>
    <hyperlink ref="F515" r:id="rId514" display="javascript:void(0);"/>
    <hyperlink ref="E517" r:id="rId515" display="javascript:void(0);"/>
    <hyperlink ref="F517" r:id="rId516" display="javascript:void(0);"/>
    <hyperlink ref="E519" r:id="rId517" display="javascript:void(0);"/>
    <hyperlink ref="F519" r:id="rId518" display="javascript:void(0);"/>
    <hyperlink ref="E521" r:id="rId519" display="javascript:void(0);"/>
    <hyperlink ref="F521" r:id="rId520" display="javascript:void(0);"/>
    <hyperlink ref="E523" r:id="rId521" display="javascript:void(0);"/>
    <hyperlink ref="F523" r:id="rId522" display="javascript:void(0);"/>
    <hyperlink ref="E525" r:id="rId523" display="javascript:void(0);"/>
    <hyperlink ref="F525" r:id="rId524" display="javascript:void(0);"/>
    <hyperlink ref="E527" r:id="rId525" display="javascript:void(0);"/>
    <hyperlink ref="F527" r:id="rId526" display="javascript:void(0);"/>
    <hyperlink ref="E529" r:id="rId527" display="javascript:void(0);"/>
    <hyperlink ref="F529" r:id="rId528" display="javascript:void(0);"/>
    <hyperlink ref="E531" r:id="rId529" display="javascript:void(0);"/>
    <hyperlink ref="F531" r:id="rId530" display="javascript:void(0);"/>
    <hyperlink ref="E533" r:id="rId531" display="javascript:void(0);"/>
    <hyperlink ref="F533" r:id="rId532" display="javascript:void(0);"/>
    <hyperlink ref="E535" r:id="rId533" display="javascript:void(0);"/>
    <hyperlink ref="F535" r:id="rId534" display="javascript:void(0);"/>
    <hyperlink ref="E537" r:id="rId535" display="javascript:void(0);"/>
    <hyperlink ref="F537" r:id="rId536" display="javascript:void(0);"/>
    <hyperlink ref="E539" r:id="rId537" display="javascript:void(0);"/>
    <hyperlink ref="F539" r:id="rId538" display="javascript:void(0);"/>
    <hyperlink ref="E541" r:id="rId539" display="javascript:void(0);"/>
    <hyperlink ref="F541" r:id="rId540" display="javascript:void(0);"/>
    <hyperlink ref="E543" r:id="rId541" display="javascript:void(0);"/>
    <hyperlink ref="F543" r:id="rId542" display="javascript:void(0);"/>
    <hyperlink ref="E545" r:id="rId543" display="javascript:void(0);"/>
    <hyperlink ref="F545" r:id="rId544" display="javascript:void(0);"/>
    <hyperlink ref="E547" r:id="rId545" display="javascript:void(0);"/>
    <hyperlink ref="F547" r:id="rId546" display="javascript:void(0);"/>
    <hyperlink ref="E549" r:id="rId547" display="javascript:void(0);"/>
    <hyperlink ref="F549" r:id="rId548" display="javascript:void(0);"/>
    <hyperlink ref="E551" r:id="rId549" display="javascript:void(0);"/>
    <hyperlink ref="F551" r:id="rId550" display="javascript:void(0);"/>
    <hyperlink ref="E553" r:id="rId551" display="javascript:void(0);"/>
    <hyperlink ref="F553" r:id="rId552" display="javascript:void(0);"/>
    <hyperlink ref="E555" r:id="rId553" display="javascript:void(0);"/>
    <hyperlink ref="F555" r:id="rId554" display="javascript:void(0);"/>
    <hyperlink ref="E557" r:id="rId555" display="javascript:void(0);"/>
    <hyperlink ref="F557" r:id="rId556" display="javascript:void(0);"/>
    <hyperlink ref="E559" r:id="rId557" display="javascript:void(0);"/>
    <hyperlink ref="F559" r:id="rId558" display="javascript:void(0);"/>
    <hyperlink ref="E561" r:id="rId559" display="javascript:void(0);"/>
    <hyperlink ref="F561" r:id="rId560" display="javascript:void(0);"/>
    <hyperlink ref="E563" r:id="rId561" display="javascript:void(0);"/>
    <hyperlink ref="F563" r:id="rId562" display="javascript:void(0);"/>
    <hyperlink ref="E565" r:id="rId563" display="javascript:void(0);"/>
    <hyperlink ref="F565" r:id="rId564" display="javascript:void(0);"/>
    <hyperlink ref="E567" r:id="rId565" display="javascript:void(0);"/>
    <hyperlink ref="F567" r:id="rId566" display="javascript:void(0);"/>
    <hyperlink ref="E569" r:id="rId567" display="javascript:void(0);"/>
    <hyperlink ref="F569" r:id="rId568" display="javascript:void(0);"/>
    <hyperlink ref="E571" r:id="rId569" display="javascript:void(0);"/>
    <hyperlink ref="F571" r:id="rId570" display="javascript:void(0);"/>
    <hyperlink ref="E573" r:id="rId571" display="javascript:void(0);"/>
    <hyperlink ref="F573" r:id="rId572" display="javascript:void(0);"/>
    <hyperlink ref="E575" r:id="rId573" display="javascript:void(0);"/>
    <hyperlink ref="F575" r:id="rId574" display="javascript:void(0);"/>
    <hyperlink ref="E577" r:id="rId575" display="javascript:void(0);"/>
    <hyperlink ref="F577" r:id="rId576" display="javascript:void(0);"/>
    <hyperlink ref="E579" r:id="rId577" display="javascript:void(0);"/>
    <hyperlink ref="F579" r:id="rId578" display="javascript:void(0);"/>
    <hyperlink ref="E581" r:id="rId579" display="javascript:void(0);"/>
    <hyperlink ref="F581" r:id="rId580" display="javascript:void(0);"/>
    <hyperlink ref="E583" r:id="rId581" display="javascript:void(0);"/>
    <hyperlink ref="F583" r:id="rId582" display="javascript:void(0);"/>
    <hyperlink ref="E585" r:id="rId583" display="javascript:void(0);"/>
    <hyperlink ref="F585" r:id="rId584" display="javascript:void(0);"/>
    <hyperlink ref="E587" r:id="rId585" display="javascript:void(0);"/>
    <hyperlink ref="F587" r:id="rId586" display="javascript:void(0);"/>
    <hyperlink ref="E589" r:id="rId587" display="javascript:void(0);"/>
    <hyperlink ref="F589" r:id="rId588" display="javascript:void(0);"/>
    <hyperlink ref="E591" r:id="rId589" display="javascript:void(0);"/>
    <hyperlink ref="F591" r:id="rId590" display="javascript:void(0);"/>
    <hyperlink ref="E593" r:id="rId591" display="javascript:void(0);"/>
    <hyperlink ref="F593" r:id="rId592" display="javascript:void(0);"/>
    <hyperlink ref="E595" r:id="rId593" display="javascript:void(0);"/>
    <hyperlink ref="F595" r:id="rId594" display="javascript:void(0);"/>
    <hyperlink ref="E597" r:id="rId595" display="javascript:void(0);"/>
    <hyperlink ref="F597" r:id="rId596" display="javascript:void(0);"/>
    <hyperlink ref="E599" r:id="rId597" display="javascript:void(0);"/>
    <hyperlink ref="F599" r:id="rId598" display="javascript:void(0);"/>
    <hyperlink ref="E601" r:id="rId599" display="javascript:void(0);"/>
    <hyperlink ref="F601" r:id="rId600" display="javascript:void(0);"/>
    <hyperlink ref="E603" r:id="rId601" display="javascript:void(0);"/>
    <hyperlink ref="F603" r:id="rId602" display="javascript:void(0);"/>
    <hyperlink ref="E605" r:id="rId603" display="javascript:void(0);"/>
    <hyperlink ref="F605" r:id="rId604" display="javascript:void(0);"/>
    <hyperlink ref="E607" r:id="rId605" display="javascript:void(0);"/>
    <hyperlink ref="F607" r:id="rId606" display="javascript:void(0);"/>
    <hyperlink ref="E609" r:id="rId607" display="javascript:void(0);"/>
    <hyperlink ref="F609" r:id="rId608" display="javascript:void(0);"/>
    <hyperlink ref="E611" r:id="rId609" display="javascript:void(0);"/>
    <hyperlink ref="F611" r:id="rId610" display="javascript:void(0);"/>
    <hyperlink ref="E613" r:id="rId611" display="javascript:void(0);"/>
    <hyperlink ref="F613" r:id="rId612" display="javascript:void(0);"/>
    <hyperlink ref="E615" r:id="rId613" display="javascript:void(0);"/>
    <hyperlink ref="F615" r:id="rId614" display="javascript:void(0);"/>
    <hyperlink ref="E617" r:id="rId615" display="javascript:void(0);"/>
    <hyperlink ref="F617" r:id="rId616" display="javascript:void(0);"/>
    <hyperlink ref="E619" r:id="rId617" display="javascript:void(0);"/>
    <hyperlink ref="F619" r:id="rId618" display="javascript:void(0);"/>
    <hyperlink ref="E621" r:id="rId619" display="javascript:void(0);"/>
    <hyperlink ref="F621" r:id="rId620" display="javascript:void(0);"/>
    <hyperlink ref="E623" r:id="rId621" display="javascript:void(0);"/>
    <hyperlink ref="F623" r:id="rId622" display="javascript:void(0);"/>
    <hyperlink ref="E625" r:id="rId623" display="javascript:void(0);"/>
    <hyperlink ref="F625" r:id="rId624" display="javascript:void(0);"/>
    <hyperlink ref="E627" r:id="rId625" display="javascript:void(0);"/>
    <hyperlink ref="F627" r:id="rId626" display="javascript:void(0);"/>
    <hyperlink ref="E629" r:id="rId627" display="javascript:void(0);"/>
    <hyperlink ref="F629" r:id="rId628" display="javascript:void(0);"/>
    <hyperlink ref="E631" r:id="rId629" display="javascript:void(0);"/>
    <hyperlink ref="F631" r:id="rId630" display="javascript:void(0);"/>
    <hyperlink ref="E633" r:id="rId631" display="javascript:void(0);"/>
    <hyperlink ref="F633" r:id="rId632" display="javascript:void(0);"/>
    <hyperlink ref="E635" r:id="rId633" display="javascript:void(0);"/>
    <hyperlink ref="F635" r:id="rId634" display="javascript:void(0);"/>
    <hyperlink ref="E637" r:id="rId635" display="javascript:void(0);"/>
    <hyperlink ref="F637" r:id="rId636" display="javascript:void(0);"/>
    <hyperlink ref="E639" r:id="rId637" display="javascript:void(0);"/>
    <hyperlink ref="F639" r:id="rId638" display="javascript:void(0);"/>
    <hyperlink ref="E641" r:id="rId639" display="javascript:void(0);"/>
    <hyperlink ref="F641" r:id="rId640" display="javascript:void(0);"/>
    <hyperlink ref="E643" r:id="rId641" display="javascript:void(0);"/>
    <hyperlink ref="F643" r:id="rId642" display="javascript:void(0);"/>
    <hyperlink ref="E645" r:id="rId643" display="javascript:void(0);"/>
    <hyperlink ref="F645" r:id="rId644" display="javascript:void(0);"/>
    <hyperlink ref="E647" r:id="rId645" display="javascript:void(0);"/>
    <hyperlink ref="F647" r:id="rId646" display="javascript:void(0);"/>
    <hyperlink ref="E649" r:id="rId647" display="javascript:void(0);"/>
    <hyperlink ref="F649" r:id="rId648" display="javascript:void(0);"/>
    <hyperlink ref="E651" r:id="rId649" display="javascript:void(0);"/>
    <hyperlink ref="F651" r:id="rId650" display="javascript:void(0);"/>
    <hyperlink ref="E653" r:id="rId651" display="javascript:void(0);"/>
    <hyperlink ref="F653" r:id="rId652" display="javascript:void(0);"/>
    <hyperlink ref="E655" r:id="rId653" display="javascript:void(0);"/>
    <hyperlink ref="F655" r:id="rId654" display="javascript:void(0);"/>
    <hyperlink ref="E657" r:id="rId655" display="javascript:void(0);"/>
    <hyperlink ref="F657" r:id="rId656" display="javascript:void(0);"/>
    <hyperlink ref="E659" r:id="rId657" display="javascript:void(0);"/>
    <hyperlink ref="F659" r:id="rId658" display="javascript:void(0);"/>
    <hyperlink ref="E661" r:id="rId659" display="javascript:void(0);"/>
    <hyperlink ref="F661" r:id="rId660" display="javascript:void(0);"/>
    <hyperlink ref="E663" r:id="rId661" display="javascript:void(0);"/>
    <hyperlink ref="F663" r:id="rId662" display="javascript:void(0);"/>
    <hyperlink ref="E665" r:id="rId663" display="javascript:void(0);"/>
    <hyperlink ref="F665" r:id="rId664" display="javascript:void(0);"/>
    <hyperlink ref="E667" r:id="rId665" display="javascript:void(0);"/>
    <hyperlink ref="F667" r:id="rId666" display="javascript:void(0);"/>
    <hyperlink ref="E669" r:id="rId667" display="javascript:void(0);"/>
    <hyperlink ref="F669" r:id="rId668" display="javascript:void(0);"/>
    <hyperlink ref="E671" r:id="rId669" display="javascript:void(0);"/>
    <hyperlink ref="F671" r:id="rId670" display="javascript:void(0);"/>
    <hyperlink ref="E673" r:id="rId671" display="javascript:void(0);"/>
    <hyperlink ref="F673" r:id="rId672" display="javascript:void(0);"/>
    <hyperlink ref="E675" r:id="rId673" display="javascript:void(0);"/>
    <hyperlink ref="F675" r:id="rId674" display="javascript:void(0);"/>
    <hyperlink ref="E677" r:id="rId675" display="javascript:void(0);"/>
    <hyperlink ref="F677" r:id="rId676" display="javascript:void(0);"/>
    <hyperlink ref="E679" r:id="rId677" display="javascript:void(0);"/>
    <hyperlink ref="F679" r:id="rId678" display="javascript:void(0);"/>
    <hyperlink ref="E681" r:id="rId679" display="javascript:void(0);"/>
    <hyperlink ref="F681" r:id="rId680" display="javascript:void(0);"/>
    <hyperlink ref="E683" r:id="rId681" display="javascript:void(0);"/>
    <hyperlink ref="F683" r:id="rId682" display="javascript:void(0);"/>
    <hyperlink ref="E685" r:id="rId683" display="javascript:void(0);"/>
    <hyperlink ref="F685" r:id="rId684" display="javascript:void(0);"/>
    <hyperlink ref="E687" r:id="rId685" display="javascript:void(0);"/>
    <hyperlink ref="F687" r:id="rId686" display="javascript:void(0);"/>
    <hyperlink ref="E689" r:id="rId687" display="javascript:void(0);"/>
    <hyperlink ref="F689" r:id="rId688" display="javascript:void(0);"/>
    <hyperlink ref="E691" r:id="rId689" display="javascript:void(0);"/>
    <hyperlink ref="F691" r:id="rId690" display="javascript:void(0);"/>
    <hyperlink ref="E693" r:id="rId691" display="javascript:void(0);"/>
    <hyperlink ref="F693" r:id="rId692" display="javascript:void(0);"/>
    <hyperlink ref="E695" r:id="rId693" display="javascript:void(0);"/>
    <hyperlink ref="F695" r:id="rId694" display="javascript:void(0);"/>
    <hyperlink ref="E697" r:id="rId695" display="javascript:void(0);"/>
    <hyperlink ref="F697" r:id="rId696" display="javascript:void(0);"/>
    <hyperlink ref="E699" r:id="rId697" display="javascript:void(0);"/>
    <hyperlink ref="F699" r:id="rId698" display="javascript:void(0);"/>
    <hyperlink ref="E701" r:id="rId699" display="javascript:void(0);"/>
    <hyperlink ref="F701" r:id="rId700" display="javascript:void(0);"/>
    <hyperlink ref="E703" r:id="rId701" display="javascript:void(0);"/>
    <hyperlink ref="F703" r:id="rId702" display="javascript:void(0);"/>
    <hyperlink ref="E705" r:id="rId703" display="javascript:void(0);"/>
    <hyperlink ref="F705" r:id="rId704" display="javascript:void(0);"/>
    <hyperlink ref="E707" r:id="rId705" display="javascript:void(0);"/>
    <hyperlink ref="F707" r:id="rId706" display="javascript:void(0);"/>
    <hyperlink ref="E709" r:id="rId707" display="javascript:void(0);"/>
    <hyperlink ref="F709" r:id="rId708" display="javascript:void(0);"/>
    <hyperlink ref="E711" r:id="rId709" display="javascript:void(0);"/>
    <hyperlink ref="F711" r:id="rId710" display="javascript:void(0);"/>
    <hyperlink ref="E713" r:id="rId711" display="javascript:void(0);"/>
    <hyperlink ref="F713" r:id="rId712" display="javascript:void(0);"/>
    <hyperlink ref="E715" r:id="rId713" display="javascript:void(0);"/>
    <hyperlink ref="F715" r:id="rId714" display="javascript:void(0);"/>
    <hyperlink ref="E717" r:id="rId715" display="javascript:void(0);"/>
    <hyperlink ref="F717" r:id="rId716" display="javascript:void(0);"/>
    <hyperlink ref="E719" r:id="rId717" display="javascript:void(0);"/>
    <hyperlink ref="F719" r:id="rId718" display="javascript:void(0);"/>
    <hyperlink ref="E721" r:id="rId719" display="javascript:void(0);"/>
    <hyperlink ref="F721" r:id="rId720" display="javascript:void(0);"/>
    <hyperlink ref="E723" r:id="rId721" display="javascript:void(0);"/>
    <hyperlink ref="F723" r:id="rId722" display="javascript:void(0);"/>
    <hyperlink ref="E725" r:id="rId723" display="javascript:void(0);"/>
    <hyperlink ref="F725" r:id="rId724" display="javascript:void(0);"/>
    <hyperlink ref="E727" r:id="rId725" display="javascript:void(0);"/>
    <hyperlink ref="F727" r:id="rId726" display="javascript:void(0);"/>
    <hyperlink ref="E729" r:id="rId727" display="javascript:void(0);"/>
    <hyperlink ref="F729" r:id="rId728" display="javascript:void(0);"/>
    <hyperlink ref="E731" r:id="rId729" display="javascript:void(0);"/>
    <hyperlink ref="F731" r:id="rId730" display="javascript:void(0);"/>
    <hyperlink ref="E733" r:id="rId731" display="javascript:void(0);"/>
    <hyperlink ref="F733" r:id="rId732" display="javascript:void(0);"/>
    <hyperlink ref="E735" r:id="rId733" display="javascript:void(0);"/>
    <hyperlink ref="F735" r:id="rId734" display="javascript:void(0);"/>
    <hyperlink ref="E737" r:id="rId735" display="javascript:void(0);"/>
    <hyperlink ref="F737" r:id="rId736" display="javascript:void(0);"/>
    <hyperlink ref="E739" r:id="rId737" display="javascript:void(0);"/>
    <hyperlink ref="F739" r:id="rId738" display="javascript:void(0);"/>
    <hyperlink ref="E741" r:id="rId739" display="javascript:void(0);"/>
    <hyperlink ref="F741" r:id="rId740" display="javascript:void(0);"/>
    <hyperlink ref="E743" r:id="rId741" display="javascript:void(0);"/>
    <hyperlink ref="F743" r:id="rId742" display="javascript:void(0);"/>
    <hyperlink ref="E745" r:id="rId743" display="javascript:void(0);"/>
    <hyperlink ref="F745" r:id="rId744" display="javascript:void(0);"/>
    <hyperlink ref="E747" r:id="rId745" display="javascript:void(0);"/>
    <hyperlink ref="F747" r:id="rId746" display="javascript:void(0);"/>
    <hyperlink ref="E749" r:id="rId747" display="javascript:void(0);"/>
    <hyperlink ref="F749" r:id="rId748" display="javascript:void(0);"/>
    <hyperlink ref="E751" r:id="rId749" display="javascript:void(0);"/>
    <hyperlink ref="F751" r:id="rId750" display="javascript:void(0);"/>
    <hyperlink ref="E753" r:id="rId751" display="javascript:void(0);"/>
    <hyperlink ref="F753" r:id="rId752" display="javascript:void(0);"/>
    <hyperlink ref="E755" r:id="rId753" display="javascript:void(0);"/>
    <hyperlink ref="F755" r:id="rId754" display="javascript:void(0);"/>
    <hyperlink ref="E757" r:id="rId755" display="javascript:void(0);"/>
    <hyperlink ref="F757" r:id="rId756" display="javascript:void(0);"/>
    <hyperlink ref="E759" r:id="rId757" display="javascript:void(0);"/>
    <hyperlink ref="F759" r:id="rId758" display="javascript:void(0);"/>
    <hyperlink ref="E761" r:id="rId759" display="javascript:void(0);"/>
    <hyperlink ref="F761" r:id="rId760" display="javascript:void(0);"/>
    <hyperlink ref="E763" r:id="rId761" display="javascript:void(0);"/>
    <hyperlink ref="F763" r:id="rId762" display="javascript:void(0);"/>
    <hyperlink ref="E765" r:id="rId763" display="javascript:void(0);"/>
    <hyperlink ref="F765" r:id="rId764" display="javascript:void(0);"/>
    <hyperlink ref="E767" r:id="rId765" display="javascript:void(0);"/>
    <hyperlink ref="F767" r:id="rId766" display="javascript:void(0);"/>
    <hyperlink ref="E769" r:id="rId767" display="javascript:void(0);"/>
    <hyperlink ref="F769" r:id="rId768" display="javascript:void(0);"/>
    <hyperlink ref="E771" r:id="rId769" display="javascript:void(0);"/>
    <hyperlink ref="F771" r:id="rId770" display="javascript:void(0);"/>
    <hyperlink ref="E773" r:id="rId771" display="javascript:void(0);"/>
    <hyperlink ref="F773" r:id="rId772" display="javascript:void(0);"/>
    <hyperlink ref="E775" r:id="rId773" display="javascript:void(0);"/>
    <hyperlink ref="F775" r:id="rId774" display="javascript:void(0);"/>
    <hyperlink ref="E777" r:id="rId775" display="javascript:void(0);"/>
    <hyperlink ref="F777" r:id="rId776" display="javascript:void(0);"/>
    <hyperlink ref="E779" r:id="rId777" display="javascript:void(0);"/>
    <hyperlink ref="F779" r:id="rId778" display="javascript:void(0);"/>
    <hyperlink ref="E781" r:id="rId779" display="javascript:void(0);"/>
    <hyperlink ref="F781" r:id="rId780" display="javascript:void(0);"/>
    <hyperlink ref="E783" r:id="rId781" display="javascript:void(0);"/>
    <hyperlink ref="F783" r:id="rId782" display="javascript:void(0);"/>
    <hyperlink ref="E785" r:id="rId783" display="javascript:void(0);"/>
    <hyperlink ref="F785" r:id="rId784" display="javascript:void(0);"/>
    <hyperlink ref="E787" r:id="rId785" display="javascript:void(0);"/>
    <hyperlink ref="F787" r:id="rId786" display="javascript:void(0);"/>
    <hyperlink ref="E789" r:id="rId787" display="javascript:void(0);"/>
    <hyperlink ref="F789" r:id="rId788" display="javascript:void(0);"/>
    <hyperlink ref="E791" r:id="rId789" display="javascript:void(0);"/>
    <hyperlink ref="F791" r:id="rId790" display="javascript:void(0);"/>
    <hyperlink ref="E793" r:id="rId791" display="javascript:void(0);"/>
    <hyperlink ref="F793" r:id="rId792" display="javascript:void(0);"/>
    <hyperlink ref="E795" r:id="rId793" display="javascript:void(0);"/>
    <hyperlink ref="F795" r:id="rId794" display="javascript:void(0);"/>
    <hyperlink ref="E797" r:id="rId795" display="javascript:void(0);"/>
    <hyperlink ref="F797" r:id="rId796" display="javascript:void(0);"/>
    <hyperlink ref="E799" r:id="rId797" display="javascript:void(0);"/>
    <hyperlink ref="F799" r:id="rId798" display="javascript:void(0);"/>
    <hyperlink ref="E801" r:id="rId799" display="javascript:void(0);"/>
    <hyperlink ref="F801" r:id="rId800" display="javascript:void(0);"/>
    <hyperlink ref="E803" r:id="rId801" display="javascript:void(0);"/>
    <hyperlink ref="F803" r:id="rId802" display="javascript:void(0);"/>
    <hyperlink ref="E805" r:id="rId803" display="javascript:void(0);"/>
    <hyperlink ref="F805" r:id="rId804" display="javascript:void(0);"/>
    <hyperlink ref="E807" r:id="rId805" display="javascript:void(0);"/>
    <hyperlink ref="F807" r:id="rId806" display="javascript:void(0);"/>
    <hyperlink ref="E809" r:id="rId807" display="javascript:void(0);"/>
    <hyperlink ref="F809" r:id="rId808" display="javascript:void(0);"/>
    <hyperlink ref="E811" r:id="rId809" display="javascript:void(0);"/>
    <hyperlink ref="F811" r:id="rId810" display="javascript:void(0);"/>
    <hyperlink ref="E813" r:id="rId811" display="javascript:void(0);"/>
    <hyperlink ref="F813" r:id="rId812" display="javascript:void(0);"/>
    <hyperlink ref="E815" r:id="rId813" display="javascript:void(0);"/>
    <hyperlink ref="F815" r:id="rId814" display="javascript:void(0);"/>
    <hyperlink ref="E817" r:id="rId815" display="javascript:void(0);"/>
    <hyperlink ref="F817" r:id="rId816" display="javascript:void(0);"/>
    <hyperlink ref="E819" r:id="rId817" display="javascript:void(0);"/>
    <hyperlink ref="F819" r:id="rId818" display="javascript:void(0);"/>
    <hyperlink ref="E821" r:id="rId819" display="javascript:void(0);"/>
    <hyperlink ref="F821" r:id="rId820" display="javascript:void(0);"/>
    <hyperlink ref="E823" r:id="rId821" display="javascript:void(0);"/>
    <hyperlink ref="F823" r:id="rId822" display="javascript:void(0);"/>
    <hyperlink ref="E825" r:id="rId823" display="javascript:void(0);"/>
    <hyperlink ref="F825" r:id="rId824" display="javascript:void(0);"/>
    <hyperlink ref="E827" r:id="rId825" display="javascript:void(0);"/>
    <hyperlink ref="F827" r:id="rId826" display="javascript:void(0);"/>
    <hyperlink ref="E829" r:id="rId827" display="javascript:void(0);"/>
    <hyperlink ref="F829" r:id="rId828" display="javascript:void(0);"/>
    <hyperlink ref="E831" r:id="rId829" display="javascript:void(0);"/>
    <hyperlink ref="F831" r:id="rId830" display="javascript:void(0);"/>
    <hyperlink ref="E833" r:id="rId831" display="javascript:void(0);"/>
    <hyperlink ref="F833" r:id="rId832" display="javascript:void(0);"/>
    <hyperlink ref="E835" r:id="rId833" display="javascript:void(0);"/>
    <hyperlink ref="F835" r:id="rId834" display="javascript:void(0);"/>
    <hyperlink ref="E837" r:id="rId835" display="javascript:void(0);"/>
    <hyperlink ref="F837" r:id="rId836" display="javascript:void(0);"/>
    <hyperlink ref="E839" r:id="rId837" display="javascript:void(0);"/>
    <hyperlink ref="F839" r:id="rId838" display="javascript:void(0);"/>
    <hyperlink ref="E841" r:id="rId839" display="javascript:void(0);"/>
    <hyperlink ref="F841" r:id="rId840" display="javascript:void(0);"/>
    <hyperlink ref="E843" r:id="rId841" display="javascript:void(0);"/>
    <hyperlink ref="F843" r:id="rId842" display="javascript:void(0);"/>
    <hyperlink ref="E845" r:id="rId843" display="javascript:void(0);"/>
    <hyperlink ref="F845" r:id="rId844" display="javascript:void(0);"/>
    <hyperlink ref="E847" r:id="rId845" display="javascript:void(0);"/>
    <hyperlink ref="F847" r:id="rId846" display="javascript:void(0);"/>
    <hyperlink ref="E849" r:id="rId847" display="javascript:void(0);"/>
    <hyperlink ref="F849" r:id="rId848" display="javascript:void(0);"/>
    <hyperlink ref="E851" r:id="rId849" display="javascript:void(0);"/>
    <hyperlink ref="F851" r:id="rId850" display="javascript:void(0);"/>
    <hyperlink ref="E853" r:id="rId851" display="javascript:void(0);"/>
    <hyperlink ref="F853" r:id="rId852" display="javascript:void(0);"/>
    <hyperlink ref="E855" r:id="rId853" display="javascript:void(0);"/>
    <hyperlink ref="F855" r:id="rId854" display="javascript:void(0);"/>
    <hyperlink ref="E857" r:id="rId855" display="javascript:void(0);"/>
    <hyperlink ref="F857" r:id="rId856" display="javascript:void(0);"/>
    <hyperlink ref="E859" r:id="rId857" display="javascript:void(0);"/>
    <hyperlink ref="F859" r:id="rId858" display="javascript:void(0);"/>
    <hyperlink ref="E861" r:id="rId859" display="javascript:void(0);"/>
    <hyperlink ref="F861" r:id="rId860" display="javascript:void(0);"/>
    <hyperlink ref="E863" r:id="rId861" display="javascript:void(0);"/>
    <hyperlink ref="F863" r:id="rId862" display="javascript:void(0);"/>
    <hyperlink ref="E865" r:id="rId863" display="javascript:void(0);"/>
    <hyperlink ref="F865" r:id="rId864" display="javascript:void(0);"/>
    <hyperlink ref="E867" r:id="rId865" display="javascript:void(0);"/>
    <hyperlink ref="F867" r:id="rId866" display="javascript:void(0);"/>
    <hyperlink ref="E869" r:id="rId867" display="javascript:void(0);"/>
    <hyperlink ref="F869" r:id="rId868" display="javascript:void(0);"/>
    <hyperlink ref="E871" r:id="rId869" display="javascript:void(0);"/>
    <hyperlink ref="F871" r:id="rId870" display="javascript:void(0);"/>
    <hyperlink ref="E873" r:id="rId871" display="javascript:void(0);"/>
    <hyperlink ref="F873" r:id="rId872" display="javascript:void(0);"/>
    <hyperlink ref="E875" r:id="rId873" display="javascript:void(0);"/>
    <hyperlink ref="F875" r:id="rId874" display="javascript:void(0);"/>
    <hyperlink ref="E877" r:id="rId875" display="javascript:void(0);"/>
    <hyperlink ref="F877" r:id="rId876" display="javascript:void(0);"/>
    <hyperlink ref="E879" r:id="rId877" display="javascript:void(0);"/>
    <hyperlink ref="F879" r:id="rId878" display="javascript:void(0);"/>
    <hyperlink ref="E881" r:id="rId879" display="javascript:void(0);"/>
    <hyperlink ref="F881" r:id="rId880" display="javascript:void(0);"/>
    <hyperlink ref="E883" r:id="rId881" display="javascript:void(0);"/>
    <hyperlink ref="F883" r:id="rId882" display="javascript:void(0);"/>
    <hyperlink ref="E885" r:id="rId883" display="javascript:void(0);"/>
    <hyperlink ref="F885" r:id="rId884" display="javascript:void(0);"/>
    <hyperlink ref="E887" r:id="rId885" display="javascript:void(0);"/>
    <hyperlink ref="F887" r:id="rId886" display="javascript:void(0);"/>
    <hyperlink ref="E889" r:id="rId887" display="javascript:void(0);"/>
    <hyperlink ref="F889" r:id="rId888" display="javascript:void(0);"/>
    <hyperlink ref="E891" r:id="rId889" display="javascript:void(0);"/>
    <hyperlink ref="F891" r:id="rId890" display="javascript:void(0);"/>
    <hyperlink ref="E893" r:id="rId891" display="javascript:void(0);"/>
    <hyperlink ref="F893" r:id="rId892" display="javascript:void(0);"/>
    <hyperlink ref="E895" r:id="rId893" display="javascript:void(0);"/>
    <hyperlink ref="F895" r:id="rId894" display="javascript:void(0);"/>
    <hyperlink ref="E897" r:id="rId895" display="javascript:void(0);"/>
    <hyperlink ref="F897" r:id="rId896" display="javascript:void(0);"/>
    <hyperlink ref="E899" r:id="rId897" display="javascript:void(0);"/>
    <hyperlink ref="F899" r:id="rId898" display="javascript:void(0);"/>
    <hyperlink ref="E901" r:id="rId899" display="javascript:void(0);"/>
    <hyperlink ref="F901" r:id="rId900" display="javascript:void(0);"/>
    <hyperlink ref="E903" r:id="rId901" display="javascript:void(0);"/>
    <hyperlink ref="F903" r:id="rId902" display="javascript:void(0);"/>
    <hyperlink ref="E905" r:id="rId903" display="javascript:void(0);"/>
    <hyperlink ref="F905" r:id="rId904" display="javascript:void(0);"/>
    <hyperlink ref="E907" r:id="rId905" display="javascript:void(0);"/>
    <hyperlink ref="F907" r:id="rId906" display="javascript:void(0);"/>
    <hyperlink ref="E909" r:id="rId907" display="javascript:void(0);"/>
    <hyperlink ref="F909" r:id="rId908" display="javascript:void(0);"/>
    <hyperlink ref="E911" r:id="rId909" display="javascript:void(0);"/>
    <hyperlink ref="F911" r:id="rId910" display="javascript:void(0);"/>
    <hyperlink ref="E913" r:id="rId911" display="javascript:void(0);"/>
    <hyperlink ref="F913" r:id="rId912" display="javascript:void(0);"/>
    <hyperlink ref="E915" r:id="rId913" display="javascript:void(0);"/>
    <hyperlink ref="F915" r:id="rId914" display="javascript:void(0);"/>
    <hyperlink ref="E917" r:id="rId915" display="javascript:void(0);"/>
    <hyperlink ref="F917" r:id="rId916" display="javascript:void(0);"/>
    <hyperlink ref="E919" r:id="rId917" display="javascript:void(0);"/>
    <hyperlink ref="F919" r:id="rId918" display="javascript:void(0);"/>
    <hyperlink ref="E921" r:id="rId919" display="javascript:void(0);"/>
    <hyperlink ref="F921" r:id="rId920" display="javascript:void(0);"/>
    <hyperlink ref="E923" r:id="rId921" display="javascript:void(0);"/>
    <hyperlink ref="F923" r:id="rId922" display="javascript:void(0);"/>
    <hyperlink ref="E925" r:id="rId923" display="javascript:void(0);"/>
    <hyperlink ref="F925" r:id="rId924" display="javascript:void(0);"/>
    <hyperlink ref="E927" r:id="rId925" display="javascript:void(0);"/>
    <hyperlink ref="F927" r:id="rId926" display="javascript:void(0);"/>
    <hyperlink ref="E929" r:id="rId927" display="javascript:void(0);"/>
    <hyperlink ref="F929" r:id="rId928" display="javascript:void(0);"/>
    <hyperlink ref="E931" r:id="rId929" display="javascript:void(0);"/>
    <hyperlink ref="F931" r:id="rId930" display="javascript:void(0);"/>
    <hyperlink ref="E933" r:id="rId931" display="javascript:void(0);"/>
    <hyperlink ref="F933" r:id="rId932" display="javascript:void(0);"/>
    <hyperlink ref="E935" r:id="rId933" display="javascript:void(0);"/>
    <hyperlink ref="F935" r:id="rId934" display="javascript:void(0);"/>
    <hyperlink ref="E937" r:id="rId935" display="javascript:void(0);"/>
    <hyperlink ref="F937" r:id="rId936" display="javascript:void(0);"/>
    <hyperlink ref="E939" r:id="rId937" display="javascript:void(0);"/>
    <hyperlink ref="F939" r:id="rId938" display="javascript:void(0);"/>
    <hyperlink ref="E941" r:id="rId939" display="javascript:void(0);"/>
    <hyperlink ref="F941" r:id="rId940" display="javascript:void(0);"/>
    <hyperlink ref="E943" r:id="rId941" display="javascript:void(0);"/>
    <hyperlink ref="F943" r:id="rId942" display="javascript:void(0);"/>
    <hyperlink ref="E945" r:id="rId943" display="javascript:void(0);"/>
    <hyperlink ref="F945" r:id="rId944" display="javascript:void(0);"/>
    <hyperlink ref="E947" r:id="rId945" display="javascript:void(0);"/>
    <hyperlink ref="F947" r:id="rId946" display="javascript:void(0);"/>
    <hyperlink ref="E949" r:id="rId947" display="javascript:void(0);"/>
    <hyperlink ref="F949" r:id="rId948" display="javascript:void(0);"/>
    <hyperlink ref="E951" r:id="rId949" display="javascript:void(0);"/>
    <hyperlink ref="F951" r:id="rId950" display="javascript:void(0);"/>
    <hyperlink ref="E953" r:id="rId951" display="javascript:void(0);"/>
    <hyperlink ref="F953" r:id="rId952" display="javascript:void(0);"/>
    <hyperlink ref="E955" r:id="rId953" display="javascript:void(0);"/>
    <hyperlink ref="F955" r:id="rId954" display="javascript:void(0);"/>
    <hyperlink ref="E957" r:id="rId955" display="javascript:void(0);"/>
    <hyperlink ref="F957" r:id="rId956" display="javascript:void(0);"/>
    <hyperlink ref="E959" r:id="rId957" display="javascript:void(0);"/>
    <hyperlink ref="F959" r:id="rId958" display="javascript:void(0);"/>
    <hyperlink ref="E961" r:id="rId959" display="javascript:void(0);"/>
    <hyperlink ref="F961" r:id="rId960" display="javascript:void(0);"/>
    <hyperlink ref="E963" r:id="rId961" display="javascript:void(0);"/>
    <hyperlink ref="F963" r:id="rId962" display="javascript:void(0);"/>
    <hyperlink ref="E965" r:id="rId963" display="javascript:void(0);"/>
    <hyperlink ref="F965" r:id="rId964" display="javascript:void(0);"/>
    <hyperlink ref="E967" r:id="rId965" display="javascript:void(0);"/>
    <hyperlink ref="F967" r:id="rId966" display="javascript:void(0);"/>
    <hyperlink ref="E969" r:id="rId967" display="javascript:void(0);"/>
    <hyperlink ref="F969" r:id="rId968" display="javascript:void(0);"/>
    <hyperlink ref="E971" r:id="rId969" display="javascript:void(0);"/>
    <hyperlink ref="F971" r:id="rId970" display="javascript:void(0);"/>
    <hyperlink ref="E973" r:id="rId971" display="javascript:void(0);"/>
    <hyperlink ref="F973" r:id="rId972" display="javascript:void(0);"/>
    <hyperlink ref="E975" r:id="rId973" display="javascript:void(0);"/>
    <hyperlink ref="F975" r:id="rId974" display="javascript:void(0);"/>
    <hyperlink ref="E977" r:id="rId975" display="javascript:void(0);"/>
    <hyperlink ref="F977" r:id="rId976" display="javascript:void(0);"/>
    <hyperlink ref="E979" r:id="rId977" display="javascript:void(0);"/>
    <hyperlink ref="F979" r:id="rId978" display="javascript:void(0);"/>
    <hyperlink ref="E981" r:id="rId979" display="javascript:void(0);"/>
    <hyperlink ref="F981" r:id="rId980" display="javascript:void(0);"/>
    <hyperlink ref="E983" r:id="rId981" display="javascript:void(0);"/>
    <hyperlink ref="F983" r:id="rId982" display="javascript:void(0);"/>
    <hyperlink ref="E985" r:id="rId983" display="javascript:void(0);"/>
    <hyperlink ref="F985" r:id="rId984" display="javascript:void(0);"/>
    <hyperlink ref="E987" r:id="rId985" display="javascript:void(0);"/>
    <hyperlink ref="F987" r:id="rId986" display="javascript:void(0);"/>
    <hyperlink ref="E989" r:id="rId987" display="javascript:void(0);"/>
    <hyperlink ref="F989" r:id="rId988" display="javascript:void(0);"/>
    <hyperlink ref="E991" r:id="rId989" display="javascript:void(0);"/>
    <hyperlink ref="F991" r:id="rId990" display="javascript:void(0);"/>
    <hyperlink ref="E993" r:id="rId991" display="javascript:void(0);"/>
    <hyperlink ref="F993" r:id="rId992" display="javascript:void(0);"/>
    <hyperlink ref="E995" r:id="rId993" display="javascript:void(0);"/>
    <hyperlink ref="F995" r:id="rId994" display="javascript:void(0);"/>
    <hyperlink ref="E997" r:id="rId995" display="javascript:void(0);"/>
    <hyperlink ref="F997" r:id="rId996" display="javascript:void(0);"/>
    <hyperlink ref="E999" r:id="rId997" display="javascript:void(0);"/>
    <hyperlink ref="F999" r:id="rId998" display="javascript:void(0);"/>
    <hyperlink ref="E1001" r:id="rId999" display="javascript:void(0);"/>
    <hyperlink ref="F1001" r:id="rId1000" display="javascript:void(0);"/>
    <hyperlink ref="E1003" r:id="rId1001" display="javascript:void(0);"/>
    <hyperlink ref="F1003" r:id="rId1002" display="javascript:void(0);"/>
    <hyperlink ref="E1005" r:id="rId1003" display="javascript:void(0);"/>
    <hyperlink ref="F1005" r:id="rId1004" display="javascript:void(0);"/>
    <hyperlink ref="E1007" r:id="rId1005" display="javascript:void(0);"/>
    <hyperlink ref="F1007" r:id="rId1006" display="javascript:void(0);"/>
    <hyperlink ref="E1009" r:id="rId1007" display="javascript:void(0);"/>
    <hyperlink ref="F1009" r:id="rId1008" display="javascript:void(0);"/>
    <hyperlink ref="E1011" r:id="rId1009" display="javascript:void(0);"/>
    <hyperlink ref="F1011" r:id="rId1010" display="javascript:void(0);"/>
    <hyperlink ref="E1013" r:id="rId1011" display="javascript:void(0);"/>
    <hyperlink ref="F1013" r:id="rId1012" display="javascript:void(0);"/>
    <hyperlink ref="E1015" r:id="rId1013" display="javascript:void(0);"/>
    <hyperlink ref="F1015" r:id="rId1014" display="javascript:void(0);"/>
    <hyperlink ref="E1017" r:id="rId1015" display="javascript:void(0);"/>
    <hyperlink ref="F1017" r:id="rId1016" display="javascript:void(0);"/>
    <hyperlink ref="E1019" r:id="rId1017" display="javascript:void(0);"/>
    <hyperlink ref="F1019" r:id="rId1018" display="javascript:void(0);"/>
    <hyperlink ref="E1021" r:id="rId1019" display="javascript:void(0);"/>
    <hyperlink ref="F1021" r:id="rId1020" display="javascript:void(0);"/>
    <hyperlink ref="E1023" r:id="rId1021" display="javascript:void(0);"/>
    <hyperlink ref="F1023" r:id="rId1022" display="javascript:void(0);"/>
    <hyperlink ref="E1025" r:id="rId1023" display="javascript:void(0);"/>
    <hyperlink ref="F1025" r:id="rId1024" display="javascript:void(0);"/>
    <hyperlink ref="E1027" r:id="rId1025" display="javascript:void(0);"/>
    <hyperlink ref="F1027" r:id="rId1026" display="javascript:void(0);"/>
    <hyperlink ref="E1029" r:id="rId1027" display="javascript:void(0);"/>
    <hyperlink ref="F1029" r:id="rId1028" display="javascript:void(0);"/>
    <hyperlink ref="E1031" r:id="rId1029" display="javascript:void(0);"/>
    <hyperlink ref="F1031" r:id="rId1030" display="javascript:void(0);"/>
    <hyperlink ref="E1033" r:id="rId1031" display="javascript:void(0);"/>
    <hyperlink ref="F1033" r:id="rId1032" display="javascript:void(0);"/>
    <hyperlink ref="E1035" r:id="rId1033" display="javascript:void(0);"/>
    <hyperlink ref="F1035" r:id="rId1034" display="javascript:void(0);"/>
    <hyperlink ref="E1037" r:id="rId1035" display="javascript:void(0);"/>
    <hyperlink ref="F1037" r:id="rId1036" display="javascript:void(0);"/>
    <hyperlink ref="E1039" r:id="rId1037" display="javascript:void(0);"/>
    <hyperlink ref="F1039" r:id="rId1038" display="javascript:void(0);"/>
    <hyperlink ref="E1041" r:id="rId1039" display="javascript:void(0);"/>
    <hyperlink ref="F1041" r:id="rId1040" display="javascript:void(0);"/>
    <hyperlink ref="E1043" r:id="rId1041" display="javascript:void(0);"/>
    <hyperlink ref="F1043" r:id="rId1042" display="javascript:void(0);"/>
    <hyperlink ref="E1045" r:id="rId1043" display="javascript:void(0);"/>
    <hyperlink ref="F1045" r:id="rId1044" display="javascript:void(0);"/>
    <hyperlink ref="E1047" r:id="rId1045" display="javascript:void(0);"/>
    <hyperlink ref="F1047" r:id="rId1046" display="javascript:void(0);"/>
    <hyperlink ref="E1049" r:id="rId1047" display="javascript:void(0);"/>
    <hyperlink ref="F1049" r:id="rId1048" display="javascript:void(0);"/>
    <hyperlink ref="E1051" r:id="rId1049" display="javascript:void(0);"/>
    <hyperlink ref="F1051" r:id="rId1050" display="javascript:void(0);"/>
    <hyperlink ref="E1053" r:id="rId1051" display="javascript:void(0);"/>
    <hyperlink ref="F1053" r:id="rId1052" display="javascript:void(0);"/>
    <hyperlink ref="E1055" r:id="rId1053" display="javascript:void(0);"/>
    <hyperlink ref="F1055" r:id="rId1054" display="javascript:void(0);"/>
    <hyperlink ref="E1057" r:id="rId1055" display="javascript:void(0);"/>
    <hyperlink ref="F1057" r:id="rId1056" display="javascript:void(0);"/>
    <hyperlink ref="E1059" r:id="rId1057" display="javascript:void(0);"/>
    <hyperlink ref="F1059" r:id="rId1058" display="javascript:void(0);"/>
    <hyperlink ref="E1061" r:id="rId1059" display="javascript:void(0);"/>
    <hyperlink ref="F1061" r:id="rId1060" display="javascript:void(0);"/>
    <hyperlink ref="E1063" r:id="rId1061" display="javascript:void(0);"/>
    <hyperlink ref="F1063" r:id="rId1062" display="javascript:void(0);"/>
    <hyperlink ref="E1065" r:id="rId1063" display="javascript:void(0);"/>
    <hyperlink ref="F1065" r:id="rId1064" display="javascript:void(0);"/>
    <hyperlink ref="E1067" r:id="rId1065" display="javascript:void(0);"/>
    <hyperlink ref="F1067" r:id="rId1066" display="javascript:void(0);"/>
    <hyperlink ref="E1069" r:id="rId1067" display="javascript:void(0);"/>
    <hyperlink ref="F1069" r:id="rId1068" display="javascript:void(0);"/>
    <hyperlink ref="E1071" r:id="rId1069" display="javascript:void(0);"/>
    <hyperlink ref="F1071" r:id="rId1070" display="javascript:void(0);"/>
    <hyperlink ref="E1073" r:id="rId1071" display="javascript:void(0);"/>
    <hyperlink ref="F1073" r:id="rId1072" display="javascript:void(0);"/>
    <hyperlink ref="E1075" r:id="rId1073" display="javascript:void(0);"/>
    <hyperlink ref="F1075" r:id="rId1074" display="javascript:void(0);"/>
    <hyperlink ref="E1077" r:id="rId1075" display="javascript:void(0);"/>
    <hyperlink ref="F1077" r:id="rId1076" display="javascript:void(0);"/>
    <hyperlink ref="E1079" r:id="rId1077" display="javascript:void(0);"/>
    <hyperlink ref="F1079" r:id="rId1078" display="javascript:void(0);"/>
    <hyperlink ref="E1081" r:id="rId1079" display="javascript:void(0);"/>
    <hyperlink ref="F1081" r:id="rId1080" display="javascript:void(0);"/>
    <hyperlink ref="E1083" r:id="rId1081" display="javascript:void(0);"/>
    <hyperlink ref="F1083" r:id="rId1082" display="javascript:void(0);"/>
    <hyperlink ref="E1085" r:id="rId1083" display="javascript:void(0);"/>
    <hyperlink ref="F1085" r:id="rId1084" display="javascript:void(0);"/>
    <hyperlink ref="E1087" r:id="rId1085" display="javascript:void(0);"/>
    <hyperlink ref="F1087" r:id="rId1086" display="javascript:void(0);"/>
    <hyperlink ref="E1089" r:id="rId1087" display="javascript:void(0);"/>
    <hyperlink ref="F1089" r:id="rId1088" display="javascript:void(0);"/>
    <hyperlink ref="E1091" r:id="rId1089" display="javascript:void(0);"/>
    <hyperlink ref="F1091" r:id="rId1090" display="javascript:void(0);"/>
    <hyperlink ref="E1093" r:id="rId1091" display="javascript:void(0);"/>
    <hyperlink ref="F1093" r:id="rId1092" display="javascript:void(0);"/>
    <hyperlink ref="E1095" r:id="rId1093" display="javascript:void(0);"/>
    <hyperlink ref="F1095" r:id="rId1094" display="javascript:void(0);"/>
    <hyperlink ref="E1097" r:id="rId1095" display="javascript:void(0);"/>
    <hyperlink ref="F1097" r:id="rId1096" display="javascript:void(0);"/>
    <hyperlink ref="E1099" r:id="rId1097" display="javascript:void(0);"/>
    <hyperlink ref="F1099" r:id="rId1098" display="javascript:void(0);"/>
    <hyperlink ref="E1101" r:id="rId1099" display="javascript:void(0);"/>
    <hyperlink ref="F1101" r:id="rId1100" display="javascript:void(0);"/>
    <hyperlink ref="E1103" r:id="rId1101" display="javascript:void(0);"/>
    <hyperlink ref="F1103" r:id="rId1102" display="javascript:void(0);"/>
    <hyperlink ref="E1105" r:id="rId1103" display="javascript:void(0);"/>
    <hyperlink ref="F1105" r:id="rId1104" display="javascript:void(0);"/>
    <hyperlink ref="E1107" r:id="rId1105" display="javascript:void(0);"/>
    <hyperlink ref="F1107" r:id="rId1106" display="javascript:void(0);"/>
    <hyperlink ref="E1109" r:id="rId1107" display="javascript:void(0);"/>
    <hyperlink ref="F1109" r:id="rId1108" display="javascript:void(0);"/>
    <hyperlink ref="E1111" r:id="rId1109" display="javascript:void(0);"/>
    <hyperlink ref="F1111" r:id="rId1110" display="javascript:void(0);"/>
    <hyperlink ref="E1113" r:id="rId1111" display="javascript:void(0);"/>
    <hyperlink ref="F1113" r:id="rId1112" display="javascript:void(0);"/>
    <hyperlink ref="E1115" r:id="rId1113" display="javascript:void(0);"/>
    <hyperlink ref="F1115" r:id="rId1114" display="javascript:void(0);"/>
    <hyperlink ref="E1117" r:id="rId1115" display="javascript:void(0);"/>
    <hyperlink ref="F1117" r:id="rId1116" display="javascript:void(0);"/>
    <hyperlink ref="E1119" r:id="rId1117" display="javascript:void(0);"/>
    <hyperlink ref="F1119" r:id="rId1118" display="javascript:void(0);"/>
    <hyperlink ref="E1121" r:id="rId1119" display="javascript:void(0);"/>
    <hyperlink ref="F1121" r:id="rId1120" display="javascript:void(0);"/>
    <hyperlink ref="E1123" r:id="rId1121" display="javascript:void(0);"/>
    <hyperlink ref="F1123" r:id="rId1122" display="javascript:void(0);"/>
    <hyperlink ref="E1125" r:id="rId1123" display="javascript:void(0);"/>
    <hyperlink ref="F1125" r:id="rId1124" display="javascript:void(0);"/>
    <hyperlink ref="E1127" r:id="rId1125" display="javascript:void(0);"/>
    <hyperlink ref="F1127" r:id="rId1126" display="javascript:void(0);"/>
    <hyperlink ref="E1129" r:id="rId1127" display="javascript:void(0);"/>
    <hyperlink ref="F1129" r:id="rId1128" display="javascript:void(0);"/>
    <hyperlink ref="E1131" r:id="rId1129" display="javascript:void(0);"/>
    <hyperlink ref="F1131" r:id="rId1130" display="javascript:void(0);"/>
    <hyperlink ref="E1133" r:id="rId1131" display="javascript:void(0);"/>
    <hyperlink ref="F1133" r:id="rId1132" display="javascript:void(0);"/>
    <hyperlink ref="E1135" r:id="rId1133" display="javascript:void(0);"/>
    <hyperlink ref="F1135" r:id="rId1134" display="javascript:void(0);"/>
    <hyperlink ref="E1137" r:id="rId1135" display="javascript:void(0);"/>
    <hyperlink ref="F1137" r:id="rId1136" display="javascript:void(0);"/>
    <hyperlink ref="E1139" r:id="rId1137" display="javascript:void(0);"/>
    <hyperlink ref="F1139" r:id="rId1138" display="javascript:void(0);"/>
    <hyperlink ref="E1141" r:id="rId1139" display="javascript:void(0);"/>
    <hyperlink ref="F1141" r:id="rId1140" display="javascript:void(0);"/>
    <hyperlink ref="E1143" r:id="rId1141" display="javascript:void(0);"/>
    <hyperlink ref="F1143" r:id="rId1142" display="javascript:void(0);"/>
    <hyperlink ref="E1145" r:id="rId1143" display="javascript:void(0);"/>
    <hyperlink ref="F1145" r:id="rId1144" display="javascript:void(0);"/>
    <hyperlink ref="E1147" r:id="rId1145" display="javascript:void(0);"/>
    <hyperlink ref="F1147" r:id="rId1146" display="javascript:void(0);"/>
    <hyperlink ref="E1149" r:id="rId1147" display="javascript:void(0);"/>
    <hyperlink ref="F1149" r:id="rId1148" display="javascript:void(0);"/>
    <hyperlink ref="E1151" r:id="rId1149" display="javascript:void(0);"/>
    <hyperlink ref="F1151" r:id="rId1150" display="javascript:void(0);"/>
    <hyperlink ref="E1153" r:id="rId1151" display="javascript:void(0);"/>
    <hyperlink ref="F1153" r:id="rId1152" display="javascript:void(0);"/>
    <hyperlink ref="E1155" r:id="rId1153" display="javascript:void(0);"/>
    <hyperlink ref="F1155" r:id="rId1154" display="javascript:void(0);"/>
    <hyperlink ref="E1157" r:id="rId1155" display="javascript:void(0);"/>
    <hyperlink ref="F1157" r:id="rId1156" display="javascript:void(0);"/>
    <hyperlink ref="E1159" r:id="rId1157" display="javascript:void(0);"/>
    <hyperlink ref="F1159" r:id="rId1158" display="javascript:void(0);"/>
    <hyperlink ref="E1161" r:id="rId1159" display="javascript:void(0);"/>
    <hyperlink ref="F1161" r:id="rId1160" display="javascript:void(0);"/>
    <hyperlink ref="E1163" r:id="rId1161" display="javascript:void(0);"/>
    <hyperlink ref="F1163" r:id="rId1162" display="javascript:void(0);"/>
    <hyperlink ref="E1165" r:id="rId1163" display="javascript:void(0);"/>
    <hyperlink ref="F1165" r:id="rId1164" display="javascript:void(0);"/>
    <hyperlink ref="E1167" r:id="rId1165" display="javascript:void(0);"/>
    <hyperlink ref="F1167" r:id="rId1166" display="javascript:void(0);"/>
    <hyperlink ref="E1169" r:id="rId1167" display="javascript:void(0);"/>
    <hyperlink ref="F1169" r:id="rId1168" display="javascript:void(0);"/>
    <hyperlink ref="E1171" r:id="rId1169" display="javascript:void(0);"/>
    <hyperlink ref="F1171" r:id="rId1170" display="javascript:void(0);"/>
    <hyperlink ref="E1173" r:id="rId1171" display="javascript:void(0);"/>
    <hyperlink ref="F1173" r:id="rId1172" display="javascript:void(0);"/>
    <hyperlink ref="E1175" r:id="rId1173" display="javascript:void(0);"/>
    <hyperlink ref="F1175" r:id="rId1174" display="javascript:void(0);"/>
    <hyperlink ref="E1177" r:id="rId1175" display="javascript:void(0);"/>
    <hyperlink ref="F1177" r:id="rId1176" display="javascript:void(0);"/>
    <hyperlink ref="E1179" r:id="rId1177" display="javascript:void(0);"/>
    <hyperlink ref="F1179" r:id="rId1178" display="javascript:void(0);"/>
    <hyperlink ref="E1181" r:id="rId1179" display="javascript:void(0);"/>
    <hyperlink ref="F1181" r:id="rId1180" display="javascript:void(0);"/>
    <hyperlink ref="E1183" r:id="rId1181" display="javascript:void(0);"/>
    <hyperlink ref="F1183" r:id="rId1182" display="javascript:void(0);"/>
    <hyperlink ref="E1185" r:id="rId1183" display="javascript:void(0);"/>
    <hyperlink ref="F1185" r:id="rId1184" display="javascript:void(0);"/>
    <hyperlink ref="E1187" r:id="rId1185" display="javascript:void(0);"/>
    <hyperlink ref="F1187" r:id="rId1186" display="javascript:void(0);"/>
    <hyperlink ref="E1189" r:id="rId1187" display="javascript:void(0);"/>
    <hyperlink ref="F1189" r:id="rId1188" display="javascript:void(0);"/>
    <hyperlink ref="E1191" r:id="rId1189" display="javascript:void(0);"/>
    <hyperlink ref="F1191" r:id="rId1190" display="javascript:void(0);"/>
    <hyperlink ref="E1193" r:id="rId1191" display="javascript:void(0);"/>
    <hyperlink ref="F1193" r:id="rId1192" display="javascript:void(0);"/>
    <hyperlink ref="E1195" r:id="rId1193" display="javascript:void(0);"/>
    <hyperlink ref="F1195" r:id="rId1194" display="javascript:void(0);"/>
    <hyperlink ref="E1197" r:id="rId1195" display="javascript:void(0);"/>
    <hyperlink ref="F1197" r:id="rId1196" display="javascript:void(0);"/>
    <hyperlink ref="E1199" r:id="rId1197" display="javascript:void(0);"/>
    <hyperlink ref="F1199" r:id="rId1198" display="javascript:void(0);"/>
    <hyperlink ref="E1201" r:id="rId1199" display="javascript:void(0);"/>
    <hyperlink ref="F1201" r:id="rId1200" display="javascript:void(0);"/>
    <hyperlink ref="E1203" r:id="rId1201" display="javascript:void(0);"/>
    <hyperlink ref="F1203" r:id="rId1202" display="javascript:void(0);"/>
    <hyperlink ref="E1205" r:id="rId1203" display="javascript:void(0);"/>
    <hyperlink ref="F1205" r:id="rId1204" display="javascript:void(0);"/>
    <hyperlink ref="E1207" r:id="rId1205" display="javascript:void(0);"/>
    <hyperlink ref="F1207" r:id="rId1206" display="javascript:void(0);"/>
    <hyperlink ref="E1209" r:id="rId1207" display="javascript:void(0);"/>
    <hyperlink ref="F1209" r:id="rId1208" display="javascript:void(0);"/>
    <hyperlink ref="E1211" r:id="rId1209" display="javascript:void(0);"/>
    <hyperlink ref="F1211" r:id="rId1210" display="javascript:void(0);"/>
    <hyperlink ref="E1213" r:id="rId1211" display="javascript:void(0);"/>
    <hyperlink ref="F1213" r:id="rId1212" display="javascript:void(0);"/>
    <hyperlink ref="E1215" r:id="rId1213" display="javascript:void(0);"/>
    <hyperlink ref="F1215" r:id="rId1214" display="javascript:void(0);"/>
    <hyperlink ref="E1217" r:id="rId1215" display="javascript:void(0);"/>
    <hyperlink ref="F1217" r:id="rId1216" display="javascript:void(0);"/>
    <hyperlink ref="E1219" r:id="rId1217" display="javascript:void(0);"/>
    <hyperlink ref="F1219" r:id="rId1218" display="javascript:void(0);"/>
    <hyperlink ref="E1221" r:id="rId1219" display="javascript:void(0);"/>
    <hyperlink ref="F1221" r:id="rId1220" display="javascript:void(0);"/>
    <hyperlink ref="E1223" r:id="rId1221" display="javascript:void(0);"/>
    <hyperlink ref="F1223" r:id="rId1222" display="javascript:void(0);"/>
    <hyperlink ref="E1225" r:id="rId1223" display="javascript:void(0);"/>
    <hyperlink ref="F1225" r:id="rId1224" display="javascript:void(0);"/>
    <hyperlink ref="E1227" r:id="rId1225" display="javascript:void(0);"/>
    <hyperlink ref="F1227" r:id="rId1226" display="javascript:void(0);"/>
    <hyperlink ref="E1229" r:id="rId1227" display="javascript:void(0);"/>
    <hyperlink ref="F1229" r:id="rId1228" display="javascript:void(0);"/>
    <hyperlink ref="E1231" r:id="rId1229" display="javascript:void(0);"/>
    <hyperlink ref="F1231" r:id="rId1230" display="javascript:void(0);"/>
    <hyperlink ref="E1233" r:id="rId1231" display="javascript:void(0);"/>
    <hyperlink ref="F1233" r:id="rId1232" display="javascript:void(0);"/>
    <hyperlink ref="E1235" r:id="rId1233" display="javascript:void(0);"/>
    <hyperlink ref="F1235" r:id="rId1234" display="javascript:void(0);"/>
    <hyperlink ref="E1237" r:id="rId1235" display="javascript:void(0);"/>
    <hyperlink ref="F1237" r:id="rId1236" display="javascript:void(0);"/>
    <hyperlink ref="E1239" r:id="rId1237" display="javascript:void(0);"/>
    <hyperlink ref="F1239" r:id="rId1238" display="javascript:void(0);"/>
    <hyperlink ref="E1241" r:id="rId1239" display="javascript:void(0);"/>
    <hyperlink ref="F1241" r:id="rId1240" display="javascript:void(0);"/>
    <hyperlink ref="E1243" r:id="rId1241" display="javascript:void(0);"/>
    <hyperlink ref="F1243" r:id="rId1242" display="javascript:void(0);"/>
    <hyperlink ref="E1245" r:id="rId1243" display="javascript:void(0);"/>
    <hyperlink ref="F1245" r:id="rId1244" display="javascript:void(0);"/>
    <hyperlink ref="E1247" r:id="rId1245" display="javascript:void(0);"/>
    <hyperlink ref="F1247" r:id="rId1246" display="javascript:void(0);"/>
    <hyperlink ref="E1249" r:id="rId1247" display="javascript:void(0);"/>
    <hyperlink ref="F1249" r:id="rId1248" display="javascript:void(0);"/>
    <hyperlink ref="E1251" r:id="rId1249" display="javascript:void(0);"/>
    <hyperlink ref="F1251" r:id="rId1250" display="javascript:void(0);"/>
    <hyperlink ref="E1253" r:id="rId1251" display="javascript:void(0);"/>
    <hyperlink ref="F1253" r:id="rId1252" display="javascript:void(0);"/>
    <hyperlink ref="E1255" r:id="rId1253" display="javascript:void(0);"/>
    <hyperlink ref="F1255" r:id="rId1254" display="javascript:void(0);"/>
    <hyperlink ref="E1257" r:id="rId1255" display="javascript:void(0);"/>
    <hyperlink ref="F1257" r:id="rId1256" display="javascript:void(0);"/>
    <hyperlink ref="E1259" r:id="rId1257" display="javascript:void(0);"/>
    <hyperlink ref="F1259" r:id="rId1258" display="javascript:void(0);"/>
    <hyperlink ref="E1261" r:id="rId1259" display="javascript:void(0);"/>
    <hyperlink ref="F1261" r:id="rId1260" display="javascript:void(0);"/>
    <hyperlink ref="E1263" r:id="rId1261" display="javascript:void(0);"/>
    <hyperlink ref="F1263" r:id="rId1262" display="javascript:void(0);"/>
    <hyperlink ref="E1265" r:id="rId1263" display="javascript:void(0);"/>
    <hyperlink ref="F1265" r:id="rId1264" display="javascript:void(0);"/>
    <hyperlink ref="E1267" r:id="rId1265" display="javascript:void(0);"/>
    <hyperlink ref="F1267" r:id="rId1266" display="javascript:void(0);"/>
    <hyperlink ref="E1269" r:id="rId1267" display="javascript:void(0);"/>
    <hyperlink ref="F1269" r:id="rId1268" display="javascript:void(0);"/>
    <hyperlink ref="E1271" r:id="rId1269" display="javascript:void(0);"/>
    <hyperlink ref="F1271" r:id="rId1270" display="javascript:void(0);"/>
    <hyperlink ref="E1273" r:id="rId1271" display="javascript:void(0);"/>
    <hyperlink ref="F1273" r:id="rId1272" display="javascript:void(0);"/>
    <hyperlink ref="E1275" r:id="rId1273" display="javascript:void(0);"/>
    <hyperlink ref="F1275" r:id="rId1274" display="javascript:void(0);"/>
    <hyperlink ref="E1277" r:id="rId1275" display="javascript:void(0);"/>
    <hyperlink ref="F1277" r:id="rId1276" display="javascript:void(0);"/>
    <hyperlink ref="E1279" r:id="rId1277" display="javascript:void(0);"/>
    <hyperlink ref="F1279" r:id="rId1278" display="javascript:void(0);"/>
    <hyperlink ref="E1281" r:id="rId1279" display="javascript:void(0);"/>
    <hyperlink ref="F1281" r:id="rId1280" display="javascript:void(0);"/>
    <hyperlink ref="E1283" r:id="rId1281" display="javascript:void(0);"/>
    <hyperlink ref="F1283" r:id="rId1282" display="javascript:void(0);"/>
    <hyperlink ref="E1285" r:id="rId1283" display="javascript:void(0);"/>
    <hyperlink ref="F1285" r:id="rId1284" display="javascript:void(0);"/>
    <hyperlink ref="E1287" r:id="rId1285" display="javascript:void(0);"/>
    <hyperlink ref="F1287" r:id="rId1286" display="javascript:void(0);"/>
    <hyperlink ref="E1289" r:id="rId1287" display="javascript:void(0);"/>
    <hyperlink ref="F1289" r:id="rId1288" display="javascript:void(0);"/>
    <hyperlink ref="E1291" r:id="rId1289" display="javascript:void(0);"/>
    <hyperlink ref="F1291" r:id="rId1290" display="javascript:void(0);"/>
    <hyperlink ref="E1293" r:id="rId1291" display="javascript:void(0);"/>
    <hyperlink ref="F1293" r:id="rId1292" display="javascript:void(0);"/>
    <hyperlink ref="E1295" r:id="rId1293" display="javascript:void(0);"/>
    <hyperlink ref="F1295" r:id="rId1294" display="javascript:void(0);"/>
    <hyperlink ref="E1297" r:id="rId1295" display="javascript:void(0);"/>
    <hyperlink ref="F1297" r:id="rId1296" display="javascript:void(0);"/>
    <hyperlink ref="E1299" r:id="rId1297" display="javascript:void(0);"/>
    <hyperlink ref="F1299" r:id="rId1298" display="javascript:void(0);"/>
    <hyperlink ref="E1301" r:id="rId1299" display="javascript:void(0);"/>
    <hyperlink ref="F1301" r:id="rId1300" display="javascript:void(0);"/>
    <hyperlink ref="E1303" r:id="rId1301" display="javascript:void(0);"/>
    <hyperlink ref="F1303" r:id="rId1302" display="javascript:void(0);"/>
    <hyperlink ref="E1305" r:id="rId1303" display="javascript:void(0);"/>
    <hyperlink ref="F1305" r:id="rId1304" display="javascript:void(0);"/>
    <hyperlink ref="E1307" r:id="rId1305" display="javascript:void(0);"/>
    <hyperlink ref="F1307" r:id="rId1306" display="javascript:void(0);"/>
    <hyperlink ref="E1309" r:id="rId1307" display="javascript:void(0);"/>
    <hyperlink ref="F1309" r:id="rId1308" display="javascript:void(0);"/>
    <hyperlink ref="E1311" r:id="rId1309" display="javascript:void(0);"/>
    <hyperlink ref="F1311" r:id="rId1310" display="javascript:void(0);"/>
    <hyperlink ref="E1313" r:id="rId1311" display="javascript:void(0);"/>
    <hyperlink ref="F1313" r:id="rId1312" display="javascript:void(0);"/>
    <hyperlink ref="E1315" r:id="rId1313" display="javascript:void(0);"/>
    <hyperlink ref="F1315" r:id="rId1314" display="javascript:void(0);"/>
    <hyperlink ref="E1317" r:id="rId1315" display="javascript:void(0);"/>
    <hyperlink ref="F1317" r:id="rId1316" display="javascript:void(0);"/>
    <hyperlink ref="E1319" r:id="rId1317" display="javascript:void(0);"/>
    <hyperlink ref="F1319" r:id="rId1318" display="javascript:void(0);"/>
    <hyperlink ref="E1321" r:id="rId1319" display="javascript:void(0);"/>
    <hyperlink ref="F1321" r:id="rId1320" display="javascript:void(0);"/>
    <hyperlink ref="E1323" r:id="rId1321" display="javascript:void(0);"/>
    <hyperlink ref="F1323" r:id="rId1322" display="javascript:void(0);"/>
    <hyperlink ref="E1325" r:id="rId1323" display="javascript:void(0);"/>
    <hyperlink ref="F1325" r:id="rId1324" display="javascript:void(0);"/>
    <hyperlink ref="E1327" r:id="rId1325" display="javascript:void(0);"/>
    <hyperlink ref="F1327" r:id="rId1326" display="javascript:void(0);"/>
    <hyperlink ref="E1329" r:id="rId1327" display="javascript:void(0);"/>
    <hyperlink ref="F1329" r:id="rId1328" display="javascript:void(0);"/>
    <hyperlink ref="E1331" r:id="rId1329" display="javascript:void(0);"/>
    <hyperlink ref="F1331" r:id="rId1330" display="javascript:void(0);"/>
    <hyperlink ref="E1333" r:id="rId1331" display="javascript:void(0);"/>
    <hyperlink ref="F1333" r:id="rId1332" display="javascript:void(0);"/>
    <hyperlink ref="E1335" r:id="rId1333" display="javascript:void(0);"/>
    <hyperlink ref="F1335" r:id="rId1334" display="javascript:void(0);"/>
    <hyperlink ref="E1337" r:id="rId1335" display="javascript:void(0);"/>
    <hyperlink ref="F1337" r:id="rId1336" display="javascript:void(0);"/>
    <hyperlink ref="E1339" r:id="rId1337" display="javascript:void(0);"/>
    <hyperlink ref="F1339" r:id="rId1338" display="javascript:void(0);"/>
    <hyperlink ref="E1341" r:id="rId1339" display="javascript:void(0);"/>
    <hyperlink ref="F1341" r:id="rId1340" display="javascript:void(0);"/>
    <hyperlink ref="E1343" r:id="rId1341" display="javascript:void(0);"/>
    <hyperlink ref="F1343" r:id="rId1342" display="javascript:void(0);"/>
    <hyperlink ref="E1345" r:id="rId1343" display="javascript:void(0);"/>
    <hyperlink ref="F1345" r:id="rId1344" display="javascript:void(0);"/>
    <hyperlink ref="E1347" r:id="rId1345" display="javascript:void(0);"/>
    <hyperlink ref="F1347" r:id="rId1346" display="javascript:void(0);"/>
    <hyperlink ref="E1349" r:id="rId1347" display="javascript:void(0);"/>
    <hyperlink ref="F1349" r:id="rId1348" display="javascript:void(0);"/>
    <hyperlink ref="E1351" r:id="rId1349" display="javascript:void(0);"/>
    <hyperlink ref="F1351" r:id="rId1350" display="javascript:void(0);"/>
    <hyperlink ref="E1353" r:id="rId1351" display="javascript:void(0);"/>
    <hyperlink ref="F1353" r:id="rId1352" display="javascript:void(0);"/>
    <hyperlink ref="E1355" r:id="rId1353" display="javascript:void(0);"/>
    <hyperlink ref="F1355" r:id="rId1354" display="javascript:void(0);"/>
    <hyperlink ref="E1357" r:id="rId1355" display="javascript:void(0);"/>
    <hyperlink ref="F1357" r:id="rId1356" display="javascript:void(0);"/>
    <hyperlink ref="E1359" r:id="rId1357" display="javascript:void(0);"/>
    <hyperlink ref="F1359" r:id="rId1358" display="javascript:void(0);"/>
    <hyperlink ref="E1361" r:id="rId1359" display="javascript:void(0);"/>
    <hyperlink ref="F1361" r:id="rId1360" display="javascript:void(0);"/>
    <hyperlink ref="E1363" r:id="rId1361" display="javascript:void(0);"/>
    <hyperlink ref="F1363" r:id="rId1362" display="javascript:void(0);"/>
    <hyperlink ref="E1365" r:id="rId1363" display="javascript:void(0);"/>
    <hyperlink ref="F1365" r:id="rId1364" display="javascript:void(0);"/>
    <hyperlink ref="E1367" r:id="rId1365" display="javascript:void(0);"/>
    <hyperlink ref="F1367" r:id="rId1366" display="javascript:void(0);"/>
    <hyperlink ref="E1369" r:id="rId1367" display="javascript:void(0);"/>
    <hyperlink ref="F1369" r:id="rId1368" display="javascript:void(0);"/>
    <hyperlink ref="E1371" r:id="rId1369" display="javascript:void(0);"/>
    <hyperlink ref="F1371" r:id="rId1370" display="javascript:void(0);"/>
    <hyperlink ref="E1373" r:id="rId1371" display="javascript:void(0);"/>
    <hyperlink ref="F1373" r:id="rId1372" display="javascript:void(0);"/>
    <hyperlink ref="E1375" r:id="rId1373" display="javascript:void(0);"/>
    <hyperlink ref="F1375" r:id="rId1374" display="javascript:void(0);"/>
    <hyperlink ref="E1377" r:id="rId1375" display="javascript:void(0);"/>
    <hyperlink ref="F1377" r:id="rId1376" display="javascript:void(0);"/>
    <hyperlink ref="E1379" r:id="rId1377" display="javascript:void(0);"/>
    <hyperlink ref="F1379" r:id="rId1378" display="javascript:void(0);"/>
    <hyperlink ref="E1381" r:id="rId1379" display="javascript:void(0);"/>
    <hyperlink ref="F1381" r:id="rId1380" display="javascript:void(0);"/>
    <hyperlink ref="E1383" r:id="rId1381" display="javascript:void(0);"/>
    <hyperlink ref="F1383" r:id="rId1382" display="javascript:void(0);"/>
    <hyperlink ref="E1385" r:id="rId1383" display="javascript:void(0);"/>
    <hyperlink ref="F1385" r:id="rId1384" display="javascript:void(0);"/>
    <hyperlink ref="E1387" r:id="rId1385" display="javascript:void(0);"/>
    <hyperlink ref="F1387" r:id="rId1386" display="javascript:void(0);"/>
    <hyperlink ref="E1389" r:id="rId1387" display="javascript:void(0);"/>
    <hyperlink ref="F1389" r:id="rId1388" display="javascript:void(0);"/>
    <hyperlink ref="E1391" r:id="rId1389" display="javascript:void(0);"/>
    <hyperlink ref="F1391" r:id="rId1390" display="javascript:void(0);"/>
    <hyperlink ref="E1393" r:id="rId1391" display="javascript:void(0);"/>
    <hyperlink ref="F1393" r:id="rId1392" display="javascript:void(0);"/>
    <hyperlink ref="E1395" r:id="rId1393" display="javascript:void(0);"/>
    <hyperlink ref="F1395" r:id="rId1394" display="javascript:void(0);"/>
    <hyperlink ref="E1397" r:id="rId1395" display="javascript:void(0);"/>
    <hyperlink ref="F1397" r:id="rId1396" display="javascript:void(0);"/>
    <hyperlink ref="E1399" r:id="rId1397" display="javascript:void(0);"/>
    <hyperlink ref="F1399" r:id="rId1398" display="javascript:void(0);"/>
    <hyperlink ref="E1401" r:id="rId1399" display="javascript:void(0);"/>
    <hyperlink ref="F1401" r:id="rId1400" display="javascript:void(0);"/>
    <hyperlink ref="E1403" r:id="rId1401" display="javascript:void(0);"/>
    <hyperlink ref="F1403" r:id="rId1402" display="javascript:void(0);"/>
    <hyperlink ref="E1405" r:id="rId1403" display="javascript:void(0);"/>
    <hyperlink ref="F1405" r:id="rId1404" display="javascript:void(0);"/>
    <hyperlink ref="E1407" r:id="rId1405" display="javascript:void(0);"/>
    <hyperlink ref="F1407" r:id="rId1406" display="javascript:void(0);"/>
    <hyperlink ref="E1409" r:id="rId1407" display="javascript:void(0);"/>
    <hyperlink ref="F1409" r:id="rId1408" display="javascript:void(0);"/>
    <hyperlink ref="E1411" r:id="rId1409" display="javascript:void(0);"/>
    <hyperlink ref="F1411" r:id="rId1410" display="javascript:void(0);"/>
    <hyperlink ref="E1413" r:id="rId1411" display="javascript:void(0);"/>
    <hyperlink ref="F1413" r:id="rId1412" display="javascript:void(0);"/>
    <hyperlink ref="E1415" r:id="rId1413" display="javascript:void(0);"/>
    <hyperlink ref="F1415" r:id="rId1414" display="javascript:void(0);"/>
    <hyperlink ref="E1417" r:id="rId1415" display="javascript:void(0);"/>
    <hyperlink ref="F1417" r:id="rId1416" display="javascript:void(0);"/>
    <hyperlink ref="E1419" r:id="rId1417" display="javascript:void(0);"/>
    <hyperlink ref="F1419" r:id="rId1418" display="javascript:void(0);"/>
    <hyperlink ref="E1421" r:id="rId1419" display="javascript:void(0);"/>
    <hyperlink ref="F1421" r:id="rId1420" display="javascript:void(0);"/>
    <hyperlink ref="E1423" r:id="rId1421" display="javascript:void(0);"/>
    <hyperlink ref="F1423" r:id="rId1422" display="javascript:void(0);"/>
    <hyperlink ref="E1425" r:id="rId1423" display="javascript:void(0);"/>
    <hyperlink ref="F1425" r:id="rId1424" display="javascript:void(0);"/>
    <hyperlink ref="E1427" r:id="rId1425" display="javascript:void(0);"/>
    <hyperlink ref="F1427" r:id="rId1426" display="javascript:void(0);"/>
    <hyperlink ref="E1429" r:id="rId1427" display="javascript:void(0);"/>
    <hyperlink ref="F1429" r:id="rId1428" display="javascript:void(0);"/>
    <hyperlink ref="E1431" r:id="rId1429" display="javascript:void(0);"/>
    <hyperlink ref="F1431" r:id="rId1430" display="javascript:void(0);"/>
    <hyperlink ref="E1433" r:id="rId1431" display="javascript:void(0);"/>
    <hyperlink ref="F1433" r:id="rId1432" display="javascript:void(0);"/>
    <hyperlink ref="E1435" r:id="rId1433" display="javascript:void(0);"/>
    <hyperlink ref="F1435" r:id="rId1434" display="javascript:void(0);"/>
    <hyperlink ref="E1437" r:id="rId1435" display="javascript:void(0);"/>
    <hyperlink ref="F1437" r:id="rId1436" display="javascript:void(0);"/>
    <hyperlink ref="E1439" r:id="rId1437" display="javascript:void(0);"/>
    <hyperlink ref="F1439" r:id="rId1438" display="javascript:void(0);"/>
    <hyperlink ref="E1441" r:id="rId1439" display="javascript:void(0);"/>
    <hyperlink ref="F1441" r:id="rId1440" display="javascript:void(0);"/>
    <hyperlink ref="E1443" r:id="rId1441" display="javascript:void(0);"/>
    <hyperlink ref="F1443" r:id="rId1442" display="javascript:void(0);"/>
    <hyperlink ref="E1445" r:id="rId1443" display="javascript:void(0);"/>
    <hyperlink ref="F1445" r:id="rId1444" display="javascript:void(0);"/>
    <hyperlink ref="E1447" r:id="rId1445" display="javascript:void(0);"/>
    <hyperlink ref="F1447" r:id="rId1446" display="javascript:void(0);"/>
    <hyperlink ref="E1449" r:id="rId1447" display="javascript:void(0);"/>
    <hyperlink ref="F1449" r:id="rId1448" display="javascript:void(0);"/>
    <hyperlink ref="E1451" r:id="rId1449" display="javascript:void(0);"/>
    <hyperlink ref="F1451" r:id="rId1450" display="javascript:void(0);"/>
    <hyperlink ref="E1453" r:id="rId1451" display="javascript:void(0);"/>
    <hyperlink ref="F1453" r:id="rId1452" display="javascript:void(0);"/>
    <hyperlink ref="E1455" r:id="rId1453" display="javascript:void(0);"/>
    <hyperlink ref="F1455" r:id="rId1454" display="javascript:void(0);"/>
    <hyperlink ref="E1457" r:id="rId1455" display="javascript:void(0);"/>
    <hyperlink ref="F1457" r:id="rId1456" display="javascript:void(0);"/>
    <hyperlink ref="E1459" r:id="rId1457" display="javascript:void(0);"/>
    <hyperlink ref="F1459" r:id="rId1458" display="javascript:void(0);"/>
    <hyperlink ref="E1461" r:id="rId1459" display="javascript:void(0);"/>
    <hyperlink ref="F1461" r:id="rId1460" display="javascript:void(0);"/>
    <hyperlink ref="E1463" r:id="rId1461" display="javascript:void(0);"/>
    <hyperlink ref="F1463" r:id="rId1462" display="javascript:void(0);"/>
    <hyperlink ref="E1465" r:id="rId1463" display="javascript:void(0);"/>
    <hyperlink ref="F1465" r:id="rId1464" display="javascript:void(0);"/>
    <hyperlink ref="E1467" r:id="rId1465" display="javascript:void(0);"/>
    <hyperlink ref="F1467" r:id="rId1466" display="javascript:void(0);"/>
    <hyperlink ref="E1469" r:id="rId1467" display="javascript:void(0);"/>
    <hyperlink ref="F1469" r:id="rId1468" display="javascript:void(0);"/>
    <hyperlink ref="E1471" r:id="rId1469" display="javascript:void(0);"/>
    <hyperlink ref="F1471" r:id="rId1470" display="javascript:void(0);"/>
    <hyperlink ref="E1473" r:id="rId1471" display="javascript:void(0);"/>
    <hyperlink ref="F1473" r:id="rId1472" display="javascript:void(0);"/>
    <hyperlink ref="E1475" r:id="rId1473" display="javascript:void(0);"/>
    <hyperlink ref="F1475" r:id="rId1474" display="javascript:void(0);"/>
    <hyperlink ref="E1477" r:id="rId1475" display="javascript:void(0);"/>
    <hyperlink ref="F1477" r:id="rId1476" display="javascript:void(0);"/>
    <hyperlink ref="E1479" r:id="rId1477" display="javascript:void(0);"/>
    <hyperlink ref="F1479" r:id="rId1478" display="javascript:void(0);"/>
    <hyperlink ref="E1481" r:id="rId1479" display="javascript:void(0);"/>
    <hyperlink ref="F1481" r:id="rId1480" display="javascript:void(0);"/>
    <hyperlink ref="E1483" r:id="rId1481" display="javascript:void(0);"/>
    <hyperlink ref="F1483" r:id="rId1482" display="javascript:void(0);"/>
    <hyperlink ref="E1485" r:id="rId1483" display="javascript:void(0);"/>
    <hyperlink ref="F1485" r:id="rId1484" display="javascript:void(0);"/>
    <hyperlink ref="E1487" r:id="rId1485" display="javascript:void(0);"/>
    <hyperlink ref="F1487" r:id="rId1486" display="javascript:void(0);"/>
    <hyperlink ref="E1489" r:id="rId1487" display="javascript:void(0);"/>
    <hyperlink ref="F1489" r:id="rId1488" display="javascript:void(0);"/>
    <hyperlink ref="E1491" r:id="rId1489" display="javascript:void(0);"/>
    <hyperlink ref="F1491" r:id="rId1490" display="javascript:void(0);"/>
    <hyperlink ref="E1493" r:id="rId1491" display="javascript:void(0);"/>
    <hyperlink ref="F1493" r:id="rId1492" display="javascript:void(0);"/>
    <hyperlink ref="E1495" r:id="rId1493" display="javascript:void(0);"/>
    <hyperlink ref="F1495" r:id="rId1494" display="javascript:void(0);"/>
    <hyperlink ref="E1497" r:id="rId1495" display="javascript:void(0);"/>
    <hyperlink ref="F1497" r:id="rId1496" display="javascript:void(0);"/>
    <hyperlink ref="E1499" r:id="rId1497" display="javascript:void(0);"/>
    <hyperlink ref="F1499" r:id="rId1498" display="javascript:void(0);"/>
    <hyperlink ref="E1501" r:id="rId1499" display="javascript:void(0);"/>
    <hyperlink ref="F1501" r:id="rId1500" display="javascript:void(0);"/>
    <hyperlink ref="E1503" r:id="rId1501" display="javascript:void(0);"/>
    <hyperlink ref="F1503" r:id="rId1502" display="javascript:void(0);"/>
    <hyperlink ref="E1505" r:id="rId1503" display="javascript:void(0);"/>
    <hyperlink ref="F1505" r:id="rId1504" display="javascript:void(0);"/>
    <hyperlink ref="E1507" r:id="rId1505" display="javascript:void(0);"/>
    <hyperlink ref="F1507" r:id="rId1506" display="javascript:void(0);"/>
    <hyperlink ref="E1509" r:id="rId1507" display="javascript:void(0);"/>
    <hyperlink ref="F1509" r:id="rId1508" display="javascript:void(0);"/>
    <hyperlink ref="E1511" r:id="rId1509" display="javascript:void(0);"/>
    <hyperlink ref="F1511" r:id="rId1510" display="javascript:void(0);"/>
    <hyperlink ref="E1513" r:id="rId1511" display="javascript:void(0);"/>
    <hyperlink ref="F1513" r:id="rId1512" display="javascript:void(0);"/>
    <hyperlink ref="E1515" r:id="rId1513" display="javascript:void(0);"/>
    <hyperlink ref="F1515" r:id="rId1514" display="javascript:void(0);"/>
    <hyperlink ref="E1517" r:id="rId1515" display="javascript:void(0);"/>
    <hyperlink ref="F1517" r:id="rId1516" display="javascript:void(0);"/>
    <hyperlink ref="E1519" r:id="rId1517" display="javascript:void(0);"/>
    <hyperlink ref="F1519" r:id="rId1518" display="javascript:void(0);"/>
    <hyperlink ref="E1521" r:id="rId1519" display="javascript:void(0);"/>
    <hyperlink ref="F1521" r:id="rId1520" display="javascript:void(0);"/>
    <hyperlink ref="E1523" r:id="rId1521" display="javascript:void(0);"/>
    <hyperlink ref="F1523" r:id="rId1522" display="javascript:void(0);"/>
    <hyperlink ref="E1525" r:id="rId1523" display="javascript:void(0);"/>
    <hyperlink ref="F1525" r:id="rId1524" display="javascript:void(0);"/>
    <hyperlink ref="E1527" r:id="rId1525" display="javascript:void(0);"/>
    <hyperlink ref="F1527" r:id="rId1526" display="javascript:void(0);"/>
    <hyperlink ref="E1529" r:id="rId1527" display="javascript:void(0);"/>
    <hyperlink ref="F1529" r:id="rId1528" display="javascript:void(0);"/>
    <hyperlink ref="E1531" r:id="rId1529" display="javascript:void(0);"/>
    <hyperlink ref="F1531" r:id="rId1530" display="javascript:void(0);"/>
    <hyperlink ref="E1533" r:id="rId1531" display="javascript:void(0);"/>
    <hyperlink ref="F1533" r:id="rId1532" display="javascript:void(0);"/>
    <hyperlink ref="E1535" r:id="rId1533" display="javascript:void(0);"/>
    <hyperlink ref="F1535" r:id="rId1534" display="javascript:void(0);"/>
    <hyperlink ref="E1537" r:id="rId1535" display="javascript:void(0);"/>
    <hyperlink ref="F1537" r:id="rId1536" display="javascript:void(0);"/>
    <hyperlink ref="E1539" r:id="rId1537" display="javascript:void(0);"/>
    <hyperlink ref="F1539" r:id="rId1538" display="javascript:void(0);"/>
    <hyperlink ref="E1541" r:id="rId1539" display="javascript:void(0);"/>
    <hyperlink ref="F1541" r:id="rId1540" display="javascript:void(0);"/>
    <hyperlink ref="E1543" r:id="rId1541" display="javascript:void(0);"/>
    <hyperlink ref="F1543" r:id="rId1542" display="javascript:void(0);"/>
    <hyperlink ref="E1545" r:id="rId1543" display="javascript:void(0);"/>
    <hyperlink ref="F1545" r:id="rId1544" display="javascript:void(0);"/>
    <hyperlink ref="E1547" r:id="rId1545" display="javascript:void(0);"/>
    <hyperlink ref="F1547" r:id="rId1546" display="javascript:void(0);"/>
    <hyperlink ref="E1549" r:id="rId1547" display="javascript:void(0);"/>
    <hyperlink ref="F1549" r:id="rId1548" display="javascript:void(0);"/>
    <hyperlink ref="E1551" r:id="rId1549" display="javascript:void(0);"/>
    <hyperlink ref="F1551" r:id="rId1550" display="javascript:void(0);"/>
    <hyperlink ref="E1553" r:id="rId1551" display="javascript:void(0);"/>
    <hyperlink ref="F1553" r:id="rId1552" display="javascript:void(0);"/>
    <hyperlink ref="E1555" r:id="rId1553" display="javascript:void(0);"/>
    <hyperlink ref="F1555" r:id="rId1554" display="javascript:void(0);"/>
    <hyperlink ref="E1557" r:id="rId1555" display="javascript:void(0);"/>
    <hyperlink ref="F1557" r:id="rId1556" display="javascript:void(0);"/>
    <hyperlink ref="E1559" r:id="rId1557" display="javascript:void(0);"/>
    <hyperlink ref="F1559" r:id="rId1558" display="javascript:void(0);"/>
    <hyperlink ref="E1561" r:id="rId1559" display="javascript:void(0);"/>
    <hyperlink ref="F1561" r:id="rId1560" display="javascript:void(0);"/>
    <hyperlink ref="E1563" r:id="rId1561" display="javascript:void(0);"/>
    <hyperlink ref="F1563" r:id="rId1562" display="javascript:void(0);"/>
    <hyperlink ref="E1565" r:id="rId1563" display="javascript:void(0);"/>
    <hyperlink ref="F1565" r:id="rId1564" display="javascript:void(0);"/>
    <hyperlink ref="E1567" r:id="rId1565" display="javascript:void(0);"/>
    <hyperlink ref="F1567" r:id="rId1566" display="javascript:void(0);"/>
    <hyperlink ref="E1569" r:id="rId1567" display="javascript:void(0);"/>
    <hyperlink ref="F1569" r:id="rId1568" display="javascript:void(0);"/>
    <hyperlink ref="E1571" r:id="rId1569" display="javascript:void(0);"/>
    <hyperlink ref="F1571" r:id="rId1570" display="javascript:void(0);"/>
    <hyperlink ref="E1573" r:id="rId1571" display="javascript:void(0);"/>
    <hyperlink ref="F1573" r:id="rId1572" display="javascript:void(0);"/>
    <hyperlink ref="E1575" r:id="rId1573" display="javascript:void(0);"/>
    <hyperlink ref="F1575" r:id="rId1574" display="javascript:void(0);"/>
    <hyperlink ref="E1577" r:id="rId1575" display="javascript:void(0);"/>
    <hyperlink ref="F1577" r:id="rId1576" display="javascript:void(0);"/>
    <hyperlink ref="E1579" r:id="rId1577" display="javascript:void(0);"/>
    <hyperlink ref="F1579" r:id="rId1578" display="javascript:void(0);"/>
    <hyperlink ref="E1581" r:id="rId1579" display="javascript:void(0);"/>
    <hyperlink ref="F1581" r:id="rId1580" display="javascript:void(0);"/>
    <hyperlink ref="E1583" r:id="rId1581" display="javascript:void(0);"/>
    <hyperlink ref="F1583" r:id="rId1582" display="javascript:void(0);"/>
    <hyperlink ref="E1585" r:id="rId1583" display="javascript:void(0);"/>
    <hyperlink ref="F1585" r:id="rId1584" display="javascript:void(0);"/>
    <hyperlink ref="E1587" r:id="rId1585" display="javascript:void(0);"/>
    <hyperlink ref="F1587" r:id="rId1586" display="javascript:void(0);"/>
    <hyperlink ref="E1589" r:id="rId1587" display="javascript:void(0);"/>
    <hyperlink ref="F1589" r:id="rId1588" display="javascript:void(0);"/>
    <hyperlink ref="E1591" r:id="rId1589" display="javascript:void(0);"/>
    <hyperlink ref="F1591" r:id="rId1590" display="javascript:void(0);"/>
    <hyperlink ref="E1593" r:id="rId1591" display="javascript:void(0);"/>
    <hyperlink ref="F1593" r:id="rId1592" display="javascript:void(0);"/>
    <hyperlink ref="E1595" r:id="rId1593" display="javascript:void(0);"/>
    <hyperlink ref="F1595" r:id="rId1594" display="javascript:void(0);"/>
    <hyperlink ref="E1597" r:id="rId1595" display="javascript:void(0);"/>
    <hyperlink ref="F1597" r:id="rId1596" display="javascript:void(0);"/>
    <hyperlink ref="E1599" r:id="rId1597" display="javascript:void(0);"/>
    <hyperlink ref="F1599" r:id="rId1598" display="javascript:void(0);"/>
    <hyperlink ref="E1601" r:id="rId1599" display="javascript:void(0);"/>
    <hyperlink ref="F1601" r:id="rId1600" display="javascript:void(0);"/>
    <hyperlink ref="E1603" r:id="rId1601" display="javascript:void(0);"/>
    <hyperlink ref="F1603" r:id="rId1602" display="javascript:void(0);"/>
    <hyperlink ref="E1605" r:id="rId1603" display="javascript:void(0);"/>
    <hyperlink ref="F1605" r:id="rId1604" display="javascript:void(0);"/>
    <hyperlink ref="E1607" r:id="rId1605" display="javascript:void(0);"/>
    <hyperlink ref="F1607" r:id="rId1606" display="javascript:void(0);"/>
    <hyperlink ref="E1609" r:id="rId1607" display="javascript:void(0);"/>
    <hyperlink ref="F1609" r:id="rId1608" display="javascript:void(0);"/>
    <hyperlink ref="E1611" r:id="rId1609" display="javascript:void(0);"/>
    <hyperlink ref="F1611" r:id="rId1610" display="javascript:void(0);"/>
    <hyperlink ref="E1613" r:id="rId1611" display="javascript:void(0);"/>
    <hyperlink ref="F1613" r:id="rId1612" display="javascript:void(0);"/>
    <hyperlink ref="E1615" r:id="rId1613" display="javascript:void(0);"/>
    <hyperlink ref="F1615" r:id="rId1614" display="javascript:void(0);"/>
    <hyperlink ref="E1617" r:id="rId1615" display="javascript:void(0);"/>
    <hyperlink ref="F1617" r:id="rId1616" display="javascript:void(0);"/>
    <hyperlink ref="E1619" r:id="rId1617" display="javascript:void(0);"/>
    <hyperlink ref="F1619" r:id="rId1618" display="javascript:void(0);"/>
    <hyperlink ref="E1621" r:id="rId1619" display="javascript:void(0);"/>
    <hyperlink ref="F1621" r:id="rId1620" display="javascript:void(0);"/>
    <hyperlink ref="E1623" r:id="rId1621" display="javascript:void(0);"/>
    <hyperlink ref="F1623" r:id="rId1622" display="javascript:void(0);"/>
    <hyperlink ref="E1625" r:id="rId1623" display="javascript:void(0);"/>
    <hyperlink ref="F1625" r:id="rId1624" display="javascript:void(0);"/>
    <hyperlink ref="E1627" r:id="rId1625" display="javascript:void(0);"/>
    <hyperlink ref="F1627" r:id="rId1626" display="javascript:void(0);"/>
    <hyperlink ref="E1629" r:id="rId1627" display="javascript:void(0);"/>
    <hyperlink ref="F1629" r:id="rId1628" display="javascript:void(0);"/>
    <hyperlink ref="E1631" r:id="rId1629" display="javascript:void(0);"/>
    <hyperlink ref="F1631" r:id="rId1630" display="javascript:void(0);"/>
    <hyperlink ref="E1633" r:id="rId1631" display="javascript:void(0);"/>
    <hyperlink ref="F1633" r:id="rId1632" display="javascript:void(0);"/>
    <hyperlink ref="E1635" r:id="rId1633" display="javascript:void(0);"/>
    <hyperlink ref="F1635" r:id="rId1634" display="javascript:void(0);"/>
    <hyperlink ref="E1637" r:id="rId1635" display="javascript:void(0);"/>
    <hyperlink ref="F1637" r:id="rId1636" display="javascript:void(0);"/>
    <hyperlink ref="E1639" r:id="rId1637" display="javascript:void(0);"/>
    <hyperlink ref="F1639" r:id="rId1638" display="javascript:void(0);"/>
    <hyperlink ref="E1641" r:id="rId1639" display="javascript:void(0);"/>
    <hyperlink ref="F1641" r:id="rId1640" display="javascript:void(0);"/>
    <hyperlink ref="E1643" r:id="rId1641" display="javascript:void(0);"/>
    <hyperlink ref="F1643" r:id="rId1642" display="javascript:void(0);"/>
    <hyperlink ref="E1645" r:id="rId1643" display="javascript:void(0);"/>
    <hyperlink ref="F1645" r:id="rId1644" display="javascript:void(0);"/>
    <hyperlink ref="E1647" r:id="rId1645" display="javascript:void(0);"/>
    <hyperlink ref="F1647" r:id="rId1646" display="javascript:void(0);"/>
    <hyperlink ref="E1649" r:id="rId1647" display="javascript:void(0);"/>
    <hyperlink ref="F1649" r:id="rId1648" display="javascript:void(0);"/>
    <hyperlink ref="E1651" r:id="rId1649" display="javascript:void(0);"/>
    <hyperlink ref="F1651" r:id="rId1650" display="javascript:void(0);"/>
    <hyperlink ref="E1653" r:id="rId1651" display="javascript:void(0);"/>
    <hyperlink ref="F1653" r:id="rId1652" display="javascript:void(0);"/>
    <hyperlink ref="E1655" r:id="rId1653" display="javascript:void(0);"/>
    <hyperlink ref="F1655" r:id="rId1654" display="javascript:void(0);"/>
    <hyperlink ref="E1657" r:id="rId1655" display="javascript:void(0);"/>
    <hyperlink ref="F1657" r:id="rId1656" display="javascript:void(0);"/>
    <hyperlink ref="E1659" r:id="rId1657" display="javascript:void(0);"/>
    <hyperlink ref="F1659" r:id="rId1658" display="javascript:void(0);"/>
    <hyperlink ref="E1661" r:id="rId1659" display="javascript:void(0);"/>
    <hyperlink ref="F1661" r:id="rId1660" display="javascript:void(0);"/>
    <hyperlink ref="E1663" r:id="rId1661" display="javascript:void(0);"/>
    <hyperlink ref="F1663" r:id="rId1662" display="javascript:void(0);"/>
    <hyperlink ref="E1665" r:id="rId1663" display="javascript:void(0);"/>
    <hyperlink ref="F1665" r:id="rId1664" display="javascript:void(0);"/>
    <hyperlink ref="E1667" r:id="rId1665" display="javascript:void(0);"/>
    <hyperlink ref="F1667" r:id="rId1666" display="javascript:void(0);"/>
    <hyperlink ref="E1669" r:id="rId1667" display="javascript:void(0);"/>
    <hyperlink ref="F1669" r:id="rId1668" display="javascript:void(0);"/>
    <hyperlink ref="E1671" r:id="rId1669" display="javascript:void(0);"/>
    <hyperlink ref="F1671" r:id="rId1670" display="javascript:void(0);"/>
    <hyperlink ref="E1673" r:id="rId1671" display="javascript:void(0);"/>
    <hyperlink ref="F1673" r:id="rId1672" display="javascript:void(0);"/>
    <hyperlink ref="E1675" r:id="rId1673" display="javascript:void(0);"/>
    <hyperlink ref="F1675" r:id="rId1674" display="javascript:void(0);"/>
    <hyperlink ref="E1677" r:id="rId1675" display="javascript:void(0);"/>
    <hyperlink ref="F1677" r:id="rId1676" display="javascript:void(0);"/>
    <hyperlink ref="E1679" r:id="rId1677" display="javascript:void(0);"/>
    <hyperlink ref="F1679" r:id="rId1678" display="javascript:void(0);"/>
    <hyperlink ref="E1681" r:id="rId1679" display="javascript:void(0);"/>
    <hyperlink ref="F1681" r:id="rId1680" display="javascript:void(0);"/>
    <hyperlink ref="E1683" r:id="rId1681" display="javascript:void(0);"/>
    <hyperlink ref="F1683" r:id="rId1682" display="javascript:void(0);"/>
    <hyperlink ref="E1685" r:id="rId1683" display="javascript:void(0);"/>
    <hyperlink ref="F1685" r:id="rId1684" display="javascript:void(0);"/>
    <hyperlink ref="E1687" r:id="rId1685" display="javascript:void(0);"/>
    <hyperlink ref="F1687" r:id="rId1686" display="javascript:void(0);"/>
    <hyperlink ref="E1689" r:id="rId1687" display="javascript:void(0);"/>
    <hyperlink ref="F1689" r:id="rId1688" display="javascript:void(0);"/>
    <hyperlink ref="E1691" r:id="rId1689" display="javascript:void(0);"/>
    <hyperlink ref="F1691" r:id="rId1690" display="javascript:void(0);"/>
    <hyperlink ref="E1693" r:id="rId1691" display="javascript:void(0);"/>
    <hyperlink ref="F1693" r:id="rId1692" display="javascript:void(0);"/>
    <hyperlink ref="E1695" r:id="rId1693" display="javascript:void(0);"/>
    <hyperlink ref="F1695" r:id="rId1694" display="javascript:void(0);"/>
    <hyperlink ref="E1697" r:id="rId1695" display="javascript:void(0);"/>
    <hyperlink ref="F1697" r:id="rId1696" display="javascript:void(0);"/>
    <hyperlink ref="E1699" r:id="rId1697" display="javascript:void(0);"/>
    <hyperlink ref="F1699" r:id="rId1698" display="javascript:void(0);"/>
    <hyperlink ref="E1701" r:id="rId1699" display="javascript:void(0);"/>
    <hyperlink ref="F1701" r:id="rId1700" display="javascript:void(0);"/>
    <hyperlink ref="E1703" r:id="rId1701" display="javascript:void(0);"/>
    <hyperlink ref="F1703" r:id="rId1702" display="javascript:void(0);"/>
    <hyperlink ref="E1705" r:id="rId1703" display="javascript:void(0);"/>
    <hyperlink ref="F1705" r:id="rId1704" display="javascript:void(0);"/>
    <hyperlink ref="E1707" r:id="rId1705" display="javascript:void(0);"/>
    <hyperlink ref="F1707" r:id="rId1706" display="javascript:void(0);"/>
    <hyperlink ref="E1709" r:id="rId1707" display="javascript:void(0);"/>
    <hyperlink ref="F1709" r:id="rId1708" display="javascript:void(0);"/>
    <hyperlink ref="E1711" r:id="rId1709" display="javascript:void(0);"/>
    <hyperlink ref="F1711" r:id="rId1710" display="javascript:void(0);"/>
    <hyperlink ref="E1713" r:id="rId1711" display="javascript:void(0);"/>
    <hyperlink ref="F1713" r:id="rId1712" display="javascript:void(0);"/>
    <hyperlink ref="E1715" r:id="rId1713" display="javascript:void(0);"/>
    <hyperlink ref="F1715" r:id="rId1714" display="javascript:void(0);"/>
    <hyperlink ref="E1717" r:id="rId1715" display="javascript:void(0);"/>
    <hyperlink ref="F1717" r:id="rId1716" display="javascript:void(0);"/>
    <hyperlink ref="E1719" r:id="rId1717" display="javascript:void(0);"/>
    <hyperlink ref="F1719" r:id="rId1718" display="javascript:void(0);"/>
    <hyperlink ref="E1721" r:id="rId1719" display="javascript:void(0);"/>
    <hyperlink ref="F1721" r:id="rId1720" display="javascript:void(0);"/>
    <hyperlink ref="E1723" r:id="rId1721" display="javascript:void(0);"/>
    <hyperlink ref="F1723" r:id="rId1722" display="javascript:void(0);"/>
    <hyperlink ref="E1725" r:id="rId1723" display="javascript:void(0);"/>
    <hyperlink ref="F1725" r:id="rId1724" display="javascript:void(0);"/>
    <hyperlink ref="E1727" r:id="rId1725" display="javascript:void(0);"/>
    <hyperlink ref="F1727" r:id="rId1726" display="javascript:void(0);"/>
    <hyperlink ref="E1729" r:id="rId1727" display="javascript:void(0);"/>
    <hyperlink ref="F1729" r:id="rId1728" display="javascript:void(0);"/>
    <hyperlink ref="E1731" r:id="rId1729" display="javascript:void(0);"/>
    <hyperlink ref="F1731" r:id="rId1730" display="javascript:void(0);"/>
    <hyperlink ref="E1733" r:id="rId1731" display="javascript:void(0);"/>
    <hyperlink ref="F1733" r:id="rId1732" display="javascript:void(0);"/>
    <hyperlink ref="E1735" r:id="rId1733" display="javascript:void(0);"/>
    <hyperlink ref="F1735" r:id="rId1734" display="javascript:void(0);"/>
    <hyperlink ref="E1737" r:id="rId1735" display="javascript:void(0);"/>
    <hyperlink ref="F1737" r:id="rId1736" display="javascript:void(0);"/>
    <hyperlink ref="E1739" r:id="rId1737" display="javascript:void(0);"/>
    <hyperlink ref="F1739" r:id="rId1738" display="javascript:void(0);"/>
    <hyperlink ref="E1741" r:id="rId1739" display="javascript:void(0);"/>
    <hyperlink ref="F1741" r:id="rId1740" display="javascript:void(0);"/>
    <hyperlink ref="E1743" r:id="rId1741" display="javascript:void(0);"/>
    <hyperlink ref="F1743" r:id="rId1742" display="javascript:void(0);"/>
    <hyperlink ref="E1745" r:id="rId1743" display="javascript:void(0);"/>
    <hyperlink ref="F1745" r:id="rId1744" display="javascript:void(0);"/>
    <hyperlink ref="E1747" r:id="rId1745" display="javascript:void(0);"/>
    <hyperlink ref="F1747" r:id="rId1746" display="javascript:void(0);"/>
    <hyperlink ref="E1749" r:id="rId1747" display="javascript:void(0);"/>
    <hyperlink ref="F1749" r:id="rId1748" display="javascript:void(0);"/>
    <hyperlink ref="E1751" r:id="rId1749" display="javascript:void(0);"/>
    <hyperlink ref="F1751" r:id="rId1750" display="javascript:void(0);"/>
    <hyperlink ref="E1753" r:id="rId1751" display="javascript:void(0);"/>
    <hyperlink ref="F1753" r:id="rId1752" display="javascript:void(0);"/>
    <hyperlink ref="E1755" r:id="rId1753" display="javascript:void(0);"/>
    <hyperlink ref="F1755" r:id="rId1754" display="javascript:void(0);"/>
    <hyperlink ref="E1757" r:id="rId1755" display="javascript:void(0);"/>
    <hyperlink ref="F1757" r:id="rId1756" display="javascript:void(0);"/>
    <hyperlink ref="E1759" r:id="rId1757" display="javascript:void(0);"/>
    <hyperlink ref="F1759" r:id="rId1758" display="javascript:void(0);"/>
    <hyperlink ref="E1761" r:id="rId1759" display="javascript:void(0);"/>
    <hyperlink ref="F1761" r:id="rId1760" display="javascript:void(0);"/>
    <hyperlink ref="E1763" r:id="rId1761" display="javascript:void(0);"/>
    <hyperlink ref="F1763" r:id="rId1762" display="javascript:void(0);"/>
    <hyperlink ref="E1765" r:id="rId1763" display="javascript:void(0);"/>
    <hyperlink ref="F1765" r:id="rId1764" display="javascript:void(0);"/>
    <hyperlink ref="E1767" r:id="rId1765" display="javascript:void(0);"/>
    <hyperlink ref="F1767" r:id="rId1766" display="javascript:void(0);"/>
    <hyperlink ref="E1769" r:id="rId1767" display="javascript:void(0);"/>
    <hyperlink ref="F1769" r:id="rId1768" display="javascript:void(0);"/>
    <hyperlink ref="E1771" r:id="rId1769" display="javascript:void(0);"/>
    <hyperlink ref="F1771" r:id="rId1770" display="javascript:void(0);"/>
    <hyperlink ref="E1773" r:id="rId1771" display="javascript:void(0);"/>
    <hyperlink ref="F1773" r:id="rId1772" display="javascript:void(0);"/>
    <hyperlink ref="E1775" r:id="rId1773" display="javascript:void(0);"/>
    <hyperlink ref="F1775" r:id="rId1774" display="javascript:void(0);"/>
    <hyperlink ref="E1777" r:id="rId1775" display="javascript:void(0);"/>
    <hyperlink ref="F1777" r:id="rId1776" display="javascript:void(0);"/>
    <hyperlink ref="E1779" r:id="rId1777" display="javascript:void(0);"/>
    <hyperlink ref="F1779" r:id="rId1778" display="javascript:void(0);"/>
    <hyperlink ref="E1781" r:id="rId1779" display="javascript:void(0);"/>
    <hyperlink ref="F1781" r:id="rId1780" display="javascript:void(0);"/>
    <hyperlink ref="E1783" r:id="rId1781" display="javascript:void(0);"/>
    <hyperlink ref="F1783" r:id="rId1782" display="javascript:void(0);"/>
    <hyperlink ref="E1785" r:id="rId1783" display="javascript:void(0);"/>
    <hyperlink ref="F1785" r:id="rId1784" display="javascript:void(0);"/>
    <hyperlink ref="E1787" r:id="rId1785" display="javascript:void(0);"/>
    <hyperlink ref="F1787" r:id="rId1786" display="javascript:void(0);"/>
    <hyperlink ref="E1789" r:id="rId1787" display="javascript:void(0);"/>
    <hyperlink ref="F1789" r:id="rId1788" display="javascript:void(0);"/>
    <hyperlink ref="E1791" r:id="rId1789" display="javascript:void(0);"/>
    <hyperlink ref="F1791" r:id="rId1790" display="javascript:void(0);"/>
    <hyperlink ref="E1793" r:id="rId1791" display="javascript:void(0);"/>
    <hyperlink ref="F1793" r:id="rId1792" display="javascript:void(0);"/>
    <hyperlink ref="E1795" r:id="rId1793" display="javascript:void(0);"/>
    <hyperlink ref="F1795" r:id="rId1794" display="javascript:void(0);"/>
    <hyperlink ref="E1797" r:id="rId1795" display="javascript:void(0);"/>
    <hyperlink ref="F1797" r:id="rId1796" display="javascript:void(0);"/>
    <hyperlink ref="E1799" r:id="rId1797" display="javascript:void(0);"/>
    <hyperlink ref="F1799" r:id="rId1798" display="javascript:void(0);"/>
    <hyperlink ref="E1801" r:id="rId1799" display="javascript:void(0);"/>
    <hyperlink ref="F1801" r:id="rId1800" display="javascript:void(0);"/>
    <hyperlink ref="E1803" r:id="rId1801" display="javascript:void(0);"/>
    <hyperlink ref="F1803" r:id="rId1802" display="javascript:void(0);"/>
    <hyperlink ref="E1805" r:id="rId1803" display="javascript:void(0);"/>
    <hyperlink ref="F1805" r:id="rId1804" display="javascript:void(0);"/>
    <hyperlink ref="E1807" r:id="rId1805" display="javascript:void(0);"/>
    <hyperlink ref="F1807" r:id="rId1806" display="javascript:void(0);"/>
    <hyperlink ref="E1809" r:id="rId1807" display="javascript:void(0);"/>
    <hyperlink ref="F1809" r:id="rId1808" display="javascript:void(0);"/>
    <hyperlink ref="E1811" r:id="rId1809" display="javascript:void(0);"/>
    <hyperlink ref="F1811" r:id="rId1810" display="javascript:void(0);"/>
    <hyperlink ref="E1813" r:id="rId1811" display="javascript:void(0);"/>
    <hyperlink ref="F1813" r:id="rId1812" display="javascript:void(0);"/>
    <hyperlink ref="E1815" r:id="rId1813" display="javascript:void(0);"/>
    <hyperlink ref="F1815" r:id="rId1814" display="javascript:void(0);"/>
    <hyperlink ref="E1817" r:id="rId1815" display="javascript:void(0);"/>
    <hyperlink ref="F1817" r:id="rId1816" display="javascript:void(0);"/>
    <hyperlink ref="E1819" r:id="rId1817" display="javascript:void(0);"/>
    <hyperlink ref="F1819" r:id="rId1818" display="javascript:void(0);"/>
    <hyperlink ref="E1821" r:id="rId1819" display="javascript:void(0);"/>
    <hyperlink ref="F1821" r:id="rId1820" display="javascript:void(0);"/>
    <hyperlink ref="E1823" r:id="rId1821" display="javascript:void(0);"/>
    <hyperlink ref="F1823" r:id="rId1822" display="javascript:void(0);"/>
    <hyperlink ref="E1825" r:id="rId1823" display="javascript:void(0);"/>
    <hyperlink ref="F1825" r:id="rId1824" display="javascript:void(0);"/>
    <hyperlink ref="E1827" r:id="rId1825" display="javascript:void(0);"/>
    <hyperlink ref="F1827" r:id="rId1826" display="javascript:void(0);"/>
    <hyperlink ref="E1829" r:id="rId1827" display="javascript:void(0);"/>
    <hyperlink ref="F1829" r:id="rId1828" display="javascript:void(0);"/>
    <hyperlink ref="E1831" r:id="rId1829" display="javascript:void(0);"/>
    <hyperlink ref="F1831" r:id="rId1830" display="javascript:void(0);"/>
    <hyperlink ref="E1833" r:id="rId1831" display="javascript:void(0);"/>
    <hyperlink ref="F1833" r:id="rId1832" display="javascript:void(0);"/>
    <hyperlink ref="E1835" r:id="rId1833" display="javascript:void(0);"/>
    <hyperlink ref="F1835" r:id="rId1834" display="javascript:void(0);"/>
    <hyperlink ref="E1837" r:id="rId1835" display="javascript:void(0);"/>
    <hyperlink ref="F1837" r:id="rId1836" display="javascript:void(0);"/>
    <hyperlink ref="E1839" r:id="rId1837" display="javascript:void(0);"/>
    <hyperlink ref="F1839" r:id="rId1838" display="javascript:void(0);"/>
    <hyperlink ref="E1841" r:id="rId1839" display="javascript:void(0);"/>
    <hyperlink ref="F1841" r:id="rId1840" display="javascript:void(0);"/>
    <hyperlink ref="E1843" r:id="rId1841" display="javascript:void(0);"/>
    <hyperlink ref="F1843" r:id="rId1842" display="javascript:void(0);"/>
    <hyperlink ref="E1845" r:id="rId1843" display="javascript:void(0);"/>
    <hyperlink ref="F1845" r:id="rId1844" display="javascript:void(0);"/>
    <hyperlink ref="E1847" r:id="rId1845" display="javascript:void(0);"/>
    <hyperlink ref="F1847" r:id="rId1846" display="javascript:void(0);"/>
    <hyperlink ref="E1849" r:id="rId1847" display="javascript:void(0);"/>
    <hyperlink ref="F1849" r:id="rId1848" display="javascript:void(0);"/>
    <hyperlink ref="E1851" r:id="rId1849" display="javascript:void(0);"/>
    <hyperlink ref="F1851" r:id="rId1850" display="javascript:void(0);"/>
    <hyperlink ref="E1853" r:id="rId1851" display="javascript:void(0);"/>
    <hyperlink ref="F1853" r:id="rId1852" display="javascript:void(0);"/>
    <hyperlink ref="E1855" r:id="rId1853" display="javascript:void(0);"/>
    <hyperlink ref="F1855" r:id="rId1854" display="javascript:void(0);"/>
    <hyperlink ref="E1857" r:id="rId1855" display="javascript:void(0);"/>
    <hyperlink ref="F1857" r:id="rId1856" display="javascript:void(0);"/>
    <hyperlink ref="E1859" r:id="rId1857" display="javascript:void(0);"/>
    <hyperlink ref="F1859" r:id="rId1858" display="javascript:void(0);"/>
    <hyperlink ref="E1861" r:id="rId1859" display="javascript:void(0);"/>
    <hyperlink ref="F1861" r:id="rId1860" display="javascript:void(0);"/>
    <hyperlink ref="E1863" r:id="rId1861" display="javascript:void(0);"/>
    <hyperlink ref="F1863" r:id="rId1862" display="javascript:void(0);"/>
    <hyperlink ref="E1865" r:id="rId1863" display="javascript:void(0);"/>
    <hyperlink ref="F1865" r:id="rId1864" display="javascript:void(0);"/>
    <hyperlink ref="E1867" r:id="rId1865" display="javascript:void(0);"/>
    <hyperlink ref="F1867" r:id="rId1866" display="javascript:void(0);"/>
  </hyperlinks>
  <pageMargins left="0.7" right="0.7" top="0.75" bottom="0.75" header="0.3" footer="0.3"/>
  <drawing r:id="rId18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804"/>
  <sheetViews>
    <sheetView workbookViewId="0">
      <selection activeCell="W3" sqref="W3:W182"/>
    </sheetView>
  </sheetViews>
  <sheetFormatPr defaultRowHeight="15"/>
  <cols>
    <col min="1" max="1" width="19.5703125" customWidth="1"/>
  </cols>
  <sheetData>
    <row r="1" spans="1:23">
      <c r="B1" t="s">
        <v>436</v>
      </c>
    </row>
    <row r="2" spans="1:23" ht="15.75" thickBot="1">
      <c r="A2" s="50" t="s">
        <v>206</v>
      </c>
      <c r="B2" s="50" t="s">
        <v>175</v>
      </c>
      <c r="C2" s="50"/>
      <c r="D2" s="25" t="s">
        <v>207</v>
      </c>
      <c r="E2" s="25" t="s">
        <v>208</v>
      </c>
      <c r="F2" s="25" t="s">
        <v>209</v>
      </c>
      <c r="G2" s="25" t="s">
        <v>210</v>
      </c>
      <c r="H2" s="25" t="s">
        <v>211</v>
      </c>
      <c r="I2" s="51" t="s">
        <v>212</v>
      </c>
      <c r="J2" s="25" t="s">
        <v>213</v>
      </c>
      <c r="K2" s="25" t="s">
        <v>194</v>
      </c>
      <c r="L2" s="25" t="s">
        <v>195</v>
      </c>
      <c r="M2" s="25" t="s">
        <v>196</v>
      </c>
      <c r="N2" s="25" t="s">
        <v>197</v>
      </c>
      <c r="O2" s="25" t="s">
        <v>198</v>
      </c>
      <c r="P2" s="25" t="s">
        <v>199</v>
      </c>
      <c r="Q2" s="25" t="s">
        <v>200</v>
      </c>
      <c r="R2" s="25" t="s">
        <v>201</v>
      </c>
      <c r="S2" s="25" t="s">
        <v>202</v>
      </c>
      <c r="T2" s="25" t="s">
        <v>203</v>
      </c>
      <c r="U2" s="25" t="s">
        <v>204</v>
      </c>
      <c r="V2" s="25" t="s">
        <v>205</v>
      </c>
      <c r="W2" s="25" t="s">
        <v>454</v>
      </c>
    </row>
    <row r="3" spans="1:23" ht="15.75" thickBot="1">
      <c r="A3" s="52" t="s">
        <v>214</v>
      </c>
      <c r="B3" s="52" t="s">
        <v>215</v>
      </c>
      <c r="C3" s="52"/>
      <c r="D3" s="53" t="s">
        <v>216</v>
      </c>
      <c r="E3" s="26">
        <v>69</v>
      </c>
      <c r="F3" s="26">
        <v>33</v>
      </c>
      <c r="G3" s="26">
        <v>39</v>
      </c>
      <c r="H3" s="54">
        <v>72</v>
      </c>
      <c r="I3" s="26">
        <v>7</v>
      </c>
      <c r="J3" s="26">
        <v>44</v>
      </c>
      <c r="K3" s="26">
        <v>12</v>
      </c>
      <c r="L3" s="26">
        <v>27</v>
      </c>
      <c r="M3" s="26">
        <v>0</v>
      </c>
      <c r="N3" s="26">
        <v>1</v>
      </c>
      <c r="O3" s="26">
        <v>7</v>
      </c>
      <c r="P3" s="26">
        <v>4</v>
      </c>
      <c r="Q3" s="26">
        <v>229</v>
      </c>
      <c r="R3" s="27">
        <v>14.4</v>
      </c>
      <c r="S3" s="28">
        <v>0.85486111111111107</v>
      </c>
      <c r="T3" s="27">
        <v>22.6</v>
      </c>
      <c r="U3" s="29">
        <v>52.3</v>
      </c>
      <c r="V3" s="30">
        <f>((2.5*F3)+(2.125*G3)+(0.5*R3))/((0.25*E3)+(0.25*(S3)))</f>
        <v>9.8819178654153959</v>
      </c>
      <c r="W3">
        <f>H3/(VLOOKUP(B3,'Team Stats'!$C$3:$U$32,7,0))</f>
        <v>0.75789473684210529</v>
      </c>
    </row>
    <row r="4" spans="1:23" ht="15.75" thickBot="1">
      <c r="A4" s="55" t="s">
        <v>217</v>
      </c>
      <c r="B4" s="55" t="s">
        <v>218</v>
      </c>
      <c r="C4" s="55"/>
      <c r="D4" s="56" t="s">
        <v>219</v>
      </c>
      <c r="E4" s="31">
        <v>66</v>
      </c>
      <c r="F4" s="31">
        <v>44</v>
      </c>
      <c r="G4" s="31">
        <v>25</v>
      </c>
      <c r="H4" s="57">
        <v>69</v>
      </c>
      <c r="I4" s="31">
        <v>12</v>
      </c>
      <c r="J4" s="31">
        <v>44</v>
      </c>
      <c r="K4" s="31">
        <v>20</v>
      </c>
      <c r="L4" s="31">
        <v>29</v>
      </c>
      <c r="M4" s="31">
        <v>0</v>
      </c>
      <c r="N4" s="31">
        <v>0</v>
      </c>
      <c r="O4" s="31">
        <v>10</v>
      </c>
      <c r="P4" s="31">
        <v>0</v>
      </c>
      <c r="Q4" s="31">
        <v>328</v>
      </c>
      <c r="R4" s="32">
        <v>13.4</v>
      </c>
      <c r="S4" s="33">
        <v>0.84861111111111109</v>
      </c>
      <c r="T4" s="32">
        <v>22.5</v>
      </c>
      <c r="U4" s="34">
        <v>40</v>
      </c>
      <c r="V4" s="30">
        <f t="shared" ref="V4:V67" si="0">((2.5*F4)+(2.125*G4)+(0.5*R4))/((0.25*E4)+(0.25*(S4)))</f>
        <v>10.161766844653133</v>
      </c>
      <c r="W4">
        <f>H4/(VLOOKUP(B4,'Team Stats'!$C$3:$U$32,7,0))</f>
        <v>0.75</v>
      </c>
    </row>
    <row r="5" spans="1:23" ht="15.75" thickBot="1">
      <c r="A5" s="58" t="s">
        <v>220</v>
      </c>
      <c r="B5" s="58" t="s">
        <v>218</v>
      </c>
      <c r="C5" s="58"/>
      <c r="D5" s="59" t="s">
        <v>216</v>
      </c>
      <c r="E5" s="35">
        <v>67</v>
      </c>
      <c r="F5" s="35">
        <v>18</v>
      </c>
      <c r="G5" s="35">
        <v>51</v>
      </c>
      <c r="H5" s="57">
        <v>69</v>
      </c>
      <c r="I5" s="35">
        <v>6</v>
      </c>
      <c r="J5" s="35">
        <v>40</v>
      </c>
      <c r="K5" s="35">
        <v>3</v>
      </c>
      <c r="L5" s="35">
        <v>29</v>
      </c>
      <c r="M5" s="35">
        <v>0</v>
      </c>
      <c r="N5" s="35">
        <v>0</v>
      </c>
      <c r="O5" s="35">
        <v>3</v>
      </c>
      <c r="P5" s="35">
        <v>1</v>
      </c>
      <c r="Q5" s="35">
        <v>135</v>
      </c>
      <c r="R5" s="36">
        <v>13.3</v>
      </c>
      <c r="S5" s="37">
        <v>0.8520833333333333</v>
      </c>
      <c r="T5" s="36">
        <v>24.2</v>
      </c>
      <c r="U5" s="38">
        <v>54.2</v>
      </c>
      <c r="V5" s="30">
        <f t="shared" si="0"/>
        <v>9.4337560256685808</v>
      </c>
      <c r="W5">
        <f>H5/(VLOOKUP(B5,'Team Stats'!$C$3:$U$32,7,0))</f>
        <v>0.75</v>
      </c>
    </row>
    <row r="6" spans="1:23" ht="15.75" thickBot="1">
      <c r="A6" s="55" t="s">
        <v>221</v>
      </c>
      <c r="B6" s="55" t="s">
        <v>222</v>
      </c>
      <c r="C6" s="55"/>
      <c r="D6" s="56" t="s">
        <v>216</v>
      </c>
      <c r="E6" s="31">
        <v>61</v>
      </c>
      <c r="F6" s="31">
        <v>28</v>
      </c>
      <c r="G6" s="31">
        <v>39</v>
      </c>
      <c r="H6" s="57">
        <v>67</v>
      </c>
      <c r="I6" s="31">
        <v>6</v>
      </c>
      <c r="J6" s="31">
        <v>60</v>
      </c>
      <c r="K6" s="31">
        <v>9</v>
      </c>
      <c r="L6" s="31">
        <v>23</v>
      </c>
      <c r="M6" s="31">
        <v>0</v>
      </c>
      <c r="N6" s="31">
        <v>0</v>
      </c>
      <c r="O6" s="31">
        <v>4</v>
      </c>
      <c r="P6" s="31">
        <v>1</v>
      </c>
      <c r="Q6" s="31">
        <v>189</v>
      </c>
      <c r="R6" s="32">
        <v>14.8</v>
      </c>
      <c r="S6" s="33">
        <v>0.7993055555555556</v>
      </c>
      <c r="T6" s="32">
        <v>23.1</v>
      </c>
      <c r="U6" s="34">
        <v>42</v>
      </c>
      <c r="V6" s="30">
        <f t="shared" si="0"/>
        <v>10.373902978952929</v>
      </c>
      <c r="W6">
        <f>H6/(VLOOKUP(B6,'Team Stats'!$C$3:$U$32,7,0))</f>
        <v>0.70526315789473681</v>
      </c>
    </row>
    <row r="7" spans="1:23" ht="15.75" thickBot="1">
      <c r="A7" s="58" t="s">
        <v>223</v>
      </c>
      <c r="B7" s="58" t="s">
        <v>222</v>
      </c>
      <c r="C7" s="58"/>
      <c r="D7" s="59" t="s">
        <v>216</v>
      </c>
      <c r="E7" s="35">
        <v>62</v>
      </c>
      <c r="F7" s="35">
        <v>22</v>
      </c>
      <c r="G7" s="35">
        <v>45</v>
      </c>
      <c r="H7" s="57">
        <v>67</v>
      </c>
      <c r="I7" s="35">
        <v>6</v>
      </c>
      <c r="J7" s="35">
        <v>43</v>
      </c>
      <c r="K7" s="35">
        <v>8</v>
      </c>
      <c r="L7" s="35">
        <v>26</v>
      </c>
      <c r="M7" s="35">
        <v>0</v>
      </c>
      <c r="N7" s="35">
        <v>0</v>
      </c>
      <c r="O7" s="35">
        <v>2</v>
      </c>
      <c r="P7" s="35">
        <v>1</v>
      </c>
      <c r="Q7" s="35">
        <v>185</v>
      </c>
      <c r="R7" s="36">
        <v>11.9</v>
      </c>
      <c r="S7" s="37">
        <v>0.82638888888888884</v>
      </c>
      <c r="T7" s="36">
        <v>24.7</v>
      </c>
      <c r="U7" s="38">
        <v>49.7</v>
      </c>
      <c r="V7" s="30">
        <f t="shared" si="0"/>
        <v>9.9687410191223602</v>
      </c>
      <c r="W7">
        <f>H7/(VLOOKUP(B7,'Team Stats'!$C$3:$U$32,7,0))</f>
        <v>0.70526315789473681</v>
      </c>
    </row>
    <row r="8" spans="1:23" ht="15.75" thickBot="1">
      <c r="A8" s="55" t="s">
        <v>224</v>
      </c>
      <c r="B8" s="55" t="s">
        <v>225</v>
      </c>
      <c r="C8" s="55"/>
      <c r="D8" s="56" t="s">
        <v>226</v>
      </c>
      <c r="E8" s="31">
        <v>68</v>
      </c>
      <c r="F8" s="31">
        <v>20</v>
      </c>
      <c r="G8" s="31">
        <v>47</v>
      </c>
      <c r="H8" s="57">
        <v>67</v>
      </c>
      <c r="I8" s="31">
        <v>6</v>
      </c>
      <c r="J8" s="31">
        <v>61</v>
      </c>
      <c r="K8" s="31">
        <v>10</v>
      </c>
      <c r="L8" s="31">
        <v>27</v>
      </c>
      <c r="M8" s="31">
        <v>0</v>
      </c>
      <c r="N8" s="31">
        <v>0</v>
      </c>
      <c r="O8" s="31">
        <v>3</v>
      </c>
      <c r="P8" s="31">
        <v>2</v>
      </c>
      <c r="Q8" s="31">
        <v>189</v>
      </c>
      <c r="R8" s="32">
        <v>10.6</v>
      </c>
      <c r="S8" s="33">
        <v>0.76736111111111116</v>
      </c>
      <c r="T8" s="32">
        <v>23.6</v>
      </c>
      <c r="U8" s="34">
        <v>66.7</v>
      </c>
      <c r="V8" s="30">
        <f t="shared" si="0"/>
        <v>9.0260843221408731</v>
      </c>
      <c r="W8">
        <f>H8/(VLOOKUP(B8,'Team Stats'!$C$3:$U$32,7,0))</f>
        <v>0.87012987012987009</v>
      </c>
    </row>
    <row r="9" spans="1:23" ht="15.75" thickBot="1">
      <c r="A9" s="58" t="s">
        <v>227</v>
      </c>
      <c r="B9" s="58" t="s">
        <v>228</v>
      </c>
      <c r="C9" s="58"/>
      <c r="D9" s="59" t="s">
        <v>226</v>
      </c>
      <c r="E9" s="35">
        <v>66</v>
      </c>
      <c r="F9" s="35">
        <v>33</v>
      </c>
      <c r="G9" s="35">
        <v>33</v>
      </c>
      <c r="H9" s="57">
        <v>66</v>
      </c>
      <c r="I9" s="35">
        <v>29</v>
      </c>
      <c r="J9" s="35">
        <v>25</v>
      </c>
      <c r="K9" s="35">
        <v>6</v>
      </c>
      <c r="L9" s="35">
        <v>16</v>
      </c>
      <c r="M9" s="35">
        <v>0</v>
      </c>
      <c r="N9" s="35">
        <v>0</v>
      </c>
      <c r="O9" s="35">
        <v>5</v>
      </c>
      <c r="P9" s="35">
        <v>2</v>
      </c>
      <c r="Q9" s="35">
        <v>227</v>
      </c>
      <c r="R9" s="36">
        <v>14.5</v>
      </c>
      <c r="S9" s="37">
        <v>0.73819444444444438</v>
      </c>
      <c r="T9" s="36">
        <v>24.7</v>
      </c>
      <c r="U9" s="38">
        <v>0</v>
      </c>
      <c r="V9" s="30">
        <f t="shared" si="0"/>
        <v>9.5822190774481548</v>
      </c>
      <c r="W9">
        <f>H9/(VLOOKUP(B9,'Team Stats'!$C$3:$U$32,7,0))</f>
        <v>0.66666666666666663</v>
      </c>
    </row>
    <row r="10" spans="1:23" ht="15.75" thickBot="1">
      <c r="A10" s="55" t="s">
        <v>229</v>
      </c>
      <c r="B10" s="55" t="s">
        <v>230</v>
      </c>
      <c r="C10" s="55"/>
      <c r="D10" s="56" t="s">
        <v>216</v>
      </c>
      <c r="E10" s="31">
        <v>66</v>
      </c>
      <c r="F10" s="31">
        <v>25</v>
      </c>
      <c r="G10" s="31">
        <v>40</v>
      </c>
      <c r="H10" s="57">
        <v>65</v>
      </c>
      <c r="I10" s="31">
        <v>32</v>
      </c>
      <c r="J10" s="31">
        <v>14</v>
      </c>
      <c r="K10" s="31">
        <v>7</v>
      </c>
      <c r="L10" s="31">
        <v>14</v>
      </c>
      <c r="M10" s="31">
        <v>0</v>
      </c>
      <c r="N10" s="31">
        <v>0</v>
      </c>
      <c r="O10" s="31">
        <v>5</v>
      </c>
      <c r="P10" s="31">
        <v>1</v>
      </c>
      <c r="Q10" s="31">
        <v>175</v>
      </c>
      <c r="R10" s="32">
        <v>14.3</v>
      </c>
      <c r="S10" s="33">
        <v>0.71944444444444444</v>
      </c>
      <c r="T10" s="32">
        <v>22.2</v>
      </c>
      <c r="U10" s="34">
        <v>47.7</v>
      </c>
      <c r="V10" s="30">
        <f t="shared" si="0"/>
        <v>9.2716599358840917</v>
      </c>
      <c r="W10">
        <f>H10/(VLOOKUP(B10,'Team Stats'!$C$3:$U$32,7,0))</f>
        <v>0.65656565656565657</v>
      </c>
    </row>
    <row r="11" spans="1:23" ht="15.75" thickBot="1">
      <c r="A11" s="58" t="s">
        <v>231</v>
      </c>
      <c r="B11" s="58" t="s">
        <v>232</v>
      </c>
      <c r="C11" s="58"/>
      <c r="D11" s="59" t="s">
        <v>226</v>
      </c>
      <c r="E11" s="35">
        <v>61</v>
      </c>
      <c r="F11" s="35">
        <v>27</v>
      </c>
      <c r="G11" s="35">
        <v>37</v>
      </c>
      <c r="H11" s="57">
        <v>64</v>
      </c>
      <c r="I11" s="35">
        <v>10</v>
      </c>
      <c r="J11" s="35">
        <v>10</v>
      </c>
      <c r="K11" s="35">
        <v>6</v>
      </c>
      <c r="L11" s="35">
        <v>22</v>
      </c>
      <c r="M11" s="35">
        <v>0</v>
      </c>
      <c r="N11" s="35">
        <v>0</v>
      </c>
      <c r="O11" s="35">
        <v>5</v>
      </c>
      <c r="P11" s="35">
        <v>0</v>
      </c>
      <c r="Q11" s="35">
        <v>186</v>
      </c>
      <c r="R11" s="36">
        <v>14.5</v>
      </c>
      <c r="S11" s="37">
        <v>0.82708333333333339</v>
      </c>
      <c r="T11" s="36">
        <v>22.9</v>
      </c>
      <c r="U11" s="38">
        <v>42.8</v>
      </c>
      <c r="V11" s="30">
        <f t="shared" si="0"/>
        <v>9.9228358661589784</v>
      </c>
      <c r="W11">
        <f>H11/(VLOOKUP(B11,'Team Stats'!$C$3:$U$32,7,0))</f>
        <v>0.66666666666666663</v>
      </c>
    </row>
    <row r="12" spans="1:23" ht="15.75" thickBot="1">
      <c r="A12" s="55" t="s">
        <v>233</v>
      </c>
      <c r="B12" s="55" t="s">
        <v>234</v>
      </c>
      <c r="C12" s="55"/>
      <c r="D12" s="56" t="s">
        <v>219</v>
      </c>
      <c r="E12" s="31">
        <v>64</v>
      </c>
      <c r="F12" s="31">
        <v>39</v>
      </c>
      <c r="G12" s="31">
        <v>23</v>
      </c>
      <c r="H12" s="57">
        <v>62</v>
      </c>
      <c r="I12" s="31">
        <v>24</v>
      </c>
      <c r="J12" s="31">
        <v>26</v>
      </c>
      <c r="K12" s="31">
        <v>5</v>
      </c>
      <c r="L12" s="31">
        <v>10</v>
      </c>
      <c r="M12" s="31">
        <v>4</v>
      </c>
      <c r="N12" s="31">
        <v>4</v>
      </c>
      <c r="O12" s="31">
        <v>8</v>
      </c>
      <c r="P12" s="31">
        <v>0</v>
      </c>
      <c r="Q12" s="31">
        <v>246</v>
      </c>
      <c r="R12" s="32">
        <v>15.9</v>
      </c>
      <c r="S12" s="33">
        <v>0.73819444444444438</v>
      </c>
      <c r="T12" s="32">
        <v>25.9</v>
      </c>
      <c r="U12" s="34">
        <v>50</v>
      </c>
      <c r="V12" s="30">
        <f t="shared" si="0"/>
        <v>9.5353292642373653</v>
      </c>
      <c r="W12">
        <f>H12/(VLOOKUP(B12,'Team Stats'!$C$3:$U$32,7,0))</f>
        <v>0.61386138613861385</v>
      </c>
    </row>
    <row r="13" spans="1:23" ht="15.75" thickBot="1">
      <c r="A13" s="58" t="s">
        <v>235</v>
      </c>
      <c r="B13" s="58" t="s">
        <v>236</v>
      </c>
      <c r="C13" s="58"/>
      <c r="D13" s="59" t="s">
        <v>219</v>
      </c>
      <c r="E13" s="35">
        <v>67</v>
      </c>
      <c r="F13" s="35">
        <v>23</v>
      </c>
      <c r="G13" s="35">
        <v>39</v>
      </c>
      <c r="H13" s="57">
        <v>62</v>
      </c>
      <c r="I13" s="35">
        <v>-4</v>
      </c>
      <c r="J13" s="35">
        <v>60</v>
      </c>
      <c r="K13" s="35">
        <v>6</v>
      </c>
      <c r="L13" s="35">
        <v>14</v>
      </c>
      <c r="M13" s="35">
        <v>2</v>
      </c>
      <c r="N13" s="35">
        <v>5</v>
      </c>
      <c r="O13" s="35">
        <v>4</v>
      </c>
      <c r="P13" s="35">
        <v>0</v>
      </c>
      <c r="Q13" s="35">
        <v>206</v>
      </c>
      <c r="R13" s="36">
        <v>11.2</v>
      </c>
      <c r="S13" s="37">
        <v>0.82708333333333339</v>
      </c>
      <c r="T13" s="36">
        <v>27.2</v>
      </c>
      <c r="U13" s="38">
        <v>50.5</v>
      </c>
      <c r="V13" s="30">
        <f t="shared" si="0"/>
        <v>8.6086555886598877</v>
      </c>
      <c r="W13">
        <f>H13/(VLOOKUP(B13,'Team Stats'!$C$3:$U$32,7,0))</f>
        <v>0.73809523809523814</v>
      </c>
    </row>
    <row r="14" spans="1:23" ht="15.75" thickBot="1">
      <c r="A14" s="55" t="s">
        <v>237</v>
      </c>
      <c r="B14" s="55" t="s">
        <v>230</v>
      </c>
      <c r="C14" s="55"/>
      <c r="D14" s="56" t="s">
        <v>216</v>
      </c>
      <c r="E14" s="31">
        <v>68</v>
      </c>
      <c r="F14" s="31">
        <v>36</v>
      </c>
      <c r="G14" s="31">
        <v>25</v>
      </c>
      <c r="H14" s="57">
        <v>61</v>
      </c>
      <c r="I14" s="31">
        <v>0</v>
      </c>
      <c r="J14" s="31">
        <v>30</v>
      </c>
      <c r="K14" s="31">
        <v>10</v>
      </c>
      <c r="L14" s="31">
        <v>21</v>
      </c>
      <c r="M14" s="31">
        <v>0</v>
      </c>
      <c r="N14" s="31">
        <v>0</v>
      </c>
      <c r="O14" s="31">
        <v>5</v>
      </c>
      <c r="P14" s="31">
        <v>0</v>
      </c>
      <c r="Q14" s="31">
        <v>226</v>
      </c>
      <c r="R14" s="32">
        <v>15.9</v>
      </c>
      <c r="S14" s="33">
        <v>0.80972222222222223</v>
      </c>
      <c r="T14" s="32">
        <v>22</v>
      </c>
      <c r="U14" s="34">
        <v>47.9</v>
      </c>
      <c r="V14" s="30">
        <f t="shared" si="0"/>
        <v>8.7821892093736746</v>
      </c>
      <c r="W14">
        <f>H14/(VLOOKUP(B14,'Team Stats'!$C$3:$U$32,7,0))</f>
        <v>0.61616161616161613</v>
      </c>
    </row>
    <row r="15" spans="1:23" ht="15.75" thickBot="1">
      <c r="A15" s="58" t="s">
        <v>238</v>
      </c>
      <c r="B15" s="58" t="s">
        <v>239</v>
      </c>
      <c r="C15" s="58"/>
      <c r="D15" s="59" t="s">
        <v>216</v>
      </c>
      <c r="E15" s="35">
        <v>67</v>
      </c>
      <c r="F15" s="35">
        <v>32</v>
      </c>
      <c r="G15" s="35">
        <v>29</v>
      </c>
      <c r="H15" s="57">
        <v>61</v>
      </c>
      <c r="I15" s="35">
        <v>13</v>
      </c>
      <c r="J15" s="35">
        <v>25</v>
      </c>
      <c r="K15" s="35">
        <v>17</v>
      </c>
      <c r="L15" s="35">
        <v>28</v>
      </c>
      <c r="M15" s="35">
        <v>0</v>
      </c>
      <c r="N15" s="35">
        <v>0</v>
      </c>
      <c r="O15" s="35">
        <v>4</v>
      </c>
      <c r="P15" s="35">
        <v>0</v>
      </c>
      <c r="Q15" s="35">
        <v>212</v>
      </c>
      <c r="R15" s="36">
        <v>15.1</v>
      </c>
      <c r="S15" s="37">
        <v>0.83888888888888891</v>
      </c>
      <c r="T15" s="36">
        <v>27</v>
      </c>
      <c r="U15" s="38">
        <v>55.9</v>
      </c>
      <c r="V15" s="30">
        <f t="shared" si="0"/>
        <v>8.795839816558841</v>
      </c>
      <c r="W15">
        <f>H15/(VLOOKUP(B15,'Team Stats'!$C$3:$U$32,7,0))</f>
        <v>0.73493975903614461</v>
      </c>
    </row>
    <row r="16" spans="1:23" ht="15.75" thickBot="1">
      <c r="A16" s="55" t="s">
        <v>240</v>
      </c>
      <c r="B16" s="55" t="s">
        <v>236</v>
      </c>
      <c r="C16" s="55"/>
      <c r="D16" s="56" t="s">
        <v>216</v>
      </c>
      <c r="E16" s="31">
        <v>57</v>
      </c>
      <c r="F16" s="31">
        <v>31</v>
      </c>
      <c r="G16" s="31">
        <v>30</v>
      </c>
      <c r="H16" s="57">
        <v>61</v>
      </c>
      <c r="I16" s="31">
        <v>0</v>
      </c>
      <c r="J16" s="31">
        <v>18</v>
      </c>
      <c r="K16" s="31">
        <v>9</v>
      </c>
      <c r="L16" s="31">
        <v>23</v>
      </c>
      <c r="M16" s="31">
        <v>0</v>
      </c>
      <c r="N16" s="31">
        <v>0</v>
      </c>
      <c r="O16" s="31">
        <v>4</v>
      </c>
      <c r="P16" s="31">
        <v>0</v>
      </c>
      <c r="Q16" s="31">
        <v>230</v>
      </c>
      <c r="R16" s="32">
        <v>13.5</v>
      </c>
      <c r="S16" s="33">
        <v>0.8125</v>
      </c>
      <c r="T16" s="32">
        <v>24.3</v>
      </c>
      <c r="U16" s="34">
        <v>53.1</v>
      </c>
      <c r="V16" s="30">
        <f t="shared" si="0"/>
        <v>10.24</v>
      </c>
      <c r="W16">
        <f>H16/(VLOOKUP(B16,'Team Stats'!$C$3:$U$32,7,0))</f>
        <v>0.72619047619047616</v>
      </c>
    </row>
    <row r="17" spans="1:23" ht="15.75" thickBot="1">
      <c r="A17" s="58" t="s">
        <v>241</v>
      </c>
      <c r="B17" s="58" t="s">
        <v>242</v>
      </c>
      <c r="C17" s="58"/>
      <c r="D17" s="59" t="s">
        <v>216</v>
      </c>
      <c r="E17" s="35">
        <v>65</v>
      </c>
      <c r="F17" s="35">
        <v>20</v>
      </c>
      <c r="G17" s="35">
        <v>41</v>
      </c>
      <c r="H17" s="57">
        <v>61</v>
      </c>
      <c r="I17" s="35">
        <v>11</v>
      </c>
      <c r="J17" s="35">
        <v>54</v>
      </c>
      <c r="K17" s="35">
        <v>2</v>
      </c>
      <c r="L17" s="35">
        <v>12</v>
      </c>
      <c r="M17" s="35">
        <v>0</v>
      </c>
      <c r="N17" s="35">
        <v>2</v>
      </c>
      <c r="O17" s="35">
        <v>5</v>
      </c>
      <c r="P17" s="35">
        <v>1</v>
      </c>
      <c r="Q17" s="35">
        <v>159</v>
      </c>
      <c r="R17" s="36">
        <v>12.6</v>
      </c>
      <c r="S17" s="37">
        <v>0.83680555555555547</v>
      </c>
      <c r="T17" s="36">
        <v>23.3</v>
      </c>
      <c r="U17" s="38">
        <v>51</v>
      </c>
      <c r="V17" s="30">
        <f t="shared" si="0"/>
        <v>8.713970782131744</v>
      </c>
      <c r="W17">
        <f>H17/(VLOOKUP(B17,'Team Stats'!$C$3:$U$32,7,0))</f>
        <v>0.580952380952381</v>
      </c>
    </row>
    <row r="18" spans="1:23" ht="15.75" thickBot="1">
      <c r="A18" s="55" t="s">
        <v>243</v>
      </c>
      <c r="B18" s="55" t="s">
        <v>225</v>
      </c>
      <c r="C18" s="55"/>
      <c r="D18" s="56" t="s">
        <v>216</v>
      </c>
      <c r="E18" s="31">
        <v>67</v>
      </c>
      <c r="F18" s="31">
        <v>18</v>
      </c>
      <c r="G18" s="31">
        <v>43</v>
      </c>
      <c r="H18" s="57">
        <v>61</v>
      </c>
      <c r="I18" s="31">
        <v>1</v>
      </c>
      <c r="J18" s="31">
        <v>34</v>
      </c>
      <c r="K18" s="31">
        <v>11</v>
      </c>
      <c r="L18" s="31">
        <v>32</v>
      </c>
      <c r="M18" s="31">
        <v>0</v>
      </c>
      <c r="N18" s="31">
        <v>0</v>
      </c>
      <c r="O18" s="31">
        <v>4</v>
      </c>
      <c r="P18" s="31">
        <v>2</v>
      </c>
      <c r="Q18" s="31">
        <v>238</v>
      </c>
      <c r="R18" s="32">
        <v>7.6</v>
      </c>
      <c r="S18" s="33">
        <v>0.86249999999999993</v>
      </c>
      <c r="T18" s="32">
        <v>26.7</v>
      </c>
      <c r="U18" s="34">
        <v>56.3</v>
      </c>
      <c r="V18" s="30">
        <f t="shared" si="0"/>
        <v>8.2622950819672134</v>
      </c>
      <c r="W18">
        <f>H18/(VLOOKUP(B18,'Team Stats'!$C$3:$U$32,7,0))</f>
        <v>0.79220779220779225</v>
      </c>
    </row>
    <row r="19" spans="1:23" ht="15.75" thickBot="1">
      <c r="A19" s="58" t="s">
        <v>244</v>
      </c>
      <c r="B19" s="58" t="s">
        <v>245</v>
      </c>
      <c r="C19" s="58"/>
      <c r="D19" s="59" t="s">
        <v>216</v>
      </c>
      <c r="E19" s="35">
        <v>66</v>
      </c>
      <c r="F19" s="35">
        <v>15</v>
      </c>
      <c r="G19" s="35">
        <v>45</v>
      </c>
      <c r="H19" s="57">
        <v>60</v>
      </c>
      <c r="I19" s="35">
        <v>9</v>
      </c>
      <c r="J19" s="35">
        <v>14</v>
      </c>
      <c r="K19" s="35">
        <v>4</v>
      </c>
      <c r="L19" s="35">
        <v>21</v>
      </c>
      <c r="M19" s="35">
        <v>0</v>
      </c>
      <c r="N19" s="35">
        <v>0</v>
      </c>
      <c r="O19" s="35">
        <v>0</v>
      </c>
      <c r="P19" s="35">
        <v>0</v>
      </c>
      <c r="Q19" s="35">
        <v>76</v>
      </c>
      <c r="R19" s="36">
        <v>19.7</v>
      </c>
      <c r="S19" s="37">
        <v>0.78402777777777777</v>
      </c>
      <c r="T19" s="36">
        <v>24</v>
      </c>
      <c r="U19" s="38">
        <v>46.4</v>
      </c>
      <c r="V19" s="30">
        <f t="shared" si="0"/>
        <v>8.5634248042508503</v>
      </c>
      <c r="W19">
        <f>H19/(VLOOKUP(B19,'Team Stats'!$C$3:$U$32,7,0))</f>
        <v>0.65934065934065933</v>
      </c>
    </row>
    <row r="20" spans="1:23" ht="15.75" thickBot="1">
      <c r="A20" s="55" t="s">
        <v>246</v>
      </c>
      <c r="B20" s="55" t="s">
        <v>247</v>
      </c>
      <c r="C20" s="55"/>
      <c r="D20" s="56" t="s">
        <v>219</v>
      </c>
      <c r="E20" s="31">
        <v>63</v>
      </c>
      <c r="F20" s="31">
        <v>24</v>
      </c>
      <c r="G20" s="31">
        <v>34</v>
      </c>
      <c r="H20" s="57">
        <v>58</v>
      </c>
      <c r="I20" s="31">
        <v>9</v>
      </c>
      <c r="J20" s="31">
        <v>40</v>
      </c>
      <c r="K20" s="31">
        <v>9</v>
      </c>
      <c r="L20" s="31">
        <v>23</v>
      </c>
      <c r="M20" s="31">
        <v>0</v>
      </c>
      <c r="N20" s="31">
        <v>0</v>
      </c>
      <c r="O20" s="31">
        <v>2</v>
      </c>
      <c r="P20" s="31">
        <v>1</v>
      </c>
      <c r="Q20" s="31">
        <v>146</v>
      </c>
      <c r="R20" s="32">
        <v>16.399999999999999</v>
      </c>
      <c r="S20" s="33">
        <v>0.79652777777777783</v>
      </c>
      <c r="T20" s="32">
        <v>24.9</v>
      </c>
      <c r="U20" s="34">
        <v>45.9</v>
      </c>
      <c r="V20" s="30">
        <f t="shared" si="0"/>
        <v>8.8061218936070613</v>
      </c>
      <c r="W20">
        <f>H20/(VLOOKUP(B20,'Team Stats'!$C$3:$U$32,7,0))</f>
        <v>0.76315789473684215</v>
      </c>
    </row>
    <row r="21" spans="1:23" ht="15.75" thickBot="1">
      <c r="A21" s="58" t="s">
        <v>248</v>
      </c>
      <c r="B21" s="58" t="s">
        <v>245</v>
      </c>
      <c r="C21" s="58"/>
      <c r="D21" s="59" t="s">
        <v>219</v>
      </c>
      <c r="E21" s="35">
        <v>66</v>
      </c>
      <c r="F21" s="35">
        <v>14</v>
      </c>
      <c r="G21" s="35">
        <v>44</v>
      </c>
      <c r="H21" s="57">
        <v>58</v>
      </c>
      <c r="I21" s="35">
        <v>1</v>
      </c>
      <c r="J21" s="35">
        <v>18</v>
      </c>
      <c r="K21" s="35">
        <v>4</v>
      </c>
      <c r="L21" s="35">
        <v>22</v>
      </c>
      <c r="M21" s="35">
        <v>0</v>
      </c>
      <c r="N21" s="35">
        <v>0</v>
      </c>
      <c r="O21" s="35">
        <v>4</v>
      </c>
      <c r="P21" s="35">
        <v>3</v>
      </c>
      <c r="Q21" s="35">
        <v>173</v>
      </c>
      <c r="R21" s="36">
        <v>8.1</v>
      </c>
      <c r="S21" s="37">
        <v>0.77638888888888891</v>
      </c>
      <c r="T21" s="36">
        <v>23.8</v>
      </c>
      <c r="U21" s="38">
        <v>40</v>
      </c>
      <c r="V21" s="30">
        <f t="shared" si="0"/>
        <v>7.9399321949291801</v>
      </c>
      <c r="W21">
        <f>H21/(VLOOKUP(B21,'Team Stats'!$C$3:$U$32,7,0))</f>
        <v>0.63736263736263732</v>
      </c>
    </row>
    <row r="22" spans="1:23" ht="15.75" thickBot="1">
      <c r="A22" s="55" t="s">
        <v>249</v>
      </c>
      <c r="B22" s="55" t="s">
        <v>250</v>
      </c>
      <c r="C22" s="55"/>
      <c r="D22" s="56" t="s">
        <v>219</v>
      </c>
      <c r="E22" s="31">
        <v>67</v>
      </c>
      <c r="F22" s="31">
        <v>31</v>
      </c>
      <c r="G22" s="31">
        <v>26</v>
      </c>
      <c r="H22" s="57">
        <v>57</v>
      </c>
      <c r="I22" s="31">
        <v>37</v>
      </c>
      <c r="J22" s="31">
        <v>26</v>
      </c>
      <c r="K22" s="31">
        <v>5</v>
      </c>
      <c r="L22" s="31">
        <v>8</v>
      </c>
      <c r="M22" s="31">
        <v>0</v>
      </c>
      <c r="N22" s="31">
        <v>2</v>
      </c>
      <c r="O22" s="31">
        <v>8</v>
      </c>
      <c r="P22" s="31">
        <v>1</v>
      </c>
      <c r="Q22" s="31">
        <v>259</v>
      </c>
      <c r="R22" s="32">
        <v>12</v>
      </c>
      <c r="S22" s="33">
        <v>0.81666666666666676</v>
      </c>
      <c r="T22" s="32">
        <v>26.2</v>
      </c>
      <c r="U22" s="34">
        <v>28.6</v>
      </c>
      <c r="V22" s="30">
        <f t="shared" si="0"/>
        <v>8.1838289506021145</v>
      </c>
      <c r="W22">
        <f>H22/(VLOOKUP(B22,'Team Stats'!$C$3:$U$32,7,0))</f>
        <v>0.55882352941176472</v>
      </c>
    </row>
    <row r="23" spans="1:23" ht="15.75" thickBot="1">
      <c r="A23" s="58" t="s">
        <v>251</v>
      </c>
      <c r="B23" s="58" t="s">
        <v>247</v>
      </c>
      <c r="C23" s="58"/>
      <c r="D23" s="59" t="s">
        <v>216</v>
      </c>
      <c r="E23" s="35">
        <v>66</v>
      </c>
      <c r="F23" s="35">
        <v>22</v>
      </c>
      <c r="G23" s="35">
        <v>35</v>
      </c>
      <c r="H23" s="57">
        <v>57</v>
      </c>
      <c r="I23" s="35">
        <v>-13</v>
      </c>
      <c r="J23" s="35">
        <v>32</v>
      </c>
      <c r="K23" s="35">
        <v>7</v>
      </c>
      <c r="L23" s="35">
        <v>23</v>
      </c>
      <c r="M23" s="35">
        <v>2</v>
      </c>
      <c r="N23" s="35">
        <v>2</v>
      </c>
      <c r="O23" s="35">
        <v>0</v>
      </c>
      <c r="P23" s="35">
        <v>0</v>
      </c>
      <c r="Q23" s="35">
        <v>170</v>
      </c>
      <c r="R23" s="36">
        <v>12.9</v>
      </c>
      <c r="S23" s="37">
        <v>0.8208333333333333</v>
      </c>
      <c r="T23" s="36">
        <v>25.4</v>
      </c>
      <c r="U23" s="38">
        <v>51.3</v>
      </c>
      <c r="V23" s="30">
        <f t="shared" si="0"/>
        <v>8.1306977614266991</v>
      </c>
      <c r="W23">
        <f>H23/(VLOOKUP(B23,'Team Stats'!$C$3:$U$32,7,0))</f>
        <v>0.75</v>
      </c>
    </row>
    <row r="24" spans="1:23" ht="15.75" thickBot="1">
      <c r="A24" s="55" t="s">
        <v>252</v>
      </c>
      <c r="B24" s="55" t="s">
        <v>239</v>
      </c>
      <c r="C24" s="55"/>
      <c r="D24" s="56" t="s">
        <v>216</v>
      </c>
      <c r="E24" s="31">
        <v>63</v>
      </c>
      <c r="F24" s="31">
        <v>13</v>
      </c>
      <c r="G24" s="31">
        <v>44</v>
      </c>
      <c r="H24" s="57">
        <v>57</v>
      </c>
      <c r="I24" s="31">
        <v>0</v>
      </c>
      <c r="J24" s="31">
        <v>20</v>
      </c>
      <c r="K24" s="31">
        <v>2</v>
      </c>
      <c r="L24" s="31">
        <v>18</v>
      </c>
      <c r="M24" s="31">
        <v>0</v>
      </c>
      <c r="N24" s="31">
        <v>0</v>
      </c>
      <c r="O24" s="31">
        <v>0</v>
      </c>
      <c r="P24" s="31">
        <v>0</v>
      </c>
      <c r="Q24" s="31">
        <v>101</v>
      </c>
      <c r="R24" s="32">
        <v>12.9</v>
      </c>
      <c r="S24" s="33">
        <v>0.76874999999999993</v>
      </c>
      <c r="T24" s="32">
        <v>25.4</v>
      </c>
      <c r="U24" s="34">
        <v>58.1</v>
      </c>
      <c r="V24" s="30">
        <f t="shared" si="0"/>
        <v>8.3081446633343123</v>
      </c>
      <c r="W24">
        <f>H24/(VLOOKUP(B24,'Team Stats'!$C$3:$U$32,7,0))</f>
        <v>0.68674698795180722</v>
      </c>
    </row>
    <row r="25" spans="1:23" ht="15.75" thickBot="1">
      <c r="A25" s="58" t="s">
        <v>253</v>
      </c>
      <c r="B25" s="58" t="s">
        <v>230</v>
      </c>
      <c r="C25" s="58"/>
      <c r="D25" s="59" t="s">
        <v>226</v>
      </c>
      <c r="E25" s="35">
        <v>68</v>
      </c>
      <c r="F25" s="35">
        <v>25</v>
      </c>
      <c r="G25" s="35">
        <v>31</v>
      </c>
      <c r="H25" s="57">
        <v>56</v>
      </c>
      <c r="I25" s="35">
        <v>34</v>
      </c>
      <c r="J25" s="35">
        <v>16</v>
      </c>
      <c r="K25" s="35">
        <v>2</v>
      </c>
      <c r="L25" s="35">
        <v>11</v>
      </c>
      <c r="M25" s="35">
        <v>0</v>
      </c>
      <c r="N25" s="35">
        <v>0</v>
      </c>
      <c r="O25" s="35">
        <v>2</v>
      </c>
      <c r="P25" s="35">
        <v>0</v>
      </c>
      <c r="Q25" s="35">
        <v>157</v>
      </c>
      <c r="R25" s="36">
        <v>15.9</v>
      </c>
      <c r="S25" s="37">
        <v>0.62361111111111112</v>
      </c>
      <c r="T25" s="36">
        <v>19.5</v>
      </c>
      <c r="U25" s="38">
        <v>0</v>
      </c>
      <c r="V25" s="30">
        <f t="shared" si="0"/>
        <v>7.9462446113056311</v>
      </c>
      <c r="W25">
        <f>H25/(VLOOKUP(B25,'Team Stats'!$C$3:$U$32,7,0))</f>
        <v>0.56565656565656564</v>
      </c>
    </row>
    <row r="26" spans="1:23" ht="15.75" thickBot="1">
      <c r="A26" s="55" t="s">
        <v>254</v>
      </c>
      <c r="B26" s="55" t="s">
        <v>255</v>
      </c>
      <c r="C26" s="55"/>
      <c r="D26" s="56" t="s">
        <v>216</v>
      </c>
      <c r="E26" s="31">
        <v>63</v>
      </c>
      <c r="F26" s="31">
        <v>23</v>
      </c>
      <c r="G26" s="31">
        <v>33</v>
      </c>
      <c r="H26" s="57">
        <v>56</v>
      </c>
      <c r="I26" s="31">
        <v>6</v>
      </c>
      <c r="J26" s="31">
        <v>12</v>
      </c>
      <c r="K26" s="31">
        <v>5</v>
      </c>
      <c r="L26" s="31">
        <v>13</v>
      </c>
      <c r="M26" s="31">
        <v>0</v>
      </c>
      <c r="N26" s="31">
        <v>0</v>
      </c>
      <c r="O26" s="31">
        <v>4</v>
      </c>
      <c r="P26" s="31">
        <v>1</v>
      </c>
      <c r="Q26" s="31">
        <v>126</v>
      </c>
      <c r="R26" s="32">
        <v>18.3</v>
      </c>
      <c r="S26" s="33">
        <v>0.74652777777777779</v>
      </c>
      <c r="T26" s="32">
        <v>25.3</v>
      </c>
      <c r="U26" s="34">
        <v>50</v>
      </c>
      <c r="V26" s="30">
        <f t="shared" si="0"/>
        <v>8.5824282368320723</v>
      </c>
      <c r="W26">
        <f>H26/(VLOOKUP(B26,'Team Stats'!$C$3:$U$32,7,0))</f>
        <v>0.6292134831460674</v>
      </c>
    </row>
    <row r="27" spans="1:23" ht="15.75" thickBot="1">
      <c r="A27" s="58" t="s">
        <v>256</v>
      </c>
      <c r="B27" s="58" t="s">
        <v>257</v>
      </c>
      <c r="C27" s="58"/>
      <c r="D27" s="59" t="s">
        <v>216</v>
      </c>
      <c r="E27" s="35">
        <v>54</v>
      </c>
      <c r="F27" s="35">
        <v>23</v>
      </c>
      <c r="G27" s="35">
        <v>33</v>
      </c>
      <c r="H27" s="57">
        <v>56</v>
      </c>
      <c r="I27" s="35">
        <v>12</v>
      </c>
      <c r="J27" s="35">
        <v>6</v>
      </c>
      <c r="K27" s="35">
        <v>7</v>
      </c>
      <c r="L27" s="35">
        <v>20</v>
      </c>
      <c r="M27" s="35">
        <v>0</v>
      </c>
      <c r="N27" s="35">
        <v>0</v>
      </c>
      <c r="O27" s="35">
        <v>4</v>
      </c>
      <c r="P27" s="35">
        <v>1</v>
      </c>
      <c r="Q27" s="35">
        <v>141</v>
      </c>
      <c r="R27" s="36">
        <v>16.3</v>
      </c>
      <c r="S27" s="37">
        <v>0.79583333333333339</v>
      </c>
      <c r="T27" s="36">
        <v>24.3</v>
      </c>
      <c r="U27" s="38">
        <v>52.6</v>
      </c>
      <c r="V27" s="30">
        <f t="shared" si="0"/>
        <v>9.9113375408714166</v>
      </c>
      <c r="W27">
        <f>H27/(VLOOKUP(B27,'Team Stats'!$C$3:$U$32,7,0))</f>
        <v>0.60869565217391308</v>
      </c>
    </row>
    <row r="28" spans="1:23" ht="15.75" thickBot="1">
      <c r="A28" s="55" t="s">
        <v>258</v>
      </c>
      <c r="B28" s="55" t="s">
        <v>257</v>
      </c>
      <c r="C28" s="55"/>
      <c r="D28" s="56" t="s">
        <v>219</v>
      </c>
      <c r="E28" s="31">
        <v>61</v>
      </c>
      <c r="F28" s="31">
        <v>15</v>
      </c>
      <c r="G28" s="31">
        <v>41</v>
      </c>
      <c r="H28" s="57">
        <v>56</v>
      </c>
      <c r="I28" s="31">
        <v>-1</v>
      </c>
      <c r="J28" s="31">
        <v>26</v>
      </c>
      <c r="K28" s="31">
        <v>3</v>
      </c>
      <c r="L28" s="31">
        <v>24</v>
      </c>
      <c r="M28" s="31">
        <v>0</v>
      </c>
      <c r="N28" s="31">
        <v>0</v>
      </c>
      <c r="O28" s="31">
        <v>3</v>
      </c>
      <c r="P28" s="31">
        <v>1</v>
      </c>
      <c r="Q28" s="31">
        <v>181</v>
      </c>
      <c r="R28" s="32">
        <v>8.3000000000000007</v>
      </c>
      <c r="S28" s="33">
        <v>0.79236111111111107</v>
      </c>
      <c r="T28" s="32">
        <v>23.9</v>
      </c>
      <c r="U28" s="34">
        <v>52.7</v>
      </c>
      <c r="V28" s="30">
        <f t="shared" si="0"/>
        <v>8.3359818388195226</v>
      </c>
      <c r="W28">
        <f>H28/(VLOOKUP(B28,'Team Stats'!$C$3:$U$32,7,0))</f>
        <v>0.60869565217391308</v>
      </c>
    </row>
    <row r="29" spans="1:23" ht="15.75" thickBot="1">
      <c r="A29" s="58" t="s">
        <v>259</v>
      </c>
      <c r="B29" s="58" t="s">
        <v>260</v>
      </c>
      <c r="C29" s="58"/>
      <c r="D29" s="59" t="s">
        <v>219</v>
      </c>
      <c r="E29" s="35">
        <v>67</v>
      </c>
      <c r="F29" s="35">
        <v>23</v>
      </c>
      <c r="G29" s="35">
        <v>32</v>
      </c>
      <c r="H29" s="57">
        <v>55</v>
      </c>
      <c r="I29" s="35">
        <v>14</v>
      </c>
      <c r="J29" s="35">
        <v>68</v>
      </c>
      <c r="K29" s="35">
        <v>8</v>
      </c>
      <c r="L29" s="35">
        <v>15</v>
      </c>
      <c r="M29" s="35">
        <v>0</v>
      </c>
      <c r="N29" s="35">
        <v>0</v>
      </c>
      <c r="O29" s="35">
        <v>5</v>
      </c>
      <c r="P29" s="35">
        <v>1</v>
      </c>
      <c r="Q29" s="35">
        <v>188</v>
      </c>
      <c r="R29" s="36">
        <v>12.2</v>
      </c>
      <c r="S29" s="37">
        <v>0.83680555555555547</v>
      </c>
      <c r="T29" s="36">
        <v>26.8</v>
      </c>
      <c r="U29" s="38">
        <v>35</v>
      </c>
      <c r="V29" s="30">
        <f t="shared" si="0"/>
        <v>7.759799355069867</v>
      </c>
      <c r="W29">
        <f>H29/(VLOOKUP(B29,'Team Stats'!$C$3:$U$32,7,0))</f>
        <v>0.61111111111111116</v>
      </c>
    </row>
    <row r="30" spans="1:23" ht="15.75" thickBot="1">
      <c r="A30" s="55" t="s">
        <v>261</v>
      </c>
      <c r="B30" s="55" t="s">
        <v>239</v>
      </c>
      <c r="C30" s="55"/>
      <c r="D30" s="56" t="s">
        <v>216</v>
      </c>
      <c r="E30" s="31">
        <v>67</v>
      </c>
      <c r="F30" s="31">
        <v>22</v>
      </c>
      <c r="G30" s="31">
        <v>33</v>
      </c>
      <c r="H30" s="57">
        <v>55</v>
      </c>
      <c r="I30" s="31">
        <v>1</v>
      </c>
      <c r="J30" s="31">
        <v>10</v>
      </c>
      <c r="K30" s="31">
        <v>4</v>
      </c>
      <c r="L30" s="31">
        <v>20</v>
      </c>
      <c r="M30" s="31">
        <v>2</v>
      </c>
      <c r="N30" s="31">
        <v>2</v>
      </c>
      <c r="O30" s="31">
        <v>3</v>
      </c>
      <c r="P30" s="31">
        <v>0</v>
      </c>
      <c r="Q30" s="31">
        <v>212</v>
      </c>
      <c r="R30" s="32">
        <v>10.4</v>
      </c>
      <c r="S30" s="33">
        <v>0.80347222222222225</v>
      </c>
      <c r="T30" s="32">
        <v>26.1</v>
      </c>
      <c r="U30" s="34">
        <v>47.4</v>
      </c>
      <c r="V30" s="30">
        <f t="shared" si="0"/>
        <v>7.6883968167805223</v>
      </c>
      <c r="W30">
        <f>H30/(VLOOKUP(B30,'Team Stats'!$C$3:$U$32,7,0))</f>
        <v>0.66265060240963858</v>
      </c>
    </row>
    <row r="31" spans="1:23" ht="15.75" thickBot="1">
      <c r="A31" s="58" t="s">
        <v>262</v>
      </c>
      <c r="B31" s="58" t="s">
        <v>232</v>
      </c>
      <c r="C31" s="58"/>
      <c r="D31" s="59" t="s">
        <v>216</v>
      </c>
      <c r="E31" s="35">
        <v>66</v>
      </c>
      <c r="F31" s="35">
        <v>21</v>
      </c>
      <c r="G31" s="35">
        <v>33</v>
      </c>
      <c r="H31" s="57">
        <v>54</v>
      </c>
      <c r="I31" s="35">
        <v>22</v>
      </c>
      <c r="J31" s="35">
        <v>32</v>
      </c>
      <c r="K31" s="35">
        <v>6</v>
      </c>
      <c r="L31" s="35">
        <v>16</v>
      </c>
      <c r="M31" s="35">
        <v>2</v>
      </c>
      <c r="N31" s="35">
        <v>3</v>
      </c>
      <c r="O31" s="35">
        <v>3</v>
      </c>
      <c r="P31" s="35">
        <v>1</v>
      </c>
      <c r="Q31" s="35">
        <v>161</v>
      </c>
      <c r="R31" s="36">
        <v>13</v>
      </c>
      <c r="S31" s="37">
        <v>0.82152777777777775</v>
      </c>
      <c r="T31" s="36">
        <v>24.7</v>
      </c>
      <c r="U31" s="38">
        <v>56.2</v>
      </c>
      <c r="V31" s="30">
        <f t="shared" si="0"/>
        <v>7.7295449112997936</v>
      </c>
      <c r="W31">
        <f>H31/(VLOOKUP(B31,'Team Stats'!$C$3:$U$32,7,0))</f>
        <v>0.5625</v>
      </c>
    </row>
    <row r="32" spans="1:23" ht="15.75" thickBot="1">
      <c r="A32" s="60" t="s">
        <v>263</v>
      </c>
      <c r="B32" s="61" t="s">
        <v>228</v>
      </c>
      <c r="C32" s="61"/>
      <c r="D32" s="62" t="s">
        <v>219</v>
      </c>
      <c r="E32" s="39">
        <v>64</v>
      </c>
      <c r="F32" s="39">
        <v>19</v>
      </c>
      <c r="G32" s="39">
        <v>35</v>
      </c>
      <c r="H32" s="63">
        <v>54</v>
      </c>
      <c r="I32" s="39">
        <v>4</v>
      </c>
      <c r="J32" s="39">
        <v>29</v>
      </c>
      <c r="K32" s="39">
        <v>6</v>
      </c>
      <c r="L32" s="39">
        <v>21</v>
      </c>
      <c r="M32" s="39">
        <v>0</v>
      </c>
      <c r="N32" s="39">
        <v>0</v>
      </c>
      <c r="O32" s="39">
        <v>3</v>
      </c>
      <c r="P32" s="39">
        <v>0</v>
      </c>
      <c r="Q32" s="39">
        <v>198</v>
      </c>
      <c r="R32" s="40">
        <v>9.6</v>
      </c>
      <c r="S32" s="41">
        <v>0.84444444444444444</v>
      </c>
      <c r="T32" s="40">
        <v>28.4</v>
      </c>
      <c r="U32" s="42">
        <v>49.9</v>
      </c>
      <c r="V32" s="30">
        <f t="shared" si="0"/>
        <v>7.8140849897189852</v>
      </c>
      <c r="W32">
        <f>H32/(VLOOKUP(B32,'Team Stats'!$C$3:$U$32,7,0))</f>
        <v>0.54545454545454541</v>
      </c>
    </row>
    <row r="33" spans="1:23" ht="15.75" thickBot="1">
      <c r="A33" s="52" t="s">
        <v>264</v>
      </c>
      <c r="B33" s="52" t="s">
        <v>265</v>
      </c>
      <c r="C33" s="52"/>
      <c r="D33" s="53" t="s">
        <v>216</v>
      </c>
      <c r="E33" s="26">
        <v>68</v>
      </c>
      <c r="F33" s="26">
        <v>13</v>
      </c>
      <c r="G33" s="26">
        <v>41</v>
      </c>
      <c r="H33" s="54">
        <v>54</v>
      </c>
      <c r="I33" s="26">
        <v>11</v>
      </c>
      <c r="J33" s="26">
        <v>50</v>
      </c>
      <c r="K33" s="26">
        <v>1</v>
      </c>
      <c r="L33" s="26">
        <v>11</v>
      </c>
      <c r="M33" s="26">
        <v>0</v>
      </c>
      <c r="N33" s="26">
        <v>0</v>
      </c>
      <c r="O33" s="26">
        <v>2</v>
      </c>
      <c r="P33" s="26">
        <v>0</v>
      </c>
      <c r="Q33" s="26">
        <v>82</v>
      </c>
      <c r="R33" s="27">
        <v>15.9</v>
      </c>
      <c r="S33" s="28">
        <v>0.78194444444444444</v>
      </c>
      <c r="T33" s="27">
        <v>22.1</v>
      </c>
      <c r="U33" s="29">
        <v>42.7</v>
      </c>
      <c r="V33" s="30">
        <f t="shared" si="0"/>
        <v>7.4190981967974476</v>
      </c>
      <c r="W33">
        <f>H33/(VLOOKUP(B33,'Team Stats'!$C$3:$U$32,7,0))</f>
        <v>0.52941176470588236</v>
      </c>
    </row>
    <row r="34" spans="1:23" ht="15.75" thickBot="1">
      <c r="A34" s="55" t="s">
        <v>266</v>
      </c>
      <c r="B34" s="55" t="s">
        <v>265</v>
      </c>
      <c r="C34" s="55"/>
      <c r="D34" s="56" t="s">
        <v>216</v>
      </c>
      <c r="E34" s="31">
        <v>68</v>
      </c>
      <c r="F34" s="31">
        <v>21</v>
      </c>
      <c r="G34" s="31">
        <v>32</v>
      </c>
      <c r="H34" s="57">
        <v>53</v>
      </c>
      <c r="I34" s="31">
        <v>14</v>
      </c>
      <c r="J34" s="31">
        <v>22</v>
      </c>
      <c r="K34" s="31">
        <v>5</v>
      </c>
      <c r="L34" s="31">
        <v>17</v>
      </c>
      <c r="M34" s="31">
        <v>0</v>
      </c>
      <c r="N34" s="31">
        <v>0</v>
      </c>
      <c r="O34" s="31">
        <v>5</v>
      </c>
      <c r="P34" s="31">
        <v>1</v>
      </c>
      <c r="Q34" s="31">
        <v>205</v>
      </c>
      <c r="R34" s="32">
        <v>10.199999999999999</v>
      </c>
      <c r="S34" s="33">
        <v>0.71597222222222223</v>
      </c>
      <c r="T34" s="32">
        <v>21.8</v>
      </c>
      <c r="U34" s="34">
        <v>42.8</v>
      </c>
      <c r="V34" s="30">
        <f t="shared" si="0"/>
        <v>7.311255065638548</v>
      </c>
      <c r="W34">
        <f>H34/(VLOOKUP(B34,'Team Stats'!$C$3:$U$32,7,0))</f>
        <v>0.51960784313725494</v>
      </c>
    </row>
    <row r="35" spans="1:23" ht="15.75" thickBot="1">
      <c r="A35" s="58" t="s">
        <v>267</v>
      </c>
      <c r="B35" s="58" t="s">
        <v>236</v>
      </c>
      <c r="C35" s="58"/>
      <c r="D35" s="59" t="s">
        <v>216</v>
      </c>
      <c r="E35" s="35">
        <v>67</v>
      </c>
      <c r="F35" s="35">
        <v>15</v>
      </c>
      <c r="G35" s="35">
        <v>38</v>
      </c>
      <c r="H35" s="57">
        <v>53</v>
      </c>
      <c r="I35" s="35">
        <v>-5</v>
      </c>
      <c r="J35" s="35">
        <v>22</v>
      </c>
      <c r="K35" s="35">
        <v>4</v>
      </c>
      <c r="L35" s="35">
        <v>20</v>
      </c>
      <c r="M35" s="35">
        <v>0</v>
      </c>
      <c r="N35" s="35">
        <v>0</v>
      </c>
      <c r="O35" s="35">
        <v>1</v>
      </c>
      <c r="P35" s="35">
        <v>0</v>
      </c>
      <c r="Q35" s="35">
        <v>167</v>
      </c>
      <c r="R35" s="36">
        <v>9</v>
      </c>
      <c r="S35" s="37">
        <v>0.72430555555555554</v>
      </c>
      <c r="T35" s="36">
        <v>22.7</v>
      </c>
      <c r="U35" s="38">
        <v>53.8</v>
      </c>
      <c r="V35" s="30">
        <f t="shared" si="0"/>
        <v>7.2499820555151091</v>
      </c>
      <c r="W35">
        <f>H35/(VLOOKUP(B35,'Team Stats'!$C$3:$U$32,7,0))</f>
        <v>0.63095238095238093</v>
      </c>
    </row>
    <row r="36" spans="1:23" ht="15.75" thickBot="1">
      <c r="A36" s="55" t="s">
        <v>268</v>
      </c>
      <c r="B36" s="55" t="s">
        <v>269</v>
      </c>
      <c r="C36" s="55"/>
      <c r="D36" s="56" t="s">
        <v>219</v>
      </c>
      <c r="E36" s="31">
        <v>60</v>
      </c>
      <c r="F36" s="31">
        <v>26</v>
      </c>
      <c r="G36" s="31">
        <v>26</v>
      </c>
      <c r="H36" s="57">
        <v>52</v>
      </c>
      <c r="I36" s="31">
        <v>15</v>
      </c>
      <c r="J36" s="31">
        <v>35</v>
      </c>
      <c r="K36" s="31">
        <v>8</v>
      </c>
      <c r="L36" s="31">
        <v>13</v>
      </c>
      <c r="M36" s="31">
        <v>0</v>
      </c>
      <c r="N36" s="31">
        <v>0</v>
      </c>
      <c r="O36" s="31">
        <v>3</v>
      </c>
      <c r="P36" s="31">
        <v>0</v>
      </c>
      <c r="Q36" s="31">
        <v>206</v>
      </c>
      <c r="R36" s="32">
        <v>12.6</v>
      </c>
      <c r="S36" s="33">
        <v>0.80625000000000002</v>
      </c>
      <c r="T36" s="32">
        <v>22.8</v>
      </c>
      <c r="U36" s="34">
        <v>11.1</v>
      </c>
      <c r="V36" s="30">
        <f t="shared" si="0"/>
        <v>8.3248021379381232</v>
      </c>
      <c r="W36">
        <f>H36/(VLOOKUP(B36,'Team Stats'!$C$3:$U$32,7,0))</f>
        <v>0.54736842105263162</v>
      </c>
    </row>
    <row r="37" spans="1:23" ht="15.75" thickBot="1">
      <c r="A37" s="58" t="s">
        <v>270</v>
      </c>
      <c r="B37" s="58" t="s">
        <v>228</v>
      </c>
      <c r="C37" s="58"/>
      <c r="D37" s="59" t="s">
        <v>219</v>
      </c>
      <c r="E37" s="35">
        <v>59</v>
      </c>
      <c r="F37" s="35">
        <v>23</v>
      </c>
      <c r="G37" s="35">
        <v>29</v>
      </c>
      <c r="H37" s="57">
        <v>52</v>
      </c>
      <c r="I37" s="35">
        <v>17</v>
      </c>
      <c r="J37" s="35">
        <v>12</v>
      </c>
      <c r="K37" s="35">
        <v>8</v>
      </c>
      <c r="L37" s="35">
        <v>13</v>
      </c>
      <c r="M37" s="35">
        <v>0</v>
      </c>
      <c r="N37" s="35">
        <v>2</v>
      </c>
      <c r="O37" s="35">
        <v>4</v>
      </c>
      <c r="P37" s="35">
        <v>1</v>
      </c>
      <c r="Q37" s="35">
        <v>144</v>
      </c>
      <c r="R37" s="36">
        <v>16</v>
      </c>
      <c r="S37" s="37">
        <v>0.75902777777777775</v>
      </c>
      <c r="T37" s="36">
        <v>25.4</v>
      </c>
      <c r="U37" s="38">
        <v>46.9</v>
      </c>
      <c r="V37" s="30">
        <f t="shared" si="0"/>
        <v>8.5091745784574631</v>
      </c>
      <c r="W37">
        <f>H37/(VLOOKUP(B37,'Team Stats'!$C$3:$U$32,7,0))</f>
        <v>0.5252525252525253</v>
      </c>
    </row>
    <row r="38" spans="1:23" ht="15.75" thickBot="1">
      <c r="A38" s="55" t="s">
        <v>271</v>
      </c>
      <c r="B38" s="55" t="s">
        <v>230</v>
      </c>
      <c r="C38" s="55"/>
      <c r="D38" s="56" t="s">
        <v>219</v>
      </c>
      <c r="E38" s="31">
        <v>64</v>
      </c>
      <c r="F38" s="31">
        <v>15</v>
      </c>
      <c r="G38" s="31">
        <v>37</v>
      </c>
      <c r="H38" s="57">
        <v>52</v>
      </c>
      <c r="I38" s="31">
        <v>28</v>
      </c>
      <c r="J38" s="31">
        <v>22</v>
      </c>
      <c r="K38" s="31">
        <v>2</v>
      </c>
      <c r="L38" s="31">
        <v>7</v>
      </c>
      <c r="M38" s="31">
        <v>1</v>
      </c>
      <c r="N38" s="31">
        <v>2</v>
      </c>
      <c r="O38" s="31">
        <v>5</v>
      </c>
      <c r="P38" s="31">
        <v>1</v>
      </c>
      <c r="Q38" s="31">
        <v>124</v>
      </c>
      <c r="R38" s="32">
        <v>12.1</v>
      </c>
      <c r="S38" s="33">
        <v>0.7284722222222223</v>
      </c>
      <c r="T38" s="32">
        <v>22.5</v>
      </c>
      <c r="U38" s="34">
        <v>27.6</v>
      </c>
      <c r="V38" s="30">
        <f t="shared" si="0"/>
        <v>7.5500005364288851</v>
      </c>
      <c r="W38">
        <f>H38/(VLOOKUP(B38,'Team Stats'!$C$3:$U$32,7,0))</f>
        <v>0.5252525252525253</v>
      </c>
    </row>
    <row r="39" spans="1:23" ht="15.75" thickBot="1">
      <c r="A39" s="58" t="s">
        <v>272</v>
      </c>
      <c r="B39" s="58" t="s">
        <v>234</v>
      </c>
      <c r="C39" s="58"/>
      <c r="D39" s="59" t="s">
        <v>216</v>
      </c>
      <c r="E39" s="35">
        <v>63</v>
      </c>
      <c r="F39" s="35">
        <v>14</v>
      </c>
      <c r="G39" s="35">
        <v>38</v>
      </c>
      <c r="H39" s="57">
        <v>52</v>
      </c>
      <c r="I39" s="35">
        <v>10</v>
      </c>
      <c r="J39" s="35">
        <v>28</v>
      </c>
      <c r="K39" s="35">
        <v>4</v>
      </c>
      <c r="L39" s="35">
        <v>15</v>
      </c>
      <c r="M39" s="35">
        <v>0</v>
      </c>
      <c r="N39" s="35">
        <v>0</v>
      </c>
      <c r="O39" s="35">
        <v>3</v>
      </c>
      <c r="P39" s="35">
        <v>2</v>
      </c>
      <c r="Q39" s="35">
        <v>128</v>
      </c>
      <c r="R39" s="36">
        <v>10.9</v>
      </c>
      <c r="S39" s="37">
        <v>0.73958333333333337</v>
      </c>
      <c r="T39" s="36">
        <v>24.2</v>
      </c>
      <c r="U39" s="38">
        <v>48.7</v>
      </c>
      <c r="V39" s="30">
        <f t="shared" si="0"/>
        <v>7.6059486844255595</v>
      </c>
      <c r="W39">
        <f>H39/(VLOOKUP(B39,'Team Stats'!$C$3:$U$32,7,0))</f>
        <v>0.51485148514851486</v>
      </c>
    </row>
    <row r="40" spans="1:23" ht="15.75" thickBot="1">
      <c r="A40" s="55" t="s">
        <v>273</v>
      </c>
      <c r="B40" s="55" t="s">
        <v>260</v>
      </c>
      <c r="C40" s="55"/>
      <c r="D40" s="56" t="s">
        <v>216</v>
      </c>
      <c r="E40" s="31">
        <v>65</v>
      </c>
      <c r="F40" s="31">
        <v>24</v>
      </c>
      <c r="G40" s="31">
        <v>27</v>
      </c>
      <c r="H40" s="57">
        <v>51</v>
      </c>
      <c r="I40" s="31">
        <v>10</v>
      </c>
      <c r="J40" s="31">
        <v>18</v>
      </c>
      <c r="K40" s="31">
        <v>9</v>
      </c>
      <c r="L40" s="31">
        <v>18</v>
      </c>
      <c r="M40" s="31">
        <v>1</v>
      </c>
      <c r="N40" s="31">
        <v>1</v>
      </c>
      <c r="O40" s="31">
        <v>3</v>
      </c>
      <c r="P40" s="31">
        <v>1</v>
      </c>
      <c r="Q40" s="31">
        <v>136</v>
      </c>
      <c r="R40" s="32">
        <v>17.600000000000001</v>
      </c>
      <c r="S40" s="33">
        <v>0.83333333333333337</v>
      </c>
      <c r="T40" s="32">
        <v>27</v>
      </c>
      <c r="U40" s="34">
        <v>49.5</v>
      </c>
      <c r="V40" s="30">
        <f t="shared" si="0"/>
        <v>7.6663291139240508</v>
      </c>
      <c r="W40">
        <f>H40/(VLOOKUP(B40,'Team Stats'!$C$3:$U$32,7,0))</f>
        <v>0.56666666666666665</v>
      </c>
    </row>
    <row r="41" spans="1:23" ht="15.75" thickBot="1">
      <c r="A41" s="58" t="s">
        <v>274</v>
      </c>
      <c r="B41" s="58" t="s">
        <v>275</v>
      </c>
      <c r="C41" s="58"/>
      <c r="D41" s="59" t="s">
        <v>226</v>
      </c>
      <c r="E41" s="35">
        <v>67</v>
      </c>
      <c r="F41" s="35">
        <v>23</v>
      </c>
      <c r="G41" s="35">
        <v>28</v>
      </c>
      <c r="H41" s="57">
        <v>51</v>
      </c>
      <c r="I41" s="35">
        <v>-26</v>
      </c>
      <c r="J41" s="35">
        <v>24</v>
      </c>
      <c r="K41" s="35">
        <v>8</v>
      </c>
      <c r="L41" s="35">
        <v>22</v>
      </c>
      <c r="M41" s="35">
        <v>0</v>
      </c>
      <c r="N41" s="35">
        <v>0</v>
      </c>
      <c r="O41" s="35">
        <v>4</v>
      </c>
      <c r="P41" s="35">
        <v>1</v>
      </c>
      <c r="Q41" s="35">
        <v>221</v>
      </c>
      <c r="R41" s="36">
        <v>10.4</v>
      </c>
      <c r="S41" s="37">
        <v>0.7729166666666667</v>
      </c>
      <c r="T41" s="36">
        <v>21.9</v>
      </c>
      <c r="U41" s="38">
        <v>40</v>
      </c>
      <c r="V41" s="30">
        <f t="shared" si="0"/>
        <v>7.2123205557775671</v>
      </c>
      <c r="W41">
        <f>H41/(VLOOKUP(B41,'Team Stats'!$C$3:$U$32,7,0))</f>
        <v>0.82258064516129037</v>
      </c>
    </row>
    <row r="42" spans="1:23" ht="15.75" thickBot="1">
      <c r="A42" s="55" t="s">
        <v>276</v>
      </c>
      <c r="B42" s="55" t="s">
        <v>277</v>
      </c>
      <c r="C42" s="55"/>
      <c r="D42" s="56" t="s">
        <v>216</v>
      </c>
      <c r="E42" s="31">
        <v>66</v>
      </c>
      <c r="F42" s="31">
        <v>23</v>
      </c>
      <c r="G42" s="31">
        <v>28</v>
      </c>
      <c r="H42" s="57">
        <v>51</v>
      </c>
      <c r="I42" s="31">
        <v>7</v>
      </c>
      <c r="J42" s="31">
        <v>26</v>
      </c>
      <c r="K42" s="31">
        <v>7</v>
      </c>
      <c r="L42" s="31">
        <v>12</v>
      </c>
      <c r="M42" s="31">
        <v>1</v>
      </c>
      <c r="N42" s="31">
        <v>1</v>
      </c>
      <c r="O42" s="31">
        <v>4</v>
      </c>
      <c r="P42" s="31">
        <v>0</v>
      </c>
      <c r="Q42" s="31">
        <v>173</v>
      </c>
      <c r="R42" s="32">
        <v>13.3</v>
      </c>
      <c r="S42" s="33">
        <v>0.75277777777777777</v>
      </c>
      <c r="T42" s="32">
        <v>22.3</v>
      </c>
      <c r="U42" s="34">
        <v>55</v>
      </c>
      <c r="V42" s="30">
        <f t="shared" si="0"/>
        <v>7.4094294869127379</v>
      </c>
      <c r="W42">
        <f>H42/(VLOOKUP(B42,'Team Stats'!$C$3:$U$32,7,0))</f>
        <v>0.57954545454545459</v>
      </c>
    </row>
    <row r="43" spans="1:23" ht="15.75" thickBot="1">
      <c r="A43" s="58" t="s">
        <v>278</v>
      </c>
      <c r="B43" s="58" t="s">
        <v>222</v>
      </c>
      <c r="C43" s="58"/>
      <c r="D43" s="59" t="s">
        <v>279</v>
      </c>
      <c r="E43" s="35">
        <v>60</v>
      </c>
      <c r="F43" s="35">
        <v>10</v>
      </c>
      <c r="G43" s="35">
        <v>41</v>
      </c>
      <c r="H43" s="57">
        <v>51</v>
      </c>
      <c r="I43" s="35">
        <v>13</v>
      </c>
      <c r="J43" s="35">
        <v>47</v>
      </c>
      <c r="K43" s="35">
        <v>1</v>
      </c>
      <c r="L43" s="35">
        <v>22</v>
      </c>
      <c r="M43" s="35">
        <v>1</v>
      </c>
      <c r="N43" s="35">
        <v>1</v>
      </c>
      <c r="O43" s="35">
        <v>1</v>
      </c>
      <c r="P43" s="35">
        <v>0</v>
      </c>
      <c r="Q43" s="35">
        <v>171</v>
      </c>
      <c r="R43" s="36">
        <v>5.8</v>
      </c>
      <c r="S43" s="43">
        <v>1.075</v>
      </c>
      <c r="T43" s="36">
        <v>28.7</v>
      </c>
      <c r="U43" s="38">
        <v>0</v>
      </c>
      <c r="V43" s="30">
        <f t="shared" si="0"/>
        <v>7.5333606221858371</v>
      </c>
      <c r="W43">
        <f>H43/(VLOOKUP(B43,'Team Stats'!$C$3:$U$32,7,0))</f>
        <v>0.5368421052631579</v>
      </c>
    </row>
    <row r="44" spans="1:23" ht="15.75" thickBot="1">
      <c r="A44" s="55" t="s">
        <v>280</v>
      </c>
      <c r="B44" s="55" t="s">
        <v>260</v>
      </c>
      <c r="C44" s="55"/>
      <c r="D44" s="56" t="s">
        <v>226</v>
      </c>
      <c r="E44" s="31">
        <v>65</v>
      </c>
      <c r="F44" s="31">
        <v>19</v>
      </c>
      <c r="G44" s="31">
        <v>31</v>
      </c>
      <c r="H44" s="57">
        <v>50</v>
      </c>
      <c r="I44" s="31">
        <v>16</v>
      </c>
      <c r="J44" s="31">
        <v>67</v>
      </c>
      <c r="K44" s="31">
        <v>1</v>
      </c>
      <c r="L44" s="31">
        <v>10</v>
      </c>
      <c r="M44" s="31">
        <v>3</v>
      </c>
      <c r="N44" s="31">
        <v>4</v>
      </c>
      <c r="O44" s="31">
        <v>4</v>
      </c>
      <c r="P44" s="31">
        <v>0</v>
      </c>
      <c r="Q44" s="31">
        <v>196</v>
      </c>
      <c r="R44" s="32">
        <v>9.6999999999999993</v>
      </c>
      <c r="S44" s="33">
        <v>0.81874999999999998</v>
      </c>
      <c r="T44" s="32">
        <v>26.1</v>
      </c>
      <c r="U44" s="34">
        <v>39.4</v>
      </c>
      <c r="V44" s="30">
        <f t="shared" si="0"/>
        <v>7.1848827271864026</v>
      </c>
      <c r="W44">
        <f>H44/(VLOOKUP(B44,'Team Stats'!$C$3:$U$32,7,0))</f>
        <v>0.55555555555555558</v>
      </c>
    </row>
    <row r="45" spans="1:23" ht="15.75" thickBot="1">
      <c r="A45" s="58" t="s">
        <v>281</v>
      </c>
      <c r="B45" s="58" t="s">
        <v>282</v>
      </c>
      <c r="C45" s="58"/>
      <c r="D45" s="59" t="s">
        <v>279</v>
      </c>
      <c r="E45" s="35">
        <v>65</v>
      </c>
      <c r="F45" s="35">
        <v>16</v>
      </c>
      <c r="G45" s="35">
        <v>34</v>
      </c>
      <c r="H45" s="57">
        <v>50</v>
      </c>
      <c r="I45" s="35">
        <v>0</v>
      </c>
      <c r="J45" s="35">
        <v>36</v>
      </c>
      <c r="K45" s="35">
        <v>4</v>
      </c>
      <c r="L45" s="35">
        <v>22</v>
      </c>
      <c r="M45" s="35">
        <v>0</v>
      </c>
      <c r="N45" s="35">
        <v>0</v>
      </c>
      <c r="O45" s="35">
        <v>3</v>
      </c>
      <c r="P45" s="35">
        <v>1</v>
      </c>
      <c r="Q45" s="35">
        <v>234</v>
      </c>
      <c r="R45" s="36">
        <v>6.8</v>
      </c>
      <c r="S45" s="43">
        <v>1.1270833333333334</v>
      </c>
      <c r="T45" s="36">
        <v>26.9</v>
      </c>
      <c r="U45" s="38">
        <v>0</v>
      </c>
      <c r="V45" s="30">
        <f t="shared" si="0"/>
        <v>6.9956208058977349</v>
      </c>
      <c r="W45">
        <f>H45/(VLOOKUP(B45,'Team Stats'!$C$3:$U$32,7,0))</f>
        <v>0.58139534883720934</v>
      </c>
    </row>
    <row r="46" spans="1:23" ht="15.75" thickBot="1">
      <c r="A46" s="55" t="s">
        <v>283</v>
      </c>
      <c r="B46" s="55" t="s">
        <v>277</v>
      </c>
      <c r="C46" s="55"/>
      <c r="D46" s="56" t="s">
        <v>216</v>
      </c>
      <c r="E46" s="31">
        <v>63</v>
      </c>
      <c r="F46" s="31">
        <v>13</v>
      </c>
      <c r="G46" s="31">
        <v>37</v>
      </c>
      <c r="H46" s="57">
        <v>50</v>
      </c>
      <c r="I46" s="31">
        <v>-4</v>
      </c>
      <c r="J46" s="31">
        <v>10</v>
      </c>
      <c r="K46" s="31">
        <v>6</v>
      </c>
      <c r="L46" s="31">
        <v>20</v>
      </c>
      <c r="M46" s="31">
        <v>0</v>
      </c>
      <c r="N46" s="31">
        <v>0</v>
      </c>
      <c r="O46" s="31">
        <v>3</v>
      </c>
      <c r="P46" s="31">
        <v>0</v>
      </c>
      <c r="Q46" s="31">
        <v>103</v>
      </c>
      <c r="R46" s="32">
        <v>12.6</v>
      </c>
      <c r="S46" s="33">
        <v>0.81111111111111101</v>
      </c>
      <c r="T46" s="32">
        <v>23.2</v>
      </c>
      <c r="U46" s="34">
        <v>52</v>
      </c>
      <c r="V46" s="30">
        <f t="shared" si="0"/>
        <v>7.3607870450983803</v>
      </c>
      <c r="W46">
        <f>H46/(VLOOKUP(B46,'Team Stats'!$C$3:$U$32,7,0))</f>
        <v>0.56818181818181823</v>
      </c>
    </row>
    <row r="47" spans="1:23" ht="15.75" thickBot="1">
      <c r="A47" s="58" t="s">
        <v>284</v>
      </c>
      <c r="B47" s="58" t="s">
        <v>282</v>
      </c>
      <c r="C47" s="58"/>
      <c r="D47" s="59" t="s">
        <v>226</v>
      </c>
      <c r="E47" s="35">
        <v>61</v>
      </c>
      <c r="F47" s="35">
        <v>17</v>
      </c>
      <c r="G47" s="35">
        <v>32</v>
      </c>
      <c r="H47" s="57">
        <v>49</v>
      </c>
      <c r="I47" s="35">
        <v>9</v>
      </c>
      <c r="J47" s="35">
        <v>16</v>
      </c>
      <c r="K47" s="35">
        <v>4</v>
      </c>
      <c r="L47" s="35">
        <v>13</v>
      </c>
      <c r="M47" s="35">
        <v>0</v>
      </c>
      <c r="N47" s="35">
        <v>0</v>
      </c>
      <c r="O47" s="35">
        <v>4</v>
      </c>
      <c r="P47" s="35">
        <v>1</v>
      </c>
      <c r="Q47" s="35">
        <v>171</v>
      </c>
      <c r="R47" s="36">
        <v>9.9</v>
      </c>
      <c r="S47" s="37">
        <v>0.73541666666666661</v>
      </c>
      <c r="T47" s="36">
        <v>22.8</v>
      </c>
      <c r="U47" s="38">
        <v>33.299999999999997</v>
      </c>
      <c r="V47" s="30">
        <f t="shared" si="0"/>
        <v>7.4803091148381871</v>
      </c>
      <c r="W47">
        <f>H47/(VLOOKUP(B47,'Team Stats'!$C$3:$U$32,7,0))</f>
        <v>0.56976744186046513</v>
      </c>
    </row>
    <row r="48" spans="1:23" ht="15.75" thickBot="1">
      <c r="A48" s="55" t="s">
        <v>285</v>
      </c>
      <c r="B48" s="55" t="s">
        <v>239</v>
      </c>
      <c r="C48" s="55"/>
      <c r="D48" s="56" t="s">
        <v>279</v>
      </c>
      <c r="E48" s="31">
        <v>67</v>
      </c>
      <c r="F48" s="31">
        <v>16</v>
      </c>
      <c r="G48" s="31">
        <v>33</v>
      </c>
      <c r="H48" s="57">
        <v>49</v>
      </c>
      <c r="I48" s="31">
        <v>-3</v>
      </c>
      <c r="J48" s="31">
        <v>61</v>
      </c>
      <c r="K48" s="31">
        <v>6</v>
      </c>
      <c r="L48" s="31">
        <v>18</v>
      </c>
      <c r="M48" s="31">
        <v>0</v>
      </c>
      <c r="N48" s="31">
        <v>0</v>
      </c>
      <c r="O48" s="31">
        <v>2</v>
      </c>
      <c r="P48" s="31">
        <v>1</v>
      </c>
      <c r="Q48" s="31">
        <v>201</v>
      </c>
      <c r="R48" s="32">
        <v>8</v>
      </c>
      <c r="S48" s="44">
        <v>1.0062499999999999</v>
      </c>
      <c r="T48" s="32">
        <v>28.7</v>
      </c>
      <c r="U48" s="34">
        <v>0</v>
      </c>
      <c r="V48" s="30">
        <f t="shared" si="0"/>
        <v>6.7126183255215519</v>
      </c>
      <c r="W48">
        <f>H48/(VLOOKUP(B48,'Team Stats'!$C$3:$U$32,7,0))</f>
        <v>0.59036144578313254</v>
      </c>
    </row>
    <row r="49" spans="1:23" ht="15.75" thickBot="1">
      <c r="A49" s="58" t="s">
        <v>286</v>
      </c>
      <c r="B49" s="58" t="s">
        <v>250</v>
      </c>
      <c r="C49" s="58"/>
      <c r="D49" s="59" t="s">
        <v>279</v>
      </c>
      <c r="E49" s="35">
        <v>67</v>
      </c>
      <c r="F49" s="35">
        <v>12</v>
      </c>
      <c r="G49" s="35">
        <v>37</v>
      </c>
      <c r="H49" s="57">
        <v>49</v>
      </c>
      <c r="I49" s="35">
        <v>15</v>
      </c>
      <c r="J49" s="35">
        <v>66</v>
      </c>
      <c r="K49" s="35">
        <v>6</v>
      </c>
      <c r="L49" s="35">
        <v>15</v>
      </c>
      <c r="M49" s="35">
        <v>0</v>
      </c>
      <c r="N49" s="35">
        <v>0</v>
      </c>
      <c r="O49" s="35">
        <v>4</v>
      </c>
      <c r="P49" s="35">
        <v>1</v>
      </c>
      <c r="Q49" s="35">
        <v>132</v>
      </c>
      <c r="R49" s="36">
        <v>9.1</v>
      </c>
      <c r="S49" s="43">
        <v>1.0888888888888888</v>
      </c>
      <c r="T49" s="36">
        <v>30.3</v>
      </c>
      <c r="U49" s="38">
        <v>0</v>
      </c>
      <c r="V49" s="30">
        <f t="shared" si="0"/>
        <v>6.6486618798955615</v>
      </c>
      <c r="W49">
        <f>H49/(VLOOKUP(B49,'Team Stats'!$C$3:$U$32,7,0))</f>
        <v>0.48039215686274511</v>
      </c>
    </row>
    <row r="50" spans="1:23" ht="15.75" thickBot="1">
      <c r="A50" s="55" t="s">
        <v>287</v>
      </c>
      <c r="B50" s="55" t="s">
        <v>245</v>
      </c>
      <c r="C50" s="55"/>
      <c r="D50" s="56" t="s">
        <v>226</v>
      </c>
      <c r="E50" s="31">
        <v>63</v>
      </c>
      <c r="F50" s="31">
        <v>25</v>
      </c>
      <c r="G50" s="31">
        <v>23</v>
      </c>
      <c r="H50" s="57">
        <v>48</v>
      </c>
      <c r="I50" s="31">
        <v>-1</v>
      </c>
      <c r="J50" s="31">
        <v>14</v>
      </c>
      <c r="K50" s="31">
        <v>10</v>
      </c>
      <c r="L50" s="31">
        <v>20</v>
      </c>
      <c r="M50" s="31">
        <v>0</v>
      </c>
      <c r="N50" s="31">
        <v>0</v>
      </c>
      <c r="O50" s="31">
        <v>5</v>
      </c>
      <c r="P50" s="31">
        <v>0</v>
      </c>
      <c r="Q50" s="31">
        <v>205</v>
      </c>
      <c r="R50" s="32">
        <v>12.2</v>
      </c>
      <c r="S50" s="33">
        <v>0.69236111111111109</v>
      </c>
      <c r="T50" s="32">
        <v>21.6</v>
      </c>
      <c r="U50" s="34">
        <v>40</v>
      </c>
      <c r="V50" s="30">
        <f t="shared" si="0"/>
        <v>7.3776508171876527</v>
      </c>
      <c r="W50">
        <f>H50/(VLOOKUP(B50,'Team Stats'!$C$3:$U$32,7,0))</f>
        <v>0.52747252747252749</v>
      </c>
    </row>
    <row r="51" spans="1:23" ht="15.75" thickBot="1">
      <c r="A51" s="58" t="s">
        <v>288</v>
      </c>
      <c r="B51" s="58" t="s">
        <v>257</v>
      </c>
      <c r="C51" s="58"/>
      <c r="D51" s="59" t="s">
        <v>219</v>
      </c>
      <c r="E51" s="35">
        <v>65</v>
      </c>
      <c r="F51" s="35">
        <v>25</v>
      </c>
      <c r="G51" s="35">
        <v>23</v>
      </c>
      <c r="H51" s="57">
        <v>48</v>
      </c>
      <c r="I51" s="35">
        <v>11</v>
      </c>
      <c r="J51" s="35">
        <v>22</v>
      </c>
      <c r="K51" s="35">
        <v>8</v>
      </c>
      <c r="L51" s="35">
        <v>17</v>
      </c>
      <c r="M51" s="35">
        <v>0</v>
      </c>
      <c r="N51" s="35">
        <v>0</v>
      </c>
      <c r="O51" s="35">
        <v>7</v>
      </c>
      <c r="P51" s="35">
        <v>0</v>
      </c>
      <c r="Q51" s="35">
        <v>168</v>
      </c>
      <c r="R51" s="36">
        <v>14.9</v>
      </c>
      <c r="S51" s="37">
        <v>0.66597222222222219</v>
      </c>
      <c r="T51" s="36">
        <v>22</v>
      </c>
      <c r="U51" s="38">
        <v>45.4</v>
      </c>
      <c r="V51" s="30">
        <f t="shared" si="0"/>
        <v>7.2381476115441155</v>
      </c>
      <c r="W51">
        <f>H51/(VLOOKUP(B51,'Team Stats'!$C$3:$U$32,7,0))</f>
        <v>0.52173913043478259</v>
      </c>
    </row>
    <row r="52" spans="1:23" ht="15.75" thickBot="1">
      <c r="A52" s="55" t="s">
        <v>289</v>
      </c>
      <c r="B52" s="55" t="s">
        <v>275</v>
      </c>
      <c r="C52" s="55"/>
      <c r="D52" s="56" t="s">
        <v>219</v>
      </c>
      <c r="E52" s="31">
        <v>67</v>
      </c>
      <c r="F52" s="31">
        <v>23</v>
      </c>
      <c r="G52" s="31">
        <v>25</v>
      </c>
      <c r="H52" s="57">
        <v>48</v>
      </c>
      <c r="I52" s="31">
        <v>-25</v>
      </c>
      <c r="J52" s="31">
        <v>35</v>
      </c>
      <c r="K52" s="31">
        <v>8</v>
      </c>
      <c r="L52" s="31">
        <v>17</v>
      </c>
      <c r="M52" s="31">
        <v>1</v>
      </c>
      <c r="N52" s="31">
        <v>1</v>
      </c>
      <c r="O52" s="31">
        <v>4</v>
      </c>
      <c r="P52" s="31">
        <v>1</v>
      </c>
      <c r="Q52" s="31">
        <v>200</v>
      </c>
      <c r="R52" s="32">
        <v>11.5</v>
      </c>
      <c r="S52" s="33">
        <v>0.7909722222222223</v>
      </c>
      <c r="T52" s="32">
        <v>22.6</v>
      </c>
      <c r="U52" s="34">
        <v>40</v>
      </c>
      <c r="V52" s="30">
        <f t="shared" si="0"/>
        <v>6.8666960325346498</v>
      </c>
      <c r="W52">
        <f>H52/(VLOOKUP(B52,'Team Stats'!$C$3:$U$32,7,0))</f>
        <v>0.77419354838709675</v>
      </c>
    </row>
    <row r="53" spans="1:23" ht="15.75" thickBot="1">
      <c r="A53" s="58" t="s">
        <v>290</v>
      </c>
      <c r="B53" s="58" t="s">
        <v>232</v>
      </c>
      <c r="C53" s="58"/>
      <c r="D53" s="59" t="s">
        <v>226</v>
      </c>
      <c r="E53" s="35">
        <v>66</v>
      </c>
      <c r="F53" s="35">
        <v>18</v>
      </c>
      <c r="G53" s="35">
        <v>30</v>
      </c>
      <c r="H53" s="57">
        <v>48</v>
      </c>
      <c r="I53" s="35">
        <v>10</v>
      </c>
      <c r="J53" s="35">
        <v>28</v>
      </c>
      <c r="K53" s="35">
        <v>6</v>
      </c>
      <c r="L53" s="35">
        <v>14</v>
      </c>
      <c r="M53" s="35">
        <v>1</v>
      </c>
      <c r="N53" s="35">
        <v>1</v>
      </c>
      <c r="O53" s="35">
        <v>2</v>
      </c>
      <c r="P53" s="35">
        <v>0</v>
      </c>
      <c r="Q53" s="35">
        <v>198</v>
      </c>
      <c r="R53" s="36">
        <v>9.1</v>
      </c>
      <c r="S53" s="37">
        <v>0.77083333333333337</v>
      </c>
      <c r="T53" s="36">
        <v>25</v>
      </c>
      <c r="U53" s="38">
        <v>75</v>
      </c>
      <c r="V53" s="30">
        <f t="shared" si="0"/>
        <v>6.7873946957878317</v>
      </c>
      <c r="W53">
        <f>H53/(VLOOKUP(B53,'Team Stats'!$C$3:$U$32,7,0))</f>
        <v>0.5</v>
      </c>
    </row>
    <row r="54" spans="1:23" ht="15.75" thickBot="1">
      <c r="A54" s="55" t="s">
        <v>291</v>
      </c>
      <c r="B54" s="55" t="s">
        <v>292</v>
      </c>
      <c r="C54" s="55"/>
      <c r="D54" s="56" t="s">
        <v>226</v>
      </c>
      <c r="E54" s="31">
        <v>66</v>
      </c>
      <c r="F54" s="31">
        <v>16</v>
      </c>
      <c r="G54" s="31">
        <v>32</v>
      </c>
      <c r="H54" s="57">
        <v>48</v>
      </c>
      <c r="I54" s="31">
        <v>-19</v>
      </c>
      <c r="J54" s="31">
        <v>24</v>
      </c>
      <c r="K54" s="31">
        <v>4</v>
      </c>
      <c r="L54" s="31">
        <v>16</v>
      </c>
      <c r="M54" s="31">
        <v>0</v>
      </c>
      <c r="N54" s="31">
        <v>0</v>
      </c>
      <c r="O54" s="31">
        <v>0</v>
      </c>
      <c r="P54" s="31">
        <v>0</v>
      </c>
      <c r="Q54" s="31">
        <v>154</v>
      </c>
      <c r="R54" s="32">
        <v>10.4</v>
      </c>
      <c r="S54" s="33">
        <v>0.80347222222222225</v>
      </c>
      <c r="T54" s="32">
        <v>25.1</v>
      </c>
      <c r="U54" s="34">
        <v>0</v>
      </c>
      <c r="V54" s="30">
        <f t="shared" si="0"/>
        <v>6.7780907928521676</v>
      </c>
      <c r="W54">
        <f>H54/(VLOOKUP(B54,'Team Stats'!$C$3:$U$32,7,0))</f>
        <v>0.84210526315789469</v>
      </c>
    </row>
    <row r="55" spans="1:23" ht="15.75" thickBot="1">
      <c r="A55" s="58" t="s">
        <v>293</v>
      </c>
      <c r="B55" s="58" t="s">
        <v>255</v>
      </c>
      <c r="C55" s="58"/>
      <c r="D55" s="59" t="s">
        <v>219</v>
      </c>
      <c r="E55" s="35">
        <v>65</v>
      </c>
      <c r="F55" s="35">
        <v>16</v>
      </c>
      <c r="G55" s="35">
        <v>32</v>
      </c>
      <c r="H55" s="57">
        <v>48</v>
      </c>
      <c r="I55" s="35">
        <v>5</v>
      </c>
      <c r="J55" s="35">
        <v>12</v>
      </c>
      <c r="K55" s="35">
        <v>5</v>
      </c>
      <c r="L55" s="35">
        <v>14</v>
      </c>
      <c r="M55" s="35">
        <v>0</v>
      </c>
      <c r="N55" s="35">
        <v>0</v>
      </c>
      <c r="O55" s="35">
        <v>3</v>
      </c>
      <c r="P55" s="35">
        <v>0</v>
      </c>
      <c r="Q55" s="35">
        <v>130</v>
      </c>
      <c r="R55" s="36">
        <v>12.3</v>
      </c>
      <c r="S55" s="37">
        <v>0.71875</v>
      </c>
      <c r="T55" s="36">
        <v>24.1</v>
      </c>
      <c r="U55" s="38">
        <v>42.8</v>
      </c>
      <c r="V55" s="30">
        <f t="shared" si="0"/>
        <v>6.9477888730385171</v>
      </c>
      <c r="W55">
        <f>H55/(VLOOKUP(B55,'Team Stats'!$C$3:$U$32,7,0))</f>
        <v>0.5393258426966292</v>
      </c>
    </row>
    <row r="56" spans="1:23" ht="15.75" thickBot="1">
      <c r="A56" s="55" t="s">
        <v>294</v>
      </c>
      <c r="B56" s="55" t="s">
        <v>239</v>
      </c>
      <c r="C56" s="55"/>
      <c r="D56" s="56" t="s">
        <v>219</v>
      </c>
      <c r="E56" s="31">
        <v>67</v>
      </c>
      <c r="F56" s="31">
        <v>15</v>
      </c>
      <c r="G56" s="31">
        <v>33</v>
      </c>
      <c r="H56" s="57">
        <v>48</v>
      </c>
      <c r="I56" s="31">
        <v>-15</v>
      </c>
      <c r="J56" s="31">
        <v>8</v>
      </c>
      <c r="K56" s="31">
        <v>7</v>
      </c>
      <c r="L56" s="31">
        <v>22</v>
      </c>
      <c r="M56" s="31">
        <v>0</v>
      </c>
      <c r="N56" s="31">
        <v>0</v>
      </c>
      <c r="O56" s="31">
        <v>3</v>
      </c>
      <c r="P56" s="31">
        <v>0</v>
      </c>
      <c r="Q56" s="31">
        <v>194</v>
      </c>
      <c r="R56" s="32">
        <v>7.7</v>
      </c>
      <c r="S56" s="33">
        <v>0.8222222222222223</v>
      </c>
      <c r="T56" s="32">
        <v>26</v>
      </c>
      <c r="U56" s="34">
        <v>48.8</v>
      </c>
      <c r="V56" s="30">
        <f t="shared" si="0"/>
        <v>6.5745412844036695</v>
      </c>
      <c r="W56">
        <f>H56/(VLOOKUP(B56,'Team Stats'!$C$3:$U$32,7,0))</f>
        <v>0.57831325301204817</v>
      </c>
    </row>
    <row r="57" spans="1:23" ht="15.75" thickBot="1">
      <c r="A57" s="58" t="s">
        <v>295</v>
      </c>
      <c r="B57" s="58" t="s">
        <v>255</v>
      </c>
      <c r="C57" s="58"/>
      <c r="D57" s="59" t="s">
        <v>279</v>
      </c>
      <c r="E57" s="35">
        <v>61</v>
      </c>
      <c r="F57" s="35">
        <v>11</v>
      </c>
      <c r="G57" s="35">
        <v>37</v>
      </c>
      <c r="H57" s="57">
        <v>48</v>
      </c>
      <c r="I57" s="35">
        <v>13</v>
      </c>
      <c r="J57" s="35">
        <v>37</v>
      </c>
      <c r="K57" s="35">
        <v>2</v>
      </c>
      <c r="L57" s="35">
        <v>14</v>
      </c>
      <c r="M57" s="35">
        <v>1</v>
      </c>
      <c r="N57" s="35">
        <v>1</v>
      </c>
      <c r="O57" s="35">
        <v>2</v>
      </c>
      <c r="P57" s="35">
        <v>1</v>
      </c>
      <c r="Q57" s="35">
        <v>157</v>
      </c>
      <c r="R57" s="36">
        <v>7</v>
      </c>
      <c r="S57" s="43">
        <v>1.0486111111111112</v>
      </c>
      <c r="T57" s="36">
        <v>31.3</v>
      </c>
      <c r="U57" s="38">
        <v>0</v>
      </c>
      <c r="V57" s="30">
        <f t="shared" si="0"/>
        <v>7.0670397313933968</v>
      </c>
      <c r="W57">
        <f>H57/(VLOOKUP(B57,'Team Stats'!$C$3:$U$32,7,0))</f>
        <v>0.5393258426966292</v>
      </c>
    </row>
    <row r="58" spans="1:23" ht="15.75" thickBot="1">
      <c r="A58" s="55" t="s">
        <v>296</v>
      </c>
      <c r="B58" s="55" t="s">
        <v>255</v>
      </c>
      <c r="C58" s="55"/>
      <c r="D58" s="56" t="s">
        <v>216</v>
      </c>
      <c r="E58" s="31">
        <v>66</v>
      </c>
      <c r="F58" s="31">
        <v>24</v>
      </c>
      <c r="G58" s="31">
        <v>23</v>
      </c>
      <c r="H58" s="57">
        <v>47</v>
      </c>
      <c r="I58" s="31">
        <v>2</v>
      </c>
      <c r="J58" s="31">
        <v>8</v>
      </c>
      <c r="K58" s="31">
        <v>7</v>
      </c>
      <c r="L58" s="31">
        <v>15</v>
      </c>
      <c r="M58" s="31">
        <v>0</v>
      </c>
      <c r="N58" s="31">
        <v>1</v>
      </c>
      <c r="O58" s="31">
        <v>5</v>
      </c>
      <c r="P58" s="31">
        <v>3</v>
      </c>
      <c r="Q58" s="31">
        <v>145</v>
      </c>
      <c r="R58" s="32">
        <v>16.600000000000001</v>
      </c>
      <c r="S58" s="33">
        <v>0.80763888888888891</v>
      </c>
      <c r="T58" s="32">
        <v>27.2</v>
      </c>
      <c r="U58" s="34">
        <v>50.2</v>
      </c>
      <c r="V58" s="30">
        <f t="shared" si="0"/>
        <v>7.0156647921582485</v>
      </c>
      <c r="W58">
        <f>H58/(VLOOKUP(B58,'Team Stats'!$C$3:$U$32,7,0))</f>
        <v>0.5280898876404494</v>
      </c>
    </row>
    <row r="59" spans="1:23" ht="15.75" thickBot="1">
      <c r="A59" s="58" t="s">
        <v>297</v>
      </c>
      <c r="B59" s="58" t="s">
        <v>230</v>
      </c>
      <c r="C59" s="58"/>
      <c r="D59" s="59" t="s">
        <v>226</v>
      </c>
      <c r="E59" s="35">
        <v>63</v>
      </c>
      <c r="F59" s="35">
        <v>21</v>
      </c>
      <c r="G59" s="35">
        <v>26</v>
      </c>
      <c r="H59" s="57">
        <v>47</v>
      </c>
      <c r="I59" s="35">
        <v>8</v>
      </c>
      <c r="J59" s="35">
        <v>31</v>
      </c>
      <c r="K59" s="35">
        <v>9</v>
      </c>
      <c r="L59" s="35">
        <v>14</v>
      </c>
      <c r="M59" s="35">
        <v>0</v>
      </c>
      <c r="N59" s="35">
        <v>0</v>
      </c>
      <c r="O59" s="35">
        <v>3</v>
      </c>
      <c r="P59" s="35">
        <v>0</v>
      </c>
      <c r="Q59" s="35">
        <v>165</v>
      </c>
      <c r="R59" s="36">
        <v>12.7</v>
      </c>
      <c r="S59" s="37">
        <v>0.75416666666666676</v>
      </c>
      <c r="T59" s="36">
        <v>21.3</v>
      </c>
      <c r="U59" s="38">
        <v>68.8</v>
      </c>
      <c r="V59" s="30">
        <f t="shared" si="0"/>
        <v>7.1587477942618118</v>
      </c>
      <c r="W59">
        <f>H59/(VLOOKUP(B59,'Team Stats'!$C$3:$U$32,7,0))</f>
        <v>0.47474747474747475</v>
      </c>
    </row>
    <row r="60" spans="1:23" ht="15.75" thickBot="1">
      <c r="A60" s="55" t="s">
        <v>298</v>
      </c>
      <c r="B60" s="55" t="s">
        <v>299</v>
      </c>
      <c r="C60" s="55"/>
      <c r="D60" s="56" t="s">
        <v>219</v>
      </c>
      <c r="E60" s="31">
        <v>67</v>
      </c>
      <c r="F60" s="31">
        <v>19</v>
      </c>
      <c r="G60" s="31">
        <v>28</v>
      </c>
      <c r="H60" s="57">
        <v>47</v>
      </c>
      <c r="I60" s="31">
        <v>-3</v>
      </c>
      <c r="J60" s="31">
        <v>69</v>
      </c>
      <c r="K60" s="31">
        <v>6</v>
      </c>
      <c r="L60" s="31">
        <v>14</v>
      </c>
      <c r="M60" s="31">
        <v>0</v>
      </c>
      <c r="N60" s="31">
        <v>0</v>
      </c>
      <c r="O60" s="31">
        <v>2</v>
      </c>
      <c r="P60" s="31">
        <v>0</v>
      </c>
      <c r="Q60" s="31">
        <v>181</v>
      </c>
      <c r="R60" s="32">
        <v>10.5</v>
      </c>
      <c r="S60" s="33">
        <v>0.76250000000000007</v>
      </c>
      <c r="T60" s="32">
        <v>22.5</v>
      </c>
      <c r="U60" s="34">
        <v>36.4</v>
      </c>
      <c r="V60" s="30">
        <f t="shared" si="0"/>
        <v>6.6260837483859065</v>
      </c>
      <c r="W60">
        <f>H60/(VLOOKUP(B60,'Team Stats'!$C$3:$U$32,7,0))</f>
        <v>0.57317073170731703</v>
      </c>
    </row>
    <row r="61" spans="1:23" ht="15.75" thickBot="1">
      <c r="A61" s="58" t="s">
        <v>300</v>
      </c>
      <c r="B61" s="58" t="s">
        <v>301</v>
      </c>
      <c r="C61" s="58"/>
      <c r="D61" s="59" t="s">
        <v>216</v>
      </c>
      <c r="E61" s="35">
        <v>65</v>
      </c>
      <c r="F61" s="35">
        <v>18</v>
      </c>
      <c r="G61" s="35">
        <v>29</v>
      </c>
      <c r="H61" s="57">
        <v>47</v>
      </c>
      <c r="I61" s="35">
        <v>5</v>
      </c>
      <c r="J61" s="35">
        <v>38</v>
      </c>
      <c r="K61" s="35">
        <v>2</v>
      </c>
      <c r="L61" s="35">
        <v>10</v>
      </c>
      <c r="M61" s="35">
        <v>1</v>
      </c>
      <c r="N61" s="35">
        <v>2</v>
      </c>
      <c r="O61" s="35">
        <v>4</v>
      </c>
      <c r="P61" s="35">
        <v>1</v>
      </c>
      <c r="Q61" s="35">
        <v>189</v>
      </c>
      <c r="R61" s="36">
        <v>9.5</v>
      </c>
      <c r="S61" s="37">
        <v>0.74652777777777779</v>
      </c>
      <c r="T61" s="36">
        <v>25.5</v>
      </c>
      <c r="U61" s="38">
        <v>59.6</v>
      </c>
      <c r="V61" s="30">
        <f t="shared" si="0"/>
        <v>6.7760232373910751</v>
      </c>
      <c r="W61">
        <f>H61/(VLOOKUP(B61,'Team Stats'!$C$3:$U$32,7,0))</f>
        <v>0.5280898876404494</v>
      </c>
    </row>
    <row r="62" spans="1:23" ht="15.75" thickBot="1">
      <c r="A62" s="60" t="s">
        <v>302</v>
      </c>
      <c r="B62" s="60" t="s">
        <v>269</v>
      </c>
      <c r="C62" s="60"/>
      <c r="D62" s="64" t="s">
        <v>226</v>
      </c>
      <c r="E62" s="45">
        <v>67</v>
      </c>
      <c r="F62" s="45">
        <v>16</v>
      </c>
      <c r="G62" s="45">
        <v>31</v>
      </c>
      <c r="H62" s="65">
        <v>47</v>
      </c>
      <c r="I62" s="45">
        <v>5</v>
      </c>
      <c r="J62" s="45">
        <v>8</v>
      </c>
      <c r="K62" s="45">
        <v>3</v>
      </c>
      <c r="L62" s="45">
        <v>12</v>
      </c>
      <c r="M62" s="45">
        <v>0</v>
      </c>
      <c r="N62" s="45">
        <v>0</v>
      </c>
      <c r="O62" s="45">
        <v>3</v>
      </c>
      <c r="P62" s="45">
        <v>0</v>
      </c>
      <c r="Q62" s="45">
        <v>216</v>
      </c>
      <c r="R62" s="46">
        <v>7.4</v>
      </c>
      <c r="S62" s="47">
        <v>0.77222222222222225</v>
      </c>
      <c r="T62" s="46">
        <v>22</v>
      </c>
      <c r="U62" s="48">
        <v>43.7</v>
      </c>
      <c r="V62" s="30">
        <f t="shared" si="0"/>
        <v>6.4672514140503319</v>
      </c>
      <c r="W62">
        <f>H62/(VLOOKUP(B62,'Team Stats'!$C$3:$U$32,7,0))</f>
        <v>0.49473684210526314</v>
      </c>
    </row>
    <row r="63" spans="1:23" ht="15.75" thickBot="1">
      <c r="A63" s="52" t="s">
        <v>303</v>
      </c>
      <c r="B63" s="52" t="s">
        <v>265</v>
      </c>
      <c r="C63" s="52"/>
      <c r="D63" s="53" t="s">
        <v>279</v>
      </c>
      <c r="E63" s="26">
        <v>68</v>
      </c>
      <c r="F63" s="26">
        <v>11</v>
      </c>
      <c r="G63" s="26">
        <v>36</v>
      </c>
      <c r="H63" s="54">
        <v>47</v>
      </c>
      <c r="I63" s="26">
        <v>15</v>
      </c>
      <c r="J63" s="26">
        <v>20</v>
      </c>
      <c r="K63" s="26">
        <v>2</v>
      </c>
      <c r="L63" s="26">
        <v>13</v>
      </c>
      <c r="M63" s="26">
        <v>0</v>
      </c>
      <c r="N63" s="26">
        <v>3</v>
      </c>
      <c r="O63" s="26">
        <v>4</v>
      </c>
      <c r="P63" s="26">
        <v>1</v>
      </c>
      <c r="Q63" s="26">
        <v>167</v>
      </c>
      <c r="R63" s="27">
        <v>6.6</v>
      </c>
      <c r="S63" s="49">
        <v>1.1069444444444445</v>
      </c>
      <c r="T63" s="27">
        <v>30.3</v>
      </c>
      <c r="U63" s="29">
        <v>0</v>
      </c>
      <c r="V63" s="30">
        <f t="shared" si="0"/>
        <v>6.210663826195308</v>
      </c>
      <c r="W63">
        <f>H63/(VLOOKUP(B63,'Team Stats'!$C$3:$U$32,7,0))</f>
        <v>0.46078431372549017</v>
      </c>
    </row>
    <row r="64" spans="1:23" ht="15.75" thickBot="1">
      <c r="A64" s="55" t="s">
        <v>304</v>
      </c>
      <c r="B64" s="55" t="s">
        <v>242</v>
      </c>
      <c r="C64" s="55"/>
      <c r="D64" s="56" t="s">
        <v>226</v>
      </c>
      <c r="E64" s="31">
        <v>53</v>
      </c>
      <c r="F64" s="31">
        <v>28</v>
      </c>
      <c r="G64" s="31">
        <v>18</v>
      </c>
      <c r="H64" s="57">
        <v>46</v>
      </c>
      <c r="I64" s="31">
        <v>13</v>
      </c>
      <c r="J64" s="31">
        <v>55</v>
      </c>
      <c r="K64" s="31">
        <v>4</v>
      </c>
      <c r="L64" s="31">
        <v>7</v>
      </c>
      <c r="M64" s="31">
        <v>0</v>
      </c>
      <c r="N64" s="31">
        <v>0</v>
      </c>
      <c r="O64" s="31">
        <v>2</v>
      </c>
      <c r="P64" s="31">
        <v>0</v>
      </c>
      <c r="Q64" s="31">
        <v>156</v>
      </c>
      <c r="R64" s="32">
        <v>17.899999999999999</v>
      </c>
      <c r="S64" s="33">
        <v>0.7597222222222223</v>
      </c>
      <c r="T64" s="32">
        <v>21</v>
      </c>
      <c r="U64" s="34">
        <v>37.5</v>
      </c>
      <c r="V64" s="30">
        <f t="shared" si="0"/>
        <v>8.7202831529180767</v>
      </c>
      <c r="W64">
        <f>H64/(VLOOKUP(B64,'Team Stats'!$C$3:$U$32,7,0))</f>
        <v>0.43809523809523809</v>
      </c>
    </row>
    <row r="65" spans="1:23" ht="15.75" thickBot="1">
      <c r="A65" s="58" t="s">
        <v>305</v>
      </c>
      <c r="B65" s="58" t="s">
        <v>228</v>
      </c>
      <c r="C65" s="58"/>
      <c r="D65" s="59" t="s">
        <v>216</v>
      </c>
      <c r="E65" s="35">
        <v>65</v>
      </c>
      <c r="F65" s="35">
        <v>22</v>
      </c>
      <c r="G65" s="35">
        <v>24</v>
      </c>
      <c r="H65" s="57">
        <v>46</v>
      </c>
      <c r="I65" s="35">
        <v>3</v>
      </c>
      <c r="J65" s="35">
        <v>94</v>
      </c>
      <c r="K65" s="35">
        <v>9</v>
      </c>
      <c r="L65" s="35">
        <v>12</v>
      </c>
      <c r="M65" s="35">
        <v>0</v>
      </c>
      <c r="N65" s="35">
        <v>0</v>
      </c>
      <c r="O65" s="35">
        <v>3</v>
      </c>
      <c r="P65" s="35">
        <v>0</v>
      </c>
      <c r="Q65" s="35">
        <v>154</v>
      </c>
      <c r="R65" s="36">
        <v>14.3</v>
      </c>
      <c r="S65" s="37">
        <v>0.77777777777777779</v>
      </c>
      <c r="T65" s="36">
        <v>27.3</v>
      </c>
      <c r="U65" s="38">
        <v>54.9</v>
      </c>
      <c r="V65" s="30">
        <f t="shared" si="0"/>
        <v>6.880743243243244</v>
      </c>
      <c r="W65">
        <f>H65/(VLOOKUP(B65,'Team Stats'!$C$3:$U$32,7,0))</f>
        <v>0.46464646464646464</v>
      </c>
    </row>
    <row r="66" spans="1:23" ht="15.75" thickBot="1">
      <c r="A66" s="55" t="s">
        <v>306</v>
      </c>
      <c r="B66" s="55" t="s">
        <v>257</v>
      </c>
      <c r="C66" s="55"/>
      <c r="D66" s="56" t="s">
        <v>226</v>
      </c>
      <c r="E66" s="31">
        <v>65</v>
      </c>
      <c r="F66" s="31">
        <v>22</v>
      </c>
      <c r="G66" s="31">
        <v>24</v>
      </c>
      <c r="H66" s="57">
        <v>46</v>
      </c>
      <c r="I66" s="31">
        <v>-7</v>
      </c>
      <c r="J66" s="31">
        <v>22</v>
      </c>
      <c r="K66" s="31">
        <v>12</v>
      </c>
      <c r="L66" s="31">
        <v>21</v>
      </c>
      <c r="M66" s="31">
        <v>0</v>
      </c>
      <c r="N66" s="31">
        <v>0</v>
      </c>
      <c r="O66" s="31">
        <v>4</v>
      </c>
      <c r="P66" s="31">
        <v>1</v>
      </c>
      <c r="Q66" s="31">
        <v>154</v>
      </c>
      <c r="R66" s="32">
        <v>14.3</v>
      </c>
      <c r="S66" s="33">
        <v>0.69236111111111109</v>
      </c>
      <c r="T66" s="32">
        <v>22.2</v>
      </c>
      <c r="U66" s="34">
        <v>11.1</v>
      </c>
      <c r="V66" s="30">
        <f t="shared" si="0"/>
        <v>6.8896899478841824</v>
      </c>
      <c r="W66">
        <f>H66/(VLOOKUP(B66,'Team Stats'!$C$3:$U$32,7,0))</f>
        <v>0.5</v>
      </c>
    </row>
    <row r="67" spans="1:23" ht="15.75" thickBot="1">
      <c r="A67" s="58" t="s">
        <v>307</v>
      </c>
      <c r="B67" s="58" t="s">
        <v>299</v>
      </c>
      <c r="C67" s="58"/>
      <c r="D67" s="59" t="s">
        <v>226</v>
      </c>
      <c r="E67" s="35">
        <v>67</v>
      </c>
      <c r="F67" s="35">
        <v>21</v>
      </c>
      <c r="G67" s="35">
        <v>25</v>
      </c>
      <c r="H67" s="57">
        <v>46</v>
      </c>
      <c r="I67" s="35">
        <v>1</v>
      </c>
      <c r="J67" s="35">
        <v>38</v>
      </c>
      <c r="K67" s="35">
        <v>5</v>
      </c>
      <c r="L67" s="35">
        <v>9</v>
      </c>
      <c r="M67" s="35">
        <v>0</v>
      </c>
      <c r="N67" s="35">
        <v>0</v>
      </c>
      <c r="O67" s="35">
        <v>1</v>
      </c>
      <c r="P67" s="35">
        <v>0</v>
      </c>
      <c r="Q67" s="35">
        <v>152</v>
      </c>
      <c r="R67" s="36">
        <v>13.8</v>
      </c>
      <c r="S67" s="37">
        <v>0.74097222222222225</v>
      </c>
      <c r="T67" s="36">
        <v>21.7</v>
      </c>
      <c r="U67" s="38">
        <v>46</v>
      </c>
      <c r="V67" s="30">
        <f t="shared" si="0"/>
        <v>6.6444278142843967</v>
      </c>
      <c r="W67">
        <f>H67/(VLOOKUP(B67,'Team Stats'!$C$3:$U$32,7,0))</f>
        <v>0.56097560975609762</v>
      </c>
    </row>
    <row r="68" spans="1:23" ht="15.75" thickBot="1">
      <c r="A68" s="55" t="s">
        <v>308</v>
      </c>
      <c r="B68" s="55" t="s">
        <v>228</v>
      </c>
      <c r="C68" s="55"/>
      <c r="D68" s="56" t="s">
        <v>226</v>
      </c>
      <c r="E68" s="31">
        <v>58</v>
      </c>
      <c r="F68" s="31">
        <v>18</v>
      </c>
      <c r="G68" s="31">
        <v>28</v>
      </c>
      <c r="H68" s="57">
        <v>46</v>
      </c>
      <c r="I68" s="31">
        <v>10</v>
      </c>
      <c r="J68" s="31">
        <v>31</v>
      </c>
      <c r="K68" s="31">
        <v>3</v>
      </c>
      <c r="L68" s="31">
        <v>12</v>
      </c>
      <c r="M68" s="31">
        <v>0</v>
      </c>
      <c r="N68" s="31">
        <v>0</v>
      </c>
      <c r="O68" s="31">
        <v>4</v>
      </c>
      <c r="P68" s="31">
        <v>1</v>
      </c>
      <c r="Q68" s="31">
        <v>137</v>
      </c>
      <c r="R68" s="32">
        <v>13.1</v>
      </c>
      <c r="S68" s="33">
        <v>0.78472222222222221</v>
      </c>
      <c r="T68" s="32">
        <v>27.1</v>
      </c>
      <c r="U68" s="34">
        <v>18.2</v>
      </c>
      <c r="V68" s="30">
        <f t="shared" ref="V68:V131" si="1">((2.5*F68)+(2.125*G68)+(0.5*R68))/((0.25*E68)+(0.25*(S68)))</f>
        <v>7.5563851151801531</v>
      </c>
      <c r="W68">
        <f>H68/(VLOOKUP(B68,'Team Stats'!$C$3:$U$32,7,0))</f>
        <v>0.46464646464646464</v>
      </c>
    </row>
    <row r="69" spans="1:23" ht="15.75" thickBot="1">
      <c r="A69" s="58" t="s">
        <v>309</v>
      </c>
      <c r="B69" s="58" t="s">
        <v>218</v>
      </c>
      <c r="C69" s="58"/>
      <c r="D69" s="59" t="s">
        <v>279</v>
      </c>
      <c r="E69" s="35">
        <v>67</v>
      </c>
      <c r="F69" s="35">
        <v>10</v>
      </c>
      <c r="G69" s="35">
        <v>36</v>
      </c>
      <c r="H69" s="57">
        <v>46</v>
      </c>
      <c r="I69" s="35">
        <v>12</v>
      </c>
      <c r="J69" s="35">
        <v>24</v>
      </c>
      <c r="K69" s="35">
        <v>2</v>
      </c>
      <c r="L69" s="35">
        <v>11</v>
      </c>
      <c r="M69" s="35">
        <v>1</v>
      </c>
      <c r="N69" s="35">
        <v>1</v>
      </c>
      <c r="O69" s="35">
        <v>1</v>
      </c>
      <c r="P69" s="35">
        <v>0</v>
      </c>
      <c r="Q69" s="35">
        <v>154</v>
      </c>
      <c r="R69" s="36">
        <v>6.5</v>
      </c>
      <c r="S69" s="37">
        <v>0.9604166666666667</v>
      </c>
      <c r="T69" s="36">
        <v>28.7</v>
      </c>
      <c r="U69" s="38">
        <v>0</v>
      </c>
      <c r="V69" s="30">
        <f t="shared" si="1"/>
        <v>6.1653536065724541</v>
      </c>
      <c r="W69">
        <f>H69/(VLOOKUP(B69,'Team Stats'!$C$3:$U$32,7,0))</f>
        <v>0.5</v>
      </c>
    </row>
    <row r="70" spans="1:23" ht="15.75" thickBot="1">
      <c r="A70" s="55" t="s">
        <v>310</v>
      </c>
      <c r="B70" s="55" t="s">
        <v>250</v>
      </c>
      <c r="C70" s="55"/>
      <c r="D70" s="56" t="s">
        <v>216</v>
      </c>
      <c r="E70" s="31">
        <v>67</v>
      </c>
      <c r="F70" s="31">
        <v>19</v>
      </c>
      <c r="G70" s="31">
        <v>26</v>
      </c>
      <c r="H70" s="57">
        <v>45</v>
      </c>
      <c r="I70" s="31">
        <v>8</v>
      </c>
      <c r="J70" s="31">
        <v>42</v>
      </c>
      <c r="K70" s="31">
        <v>3</v>
      </c>
      <c r="L70" s="31">
        <v>11</v>
      </c>
      <c r="M70" s="31">
        <v>3</v>
      </c>
      <c r="N70" s="31">
        <v>3</v>
      </c>
      <c r="O70" s="31">
        <v>4</v>
      </c>
      <c r="P70" s="31">
        <v>0</v>
      </c>
      <c r="Q70" s="31">
        <v>196</v>
      </c>
      <c r="R70" s="32">
        <v>9.6999999999999993</v>
      </c>
      <c r="S70" s="33">
        <v>0.7944444444444444</v>
      </c>
      <c r="T70" s="32">
        <v>26.8</v>
      </c>
      <c r="U70" s="34">
        <v>51</v>
      </c>
      <c r="V70" s="30">
        <f t="shared" si="1"/>
        <v>6.348602802589526</v>
      </c>
      <c r="W70">
        <f>H70/(VLOOKUP(B70,'Team Stats'!$C$3:$U$32,7,0))</f>
        <v>0.44117647058823528</v>
      </c>
    </row>
    <row r="71" spans="1:23" ht="15.75" thickBot="1">
      <c r="A71" s="58" t="s">
        <v>311</v>
      </c>
      <c r="B71" s="58" t="s">
        <v>247</v>
      </c>
      <c r="C71" s="58"/>
      <c r="D71" s="59" t="s">
        <v>219</v>
      </c>
      <c r="E71" s="35">
        <v>61</v>
      </c>
      <c r="F71" s="35">
        <v>18</v>
      </c>
      <c r="G71" s="35">
        <v>27</v>
      </c>
      <c r="H71" s="57">
        <v>45</v>
      </c>
      <c r="I71" s="35">
        <v>-12</v>
      </c>
      <c r="J71" s="35">
        <v>88</v>
      </c>
      <c r="K71" s="35">
        <v>7</v>
      </c>
      <c r="L71" s="35">
        <v>14</v>
      </c>
      <c r="M71" s="35">
        <v>0</v>
      </c>
      <c r="N71" s="35">
        <v>0</v>
      </c>
      <c r="O71" s="35">
        <v>0</v>
      </c>
      <c r="P71" s="35">
        <v>0</v>
      </c>
      <c r="Q71" s="35">
        <v>160</v>
      </c>
      <c r="R71" s="36">
        <v>11.3</v>
      </c>
      <c r="S71" s="37">
        <v>0.7319444444444444</v>
      </c>
      <c r="T71" s="36">
        <v>23</v>
      </c>
      <c r="U71" s="38">
        <v>50</v>
      </c>
      <c r="V71" s="30">
        <f t="shared" si="1"/>
        <v>6.9996175219924854</v>
      </c>
      <c r="W71">
        <f>H71/(VLOOKUP(B71,'Team Stats'!$C$3:$U$32,7,0))</f>
        <v>0.59210526315789469</v>
      </c>
    </row>
    <row r="72" spans="1:23" ht="15.75" thickBot="1">
      <c r="A72" s="55" t="s">
        <v>312</v>
      </c>
      <c r="B72" s="55" t="s">
        <v>282</v>
      </c>
      <c r="C72" s="55"/>
      <c r="D72" s="56" t="s">
        <v>216</v>
      </c>
      <c r="E72" s="31">
        <v>65</v>
      </c>
      <c r="F72" s="31">
        <v>16</v>
      </c>
      <c r="G72" s="31">
        <v>29</v>
      </c>
      <c r="H72" s="57">
        <v>45</v>
      </c>
      <c r="I72" s="31">
        <v>-3</v>
      </c>
      <c r="J72" s="31">
        <v>32</v>
      </c>
      <c r="K72" s="31">
        <v>2</v>
      </c>
      <c r="L72" s="31">
        <v>10</v>
      </c>
      <c r="M72" s="31">
        <v>1</v>
      </c>
      <c r="N72" s="31">
        <v>1</v>
      </c>
      <c r="O72" s="31">
        <v>3</v>
      </c>
      <c r="P72" s="31">
        <v>0</v>
      </c>
      <c r="Q72" s="31">
        <v>177</v>
      </c>
      <c r="R72" s="32">
        <v>9</v>
      </c>
      <c r="S72" s="33">
        <v>0.79583333333333339</v>
      </c>
      <c r="T72" s="32">
        <v>23.6</v>
      </c>
      <c r="U72" s="34">
        <v>48.8</v>
      </c>
      <c r="V72" s="30">
        <f t="shared" si="1"/>
        <v>6.4517763282882656</v>
      </c>
      <c r="W72">
        <f>H72/(VLOOKUP(B72,'Team Stats'!$C$3:$U$32,7,0))</f>
        <v>0.52325581395348841</v>
      </c>
    </row>
    <row r="73" spans="1:23" ht="15.75" thickBot="1">
      <c r="A73" s="58" t="s">
        <v>313</v>
      </c>
      <c r="B73" s="58" t="s">
        <v>230</v>
      </c>
      <c r="C73" s="58"/>
      <c r="D73" s="59" t="s">
        <v>216</v>
      </c>
      <c r="E73" s="35">
        <v>68</v>
      </c>
      <c r="F73" s="35">
        <v>11</v>
      </c>
      <c r="G73" s="35">
        <v>34</v>
      </c>
      <c r="H73" s="57">
        <v>45</v>
      </c>
      <c r="I73" s="35">
        <v>-5</v>
      </c>
      <c r="J73" s="35">
        <v>22</v>
      </c>
      <c r="K73" s="35">
        <v>1</v>
      </c>
      <c r="L73" s="35">
        <v>15</v>
      </c>
      <c r="M73" s="35">
        <v>0</v>
      </c>
      <c r="N73" s="35">
        <v>0</v>
      </c>
      <c r="O73" s="35">
        <v>0</v>
      </c>
      <c r="P73" s="35">
        <v>0</v>
      </c>
      <c r="Q73" s="35">
        <v>84</v>
      </c>
      <c r="R73" s="36">
        <v>13.1</v>
      </c>
      <c r="S73" s="37">
        <v>0.79027777777777775</v>
      </c>
      <c r="T73" s="36">
        <v>22.3</v>
      </c>
      <c r="U73" s="38">
        <v>52.9</v>
      </c>
      <c r="V73" s="30">
        <f t="shared" si="1"/>
        <v>6.1811060186961173</v>
      </c>
      <c r="W73">
        <f>H73/(VLOOKUP(B73,'Team Stats'!$C$3:$U$32,7,0))</f>
        <v>0.45454545454545453</v>
      </c>
    </row>
    <row r="74" spans="1:23" ht="15.75" thickBot="1">
      <c r="A74" s="55" t="s">
        <v>314</v>
      </c>
      <c r="B74" s="55" t="s">
        <v>225</v>
      </c>
      <c r="C74" s="55"/>
      <c r="D74" s="56" t="s">
        <v>226</v>
      </c>
      <c r="E74" s="31">
        <v>68</v>
      </c>
      <c r="F74" s="31">
        <v>26</v>
      </c>
      <c r="G74" s="31">
        <v>18</v>
      </c>
      <c r="H74" s="57">
        <v>44</v>
      </c>
      <c r="I74" s="31">
        <v>-3</v>
      </c>
      <c r="J74" s="31">
        <v>52</v>
      </c>
      <c r="K74" s="31">
        <v>13</v>
      </c>
      <c r="L74" s="31">
        <v>21</v>
      </c>
      <c r="M74" s="31">
        <v>0</v>
      </c>
      <c r="N74" s="31">
        <v>0</v>
      </c>
      <c r="O74" s="31">
        <v>6</v>
      </c>
      <c r="P74" s="31">
        <v>0</v>
      </c>
      <c r="Q74" s="31">
        <v>174</v>
      </c>
      <c r="R74" s="32">
        <v>14.9</v>
      </c>
      <c r="S74" s="33">
        <v>0.70486111111111116</v>
      </c>
      <c r="T74" s="32">
        <v>21.4</v>
      </c>
      <c r="U74" s="34">
        <v>80</v>
      </c>
      <c r="V74" s="30">
        <f t="shared" si="1"/>
        <v>6.4449588113407792</v>
      </c>
      <c r="W74">
        <f>H74/(VLOOKUP(B74,'Team Stats'!$C$3:$U$32,7,0))</f>
        <v>0.5714285714285714</v>
      </c>
    </row>
    <row r="75" spans="1:23" ht="15.75" thickBot="1">
      <c r="A75" s="58" t="s">
        <v>315</v>
      </c>
      <c r="B75" s="58" t="s">
        <v>234</v>
      </c>
      <c r="C75" s="58"/>
      <c r="D75" s="59" t="s">
        <v>226</v>
      </c>
      <c r="E75" s="35">
        <v>65</v>
      </c>
      <c r="F75" s="35">
        <v>18</v>
      </c>
      <c r="G75" s="35">
        <v>26</v>
      </c>
      <c r="H75" s="57">
        <v>44</v>
      </c>
      <c r="I75" s="35">
        <v>5</v>
      </c>
      <c r="J75" s="35">
        <v>18</v>
      </c>
      <c r="K75" s="35">
        <v>5</v>
      </c>
      <c r="L75" s="35">
        <v>13</v>
      </c>
      <c r="M75" s="35">
        <v>0</v>
      </c>
      <c r="N75" s="35">
        <v>0</v>
      </c>
      <c r="O75" s="35">
        <v>1</v>
      </c>
      <c r="P75" s="35">
        <v>0</v>
      </c>
      <c r="Q75" s="35">
        <v>127</v>
      </c>
      <c r="R75" s="36">
        <v>14.2</v>
      </c>
      <c r="S75" s="37">
        <v>0.73333333333333339</v>
      </c>
      <c r="T75" s="36">
        <v>23</v>
      </c>
      <c r="U75" s="38">
        <v>45.9</v>
      </c>
      <c r="V75" s="30">
        <f t="shared" si="1"/>
        <v>6.5324543610547661</v>
      </c>
      <c r="W75">
        <f>H75/(VLOOKUP(B75,'Team Stats'!$C$3:$U$32,7,0))</f>
        <v>0.43564356435643564</v>
      </c>
    </row>
    <row r="76" spans="1:23" ht="15.75" thickBot="1">
      <c r="A76" s="55" t="s">
        <v>316</v>
      </c>
      <c r="B76" s="55" t="s">
        <v>215</v>
      </c>
      <c r="C76" s="55"/>
      <c r="D76" s="56" t="s">
        <v>226</v>
      </c>
      <c r="E76" s="31">
        <v>47</v>
      </c>
      <c r="F76" s="31">
        <v>14</v>
      </c>
      <c r="G76" s="31">
        <v>30</v>
      </c>
      <c r="H76" s="57">
        <v>44</v>
      </c>
      <c r="I76" s="31">
        <v>-2</v>
      </c>
      <c r="J76" s="31">
        <v>10</v>
      </c>
      <c r="K76" s="31">
        <v>4</v>
      </c>
      <c r="L76" s="31">
        <v>16</v>
      </c>
      <c r="M76" s="31">
        <v>0</v>
      </c>
      <c r="N76" s="31">
        <v>0</v>
      </c>
      <c r="O76" s="31">
        <v>1</v>
      </c>
      <c r="P76" s="31">
        <v>0</v>
      </c>
      <c r="Q76" s="31">
        <v>157</v>
      </c>
      <c r="R76" s="32">
        <v>8.9</v>
      </c>
      <c r="S76" s="33">
        <v>0.82361111111111107</v>
      </c>
      <c r="T76" s="32">
        <v>22.2</v>
      </c>
      <c r="U76" s="34">
        <v>50.4</v>
      </c>
      <c r="V76" s="30">
        <f t="shared" si="1"/>
        <v>8.6317195713414456</v>
      </c>
      <c r="W76">
        <f>H76/(VLOOKUP(B76,'Team Stats'!$C$3:$U$32,7,0))</f>
        <v>0.4631578947368421</v>
      </c>
    </row>
    <row r="77" spans="1:23" ht="15.75" thickBot="1">
      <c r="A77" s="58" t="s">
        <v>317</v>
      </c>
      <c r="B77" s="58" t="s">
        <v>318</v>
      </c>
      <c r="C77" s="58"/>
      <c r="D77" s="59" t="s">
        <v>279</v>
      </c>
      <c r="E77" s="35">
        <v>65</v>
      </c>
      <c r="F77" s="35">
        <v>13</v>
      </c>
      <c r="G77" s="35">
        <v>31</v>
      </c>
      <c r="H77" s="57">
        <v>44</v>
      </c>
      <c r="I77" s="35">
        <v>-15</v>
      </c>
      <c r="J77" s="35">
        <v>26</v>
      </c>
      <c r="K77" s="35">
        <v>6</v>
      </c>
      <c r="L77" s="35">
        <v>18</v>
      </c>
      <c r="M77" s="35">
        <v>2</v>
      </c>
      <c r="N77" s="35">
        <v>2</v>
      </c>
      <c r="O77" s="35">
        <v>4</v>
      </c>
      <c r="P77" s="35">
        <v>0</v>
      </c>
      <c r="Q77" s="35">
        <v>182</v>
      </c>
      <c r="R77" s="36">
        <v>7.1</v>
      </c>
      <c r="S77" s="43">
        <v>1.007638888888889</v>
      </c>
      <c r="T77" s="36">
        <v>30.4</v>
      </c>
      <c r="U77" s="38">
        <v>0</v>
      </c>
      <c r="V77" s="30">
        <f t="shared" si="1"/>
        <v>6.1765578478921839</v>
      </c>
      <c r="W77">
        <f>H77/(VLOOKUP(B77,'Team Stats'!$C$3:$U$32,7,0))</f>
        <v>0.65671641791044777</v>
      </c>
    </row>
    <row r="78" spans="1:23" ht="15.75" thickBot="1">
      <c r="A78" s="55" t="s">
        <v>319</v>
      </c>
      <c r="B78" s="55" t="s">
        <v>299</v>
      </c>
      <c r="C78" s="55"/>
      <c r="D78" s="56" t="s">
        <v>279</v>
      </c>
      <c r="E78" s="31">
        <v>65</v>
      </c>
      <c r="F78" s="31">
        <v>11</v>
      </c>
      <c r="G78" s="31">
        <v>33</v>
      </c>
      <c r="H78" s="57">
        <v>44</v>
      </c>
      <c r="I78" s="31">
        <v>5</v>
      </c>
      <c r="J78" s="31">
        <v>26</v>
      </c>
      <c r="K78" s="31">
        <v>2</v>
      </c>
      <c r="L78" s="31">
        <v>13</v>
      </c>
      <c r="M78" s="31">
        <v>0</v>
      </c>
      <c r="N78" s="31">
        <v>0</v>
      </c>
      <c r="O78" s="31">
        <v>0</v>
      </c>
      <c r="P78" s="31">
        <v>0</v>
      </c>
      <c r="Q78" s="31">
        <v>121</v>
      </c>
      <c r="R78" s="32">
        <v>9.1</v>
      </c>
      <c r="S78" s="33">
        <v>0.875</v>
      </c>
      <c r="T78" s="32">
        <v>25.2</v>
      </c>
      <c r="U78" s="34">
        <v>0</v>
      </c>
      <c r="V78" s="30">
        <f t="shared" si="1"/>
        <v>6.2041745730550284</v>
      </c>
      <c r="W78">
        <f>H78/(VLOOKUP(B78,'Team Stats'!$C$3:$U$32,7,0))</f>
        <v>0.53658536585365857</v>
      </c>
    </row>
    <row r="79" spans="1:23" ht="15.75" thickBot="1">
      <c r="A79" s="58" t="s">
        <v>320</v>
      </c>
      <c r="B79" s="58" t="s">
        <v>232</v>
      </c>
      <c r="C79" s="58"/>
      <c r="D79" s="59" t="s">
        <v>219</v>
      </c>
      <c r="E79" s="35">
        <v>66</v>
      </c>
      <c r="F79" s="35">
        <v>20</v>
      </c>
      <c r="G79" s="35">
        <v>23</v>
      </c>
      <c r="H79" s="57">
        <v>43</v>
      </c>
      <c r="I79" s="35">
        <v>7</v>
      </c>
      <c r="J79" s="35">
        <v>12</v>
      </c>
      <c r="K79" s="35">
        <v>2</v>
      </c>
      <c r="L79" s="35">
        <v>7</v>
      </c>
      <c r="M79" s="35">
        <v>0</v>
      </c>
      <c r="N79" s="35">
        <v>0</v>
      </c>
      <c r="O79" s="35">
        <v>5</v>
      </c>
      <c r="P79" s="35">
        <v>1</v>
      </c>
      <c r="Q79" s="35">
        <v>156</v>
      </c>
      <c r="R79" s="36">
        <v>12.8</v>
      </c>
      <c r="S79" s="37">
        <v>0.71875</v>
      </c>
      <c r="T79" s="36">
        <v>23</v>
      </c>
      <c r="U79" s="38">
        <v>43.8</v>
      </c>
      <c r="V79" s="30">
        <f t="shared" si="1"/>
        <v>6.3115690866510539</v>
      </c>
      <c r="W79">
        <f>H79/(VLOOKUP(B79,'Team Stats'!$C$3:$U$32,7,0))</f>
        <v>0.44791666666666669</v>
      </c>
    </row>
    <row r="80" spans="1:23" ht="30.75" thickBot="1">
      <c r="A80" s="55" t="s">
        <v>321</v>
      </c>
      <c r="B80" s="55" t="s">
        <v>292</v>
      </c>
      <c r="C80" s="55"/>
      <c r="D80" s="56" t="s">
        <v>216</v>
      </c>
      <c r="E80" s="31">
        <v>65</v>
      </c>
      <c r="F80" s="31">
        <v>19</v>
      </c>
      <c r="G80" s="31">
        <v>24</v>
      </c>
      <c r="H80" s="57">
        <v>43</v>
      </c>
      <c r="I80" s="31">
        <v>-11</v>
      </c>
      <c r="J80" s="31">
        <v>17</v>
      </c>
      <c r="K80" s="31">
        <v>2</v>
      </c>
      <c r="L80" s="31">
        <v>10</v>
      </c>
      <c r="M80" s="31">
        <v>0</v>
      </c>
      <c r="N80" s="31">
        <v>1</v>
      </c>
      <c r="O80" s="31">
        <v>1</v>
      </c>
      <c r="P80" s="31">
        <v>0</v>
      </c>
      <c r="Q80" s="31">
        <v>156</v>
      </c>
      <c r="R80" s="32">
        <v>12.2</v>
      </c>
      <c r="S80" s="33">
        <v>0.87013888888888891</v>
      </c>
      <c r="T80" s="32">
        <v>27.2</v>
      </c>
      <c r="U80" s="34">
        <v>46.1</v>
      </c>
      <c r="V80" s="30">
        <f t="shared" si="1"/>
        <v>6.3518918747957365</v>
      </c>
      <c r="W80">
        <f>H80/(VLOOKUP(B80,'Team Stats'!$C$3:$U$32,7,0))</f>
        <v>0.75438596491228072</v>
      </c>
    </row>
    <row r="81" spans="1:23" ht="15.75" thickBot="1">
      <c r="A81" s="58" t="s">
        <v>322</v>
      </c>
      <c r="B81" s="58" t="s">
        <v>318</v>
      </c>
      <c r="C81" s="58"/>
      <c r="D81" s="59" t="s">
        <v>216</v>
      </c>
      <c r="E81" s="35">
        <v>60</v>
      </c>
      <c r="F81" s="35">
        <v>19</v>
      </c>
      <c r="G81" s="35">
        <v>24</v>
      </c>
      <c r="H81" s="57">
        <v>43</v>
      </c>
      <c r="I81" s="35">
        <v>-10</v>
      </c>
      <c r="J81" s="35">
        <v>35</v>
      </c>
      <c r="K81" s="35">
        <v>7</v>
      </c>
      <c r="L81" s="35">
        <v>16</v>
      </c>
      <c r="M81" s="35">
        <v>0</v>
      </c>
      <c r="N81" s="35">
        <v>0</v>
      </c>
      <c r="O81" s="35">
        <v>3</v>
      </c>
      <c r="P81" s="35">
        <v>0</v>
      </c>
      <c r="Q81" s="35">
        <v>190</v>
      </c>
      <c r="R81" s="36">
        <v>10</v>
      </c>
      <c r="S81" s="37">
        <v>0.78194444444444444</v>
      </c>
      <c r="T81" s="36">
        <v>24.7</v>
      </c>
      <c r="U81" s="38">
        <v>50.4</v>
      </c>
      <c r="V81" s="30">
        <f t="shared" si="1"/>
        <v>6.8112332335534589</v>
      </c>
      <c r="W81">
        <f>H81/(VLOOKUP(B81,'Team Stats'!$C$3:$U$32,7,0))</f>
        <v>0.64179104477611937</v>
      </c>
    </row>
    <row r="82" spans="1:23" ht="15.75" thickBot="1">
      <c r="A82" s="55" t="s">
        <v>323</v>
      </c>
      <c r="B82" s="55" t="s">
        <v>299</v>
      </c>
      <c r="C82" s="55"/>
      <c r="D82" s="56" t="s">
        <v>219</v>
      </c>
      <c r="E82" s="31">
        <v>65</v>
      </c>
      <c r="F82" s="31">
        <v>18</v>
      </c>
      <c r="G82" s="31">
        <v>25</v>
      </c>
      <c r="H82" s="57">
        <v>43</v>
      </c>
      <c r="I82" s="31">
        <v>0</v>
      </c>
      <c r="J82" s="31">
        <v>36</v>
      </c>
      <c r="K82" s="31">
        <v>1</v>
      </c>
      <c r="L82" s="31">
        <v>10</v>
      </c>
      <c r="M82" s="31">
        <v>1</v>
      </c>
      <c r="N82" s="31">
        <v>1</v>
      </c>
      <c r="O82" s="31">
        <v>3</v>
      </c>
      <c r="P82" s="31">
        <v>0</v>
      </c>
      <c r="Q82" s="31">
        <v>85</v>
      </c>
      <c r="R82" s="32">
        <v>21.2</v>
      </c>
      <c r="S82" s="33">
        <v>0.74236111111111114</v>
      </c>
      <c r="T82" s="32">
        <v>23.6</v>
      </c>
      <c r="U82" s="34">
        <v>42.8</v>
      </c>
      <c r="V82" s="30">
        <f t="shared" si="1"/>
        <v>6.6152172305612185</v>
      </c>
      <c r="W82">
        <f>H82/(VLOOKUP(B82,'Team Stats'!$C$3:$U$32,7,0))</f>
        <v>0.52439024390243905</v>
      </c>
    </row>
    <row r="83" spans="1:23" ht="15.75" thickBot="1">
      <c r="A83" s="58" t="s">
        <v>324</v>
      </c>
      <c r="B83" s="58" t="s">
        <v>282</v>
      </c>
      <c r="C83" s="58"/>
      <c r="D83" s="59" t="s">
        <v>226</v>
      </c>
      <c r="E83" s="35">
        <v>63</v>
      </c>
      <c r="F83" s="35">
        <v>16</v>
      </c>
      <c r="G83" s="35">
        <v>27</v>
      </c>
      <c r="H83" s="57">
        <v>43</v>
      </c>
      <c r="I83" s="35">
        <v>12</v>
      </c>
      <c r="J83" s="35">
        <v>12</v>
      </c>
      <c r="K83" s="35">
        <v>2</v>
      </c>
      <c r="L83" s="35">
        <v>8</v>
      </c>
      <c r="M83" s="35">
        <v>1</v>
      </c>
      <c r="N83" s="35">
        <v>1</v>
      </c>
      <c r="O83" s="35">
        <v>3</v>
      </c>
      <c r="P83" s="35">
        <v>0</v>
      </c>
      <c r="Q83" s="35">
        <v>107</v>
      </c>
      <c r="R83" s="36">
        <v>15</v>
      </c>
      <c r="S83" s="37">
        <v>0.68263888888888891</v>
      </c>
      <c r="T83" s="36">
        <v>21.9</v>
      </c>
      <c r="U83" s="38">
        <v>37.5</v>
      </c>
      <c r="V83" s="30">
        <f t="shared" si="1"/>
        <v>6.5873526493135452</v>
      </c>
      <c r="W83">
        <f>H83/(VLOOKUP(B83,'Team Stats'!$C$3:$U$32,7,0))</f>
        <v>0.5</v>
      </c>
    </row>
    <row r="84" spans="1:23" ht="15.75" thickBot="1">
      <c r="A84" s="55" t="s">
        <v>325</v>
      </c>
      <c r="B84" s="55" t="s">
        <v>265</v>
      </c>
      <c r="C84" s="55"/>
      <c r="D84" s="56" t="s">
        <v>279</v>
      </c>
      <c r="E84" s="31">
        <v>68</v>
      </c>
      <c r="F84" s="31">
        <v>15</v>
      </c>
      <c r="G84" s="31">
        <v>28</v>
      </c>
      <c r="H84" s="57">
        <v>43</v>
      </c>
      <c r="I84" s="31">
        <v>14</v>
      </c>
      <c r="J84" s="31">
        <v>68</v>
      </c>
      <c r="K84" s="31">
        <v>5</v>
      </c>
      <c r="L84" s="31">
        <v>13</v>
      </c>
      <c r="M84" s="31">
        <v>1</v>
      </c>
      <c r="N84" s="31">
        <v>1</v>
      </c>
      <c r="O84" s="31">
        <v>2</v>
      </c>
      <c r="P84" s="31">
        <v>1</v>
      </c>
      <c r="Q84" s="31">
        <v>200</v>
      </c>
      <c r="R84" s="32">
        <v>7.5</v>
      </c>
      <c r="S84" s="44">
        <v>1.1041666666666667</v>
      </c>
      <c r="T84" s="32">
        <v>30.6</v>
      </c>
      <c r="U84" s="34">
        <v>0</v>
      </c>
      <c r="V84" s="30">
        <f t="shared" si="1"/>
        <v>5.8317757009345792</v>
      </c>
      <c r="W84">
        <f>H84/(VLOOKUP(B84,'Team Stats'!$C$3:$U$32,7,0))</f>
        <v>0.42156862745098039</v>
      </c>
    </row>
    <row r="85" spans="1:23" ht="15.75" thickBot="1">
      <c r="A85" s="58" t="s">
        <v>326</v>
      </c>
      <c r="B85" s="58" t="s">
        <v>215</v>
      </c>
      <c r="C85" s="58"/>
      <c r="D85" s="59" t="s">
        <v>216</v>
      </c>
      <c r="E85" s="35">
        <v>69</v>
      </c>
      <c r="F85" s="35">
        <v>14</v>
      </c>
      <c r="G85" s="35">
        <v>29</v>
      </c>
      <c r="H85" s="57">
        <v>43</v>
      </c>
      <c r="I85" s="35">
        <v>19</v>
      </c>
      <c r="J85" s="35">
        <v>45</v>
      </c>
      <c r="K85" s="35">
        <v>1</v>
      </c>
      <c r="L85" s="35">
        <v>6</v>
      </c>
      <c r="M85" s="35">
        <v>1</v>
      </c>
      <c r="N85" s="35">
        <v>1</v>
      </c>
      <c r="O85" s="35">
        <v>1</v>
      </c>
      <c r="P85" s="35">
        <v>0</v>
      </c>
      <c r="Q85" s="35">
        <v>155</v>
      </c>
      <c r="R85" s="36">
        <v>9</v>
      </c>
      <c r="S85" s="37">
        <v>0.62777777777777777</v>
      </c>
      <c r="T85" s="36">
        <v>20</v>
      </c>
      <c r="U85" s="38">
        <v>45.3</v>
      </c>
      <c r="V85" s="30">
        <f t="shared" si="1"/>
        <v>5.8094630176334476</v>
      </c>
      <c r="W85">
        <f>H85/(VLOOKUP(B85,'Team Stats'!$C$3:$U$32,7,0))</f>
        <v>0.45263157894736844</v>
      </c>
    </row>
    <row r="86" spans="1:23" ht="15.75" thickBot="1">
      <c r="A86" s="55" t="s">
        <v>327</v>
      </c>
      <c r="B86" s="55" t="s">
        <v>234</v>
      </c>
      <c r="C86" s="55"/>
      <c r="D86" s="56" t="s">
        <v>216</v>
      </c>
      <c r="E86" s="31">
        <v>51</v>
      </c>
      <c r="F86" s="31">
        <v>11</v>
      </c>
      <c r="G86" s="31">
        <v>32</v>
      </c>
      <c r="H86" s="57">
        <v>43</v>
      </c>
      <c r="I86" s="31">
        <v>15</v>
      </c>
      <c r="J86" s="31">
        <v>16</v>
      </c>
      <c r="K86" s="31">
        <v>2</v>
      </c>
      <c r="L86" s="31">
        <v>9</v>
      </c>
      <c r="M86" s="31">
        <v>1</v>
      </c>
      <c r="N86" s="31">
        <v>4</v>
      </c>
      <c r="O86" s="31">
        <v>2</v>
      </c>
      <c r="P86" s="31">
        <v>0</v>
      </c>
      <c r="Q86" s="31">
        <v>105</v>
      </c>
      <c r="R86" s="32">
        <v>10.5</v>
      </c>
      <c r="S86" s="33">
        <v>0.76041666666666663</v>
      </c>
      <c r="T86" s="32">
        <v>25.2</v>
      </c>
      <c r="U86" s="34">
        <v>42.4</v>
      </c>
      <c r="V86" s="30">
        <f t="shared" si="1"/>
        <v>7.7858724089353997</v>
      </c>
      <c r="W86">
        <f>H86/(VLOOKUP(B86,'Team Stats'!$C$3:$U$32,7,0))</f>
        <v>0.42574257425742573</v>
      </c>
    </row>
    <row r="87" spans="1:23" ht="15.75" thickBot="1">
      <c r="A87" s="58" t="s">
        <v>328</v>
      </c>
      <c r="B87" s="58" t="s">
        <v>225</v>
      </c>
      <c r="C87" s="58"/>
      <c r="D87" s="59" t="s">
        <v>279</v>
      </c>
      <c r="E87" s="35">
        <v>68</v>
      </c>
      <c r="F87" s="35">
        <v>9</v>
      </c>
      <c r="G87" s="35">
        <v>34</v>
      </c>
      <c r="H87" s="57">
        <v>43</v>
      </c>
      <c r="I87" s="35">
        <v>-9</v>
      </c>
      <c r="J87" s="35">
        <v>32</v>
      </c>
      <c r="K87" s="35">
        <v>4</v>
      </c>
      <c r="L87" s="35">
        <v>25</v>
      </c>
      <c r="M87" s="35">
        <v>0</v>
      </c>
      <c r="N87" s="35">
        <v>0</v>
      </c>
      <c r="O87" s="35">
        <v>0</v>
      </c>
      <c r="P87" s="35">
        <v>0</v>
      </c>
      <c r="Q87" s="35">
        <v>117</v>
      </c>
      <c r="R87" s="36">
        <v>7.7</v>
      </c>
      <c r="S87" s="37">
        <v>0.92638888888888893</v>
      </c>
      <c r="T87" s="36">
        <v>27.5</v>
      </c>
      <c r="U87" s="38">
        <v>0</v>
      </c>
      <c r="V87" s="30">
        <f t="shared" si="1"/>
        <v>5.7220464666411424</v>
      </c>
      <c r="W87">
        <f>H87/(VLOOKUP(B87,'Team Stats'!$C$3:$U$32,7,0))</f>
        <v>0.55844155844155841</v>
      </c>
    </row>
    <row r="88" spans="1:23" ht="15.75" thickBot="1">
      <c r="A88" s="55" t="s">
        <v>329</v>
      </c>
      <c r="B88" s="55" t="s">
        <v>282</v>
      </c>
      <c r="C88" s="55"/>
      <c r="D88" s="56" t="s">
        <v>219</v>
      </c>
      <c r="E88" s="31">
        <v>62</v>
      </c>
      <c r="F88" s="31">
        <v>24</v>
      </c>
      <c r="G88" s="31">
        <v>18</v>
      </c>
      <c r="H88" s="57">
        <v>42</v>
      </c>
      <c r="I88" s="31">
        <v>23</v>
      </c>
      <c r="J88" s="31">
        <v>8</v>
      </c>
      <c r="K88" s="31">
        <v>1</v>
      </c>
      <c r="L88" s="31">
        <v>3</v>
      </c>
      <c r="M88" s="31">
        <v>0</v>
      </c>
      <c r="N88" s="31">
        <v>0</v>
      </c>
      <c r="O88" s="31">
        <v>4</v>
      </c>
      <c r="P88" s="31">
        <v>1</v>
      </c>
      <c r="Q88" s="31">
        <v>156</v>
      </c>
      <c r="R88" s="32">
        <v>15.4</v>
      </c>
      <c r="S88" s="33">
        <v>0.59930555555555554</v>
      </c>
      <c r="T88" s="32">
        <v>19.5</v>
      </c>
      <c r="U88" s="34">
        <v>45.4</v>
      </c>
      <c r="V88" s="30">
        <f t="shared" si="1"/>
        <v>6.7700431536558581</v>
      </c>
      <c r="W88">
        <f>H88/(VLOOKUP(B88,'Team Stats'!$C$3:$U$32,7,0))</f>
        <v>0.48837209302325579</v>
      </c>
    </row>
    <row r="89" spans="1:23" ht="15.75" thickBot="1">
      <c r="A89" s="58" t="s">
        <v>330</v>
      </c>
      <c r="B89" s="58" t="s">
        <v>222</v>
      </c>
      <c r="C89" s="58"/>
      <c r="D89" s="59" t="s">
        <v>226</v>
      </c>
      <c r="E89" s="35">
        <v>53</v>
      </c>
      <c r="F89" s="35">
        <v>22</v>
      </c>
      <c r="G89" s="35">
        <v>20</v>
      </c>
      <c r="H89" s="57">
        <v>42</v>
      </c>
      <c r="I89" s="35">
        <v>12</v>
      </c>
      <c r="J89" s="35">
        <v>28</v>
      </c>
      <c r="K89" s="35">
        <v>6</v>
      </c>
      <c r="L89" s="35">
        <v>15</v>
      </c>
      <c r="M89" s="35">
        <v>0</v>
      </c>
      <c r="N89" s="35">
        <v>0</v>
      </c>
      <c r="O89" s="35">
        <v>4</v>
      </c>
      <c r="P89" s="35">
        <v>1</v>
      </c>
      <c r="Q89" s="35">
        <v>175</v>
      </c>
      <c r="R89" s="36">
        <v>12.6</v>
      </c>
      <c r="S89" s="37">
        <v>0.73125000000000007</v>
      </c>
      <c r="T89" s="36">
        <v>22.9</v>
      </c>
      <c r="U89" s="38">
        <v>16.7</v>
      </c>
      <c r="V89" s="30">
        <f t="shared" si="1"/>
        <v>7.7273467488658829</v>
      </c>
      <c r="W89">
        <f>H89/(VLOOKUP(B89,'Team Stats'!$C$3:$U$32,7,0))</f>
        <v>0.44210526315789472</v>
      </c>
    </row>
    <row r="90" spans="1:23" ht="15.75" thickBot="1">
      <c r="A90" s="55" t="s">
        <v>331</v>
      </c>
      <c r="B90" s="55" t="s">
        <v>299</v>
      </c>
      <c r="C90" s="55"/>
      <c r="D90" s="56" t="s">
        <v>216</v>
      </c>
      <c r="E90" s="31">
        <v>67</v>
      </c>
      <c r="F90" s="31">
        <v>17</v>
      </c>
      <c r="G90" s="31">
        <v>25</v>
      </c>
      <c r="H90" s="57">
        <v>42</v>
      </c>
      <c r="I90" s="31">
        <v>3</v>
      </c>
      <c r="J90" s="31">
        <v>14</v>
      </c>
      <c r="K90" s="31">
        <v>1</v>
      </c>
      <c r="L90" s="31">
        <v>4</v>
      </c>
      <c r="M90" s="31">
        <v>0</v>
      </c>
      <c r="N90" s="31">
        <v>0</v>
      </c>
      <c r="O90" s="31">
        <v>2</v>
      </c>
      <c r="P90" s="31">
        <v>0</v>
      </c>
      <c r="Q90" s="31">
        <v>166</v>
      </c>
      <c r="R90" s="32">
        <v>10.199999999999999</v>
      </c>
      <c r="S90" s="33">
        <v>0.76944444444444438</v>
      </c>
      <c r="T90" s="32">
        <v>22.6</v>
      </c>
      <c r="U90" s="34">
        <v>52.1</v>
      </c>
      <c r="V90" s="30">
        <f t="shared" si="1"/>
        <v>5.945157191457966</v>
      </c>
      <c r="W90">
        <f>H90/(VLOOKUP(B90,'Team Stats'!$C$3:$U$32,7,0))</f>
        <v>0.51219512195121952</v>
      </c>
    </row>
    <row r="91" spans="1:23" ht="15.75" thickBot="1">
      <c r="A91" s="58" t="s">
        <v>332</v>
      </c>
      <c r="B91" s="58" t="s">
        <v>269</v>
      </c>
      <c r="C91" s="58"/>
      <c r="D91" s="59" t="s">
        <v>219</v>
      </c>
      <c r="E91" s="35">
        <v>66</v>
      </c>
      <c r="F91" s="35">
        <v>16</v>
      </c>
      <c r="G91" s="35">
        <v>26</v>
      </c>
      <c r="H91" s="57">
        <v>42</v>
      </c>
      <c r="I91" s="35">
        <v>-9</v>
      </c>
      <c r="J91" s="35">
        <v>29</v>
      </c>
      <c r="K91" s="35">
        <v>5</v>
      </c>
      <c r="L91" s="35">
        <v>14</v>
      </c>
      <c r="M91" s="35">
        <v>0</v>
      </c>
      <c r="N91" s="35">
        <v>0</v>
      </c>
      <c r="O91" s="35">
        <v>1</v>
      </c>
      <c r="P91" s="35">
        <v>0</v>
      </c>
      <c r="Q91" s="35">
        <v>144</v>
      </c>
      <c r="R91" s="36">
        <v>11.1</v>
      </c>
      <c r="S91" s="37">
        <v>0.6875</v>
      </c>
      <c r="T91" s="36">
        <v>20.100000000000001</v>
      </c>
      <c r="U91" s="38">
        <v>47.4</v>
      </c>
      <c r="V91" s="30">
        <f t="shared" si="1"/>
        <v>6.0461105904404873</v>
      </c>
      <c r="W91">
        <f>H91/(VLOOKUP(B91,'Team Stats'!$C$3:$U$32,7,0))</f>
        <v>0.44210526315789472</v>
      </c>
    </row>
    <row r="92" spans="1:23" ht="15.75" thickBot="1">
      <c r="A92" s="60" t="s">
        <v>333</v>
      </c>
      <c r="B92" s="60" t="s">
        <v>260</v>
      </c>
      <c r="C92" s="60"/>
      <c r="D92" s="64" t="s">
        <v>279</v>
      </c>
      <c r="E92" s="45">
        <v>65</v>
      </c>
      <c r="F92" s="45">
        <v>15</v>
      </c>
      <c r="G92" s="45">
        <v>27</v>
      </c>
      <c r="H92" s="65">
        <v>42</v>
      </c>
      <c r="I92" s="45">
        <v>6</v>
      </c>
      <c r="J92" s="45">
        <v>118</v>
      </c>
      <c r="K92" s="45">
        <v>3</v>
      </c>
      <c r="L92" s="45">
        <v>15</v>
      </c>
      <c r="M92" s="45">
        <v>0</v>
      </c>
      <c r="N92" s="45">
        <v>1</v>
      </c>
      <c r="O92" s="45">
        <v>3</v>
      </c>
      <c r="P92" s="45">
        <v>1</v>
      </c>
      <c r="Q92" s="45">
        <v>196</v>
      </c>
      <c r="R92" s="46">
        <v>7.7</v>
      </c>
      <c r="S92" s="47">
        <v>0.94791666666666663</v>
      </c>
      <c r="T92" s="46">
        <v>25</v>
      </c>
      <c r="U92" s="48">
        <v>0</v>
      </c>
      <c r="V92" s="30">
        <f t="shared" si="1"/>
        <v>5.9880587584899692</v>
      </c>
      <c r="W92">
        <f>H92/(VLOOKUP(B92,'Team Stats'!$C$3:$U$32,7,0))</f>
        <v>0.46666666666666667</v>
      </c>
    </row>
    <row r="93" spans="1:23" ht="15.75" thickBot="1">
      <c r="A93" s="52" t="s">
        <v>334</v>
      </c>
      <c r="B93" s="52" t="s">
        <v>242</v>
      </c>
      <c r="C93" s="52"/>
      <c r="D93" s="53" t="s">
        <v>216</v>
      </c>
      <c r="E93" s="26">
        <v>68</v>
      </c>
      <c r="F93" s="26">
        <v>17</v>
      </c>
      <c r="G93" s="26">
        <v>24</v>
      </c>
      <c r="H93" s="54">
        <v>41</v>
      </c>
      <c r="I93" s="26">
        <v>-2</v>
      </c>
      <c r="J93" s="26">
        <v>64</v>
      </c>
      <c r="K93" s="26">
        <v>4</v>
      </c>
      <c r="L93" s="26">
        <v>9</v>
      </c>
      <c r="M93" s="26">
        <v>1</v>
      </c>
      <c r="N93" s="26">
        <v>3</v>
      </c>
      <c r="O93" s="26">
        <v>3</v>
      </c>
      <c r="P93" s="26">
        <v>1</v>
      </c>
      <c r="Q93" s="26">
        <v>179</v>
      </c>
      <c r="R93" s="27">
        <v>9.5</v>
      </c>
      <c r="S93" s="28">
        <v>0.82013888888888886</v>
      </c>
      <c r="T93" s="27">
        <v>24.2</v>
      </c>
      <c r="U93" s="29">
        <v>55.8</v>
      </c>
      <c r="V93" s="30">
        <f t="shared" si="1"/>
        <v>5.7105377342307344</v>
      </c>
      <c r="W93">
        <f>H93/(VLOOKUP(B93,'Team Stats'!$C$3:$U$32,7,0))</f>
        <v>0.39047619047619048</v>
      </c>
    </row>
    <row r="94" spans="1:23" ht="15.75" thickBot="1">
      <c r="A94" s="55" t="s">
        <v>335</v>
      </c>
      <c r="B94" s="55" t="s">
        <v>255</v>
      </c>
      <c r="C94" s="55"/>
      <c r="D94" s="56" t="s">
        <v>279</v>
      </c>
      <c r="E94" s="31">
        <v>65</v>
      </c>
      <c r="F94" s="31">
        <v>12</v>
      </c>
      <c r="G94" s="31">
        <v>29</v>
      </c>
      <c r="H94" s="57">
        <v>41</v>
      </c>
      <c r="I94" s="31">
        <v>-2</v>
      </c>
      <c r="J94" s="31">
        <v>28</v>
      </c>
      <c r="K94" s="31">
        <v>4</v>
      </c>
      <c r="L94" s="31">
        <v>15</v>
      </c>
      <c r="M94" s="31">
        <v>0</v>
      </c>
      <c r="N94" s="31">
        <v>0</v>
      </c>
      <c r="O94" s="31">
        <v>2</v>
      </c>
      <c r="P94" s="31">
        <v>1</v>
      </c>
      <c r="Q94" s="31">
        <v>140</v>
      </c>
      <c r="R94" s="32">
        <v>8.6</v>
      </c>
      <c r="S94" s="44">
        <v>1.0090277777777776</v>
      </c>
      <c r="T94" s="32">
        <v>30.8</v>
      </c>
      <c r="U94" s="34">
        <v>0</v>
      </c>
      <c r="V94" s="30">
        <f t="shared" si="1"/>
        <v>5.8128412569829466</v>
      </c>
      <c r="W94">
        <f>H94/(VLOOKUP(B94,'Team Stats'!$C$3:$U$32,7,0))</f>
        <v>0.4606741573033708</v>
      </c>
    </row>
    <row r="95" spans="1:23" ht="15.75" thickBot="1">
      <c r="A95" s="58" t="s">
        <v>336</v>
      </c>
      <c r="B95" s="58" t="s">
        <v>250</v>
      </c>
      <c r="C95" s="58"/>
      <c r="D95" s="59" t="s">
        <v>216</v>
      </c>
      <c r="E95" s="35">
        <v>67</v>
      </c>
      <c r="F95" s="35">
        <v>11</v>
      </c>
      <c r="G95" s="35">
        <v>30</v>
      </c>
      <c r="H95" s="57">
        <v>41</v>
      </c>
      <c r="I95" s="35">
        <v>22</v>
      </c>
      <c r="J95" s="35">
        <v>18</v>
      </c>
      <c r="K95" s="35">
        <v>2</v>
      </c>
      <c r="L95" s="35">
        <v>9</v>
      </c>
      <c r="M95" s="35">
        <v>0</v>
      </c>
      <c r="N95" s="35">
        <v>0</v>
      </c>
      <c r="O95" s="35">
        <v>4</v>
      </c>
      <c r="P95" s="35">
        <v>2</v>
      </c>
      <c r="Q95" s="35">
        <v>73</v>
      </c>
      <c r="R95" s="36">
        <v>15.1</v>
      </c>
      <c r="S95" s="37">
        <v>0.71875</v>
      </c>
      <c r="T95" s="36">
        <v>22.9</v>
      </c>
      <c r="U95" s="38">
        <v>53.8</v>
      </c>
      <c r="V95" s="30">
        <f t="shared" si="1"/>
        <v>5.8359021688970927</v>
      </c>
      <c r="W95">
        <f>H95/(VLOOKUP(B95,'Team Stats'!$C$3:$U$32,7,0))</f>
        <v>0.40196078431372551</v>
      </c>
    </row>
    <row r="96" spans="1:23" ht="15.75" thickBot="1">
      <c r="A96" s="55" t="s">
        <v>337</v>
      </c>
      <c r="B96" s="66" t="s">
        <v>407</v>
      </c>
      <c r="C96" s="66" t="s">
        <v>456</v>
      </c>
      <c r="D96" s="56" t="s">
        <v>279</v>
      </c>
      <c r="E96" s="31">
        <v>67</v>
      </c>
      <c r="F96" s="31">
        <v>4</v>
      </c>
      <c r="G96" s="31">
        <v>37</v>
      </c>
      <c r="H96" s="57">
        <v>41</v>
      </c>
      <c r="I96" s="31">
        <v>-33</v>
      </c>
      <c r="J96" s="31">
        <v>36</v>
      </c>
      <c r="K96" s="31">
        <v>2</v>
      </c>
      <c r="L96" s="31">
        <v>26</v>
      </c>
      <c r="M96" s="31">
        <v>0</v>
      </c>
      <c r="N96" s="31">
        <v>0</v>
      </c>
      <c r="O96" s="31">
        <v>0</v>
      </c>
      <c r="P96" s="31">
        <v>0</v>
      </c>
      <c r="Q96" s="31">
        <v>192</v>
      </c>
      <c r="R96" s="32">
        <v>2.1</v>
      </c>
      <c r="S96" s="33">
        <v>0.98402777777777783</v>
      </c>
      <c r="T96" s="32">
        <v>27.2</v>
      </c>
      <c r="U96" s="34">
        <v>0</v>
      </c>
      <c r="V96" s="30">
        <f t="shared" si="1"/>
        <v>5.2762393127470704</v>
      </c>
      <c r="W96">
        <f>H96/(VLOOKUP(B96,'Team Stats'!$C$3:$U$32,7,0))</f>
        <v>0.7592592592592593</v>
      </c>
    </row>
    <row r="97" spans="1:23" ht="15.75" thickBot="1">
      <c r="A97" s="58" t="s">
        <v>339</v>
      </c>
      <c r="B97" s="58" t="s">
        <v>340</v>
      </c>
      <c r="C97" s="58"/>
      <c r="D97" s="59" t="s">
        <v>216</v>
      </c>
      <c r="E97" s="35">
        <v>66</v>
      </c>
      <c r="F97" s="35">
        <v>23</v>
      </c>
      <c r="G97" s="35">
        <v>17</v>
      </c>
      <c r="H97" s="57">
        <v>40</v>
      </c>
      <c r="I97" s="35">
        <v>-9</v>
      </c>
      <c r="J97" s="35">
        <v>36</v>
      </c>
      <c r="K97" s="35">
        <v>7</v>
      </c>
      <c r="L97" s="35">
        <v>12</v>
      </c>
      <c r="M97" s="35">
        <v>0</v>
      </c>
      <c r="N97" s="35">
        <v>0</v>
      </c>
      <c r="O97" s="35">
        <v>3</v>
      </c>
      <c r="P97" s="35">
        <v>0</v>
      </c>
      <c r="Q97" s="35">
        <v>191</v>
      </c>
      <c r="R97" s="36">
        <v>12</v>
      </c>
      <c r="S97" s="37">
        <v>0.69236111111111109</v>
      </c>
      <c r="T97" s="36">
        <v>21</v>
      </c>
      <c r="U97" s="38">
        <v>48.7</v>
      </c>
      <c r="V97" s="30">
        <f t="shared" si="1"/>
        <v>5.9751970594666641</v>
      </c>
      <c r="W97">
        <f>H97/(VLOOKUP(B97,'Team Stats'!$C$3:$U$32,7,0))</f>
        <v>0.47058823529411764</v>
      </c>
    </row>
    <row r="98" spans="1:23" ht="15.75" thickBot="1">
      <c r="A98" s="55" t="s">
        <v>341</v>
      </c>
      <c r="B98" s="55" t="s">
        <v>265</v>
      </c>
      <c r="C98" s="55"/>
      <c r="D98" s="56" t="s">
        <v>216</v>
      </c>
      <c r="E98" s="31">
        <v>64</v>
      </c>
      <c r="F98" s="31">
        <v>20</v>
      </c>
      <c r="G98" s="31">
        <v>20</v>
      </c>
      <c r="H98" s="57">
        <v>40</v>
      </c>
      <c r="I98" s="31">
        <v>21</v>
      </c>
      <c r="J98" s="31">
        <v>18</v>
      </c>
      <c r="K98" s="31">
        <v>3</v>
      </c>
      <c r="L98" s="31">
        <v>6</v>
      </c>
      <c r="M98" s="31">
        <v>0</v>
      </c>
      <c r="N98" s="31">
        <v>0</v>
      </c>
      <c r="O98" s="31">
        <v>5</v>
      </c>
      <c r="P98" s="31">
        <v>0</v>
      </c>
      <c r="Q98" s="31">
        <v>145</v>
      </c>
      <c r="R98" s="32">
        <v>13.8</v>
      </c>
      <c r="S98" s="33">
        <v>0.66597222222222219</v>
      </c>
      <c r="T98" s="32">
        <v>20.2</v>
      </c>
      <c r="U98" s="34">
        <v>40.5</v>
      </c>
      <c r="V98" s="30">
        <f t="shared" si="1"/>
        <v>6.1485196361644778</v>
      </c>
      <c r="W98">
        <f>H98/(VLOOKUP(B98,'Team Stats'!$C$3:$U$32,7,0))</f>
        <v>0.39215686274509803</v>
      </c>
    </row>
    <row r="99" spans="1:23" ht="15.75" thickBot="1">
      <c r="A99" s="58" t="s">
        <v>342</v>
      </c>
      <c r="B99" s="58" t="s">
        <v>250</v>
      </c>
      <c r="C99" s="58"/>
      <c r="D99" s="59" t="s">
        <v>226</v>
      </c>
      <c r="E99" s="35">
        <v>67</v>
      </c>
      <c r="F99" s="35">
        <v>19</v>
      </c>
      <c r="G99" s="35">
        <v>21</v>
      </c>
      <c r="H99" s="57">
        <v>40</v>
      </c>
      <c r="I99" s="35">
        <v>21</v>
      </c>
      <c r="J99" s="35">
        <v>22</v>
      </c>
      <c r="K99" s="35">
        <v>3</v>
      </c>
      <c r="L99" s="35">
        <v>7</v>
      </c>
      <c r="M99" s="35">
        <v>0</v>
      </c>
      <c r="N99" s="35">
        <v>0</v>
      </c>
      <c r="O99" s="35">
        <v>5</v>
      </c>
      <c r="P99" s="35">
        <v>0</v>
      </c>
      <c r="Q99" s="35">
        <v>196</v>
      </c>
      <c r="R99" s="36">
        <v>9.6999999999999993</v>
      </c>
      <c r="S99" s="37">
        <v>0.68819444444444444</v>
      </c>
      <c r="T99" s="36">
        <v>23.1</v>
      </c>
      <c r="U99" s="38">
        <v>46.7</v>
      </c>
      <c r="V99" s="30">
        <f t="shared" si="1"/>
        <v>5.7306891280483416</v>
      </c>
      <c r="W99">
        <f>H99/(VLOOKUP(B99,'Team Stats'!$C$3:$U$32,7,0))</f>
        <v>0.39215686274509803</v>
      </c>
    </row>
    <row r="100" spans="1:23" ht="15.75" thickBot="1">
      <c r="A100" s="55" t="s">
        <v>343</v>
      </c>
      <c r="B100" s="55" t="s">
        <v>250</v>
      </c>
      <c r="C100" s="55"/>
      <c r="D100" s="56" t="s">
        <v>216</v>
      </c>
      <c r="E100" s="31">
        <v>65</v>
      </c>
      <c r="F100" s="31">
        <v>19</v>
      </c>
      <c r="G100" s="31">
        <v>21</v>
      </c>
      <c r="H100" s="57">
        <v>40</v>
      </c>
      <c r="I100" s="31">
        <v>9</v>
      </c>
      <c r="J100" s="31">
        <v>25</v>
      </c>
      <c r="K100" s="31">
        <v>2</v>
      </c>
      <c r="L100" s="31">
        <v>10</v>
      </c>
      <c r="M100" s="31">
        <v>0</v>
      </c>
      <c r="N100" s="31">
        <v>0</v>
      </c>
      <c r="O100" s="31">
        <v>1</v>
      </c>
      <c r="P100" s="31">
        <v>0</v>
      </c>
      <c r="Q100" s="31">
        <v>133</v>
      </c>
      <c r="R100" s="32">
        <v>14.3</v>
      </c>
      <c r="S100" s="33">
        <v>0.68472222222222223</v>
      </c>
      <c r="T100" s="32">
        <v>22.8</v>
      </c>
      <c r="U100" s="34">
        <v>47.1</v>
      </c>
      <c r="V100" s="30">
        <f t="shared" si="1"/>
        <v>6.0455458524517374</v>
      </c>
      <c r="W100">
        <f>H100/(VLOOKUP(B100,'Team Stats'!$C$3:$U$32,7,0))</f>
        <v>0.39215686274509803</v>
      </c>
    </row>
    <row r="101" spans="1:23" ht="15.75" thickBot="1">
      <c r="A101" s="58" t="s">
        <v>344</v>
      </c>
      <c r="B101" s="58" t="s">
        <v>277</v>
      </c>
      <c r="C101" s="58"/>
      <c r="D101" s="59" t="s">
        <v>216</v>
      </c>
      <c r="E101" s="35">
        <v>60</v>
      </c>
      <c r="F101" s="35">
        <v>19</v>
      </c>
      <c r="G101" s="35">
        <v>21</v>
      </c>
      <c r="H101" s="57">
        <v>40</v>
      </c>
      <c r="I101" s="35">
        <v>20</v>
      </c>
      <c r="J101" s="35">
        <v>20</v>
      </c>
      <c r="K101" s="35">
        <v>1</v>
      </c>
      <c r="L101" s="35">
        <v>3</v>
      </c>
      <c r="M101" s="35">
        <v>4</v>
      </c>
      <c r="N101" s="35">
        <v>5</v>
      </c>
      <c r="O101" s="35">
        <v>1</v>
      </c>
      <c r="P101" s="35">
        <v>0</v>
      </c>
      <c r="Q101" s="35">
        <v>162</v>
      </c>
      <c r="R101" s="36">
        <v>11.7</v>
      </c>
      <c r="S101" s="37">
        <v>0.6020833333333333</v>
      </c>
      <c r="T101" s="36">
        <v>19.2</v>
      </c>
      <c r="U101" s="38">
        <v>57.1</v>
      </c>
      <c r="V101" s="30">
        <f t="shared" si="1"/>
        <v>6.4667743820688228</v>
      </c>
      <c r="W101">
        <f>H101/(VLOOKUP(B101,'Team Stats'!$C$3:$U$32,7,0))</f>
        <v>0.45454545454545453</v>
      </c>
    </row>
    <row r="102" spans="1:23" ht="15.75" thickBot="1">
      <c r="A102" s="55" t="s">
        <v>345</v>
      </c>
      <c r="B102" s="55" t="s">
        <v>275</v>
      </c>
      <c r="C102" s="55"/>
      <c r="D102" s="56" t="s">
        <v>216</v>
      </c>
      <c r="E102" s="31">
        <v>67</v>
      </c>
      <c r="F102" s="31">
        <v>18</v>
      </c>
      <c r="G102" s="31">
        <v>22</v>
      </c>
      <c r="H102" s="57">
        <v>40</v>
      </c>
      <c r="I102" s="31">
        <v>-24</v>
      </c>
      <c r="J102" s="31">
        <v>16</v>
      </c>
      <c r="K102" s="31">
        <v>10</v>
      </c>
      <c r="L102" s="31">
        <v>16</v>
      </c>
      <c r="M102" s="31">
        <v>2</v>
      </c>
      <c r="N102" s="31">
        <v>2</v>
      </c>
      <c r="O102" s="31">
        <v>3</v>
      </c>
      <c r="P102" s="31">
        <v>0</v>
      </c>
      <c r="Q102" s="31">
        <v>126</v>
      </c>
      <c r="R102" s="32">
        <v>14.3</v>
      </c>
      <c r="S102" s="33">
        <v>0.78541666666666676</v>
      </c>
      <c r="T102" s="32">
        <v>23.6</v>
      </c>
      <c r="U102" s="34">
        <v>51.6</v>
      </c>
      <c r="V102" s="30">
        <f t="shared" si="1"/>
        <v>5.8360635584104257</v>
      </c>
      <c r="W102">
        <f>H102/(VLOOKUP(B102,'Team Stats'!$C$3:$U$32,7,0))</f>
        <v>0.64516129032258063</v>
      </c>
    </row>
    <row r="103" spans="1:23" ht="15.75" thickBot="1">
      <c r="A103" s="58" t="s">
        <v>346</v>
      </c>
      <c r="B103" s="58" t="s">
        <v>234</v>
      </c>
      <c r="C103" s="58"/>
      <c r="D103" s="59" t="s">
        <v>226</v>
      </c>
      <c r="E103" s="35">
        <v>63</v>
      </c>
      <c r="F103" s="35">
        <v>12</v>
      </c>
      <c r="G103" s="35">
        <v>28</v>
      </c>
      <c r="H103" s="57">
        <v>40</v>
      </c>
      <c r="I103" s="35">
        <v>17</v>
      </c>
      <c r="J103" s="35">
        <v>37</v>
      </c>
      <c r="K103" s="35">
        <v>0</v>
      </c>
      <c r="L103" s="35">
        <v>6</v>
      </c>
      <c r="M103" s="35">
        <v>0</v>
      </c>
      <c r="N103" s="35">
        <v>0</v>
      </c>
      <c r="O103" s="35">
        <v>3</v>
      </c>
      <c r="P103" s="35">
        <v>0</v>
      </c>
      <c r="Q103" s="35">
        <v>134</v>
      </c>
      <c r="R103" s="36">
        <v>9</v>
      </c>
      <c r="S103" s="37">
        <v>0.72291666666666676</v>
      </c>
      <c r="T103" s="36">
        <v>23.9</v>
      </c>
      <c r="U103" s="38">
        <v>41.2</v>
      </c>
      <c r="V103" s="30">
        <f t="shared" si="1"/>
        <v>5.900545983587798</v>
      </c>
      <c r="W103">
        <f>H103/(VLOOKUP(B103,'Team Stats'!$C$3:$U$32,7,0))</f>
        <v>0.39603960396039606</v>
      </c>
    </row>
    <row r="104" spans="1:23" ht="15.75" thickBot="1">
      <c r="A104" s="55" t="s">
        <v>347</v>
      </c>
      <c r="B104" s="55" t="s">
        <v>299</v>
      </c>
      <c r="C104" s="55"/>
      <c r="D104" s="56" t="s">
        <v>216</v>
      </c>
      <c r="E104" s="31">
        <v>67</v>
      </c>
      <c r="F104" s="31">
        <v>10</v>
      </c>
      <c r="G104" s="31">
        <v>30</v>
      </c>
      <c r="H104" s="57">
        <v>40</v>
      </c>
      <c r="I104" s="31">
        <v>-4</v>
      </c>
      <c r="J104" s="31">
        <v>12</v>
      </c>
      <c r="K104" s="31">
        <v>2</v>
      </c>
      <c r="L104" s="31">
        <v>10</v>
      </c>
      <c r="M104" s="31">
        <v>0</v>
      </c>
      <c r="N104" s="31">
        <v>1</v>
      </c>
      <c r="O104" s="31">
        <v>1</v>
      </c>
      <c r="P104" s="31">
        <v>1</v>
      </c>
      <c r="Q104" s="31">
        <v>128</v>
      </c>
      <c r="R104" s="32">
        <v>7.8</v>
      </c>
      <c r="S104" s="33">
        <v>0.81527777777777777</v>
      </c>
      <c r="T104" s="32">
        <v>24.6</v>
      </c>
      <c r="U104" s="34">
        <v>53</v>
      </c>
      <c r="V104" s="30">
        <f t="shared" si="1"/>
        <v>5.4648452700350214</v>
      </c>
      <c r="W104">
        <f>H104/(VLOOKUP(B104,'Team Stats'!$C$3:$U$32,7,0))</f>
        <v>0.48780487804878048</v>
      </c>
    </row>
    <row r="105" spans="1:23" ht="15.75" thickBot="1">
      <c r="A105" s="58" t="s">
        <v>348</v>
      </c>
      <c r="B105" s="58" t="s">
        <v>250</v>
      </c>
      <c r="C105" s="58"/>
      <c r="D105" s="59" t="s">
        <v>279</v>
      </c>
      <c r="E105" s="35">
        <v>67</v>
      </c>
      <c r="F105" s="35">
        <v>8</v>
      </c>
      <c r="G105" s="35">
        <v>32</v>
      </c>
      <c r="H105" s="57">
        <v>40</v>
      </c>
      <c r="I105" s="35">
        <v>15</v>
      </c>
      <c r="J105" s="35">
        <v>26</v>
      </c>
      <c r="K105" s="35">
        <v>4</v>
      </c>
      <c r="L105" s="35">
        <v>19</v>
      </c>
      <c r="M105" s="35">
        <v>0</v>
      </c>
      <c r="N105" s="35">
        <v>0</v>
      </c>
      <c r="O105" s="35">
        <v>1</v>
      </c>
      <c r="P105" s="35">
        <v>0</v>
      </c>
      <c r="Q105" s="35">
        <v>113</v>
      </c>
      <c r="R105" s="36">
        <v>7.1</v>
      </c>
      <c r="S105" s="43">
        <v>1.0430555555555556</v>
      </c>
      <c r="T105" s="36">
        <v>29.7</v>
      </c>
      <c r="U105" s="38">
        <v>0</v>
      </c>
      <c r="V105" s="30">
        <f t="shared" si="1"/>
        <v>5.381886468943275</v>
      </c>
      <c r="W105">
        <f>H105/(VLOOKUP(B105,'Team Stats'!$C$3:$U$32,7,0))</f>
        <v>0.39215686274509803</v>
      </c>
    </row>
    <row r="106" spans="1:23" ht="15.75" thickBot="1">
      <c r="A106" s="55" t="s">
        <v>349</v>
      </c>
      <c r="B106" s="55" t="s">
        <v>228</v>
      </c>
      <c r="C106" s="55"/>
      <c r="D106" s="56" t="s">
        <v>279</v>
      </c>
      <c r="E106" s="31">
        <v>49</v>
      </c>
      <c r="F106" s="31">
        <v>8</v>
      </c>
      <c r="G106" s="31">
        <v>32</v>
      </c>
      <c r="H106" s="57">
        <v>40</v>
      </c>
      <c r="I106" s="31">
        <v>18</v>
      </c>
      <c r="J106" s="31">
        <v>38</v>
      </c>
      <c r="K106" s="31">
        <v>4</v>
      </c>
      <c r="L106" s="31">
        <v>24</v>
      </c>
      <c r="M106" s="31">
        <v>0</v>
      </c>
      <c r="N106" s="31">
        <v>0</v>
      </c>
      <c r="O106" s="31">
        <v>1</v>
      </c>
      <c r="P106" s="31">
        <v>0</v>
      </c>
      <c r="Q106" s="31">
        <v>116</v>
      </c>
      <c r="R106" s="32">
        <v>6.9</v>
      </c>
      <c r="S106" s="33">
        <v>0.95416666666666661</v>
      </c>
      <c r="T106" s="32">
        <v>29.6</v>
      </c>
      <c r="U106" s="34">
        <v>0</v>
      </c>
      <c r="V106" s="30">
        <f t="shared" si="1"/>
        <v>7.3227124864459094</v>
      </c>
      <c r="W106">
        <f>H106/(VLOOKUP(B106,'Team Stats'!$C$3:$U$32,7,0))</f>
        <v>0.40404040404040403</v>
      </c>
    </row>
    <row r="107" spans="1:23" ht="15.75" thickBot="1">
      <c r="A107" s="58" t="s">
        <v>350</v>
      </c>
      <c r="B107" s="58" t="s">
        <v>265</v>
      </c>
      <c r="C107" s="58"/>
      <c r="D107" s="59" t="s">
        <v>216</v>
      </c>
      <c r="E107" s="35">
        <v>68</v>
      </c>
      <c r="F107" s="35">
        <v>21</v>
      </c>
      <c r="G107" s="35">
        <v>18</v>
      </c>
      <c r="H107" s="57">
        <v>39</v>
      </c>
      <c r="I107" s="35">
        <v>11</v>
      </c>
      <c r="J107" s="35">
        <v>36</v>
      </c>
      <c r="K107" s="35">
        <v>5</v>
      </c>
      <c r="L107" s="35">
        <v>7</v>
      </c>
      <c r="M107" s="35">
        <v>0</v>
      </c>
      <c r="N107" s="35">
        <v>0</v>
      </c>
      <c r="O107" s="35">
        <v>4</v>
      </c>
      <c r="P107" s="35">
        <v>1</v>
      </c>
      <c r="Q107" s="35">
        <v>212</v>
      </c>
      <c r="R107" s="36">
        <v>9.9</v>
      </c>
      <c r="S107" s="37">
        <v>0.64583333333333337</v>
      </c>
      <c r="T107" s="36">
        <v>20.8</v>
      </c>
      <c r="U107" s="38">
        <v>36</v>
      </c>
      <c r="V107" s="30">
        <f t="shared" si="1"/>
        <v>5.5764491654021251</v>
      </c>
      <c r="W107">
        <f>H107/(VLOOKUP(B107,'Team Stats'!$C$3:$U$32,7,0))</f>
        <v>0.38235294117647056</v>
      </c>
    </row>
    <row r="108" spans="1:23" ht="15.75" thickBot="1">
      <c r="A108" s="55" t="s">
        <v>351</v>
      </c>
      <c r="B108" s="55" t="s">
        <v>215</v>
      </c>
      <c r="C108" s="55"/>
      <c r="D108" s="56" t="s">
        <v>216</v>
      </c>
      <c r="E108" s="31">
        <v>69</v>
      </c>
      <c r="F108" s="31">
        <v>18</v>
      </c>
      <c r="G108" s="31">
        <v>21</v>
      </c>
      <c r="H108" s="57">
        <v>39</v>
      </c>
      <c r="I108" s="31">
        <v>8</v>
      </c>
      <c r="J108" s="31">
        <v>22</v>
      </c>
      <c r="K108" s="31">
        <v>9</v>
      </c>
      <c r="L108" s="31">
        <v>14</v>
      </c>
      <c r="M108" s="31">
        <v>0</v>
      </c>
      <c r="N108" s="31">
        <v>0</v>
      </c>
      <c r="O108" s="31">
        <v>3</v>
      </c>
      <c r="P108" s="31">
        <v>0</v>
      </c>
      <c r="Q108" s="31">
        <v>165</v>
      </c>
      <c r="R108" s="32">
        <v>10.9</v>
      </c>
      <c r="S108" s="33">
        <v>0.6694444444444444</v>
      </c>
      <c r="T108" s="32">
        <v>21</v>
      </c>
      <c r="U108" s="34">
        <v>43.8</v>
      </c>
      <c r="V108" s="30">
        <f t="shared" si="1"/>
        <v>5.458634025756548</v>
      </c>
      <c r="W108">
        <f>H108/(VLOOKUP(B108,'Team Stats'!$C$3:$U$32,7,0))</f>
        <v>0.41052631578947368</v>
      </c>
    </row>
    <row r="109" spans="1:23" ht="15.75" thickBot="1">
      <c r="A109" s="58" t="s">
        <v>352</v>
      </c>
      <c r="B109" s="58" t="s">
        <v>301</v>
      </c>
      <c r="C109" s="58"/>
      <c r="D109" s="59" t="s">
        <v>226</v>
      </c>
      <c r="E109" s="35">
        <v>65</v>
      </c>
      <c r="F109" s="35">
        <v>17</v>
      </c>
      <c r="G109" s="35">
        <v>22</v>
      </c>
      <c r="H109" s="57">
        <v>39</v>
      </c>
      <c r="I109" s="35">
        <v>3</v>
      </c>
      <c r="J109" s="35">
        <v>10</v>
      </c>
      <c r="K109" s="35">
        <v>5</v>
      </c>
      <c r="L109" s="35">
        <v>9</v>
      </c>
      <c r="M109" s="35">
        <v>0</v>
      </c>
      <c r="N109" s="35">
        <v>1</v>
      </c>
      <c r="O109" s="35">
        <v>4</v>
      </c>
      <c r="P109" s="35">
        <v>2</v>
      </c>
      <c r="Q109" s="35">
        <v>135</v>
      </c>
      <c r="R109" s="36">
        <v>12.6</v>
      </c>
      <c r="S109" s="37">
        <v>0.76180555555555562</v>
      </c>
      <c r="T109" s="36">
        <v>23</v>
      </c>
      <c r="U109" s="38">
        <v>50</v>
      </c>
      <c r="V109" s="30">
        <f t="shared" si="1"/>
        <v>5.8118842201970491</v>
      </c>
      <c r="W109">
        <f>H109/(VLOOKUP(B109,'Team Stats'!$C$3:$U$32,7,0))</f>
        <v>0.43820224719101125</v>
      </c>
    </row>
    <row r="110" spans="1:23" ht="15.75" thickBot="1">
      <c r="A110" s="55" t="s">
        <v>353</v>
      </c>
      <c r="B110" s="55" t="s">
        <v>222</v>
      </c>
      <c r="C110" s="55"/>
      <c r="D110" s="56" t="s">
        <v>219</v>
      </c>
      <c r="E110" s="31">
        <v>58</v>
      </c>
      <c r="F110" s="31">
        <v>16</v>
      </c>
      <c r="G110" s="31">
        <v>23</v>
      </c>
      <c r="H110" s="57">
        <v>39</v>
      </c>
      <c r="I110" s="31">
        <v>10</v>
      </c>
      <c r="J110" s="31">
        <v>36</v>
      </c>
      <c r="K110" s="31">
        <v>8</v>
      </c>
      <c r="L110" s="31">
        <v>15</v>
      </c>
      <c r="M110" s="31">
        <v>1</v>
      </c>
      <c r="N110" s="31">
        <v>1</v>
      </c>
      <c r="O110" s="31">
        <v>5</v>
      </c>
      <c r="P110" s="31">
        <v>0</v>
      </c>
      <c r="Q110" s="31">
        <v>135</v>
      </c>
      <c r="R110" s="32">
        <v>11.9</v>
      </c>
      <c r="S110" s="33">
        <v>0.74652777777777779</v>
      </c>
      <c r="T110" s="32">
        <v>23.4</v>
      </c>
      <c r="U110" s="34">
        <v>71.400000000000006</v>
      </c>
      <c r="V110" s="30">
        <f t="shared" si="1"/>
        <v>6.456551805662273</v>
      </c>
      <c r="W110">
        <f>H110/(VLOOKUP(B110,'Team Stats'!$C$3:$U$32,7,0))</f>
        <v>0.41052631578947368</v>
      </c>
    </row>
    <row r="111" spans="1:23" ht="15.75" thickBot="1">
      <c r="A111" s="58" t="s">
        <v>354</v>
      </c>
      <c r="B111" s="58" t="s">
        <v>215</v>
      </c>
      <c r="C111" s="58"/>
      <c r="D111" s="59" t="s">
        <v>216</v>
      </c>
      <c r="E111" s="35">
        <v>69</v>
      </c>
      <c r="F111" s="35">
        <v>12</v>
      </c>
      <c r="G111" s="35">
        <v>27</v>
      </c>
      <c r="H111" s="57">
        <v>39</v>
      </c>
      <c r="I111" s="35">
        <v>10</v>
      </c>
      <c r="J111" s="35">
        <v>10</v>
      </c>
      <c r="K111" s="35">
        <v>3</v>
      </c>
      <c r="L111" s="35">
        <v>16</v>
      </c>
      <c r="M111" s="35">
        <v>1</v>
      </c>
      <c r="N111" s="35">
        <v>3</v>
      </c>
      <c r="O111" s="35">
        <v>4</v>
      </c>
      <c r="P111" s="35">
        <v>0</v>
      </c>
      <c r="Q111" s="35">
        <v>143</v>
      </c>
      <c r="R111" s="36">
        <v>8.4</v>
      </c>
      <c r="S111" s="37">
        <v>0.69236111111111109</v>
      </c>
      <c r="T111" s="36">
        <v>23.5</v>
      </c>
      <c r="U111" s="38">
        <v>47.8</v>
      </c>
      <c r="V111" s="30">
        <f t="shared" si="1"/>
        <v>5.255956236236635</v>
      </c>
      <c r="W111">
        <f>H111/(VLOOKUP(B111,'Team Stats'!$C$3:$U$32,7,0))</f>
        <v>0.41052631578947368</v>
      </c>
    </row>
    <row r="112" spans="1:23" ht="15.75" thickBot="1">
      <c r="A112" s="55" t="s">
        <v>355</v>
      </c>
      <c r="B112" s="55" t="s">
        <v>340</v>
      </c>
      <c r="C112" s="55"/>
      <c r="D112" s="56" t="s">
        <v>219</v>
      </c>
      <c r="E112" s="31">
        <v>63</v>
      </c>
      <c r="F112" s="31">
        <v>11</v>
      </c>
      <c r="G112" s="31">
        <v>28</v>
      </c>
      <c r="H112" s="57">
        <v>39</v>
      </c>
      <c r="I112" s="31">
        <v>3</v>
      </c>
      <c r="J112" s="31">
        <v>30</v>
      </c>
      <c r="K112" s="31">
        <v>0</v>
      </c>
      <c r="L112" s="31">
        <v>8</v>
      </c>
      <c r="M112" s="31">
        <v>0</v>
      </c>
      <c r="N112" s="31">
        <v>0</v>
      </c>
      <c r="O112" s="31">
        <v>0</v>
      </c>
      <c r="P112" s="31">
        <v>0</v>
      </c>
      <c r="Q112" s="31">
        <v>135</v>
      </c>
      <c r="R112" s="32">
        <v>8.1</v>
      </c>
      <c r="S112" s="33">
        <v>0.69027777777777777</v>
      </c>
      <c r="T112" s="32">
        <v>20.7</v>
      </c>
      <c r="U112" s="34">
        <v>16.7</v>
      </c>
      <c r="V112" s="30">
        <f t="shared" si="1"/>
        <v>5.7182981878448214</v>
      </c>
      <c r="W112">
        <f>H112/(VLOOKUP(B112,'Team Stats'!$C$3:$U$32,7,0))</f>
        <v>0.45882352941176469</v>
      </c>
    </row>
    <row r="113" spans="1:23" ht="15.75" thickBot="1">
      <c r="A113" s="58" t="s">
        <v>356</v>
      </c>
      <c r="B113" s="58" t="s">
        <v>301</v>
      </c>
      <c r="C113" s="58"/>
      <c r="D113" s="59" t="s">
        <v>279</v>
      </c>
      <c r="E113" s="35">
        <v>66</v>
      </c>
      <c r="F113" s="35">
        <v>10</v>
      </c>
      <c r="G113" s="35">
        <v>29</v>
      </c>
      <c r="H113" s="57">
        <v>39</v>
      </c>
      <c r="I113" s="35">
        <v>0</v>
      </c>
      <c r="J113" s="35">
        <v>41</v>
      </c>
      <c r="K113" s="35">
        <v>5</v>
      </c>
      <c r="L113" s="35">
        <v>14</v>
      </c>
      <c r="M113" s="35">
        <v>0</v>
      </c>
      <c r="N113" s="35">
        <v>0</v>
      </c>
      <c r="O113" s="35">
        <v>2</v>
      </c>
      <c r="P113" s="35">
        <v>1</v>
      </c>
      <c r="Q113" s="35">
        <v>176</v>
      </c>
      <c r="R113" s="36">
        <v>5.7</v>
      </c>
      <c r="S113" s="37">
        <v>0.89444444444444438</v>
      </c>
      <c r="T113" s="36">
        <v>27.2</v>
      </c>
      <c r="U113" s="38">
        <v>0</v>
      </c>
      <c r="V113" s="30">
        <f t="shared" si="1"/>
        <v>5.3502200813885885</v>
      </c>
      <c r="W113">
        <f>H113/(VLOOKUP(B113,'Team Stats'!$C$3:$U$32,7,0))</f>
        <v>0.43820224719101125</v>
      </c>
    </row>
    <row r="114" spans="1:23" ht="15.75" thickBot="1">
      <c r="A114" s="55" t="s">
        <v>357</v>
      </c>
      <c r="B114" s="55" t="s">
        <v>269</v>
      </c>
      <c r="C114" s="55"/>
      <c r="D114" s="56" t="s">
        <v>216</v>
      </c>
      <c r="E114" s="31">
        <v>67</v>
      </c>
      <c r="F114" s="31">
        <v>10</v>
      </c>
      <c r="G114" s="31">
        <v>29</v>
      </c>
      <c r="H114" s="57">
        <v>39</v>
      </c>
      <c r="I114" s="31">
        <v>-1</v>
      </c>
      <c r="J114" s="31">
        <v>34</v>
      </c>
      <c r="K114" s="31">
        <v>3</v>
      </c>
      <c r="L114" s="31">
        <v>13</v>
      </c>
      <c r="M114" s="31">
        <v>0</v>
      </c>
      <c r="N114" s="31">
        <v>0</v>
      </c>
      <c r="O114" s="31">
        <v>2</v>
      </c>
      <c r="P114" s="31">
        <v>1</v>
      </c>
      <c r="Q114" s="31">
        <v>157</v>
      </c>
      <c r="R114" s="32">
        <v>6.4</v>
      </c>
      <c r="S114" s="33">
        <v>0.81041666666666667</v>
      </c>
      <c r="T114" s="32">
        <v>24.6</v>
      </c>
      <c r="U114" s="34">
        <v>55.4</v>
      </c>
      <c r="V114" s="30">
        <f t="shared" si="1"/>
        <v>5.2985959630096167</v>
      </c>
      <c r="W114">
        <f>H114/(VLOOKUP(B114,'Team Stats'!$C$3:$U$32,7,0))</f>
        <v>0.41052631578947368</v>
      </c>
    </row>
    <row r="115" spans="1:23" ht="15.75" thickBot="1">
      <c r="A115" s="58" t="s">
        <v>358</v>
      </c>
      <c r="B115" s="58" t="s">
        <v>215</v>
      </c>
      <c r="C115" s="58"/>
      <c r="D115" s="59" t="s">
        <v>216</v>
      </c>
      <c r="E115" s="35">
        <v>63</v>
      </c>
      <c r="F115" s="35">
        <v>23</v>
      </c>
      <c r="G115" s="35">
        <v>15</v>
      </c>
      <c r="H115" s="57">
        <v>38</v>
      </c>
      <c r="I115" s="35">
        <v>16</v>
      </c>
      <c r="J115" s="35">
        <v>33</v>
      </c>
      <c r="K115" s="35">
        <v>5</v>
      </c>
      <c r="L115" s="35">
        <v>6</v>
      </c>
      <c r="M115" s="35">
        <v>0</v>
      </c>
      <c r="N115" s="35">
        <v>0</v>
      </c>
      <c r="O115" s="35">
        <v>6</v>
      </c>
      <c r="P115" s="35">
        <v>0</v>
      </c>
      <c r="Q115" s="35">
        <v>164</v>
      </c>
      <c r="R115" s="36">
        <v>14</v>
      </c>
      <c r="S115" s="37">
        <v>0.58819444444444446</v>
      </c>
      <c r="T115" s="36">
        <v>18.5</v>
      </c>
      <c r="U115" s="38">
        <v>0</v>
      </c>
      <c r="V115" s="30">
        <f t="shared" si="1"/>
        <v>6.0624460777354283</v>
      </c>
      <c r="W115">
        <f>H115/(VLOOKUP(B115,'Team Stats'!$C$3:$U$32,7,0))</f>
        <v>0.4</v>
      </c>
    </row>
    <row r="116" spans="1:23" ht="15.75" thickBot="1">
      <c r="A116" s="55" t="s">
        <v>359</v>
      </c>
      <c r="B116" s="55" t="s">
        <v>301</v>
      </c>
      <c r="C116" s="55"/>
      <c r="D116" s="56" t="s">
        <v>219</v>
      </c>
      <c r="E116" s="31">
        <v>61</v>
      </c>
      <c r="F116" s="31">
        <v>22</v>
      </c>
      <c r="G116" s="31">
        <v>16</v>
      </c>
      <c r="H116" s="57">
        <v>38</v>
      </c>
      <c r="I116" s="31">
        <v>9</v>
      </c>
      <c r="J116" s="31">
        <v>82</v>
      </c>
      <c r="K116" s="31">
        <v>2</v>
      </c>
      <c r="L116" s="31">
        <v>2</v>
      </c>
      <c r="M116" s="31">
        <v>2</v>
      </c>
      <c r="N116" s="31">
        <v>3</v>
      </c>
      <c r="O116" s="31">
        <v>5</v>
      </c>
      <c r="P116" s="31">
        <v>3</v>
      </c>
      <c r="Q116" s="31">
        <v>150</v>
      </c>
      <c r="R116" s="32">
        <v>14.7</v>
      </c>
      <c r="S116" s="33">
        <v>0.70347222222222217</v>
      </c>
      <c r="T116" s="32">
        <v>23</v>
      </c>
      <c r="U116" s="34">
        <v>40</v>
      </c>
      <c r="V116" s="30">
        <f t="shared" si="1"/>
        <v>6.2460018232361314</v>
      </c>
      <c r="W116">
        <f>H116/(VLOOKUP(B116,'Team Stats'!$C$3:$U$32,7,0))</f>
        <v>0.42696629213483145</v>
      </c>
    </row>
    <row r="117" spans="1:23" ht="15.75" thickBot="1">
      <c r="A117" s="58" t="s">
        <v>360</v>
      </c>
      <c r="B117" s="58" t="s">
        <v>218</v>
      </c>
      <c r="C117" s="58"/>
      <c r="D117" s="59" t="s">
        <v>219</v>
      </c>
      <c r="E117" s="35">
        <v>67</v>
      </c>
      <c r="F117" s="35">
        <v>17</v>
      </c>
      <c r="G117" s="35">
        <v>21</v>
      </c>
      <c r="H117" s="57">
        <v>38</v>
      </c>
      <c r="I117" s="35">
        <v>2</v>
      </c>
      <c r="J117" s="35">
        <v>8</v>
      </c>
      <c r="K117" s="35">
        <v>3</v>
      </c>
      <c r="L117" s="35">
        <v>15</v>
      </c>
      <c r="M117" s="35">
        <v>0</v>
      </c>
      <c r="N117" s="35">
        <v>0</v>
      </c>
      <c r="O117" s="35">
        <v>1</v>
      </c>
      <c r="P117" s="35">
        <v>0</v>
      </c>
      <c r="Q117" s="35">
        <v>117</v>
      </c>
      <c r="R117" s="36">
        <v>14.5</v>
      </c>
      <c r="S117" s="37">
        <v>0.6777777777777777</v>
      </c>
      <c r="T117" s="36">
        <v>19.399999999999999</v>
      </c>
      <c r="U117" s="38">
        <v>38.5</v>
      </c>
      <c r="V117" s="30">
        <f t="shared" si="1"/>
        <v>5.5779018223608601</v>
      </c>
      <c r="W117">
        <f>H117/(VLOOKUP(B117,'Team Stats'!$C$3:$U$32,7,0))</f>
        <v>0.41304347826086957</v>
      </c>
    </row>
    <row r="118" spans="1:23" ht="15.75" thickBot="1">
      <c r="A118" s="55" t="s">
        <v>361</v>
      </c>
      <c r="B118" s="55" t="s">
        <v>299</v>
      </c>
      <c r="C118" s="55"/>
      <c r="D118" s="56" t="s">
        <v>216</v>
      </c>
      <c r="E118" s="31">
        <v>64</v>
      </c>
      <c r="F118" s="31">
        <v>14</v>
      </c>
      <c r="G118" s="31">
        <v>24</v>
      </c>
      <c r="H118" s="57">
        <v>38</v>
      </c>
      <c r="I118" s="31">
        <v>-7</v>
      </c>
      <c r="J118" s="31">
        <v>34</v>
      </c>
      <c r="K118" s="31">
        <v>3</v>
      </c>
      <c r="L118" s="31">
        <v>7</v>
      </c>
      <c r="M118" s="31">
        <v>0</v>
      </c>
      <c r="N118" s="31">
        <v>0</v>
      </c>
      <c r="O118" s="31">
        <v>2</v>
      </c>
      <c r="P118" s="31">
        <v>0</v>
      </c>
      <c r="Q118" s="31">
        <v>192</v>
      </c>
      <c r="R118" s="32">
        <v>7.3</v>
      </c>
      <c r="S118" s="33">
        <v>0.70972222222222225</v>
      </c>
      <c r="T118" s="32">
        <v>21.3</v>
      </c>
      <c r="U118" s="34">
        <v>47</v>
      </c>
      <c r="V118" s="30">
        <f t="shared" si="1"/>
        <v>5.5416711382026573</v>
      </c>
      <c r="W118">
        <f>H118/(VLOOKUP(B118,'Team Stats'!$C$3:$U$32,7,0))</f>
        <v>0.46341463414634149</v>
      </c>
    </row>
    <row r="119" spans="1:23" ht="15.75" thickBot="1">
      <c r="A119" s="58" t="s">
        <v>362</v>
      </c>
      <c r="B119" s="58" t="s">
        <v>228</v>
      </c>
      <c r="C119" s="58"/>
      <c r="D119" s="59" t="s">
        <v>216</v>
      </c>
      <c r="E119" s="35">
        <v>58</v>
      </c>
      <c r="F119" s="35">
        <v>13</v>
      </c>
      <c r="G119" s="35">
        <v>25</v>
      </c>
      <c r="H119" s="57">
        <v>38</v>
      </c>
      <c r="I119" s="35">
        <v>9</v>
      </c>
      <c r="J119" s="35">
        <v>28</v>
      </c>
      <c r="K119" s="35">
        <v>5</v>
      </c>
      <c r="L119" s="35">
        <v>12</v>
      </c>
      <c r="M119" s="35">
        <v>0</v>
      </c>
      <c r="N119" s="35">
        <v>0</v>
      </c>
      <c r="O119" s="35">
        <v>5</v>
      </c>
      <c r="P119" s="35">
        <v>0</v>
      </c>
      <c r="Q119" s="35">
        <v>116</v>
      </c>
      <c r="R119" s="36">
        <v>11.2</v>
      </c>
      <c r="S119" s="37">
        <v>0.72152777777777777</v>
      </c>
      <c r="T119" s="36">
        <v>23.8</v>
      </c>
      <c r="U119" s="38">
        <v>58.6</v>
      </c>
      <c r="V119" s="30">
        <f t="shared" si="1"/>
        <v>6.2140753793209464</v>
      </c>
      <c r="W119">
        <f>H119/(VLOOKUP(B119,'Team Stats'!$C$3:$U$32,7,0))</f>
        <v>0.38383838383838381</v>
      </c>
    </row>
    <row r="120" spans="1:23" ht="15.75" thickBot="1">
      <c r="A120" s="55" t="s">
        <v>363</v>
      </c>
      <c r="B120" s="55" t="s">
        <v>260</v>
      </c>
      <c r="C120" s="55"/>
      <c r="D120" s="56" t="s">
        <v>216</v>
      </c>
      <c r="E120" s="31">
        <v>67</v>
      </c>
      <c r="F120" s="31">
        <v>10</v>
      </c>
      <c r="G120" s="31">
        <v>28</v>
      </c>
      <c r="H120" s="57">
        <v>38</v>
      </c>
      <c r="I120" s="31">
        <v>4</v>
      </c>
      <c r="J120" s="31">
        <v>24</v>
      </c>
      <c r="K120" s="31">
        <v>2</v>
      </c>
      <c r="L120" s="31">
        <v>12</v>
      </c>
      <c r="M120" s="31">
        <v>0</v>
      </c>
      <c r="N120" s="31">
        <v>0</v>
      </c>
      <c r="O120" s="31">
        <v>2</v>
      </c>
      <c r="P120" s="31">
        <v>0</v>
      </c>
      <c r="Q120" s="31">
        <v>134</v>
      </c>
      <c r="R120" s="32">
        <v>7.5</v>
      </c>
      <c r="S120" s="33">
        <v>0.76458333333333339</v>
      </c>
      <c r="T120" s="32">
        <v>23.3</v>
      </c>
      <c r="U120" s="34">
        <v>42.5</v>
      </c>
      <c r="V120" s="30">
        <f t="shared" si="1"/>
        <v>5.2092108094813536</v>
      </c>
      <c r="W120">
        <f>H120/(VLOOKUP(B120,'Team Stats'!$C$3:$U$32,7,0))</f>
        <v>0.42222222222222222</v>
      </c>
    </row>
    <row r="121" spans="1:23" ht="15.75" thickBot="1">
      <c r="A121" s="58" t="s">
        <v>364</v>
      </c>
      <c r="B121" s="58" t="s">
        <v>228</v>
      </c>
      <c r="C121" s="58"/>
      <c r="D121" s="59" t="s">
        <v>216</v>
      </c>
      <c r="E121" s="35">
        <v>59</v>
      </c>
      <c r="F121" s="35">
        <v>10</v>
      </c>
      <c r="G121" s="35">
        <v>28</v>
      </c>
      <c r="H121" s="57">
        <v>38</v>
      </c>
      <c r="I121" s="35">
        <v>18</v>
      </c>
      <c r="J121" s="35">
        <v>40</v>
      </c>
      <c r="K121" s="35">
        <v>1</v>
      </c>
      <c r="L121" s="35">
        <v>6</v>
      </c>
      <c r="M121" s="35">
        <v>1</v>
      </c>
      <c r="N121" s="35">
        <v>2</v>
      </c>
      <c r="O121" s="35">
        <v>1</v>
      </c>
      <c r="P121" s="35">
        <v>0</v>
      </c>
      <c r="Q121" s="35">
        <v>87</v>
      </c>
      <c r="R121" s="36">
        <v>11.5</v>
      </c>
      <c r="S121" s="37">
        <v>0.6875</v>
      </c>
      <c r="T121" s="36">
        <v>24.3</v>
      </c>
      <c r="U121" s="38">
        <v>52.4</v>
      </c>
      <c r="V121" s="30">
        <f t="shared" si="1"/>
        <v>6.0481675392670153</v>
      </c>
      <c r="W121">
        <f>H121/(VLOOKUP(B121,'Team Stats'!$C$3:$U$32,7,0))</f>
        <v>0.38383838383838381</v>
      </c>
    </row>
    <row r="122" spans="1:23" ht="15.75" thickBot="1">
      <c r="A122" s="60" t="s">
        <v>365</v>
      </c>
      <c r="B122" s="60" t="s">
        <v>257</v>
      </c>
      <c r="C122" s="60"/>
      <c r="D122" s="64" t="s">
        <v>279</v>
      </c>
      <c r="E122" s="45">
        <v>65</v>
      </c>
      <c r="F122" s="45">
        <v>8</v>
      </c>
      <c r="G122" s="45">
        <v>30</v>
      </c>
      <c r="H122" s="65">
        <v>38</v>
      </c>
      <c r="I122" s="45">
        <v>1</v>
      </c>
      <c r="J122" s="45">
        <v>34</v>
      </c>
      <c r="K122" s="45">
        <v>3</v>
      </c>
      <c r="L122" s="45">
        <v>21</v>
      </c>
      <c r="M122" s="45">
        <v>0</v>
      </c>
      <c r="N122" s="45">
        <v>0</v>
      </c>
      <c r="O122" s="45">
        <v>1</v>
      </c>
      <c r="P122" s="45">
        <v>1</v>
      </c>
      <c r="Q122" s="45">
        <v>79</v>
      </c>
      <c r="R122" s="46">
        <v>10.1</v>
      </c>
      <c r="S122" s="47">
        <v>0.9916666666666667</v>
      </c>
      <c r="T122" s="46">
        <v>31.9</v>
      </c>
      <c r="U122" s="48">
        <v>100</v>
      </c>
      <c r="V122" s="30">
        <f t="shared" si="1"/>
        <v>5.3824977901250159</v>
      </c>
      <c r="W122">
        <f>H122/(VLOOKUP(B122,'Team Stats'!$C$3:$U$32,7,0))</f>
        <v>0.41304347826086957</v>
      </c>
    </row>
    <row r="123" spans="1:23" ht="15.75" thickBot="1">
      <c r="A123" s="52" t="s">
        <v>366</v>
      </c>
      <c r="B123" s="52" t="s">
        <v>277</v>
      </c>
      <c r="C123" s="52"/>
      <c r="D123" s="53" t="s">
        <v>279</v>
      </c>
      <c r="E123" s="26">
        <v>66</v>
      </c>
      <c r="F123" s="26">
        <v>5</v>
      </c>
      <c r="G123" s="26">
        <v>33</v>
      </c>
      <c r="H123" s="54">
        <v>38</v>
      </c>
      <c r="I123" s="26">
        <v>4</v>
      </c>
      <c r="J123" s="26">
        <v>48</v>
      </c>
      <c r="K123" s="26">
        <v>0</v>
      </c>
      <c r="L123" s="26">
        <v>11</v>
      </c>
      <c r="M123" s="26">
        <v>0</v>
      </c>
      <c r="N123" s="26">
        <v>1</v>
      </c>
      <c r="O123" s="26">
        <v>1</v>
      </c>
      <c r="P123" s="26">
        <v>0</v>
      </c>
      <c r="Q123" s="26">
        <v>177</v>
      </c>
      <c r="R123" s="27">
        <v>2.8</v>
      </c>
      <c r="S123" s="49">
        <v>1.2243055555555555</v>
      </c>
      <c r="T123" s="27">
        <v>33</v>
      </c>
      <c r="U123" s="29">
        <v>0</v>
      </c>
      <c r="V123" s="30">
        <f t="shared" si="1"/>
        <v>4.9996797619908477</v>
      </c>
      <c r="W123">
        <f>H123/(VLOOKUP(B123,'Team Stats'!$C$3:$U$32,7,0))</f>
        <v>0.43181818181818182</v>
      </c>
    </row>
    <row r="124" spans="1:23" ht="15.75" thickBot="1">
      <c r="A124" s="55" t="s">
        <v>367</v>
      </c>
      <c r="B124" s="55" t="s">
        <v>218</v>
      </c>
      <c r="C124" s="55"/>
      <c r="D124" s="56" t="s">
        <v>279</v>
      </c>
      <c r="E124" s="31">
        <v>58</v>
      </c>
      <c r="F124" s="31">
        <v>5</v>
      </c>
      <c r="G124" s="31">
        <v>33</v>
      </c>
      <c r="H124" s="57">
        <v>38</v>
      </c>
      <c r="I124" s="31">
        <v>10</v>
      </c>
      <c r="J124" s="31">
        <v>26</v>
      </c>
      <c r="K124" s="31">
        <v>1</v>
      </c>
      <c r="L124" s="31">
        <v>16</v>
      </c>
      <c r="M124" s="31">
        <v>0</v>
      </c>
      <c r="N124" s="31">
        <v>0</v>
      </c>
      <c r="O124" s="31">
        <v>1</v>
      </c>
      <c r="P124" s="31">
        <v>0</v>
      </c>
      <c r="Q124" s="31">
        <v>126</v>
      </c>
      <c r="R124" s="32">
        <v>4</v>
      </c>
      <c r="S124" s="33">
        <v>0.79999999999999993</v>
      </c>
      <c r="T124" s="32">
        <v>22.3</v>
      </c>
      <c r="U124" s="34">
        <v>0</v>
      </c>
      <c r="V124" s="30">
        <f t="shared" si="1"/>
        <v>5.7568027210884356</v>
      </c>
      <c r="W124">
        <f>H124/(VLOOKUP(B124,'Team Stats'!$C$3:$U$32,7,0))</f>
        <v>0.41304347826086957</v>
      </c>
    </row>
    <row r="125" spans="1:23" ht="15.75" thickBot="1">
      <c r="A125" s="58" t="s">
        <v>368</v>
      </c>
      <c r="B125" s="58" t="s">
        <v>277</v>
      </c>
      <c r="C125" s="58"/>
      <c r="D125" s="59" t="s">
        <v>226</v>
      </c>
      <c r="E125" s="35">
        <v>53</v>
      </c>
      <c r="F125" s="35">
        <v>20</v>
      </c>
      <c r="G125" s="35">
        <v>17</v>
      </c>
      <c r="H125" s="57">
        <v>37</v>
      </c>
      <c r="I125" s="35">
        <v>6</v>
      </c>
      <c r="J125" s="35">
        <v>16</v>
      </c>
      <c r="K125" s="35">
        <v>10</v>
      </c>
      <c r="L125" s="35">
        <v>15</v>
      </c>
      <c r="M125" s="35">
        <v>0</v>
      </c>
      <c r="N125" s="35">
        <v>0</v>
      </c>
      <c r="O125" s="35">
        <v>2</v>
      </c>
      <c r="P125" s="35">
        <v>0</v>
      </c>
      <c r="Q125" s="35">
        <v>128</v>
      </c>
      <c r="R125" s="36">
        <v>15.6</v>
      </c>
      <c r="S125" s="37">
        <v>0.7090277777777777</v>
      </c>
      <c r="T125" s="36">
        <v>20.100000000000001</v>
      </c>
      <c r="U125" s="38">
        <v>100</v>
      </c>
      <c r="V125" s="30">
        <f t="shared" si="1"/>
        <v>6.9950996237441974</v>
      </c>
      <c r="W125">
        <f>H125/(VLOOKUP(B125,'Team Stats'!$C$3:$U$32,7,0))</f>
        <v>0.42045454545454547</v>
      </c>
    </row>
    <row r="126" spans="1:23" ht="15.75" thickBot="1">
      <c r="A126" s="55" t="s">
        <v>369</v>
      </c>
      <c r="B126" s="55" t="s">
        <v>282</v>
      </c>
      <c r="C126" s="55"/>
      <c r="D126" s="56" t="s">
        <v>216</v>
      </c>
      <c r="E126" s="31">
        <v>63</v>
      </c>
      <c r="F126" s="31">
        <v>17</v>
      </c>
      <c r="G126" s="31">
        <v>20</v>
      </c>
      <c r="H126" s="57">
        <v>37</v>
      </c>
      <c r="I126" s="31">
        <v>2</v>
      </c>
      <c r="J126" s="31">
        <v>12</v>
      </c>
      <c r="K126" s="31">
        <v>3</v>
      </c>
      <c r="L126" s="31">
        <v>11</v>
      </c>
      <c r="M126" s="31">
        <v>0</v>
      </c>
      <c r="N126" s="31">
        <v>0</v>
      </c>
      <c r="O126" s="31">
        <v>0</v>
      </c>
      <c r="P126" s="31">
        <v>0</v>
      </c>
      <c r="Q126" s="31">
        <v>118</v>
      </c>
      <c r="R126" s="32">
        <v>14.4</v>
      </c>
      <c r="S126" s="33">
        <v>0.68402777777777779</v>
      </c>
      <c r="T126" s="32">
        <v>22.6</v>
      </c>
      <c r="U126" s="34">
        <v>47.8</v>
      </c>
      <c r="V126" s="30">
        <f t="shared" si="1"/>
        <v>5.791090998309798</v>
      </c>
      <c r="W126">
        <f>H126/(VLOOKUP(B126,'Team Stats'!$C$3:$U$32,7,0))</f>
        <v>0.43023255813953487</v>
      </c>
    </row>
    <row r="127" spans="1:23" ht="15.75" thickBot="1">
      <c r="A127" s="58" t="s">
        <v>370</v>
      </c>
      <c r="B127" s="67" t="s">
        <v>292</v>
      </c>
      <c r="C127" s="67" t="s">
        <v>457</v>
      </c>
      <c r="D127" s="59" t="s">
        <v>219</v>
      </c>
      <c r="E127" s="35">
        <v>66</v>
      </c>
      <c r="F127" s="35">
        <v>15</v>
      </c>
      <c r="G127" s="35">
        <v>22</v>
      </c>
      <c r="H127" s="57">
        <v>37</v>
      </c>
      <c r="I127" s="35">
        <v>-18</v>
      </c>
      <c r="J127" s="35">
        <v>48</v>
      </c>
      <c r="K127" s="35">
        <v>3</v>
      </c>
      <c r="L127" s="35">
        <v>8</v>
      </c>
      <c r="M127" s="35">
        <v>0</v>
      </c>
      <c r="N127" s="35">
        <v>0</v>
      </c>
      <c r="O127" s="35">
        <v>2</v>
      </c>
      <c r="P127" s="35">
        <v>0</v>
      </c>
      <c r="Q127" s="35">
        <v>157</v>
      </c>
      <c r="R127" s="36">
        <v>9.6</v>
      </c>
      <c r="S127" s="37">
        <v>0.72916666666666663</v>
      </c>
      <c r="T127" s="36">
        <v>23.7</v>
      </c>
      <c r="U127" s="38">
        <v>27.3</v>
      </c>
      <c r="V127" s="30">
        <f t="shared" si="1"/>
        <v>5.33799562909772</v>
      </c>
      <c r="W127">
        <f>H127/(VLOOKUP(B127,'Team Stats'!$C$3:$U$32,7,0))</f>
        <v>0.64912280701754388</v>
      </c>
    </row>
    <row r="128" spans="1:23" ht="15.75" thickBot="1">
      <c r="A128" s="55" t="s">
        <v>372</v>
      </c>
      <c r="B128" s="55" t="s">
        <v>301</v>
      </c>
      <c r="C128" s="55"/>
      <c r="D128" s="56" t="s">
        <v>219</v>
      </c>
      <c r="E128" s="31">
        <v>65</v>
      </c>
      <c r="F128" s="31">
        <v>14</v>
      </c>
      <c r="G128" s="31">
        <v>23</v>
      </c>
      <c r="H128" s="57">
        <v>37</v>
      </c>
      <c r="I128" s="31">
        <v>11</v>
      </c>
      <c r="J128" s="31">
        <v>77</v>
      </c>
      <c r="K128" s="31">
        <v>2</v>
      </c>
      <c r="L128" s="31">
        <v>8</v>
      </c>
      <c r="M128" s="31">
        <v>0</v>
      </c>
      <c r="N128" s="31">
        <v>0</v>
      </c>
      <c r="O128" s="31">
        <v>2</v>
      </c>
      <c r="P128" s="31">
        <v>0</v>
      </c>
      <c r="Q128" s="31">
        <v>113</v>
      </c>
      <c r="R128" s="32">
        <v>12.4</v>
      </c>
      <c r="S128" s="33">
        <v>0.69791666666666663</v>
      </c>
      <c r="T128" s="32">
        <v>20.6</v>
      </c>
      <c r="U128" s="34">
        <v>44.3</v>
      </c>
      <c r="V128" s="30">
        <f t="shared" si="1"/>
        <v>5.4841921674330107</v>
      </c>
      <c r="W128">
        <f>H128/(VLOOKUP(B128,'Team Stats'!$C$3:$U$32,7,0))</f>
        <v>0.4157303370786517</v>
      </c>
    </row>
    <row r="129" spans="1:23" ht="15.75" thickBot="1">
      <c r="A129" s="58" t="s">
        <v>373</v>
      </c>
      <c r="B129" s="58" t="s">
        <v>232</v>
      </c>
      <c r="C129" s="58"/>
      <c r="D129" s="59" t="s">
        <v>279</v>
      </c>
      <c r="E129" s="35">
        <v>65</v>
      </c>
      <c r="F129" s="35">
        <v>7</v>
      </c>
      <c r="G129" s="35">
        <v>30</v>
      </c>
      <c r="H129" s="57">
        <v>37</v>
      </c>
      <c r="I129" s="35">
        <v>16</v>
      </c>
      <c r="J129" s="35">
        <v>20</v>
      </c>
      <c r="K129" s="35">
        <v>1</v>
      </c>
      <c r="L129" s="35">
        <v>11</v>
      </c>
      <c r="M129" s="35">
        <v>0</v>
      </c>
      <c r="N129" s="35">
        <v>1</v>
      </c>
      <c r="O129" s="35">
        <v>1</v>
      </c>
      <c r="P129" s="35">
        <v>0</v>
      </c>
      <c r="Q129" s="35">
        <v>137</v>
      </c>
      <c r="R129" s="36">
        <v>5.0999999999999996</v>
      </c>
      <c r="S129" s="43">
        <v>1.070138888888889</v>
      </c>
      <c r="T129" s="36">
        <v>30</v>
      </c>
      <c r="U129" s="38">
        <v>0</v>
      </c>
      <c r="V129" s="30">
        <f t="shared" si="1"/>
        <v>5.0733963275559431</v>
      </c>
      <c r="W129">
        <f>H129/(VLOOKUP(B129,'Team Stats'!$C$3:$U$32,7,0))</f>
        <v>0.38541666666666669</v>
      </c>
    </row>
    <row r="130" spans="1:23" ht="15.75" thickBot="1">
      <c r="A130" s="55" t="s">
        <v>374</v>
      </c>
      <c r="B130" s="55" t="s">
        <v>260</v>
      </c>
      <c r="C130" s="55"/>
      <c r="D130" s="56" t="s">
        <v>216</v>
      </c>
      <c r="E130" s="31">
        <v>56</v>
      </c>
      <c r="F130" s="31">
        <v>18</v>
      </c>
      <c r="G130" s="31">
        <v>18</v>
      </c>
      <c r="H130" s="57">
        <v>36</v>
      </c>
      <c r="I130" s="31">
        <v>3</v>
      </c>
      <c r="J130" s="31">
        <v>36</v>
      </c>
      <c r="K130" s="31">
        <v>5</v>
      </c>
      <c r="L130" s="31">
        <v>11</v>
      </c>
      <c r="M130" s="31">
        <v>0</v>
      </c>
      <c r="N130" s="31">
        <v>0</v>
      </c>
      <c r="O130" s="31">
        <v>2</v>
      </c>
      <c r="P130" s="31">
        <v>1</v>
      </c>
      <c r="Q130" s="31">
        <v>119</v>
      </c>
      <c r="R130" s="32">
        <v>15.1</v>
      </c>
      <c r="S130" s="33">
        <v>0.69305555555555554</v>
      </c>
      <c r="T130" s="32">
        <v>21</v>
      </c>
      <c r="U130" s="34">
        <v>51.8</v>
      </c>
      <c r="V130" s="30">
        <f t="shared" si="1"/>
        <v>6.4064283789411798</v>
      </c>
      <c r="W130">
        <f>H130/(VLOOKUP(B130,'Team Stats'!$C$3:$U$32,7,0))</f>
        <v>0.4</v>
      </c>
    </row>
    <row r="131" spans="1:23" ht="15.75" thickBot="1">
      <c r="A131" s="58" t="s">
        <v>375</v>
      </c>
      <c r="B131" s="67" t="s">
        <v>236</v>
      </c>
      <c r="C131" s="67" t="s">
        <v>458</v>
      </c>
      <c r="D131" s="59" t="s">
        <v>219</v>
      </c>
      <c r="E131" s="35">
        <v>61</v>
      </c>
      <c r="F131" s="35">
        <v>18</v>
      </c>
      <c r="G131" s="35">
        <v>18</v>
      </c>
      <c r="H131" s="57">
        <v>36</v>
      </c>
      <c r="I131" s="35">
        <v>4</v>
      </c>
      <c r="J131" s="35">
        <v>14</v>
      </c>
      <c r="K131" s="35">
        <v>2</v>
      </c>
      <c r="L131" s="35">
        <v>8</v>
      </c>
      <c r="M131" s="35">
        <v>1</v>
      </c>
      <c r="N131" s="35">
        <v>1</v>
      </c>
      <c r="O131" s="35">
        <v>0</v>
      </c>
      <c r="P131" s="35">
        <v>0</v>
      </c>
      <c r="Q131" s="35">
        <v>105</v>
      </c>
      <c r="R131" s="36">
        <v>17.100000000000001</v>
      </c>
      <c r="S131" s="37">
        <v>0.60833333333333328</v>
      </c>
      <c r="T131" s="36">
        <v>20.5</v>
      </c>
      <c r="U131" s="38">
        <v>26.7</v>
      </c>
      <c r="V131" s="30">
        <f t="shared" si="1"/>
        <v>5.9602326525091298</v>
      </c>
      <c r="W131">
        <f>H131/(VLOOKUP(B131,'Team Stats'!$C$3:$U$32,7,0))</f>
        <v>0.42857142857142855</v>
      </c>
    </row>
    <row r="132" spans="1:23" ht="15.75" thickBot="1">
      <c r="A132" s="55" t="s">
        <v>377</v>
      </c>
      <c r="B132" s="55" t="s">
        <v>260</v>
      </c>
      <c r="C132" s="55"/>
      <c r="D132" s="56" t="s">
        <v>226</v>
      </c>
      <c r="E132" s="31">
        <v>67</v>
      </c>
      <c r="F132" s="31">
        <v>16</v>
      </c>
      <c r="G132" s="31">
        <v>20</v>
      </c>
      <c r="H132" s="57">
        <v>36</v>
      </c>
      <c r="I132" s="31">
        <v>5</v>
      </c>
      <c r="J132" s="31">
        <v>16</v>
      </c>
      <c r="K132" s="31">
        <v>2</v>
      </c>
      <c r="L132" s="31">
        <v>5</v>
      </c>
      <c r="M132" s="31">
        <v>3</v>
      </c>
      <c r="N132" s="31">
        <v>3</v>
      </c>
      <c r="O132" s="31">
        <v>3</v>
      </c>
      <c r="P132" s="31">
        <v>0</v>
      </c>
      <c r="Q132" s="31">
        <v>164</v>
      </c>
      <c r="R132" s="32">
        <v>9.8000000000000007</v>
      </c>
      <c r="S132" s="33">
        <v>0.71388888888888891</v>
      </c>
      <c r="T132" s="32">
        <v>23.8</v>
      </c>
      <c r="U132" s="34">
        <v>25</v>
      </c>
      <c r="V132" s="30">
        <f t="shared" ref="V132:V182" si="2">((2.5*F132)+(2.125*G132)+(0.5*R132))/((0.25*E132)+(0.25*(S132)))</f>
        <v>5.1628994544037417</v>
      </c>
      <c r="W132">
        <f>H132/(VLOOKUP(B132,'Team Stats'!$C$3:$U$32,7,0))</f>
        <v>0.4</v>
      </c>
    </row>
    <row r="133" spans="1:23" ht="15.75" thickBot="1">
      <c r="A133" s="58" t="s">
        <v>378</v>
      </c>
      <c r="B133" s="58" t="s">
        <v>275</v>
      </c>
      <c r="C133" s="58"/>
      <c r="D133" s="59" t="s">
        <v>216</v>
      </c>
      <c r="E133" s="35">
        <v>64</v>
      </c>
      <c r="F133" s="35">
        <v>16</v>
      </c>
      <c r="G133" s="35">
        <v>20</v>
      </c>
      <c r="H133" s="57">
        <v>36</v>
      </c>
      <c r="I133" s="35">
        <v>-5</v>
      </c>
      <c r="J133" s="35">
        <v>22</v>
      </c>
      <c r="K133" s="35">
        <v>2</v>
      </c>
      <c r="L133" s="35">
        <v>6</v>
      </c>
      <c r="M133" s="35">
        <v>1</v>
      </c>
      <c r="N133" s="35">
        <v>1</v>
      </c>
      <c r="O133" s="35">
        <v>1</v>
      </c>
      <c r="P133" s="35">
        <v>0</v>
      </c>
      <c r="Q133" s="35">
        <v>156</v>
      </c>
      <c r="R133" s="36">
        <v>10.3</v>
      </c>
      <c r="S133" s="37">
        <v>0.72986111111111107</v>
      </c>
      <c r="T133" s="36">
        <v>21.9</v>
      </c>
      <c r="U133" s="38">
        <v>45.8</v>
      </c>
      <c r="V133" s="30">
        <f t="shared" si="2"/>
        <v>5.4163564386177603</v>
      </c>
      <c r="W133">
        <f>H133/(VLOOKUP(B133,'Team Stats'!$C$3:$U$32,7,0))</f>
        <v>0.58064516129032262</v>
      </c>
    </row>
    <row r="134" spans="1:23" ht="15.75" thickBot="1">
      <c r="A134" s="55" t="s">
        <v>379</v>
      </c>
      <c r="B134" s="55" t="s">
        <v>215</v>
      </c>
      <c r="C134" s="55"/>
      <c r="D134" s="56" t="s">
        <v>219</v>
      </c>
      <c r="E134" s="31">
        <v>57</v>
      </c>
      <c r="F134" s="31">
        <v>14</v>
      </c>
      <c r="G134" s="31">
        <v>22</v>
      </c>
      <c r="H134" s="57">
        <v>36</v>
      </c>
      <c r="I134" s="31">
        <v>13</v>
      </c>
      <c r="J134" s="31">
        <v>10</v>
      </c>
      <c r="K134" s="31">
        <v>1</v>
      </c>
      <c r="L134" s="31">
        <v>2</v>
      </c>
      <c r="M134" s="31">
        <v>0</v>
      </c>
      <c r="N134" s="31">
        <v>0</v>
      </c>
      <c r="O134" s="31">
        <v>1</v>
      </c>
      <c r="P134" s="31">
        <v>0</v>
      </c>
      <c r="Q134" s="31">
        <v>118</v>
      </c>
      <c r="R134" s="32">
        <v>11.9</v>
      </c>
      <c r="S134" s="33">
        <v>0.68611111111111101</v>
      </c>
      <c r="T134" s="32">
        <v>20.8</v>
      </c>
      <c r="U134" s="34">
        <v>43.5</v>
      </c>
      <c r="V134" s="30">
        <f t="shared" si="2"/>
        <v>6.081186497809024</v>
      </c>
      <c r="W134">
        <f>H134/(VLOOKUP(B134,'Team Stats'!$C$3:$U$32,7,0))</f>
        <v>0.37894736842105264</v>
      </c>
    </row>
    <row r="135" spans="1:23" ht="15.75" thickBot="1">
      <c r="A135" s="58" t="s">
        <v>380</v>
      </c>
      <c r="B135" s="58" t="s">
        <v>225</v>
      </c>
      <c r="C135" s="58"/>
      <c r="D135" s="59" t="s">
        <v>216</v>
      </c>
      <c r="E135" s="35">
        <v>68</v>
      </c>
      <c r="F135" s="35">
        <v>12</v>
      </c>
      <c r="G135" s="35">
        <v>24</v>
      </c>
      <c r="H135" s="57">
        <v>36</v>
      </c>
      <c r="I135" s="35">
        <v>-6</v>
      </c>
      <c r="J135" s="35">
        <v>30</v>
      </c>
      <c r="K135" s="35">
        <v>4</v>
      </c>
      <c r="L135" s="35">
        <v>13</v>
      </c>
      <c r="M135" s="35">
        <v>0</v>
      </c>
      <c r="N135" s="35">
        <v>0</v>
      </c>
      <c r="O135" s="35">
        <v>2</v>
      </c>
      <c r="P135" s="35">
        <v>1</v>
      </c>
      <c r="Q135" s="35">
        <v>124</v>
      </c>
      <c r="R135" s="36">
        <v>9.6999999999999993</v>
      </c>
      <c r="S135" s="37">
        <v>0.7055555555555556</v>
      </c>
      <c r="T135" s="36">
        <v>21.2</v>
      </c>
      <c r="U135" s="38">
        <v>47.6</v>
      </c>
      <c r="V135" s="30">
        <f t="shared" si="2"/>
        <v>4.9981402118541283</v>
      </c>
      <c r="W135">
        <f>H135/(VLOOKUP(B135,'Team Stats'!$C$3:$U$32,7,0))</f>
        <v>0.46753246753246752</v>
      </c>
    </row>
    <row r="136" spans="1:23" ht="15.75" thickBot="1">
      <c r="A136" s="55" t="s">
        <v>381</v>
      </c>
      <c r="B136" s="55" t="s">
        <v>301</v>
      </c>
      <c r="C136" s="55"/>
      <c r="D136" s="56" t="s">
        <v>226</v>
      </c>
      <c r="E136" s="31">
        <v>66</v>
      </c>
      <c r="F136" s="31">
        <v>12</v>
      </c>
      <c r="G136" s="31">
        <v>24</v>
      </c>
      <c r="H136" s="57">
        <v>36</v>
      </c>
      <c r="I136" s="31">
        <v>11</v>
      </c>
      <c r="J136" s="31">
        <v>18</v>
      </c>
      <c r="K136" s="31">
        <v>1</v>
      </c>
      <c r="L136" s="31">
        <v>9</v>
      </c>
      <c r="M136" s="31">
        <v>0</v>
      </c>
      <c r="N136" s="31">
        <v>0</v>
      </c>
      <c r="O136" s="31">
        <v>0</v>
      </c>
      <c r="P136" s="31">
        <v>0</v>
      </c>
      <c r="Q136" s="31">
        <v>118</v>
      </c>
      <c r="R136" s="32">
        <v>10.199999999999999</v>
      </c>
      <c r="S136" s="33">
        <v>0.65555555555555556</v>
      </c>
      <c r="T136" s="32">
        <v>21.2</v>
      </c>
      <c r="U136" s="34">
        <v>33.299999999999997</v>
      </c>
      <c r="V136" s="30">
        <f t="shared" si="2"/>
        <v>5.1668611435239207</v>
      </c>
      <c r="W136">
        <f>H136/(VLOOKUP(B136,'Team Stats'!$C$3:$U$32,7,0))</f>
        <v>0.4044943820224719</v>
      </c>
    </row>
    <row r="137" spans="1:23" ht="15.75" thickBot="1">
      <c r="A137" s="58" t="s">
        <v>382</v>
      </c>
      <c r="B137" s="58" t="s">
        <v>255</v>
      </c>
      <c r="C137" s="58"/>
      <c r="D137" s="59" t="s">
        <v>279</v>
      </c>
      <c r="E137" s="35">
        <v>66</v>
      </c>
      <c r="F137" s="35">
        <v>10</v>
      </c>
      <c r="G137" s="35">
        <v>26</v>
      </c>
      <c r="H137" s="57">
        <v>36</v>
      </c>
      <c r="I137" s="35">
        <v>21</v>
      </c>
      <c r="J137" s="35">
        <v>28</v>
      </c>
      <c r="K137" s="35">
        <v>3</v>
      </c>
      <c r="L137" s="35">
        <v>9</v>
      </c>
      <c r="M137" s="35">
        <v>1</v>
      </c>
      <c r="N137" s="35">
        <v>2</v>
      </c>
      <c r="O137" s="35">
        <v>2</v>
      </c>
      <c r="P137" s="35">
        <v>1</v>
      </c>
      <c r="Q137" s="35">
        <v>110</v>
      </c>
      <c r="R137" s="36">
        <v>9.1</v>
      </c>
      <c r="S137" s="43">
        <v>1.0513888888888889</v>
      </c>
      <c r="T137" s="36">
        <v>31.9</v>
      </c>
      <c r="U137" s="38">
        <v>0</v>
      </c>
      <c r="V137" s="30">
        <f t="shared" si="2"/>
        <v>5.0588064709903264</v>
      </c>
      <c r="W137">
        <f>H137/(VLOOKUP(B137,'Team Stats'!$C$3:$U$32,7,0))</f>
        <v>0.4044943820224719</v>
      </c>
    </row>
    <row r="138" spans="1:23" ht="15.75" thickBot="1">
      <c r="A138" s="55" t="s">
        <v>383</v>
      </c>
      <c r="B138" s="55" t="s">
        <v>236</v>
      </c>
      <c r="C138" s="55"/>
      <c r="D138" s="56" t="s">
        <v>279</v>
      </c>
      <c r="E138" s="31">
        <v>53</v>
      </c>
      <c r="F138" s="31">
        <v>10</v>
      </c>
      <c r="G138" s="31">
        <v>26</v>
      </c>
      <c r="H138" s="57">
        <v>36</v>
      </c>
      <c r="I138" s="31">
        <v>5</v>
      </c>
      <c r="J138" s="31">
        <v>30</v>
      </c>
      <c r="K138" s="31">
        <v>2</v>
      </c>
      <c r="L138" s="31">
        <v>10</v>
      </c>
      <c r="M138" s="31">
        <v>0</v>
      </c>
      <c r="N138" s="31">
        <v>0</v>
      </c>
      <c r="O138" s="31">
        <v>2</v>
      </c>
      <c r="P138" s="31">
        <v>0</v>
      </c>
      <c r="Q138" s="31">
        <v>81</v>
      </c>
      <c r="R138" s="32">
        <v>12.3</v>
      </c>
      <c r="S138" s="33">
        <v>0.90138888888888891</v>
      </c>
      <c r="T138" s="32">
        <v>26.9</v>
      </c>
      <c r="U138" s="34">
        <v>0</v>
      </c>
      <c r="V138" s="30">
        <f t="shared" si="2"/>
        <v>6.4117086242881811</v>
      </c>
      <c r="W138">
        <f>H138/(VLOOKUP(B138,'Team Stats'!$C$3:$U$32,7,0))</f>
        <v>0.42857142857142855</v>
      </c>
    </row>
    <row r="139" spans="1:23" ht="15.75" thickBot="1">
      <c r="A139" s="58" t="s">
        <v>384</v>
      </c>
      <c r="B139" s="58" t="s">
        <v>228</v>
      </c>
      <c r="C139" s="58"/>
      <c r="D139" s="59" t="s">
        <v>279</v>
      </c>
      <c r="E139" s="35">
        <v>66</v>
      </c>
      <c r="F139" s="35">
        <v>6</v>
      </c>
      <c r="G139" s="35">
        <v>30</v>
      </c>
      <c r="H139" s="57">
        <v>36</v>
      </c>
      <c r="I139" s="35">
        <v>-3</v>
      </c>
      <c r="J139" s="35">
        <v>24</v>
      </c>
      <c r="K139" s="35">
        <v>1</v>
      </c>
      <c r="L139" s="35">
        <v>7</v>
      </c>
      <c r="M139" s="35">
        <v>0</v>
      </c>
      <c r="N139" s="35">
        <v>0</v>
      </c>
      <c r="O139" s="35">
        <v>1</v>
      </c>
      <c r="P139" s="35">
        <v>0</v>
      </c>
      <c r="Q139" s="35">
        <v>160</v>
      </c>
      <c r="R139" s="36">
        <v>3.8</v>
      </c>
      <c r="S139" s="43">
        <v>1.0527777777777778</v>
      </c>
      <c r="T139" s="36">
        <v>31.9</v>
      </c>
      <c r="U139" s="38">
        <v>0</v>
      </c>
      <c r="V139" s="30">
        <f t="shared" si="2"/>
        <v>4.8111355068561252</v>
      </c>
      <c r="W139">
        <f>H139/(VLOOKUP(B139,'Team Stats'!$C$3:$U$32,7,0))</f>
        <v>0.36363636363636365</v>
      </c>
    </row>
    <row r="140" spans="1:23" ht="15.75" thickBot="1">
      <c r="A140" s="55" t="s">
        <v>385</v>
      </c>
      <c r="B140" s="55" t="s">
        <v>340</v>
      </c>
      <c r="C140" s="55"/>
      <c r="D140" s="56" t="s">
        <v>219</v>
      </c>
      <c r="E140" s="31">
        <v>65</v>
      </c>
      <c r="F140" s="31">
        <v>6</v>
      </c>
      <c r="G140" s="31">
        <v>30</v>
      </c>
      <c r="H140" s="57">
        <v>36</v>
      </c>
      <c r="I140" s="31">
        <v>-1</v>
      </c>
      <c r="J140" s="31">
        <v>32</v>
      </c>
      <c r="K140" s="31">
        <v>1</v>
      </c>
      <c r="L140" s="31">
        <v>8</v>
      </c>
      <c r="M140" s="31">
        <v>0</v>
      </c>
      <c r="N140" s="31">
        <v>0</v>
      </c>
      <c r="O140" s="31">
        <v>0</v>
      </c>
      <c r="P140" s="31">
        <v>0</v>
      </c>
      <c r="Q140" s="31">
        <v>104</v>
      </c>
      <c r="R140" s="32">
        <v>5.8</v>
      </c>
      <c r="S140" s="33">
        <v>0.69861111111111107</v>
      </c>
      <c r="T140" s="32">
        <v>22.2</v>
      </c>
      <c r="U140" s="34">
        <v>51.8</v>
      </c>
      <c r="V140" s="30">
        <f t="shared" si="2"/>
        <v>4.97118575988838</v>
      </c>
      <c r="W140">
        <f>H140/(VLOOKUP(B140,'Team Stats'!$C$3:$U$32,7,0))</f>
        <v>0.42352941176470588</v>
      </c>
    </row>
    <row r="141" spans="1:23" ht="15.75" thickBot="1">
      <c r="A141" s="58" t="s">
        <v>386</v>
      </c>
      <c r="B141" s="58" t="s">
        <v>265</v>
      </c>
      <c r="C141" s="58"/>
      <c r="D141" s="59" t="s">
        <v>219</v>
      </c>
      <c r="E141" s="35">
        <v>62</v>
      </c>
      <c r="F141" s="35">
        <v>22</v>
      </c>
      <c r="G141" s="35">
        <v>13</v>
      </c>
      <c r="H141" s="57">
        <v>35</v>
      </c>
      <c r="I141" s="35">
        <v>14</v>
      </c>
      <c r="J141" s="35">
        <v>55</v>
      </c>
      <c r="K141" s="35">
        <v>3</v>
      </c>
      <c r="L141" s="35">
        <v>4</v>
      </c>
      <c r="M141" s="35">
        <v>0</v>
      </c>
      <c r="N141" s="35">
        <v>0</v>
      </c>
      <c r="O141" s="35">
        <v>6</v>
      </c>
      <c r="P141" s="35">
        <v>2</v>
      </c>
      <c r="Q141" s="35">
        <v>202</v>
      </c>
      <c r="R141" s="36">
        <v>10.9</v>
      </c>
      <c r="S141" s="37">
        <v>0.75069444444444444</v>
      </c>
      <c r="T141" s="36">
        <v>21.9</v>
      </c>
      <c r="U141" s="38">
        <v>41.2</v>
      </c>
      <c r="V141" s="30">
        <f t="shared" si="2"/>
        <v>5.6142804971171199</v>
      </c>
      <c r="W141">
        <f>H141/(VLOOKUP(B141,'Team Stats'!$C$3:$U$32,7,0))</f>
        <v>0.34313725490196079</v>
      </c>
    </row>
    <row r="142" spans="1:23" ht="15.75" thickBot="1">
      <c r="A142" s="55" t="s">
        <v>387</v>
      </c>
      <c r="B142" s="55" t="s">
        <v>257</v>
      </c>
      <c r="C142" s="55"/>
      <c r="D142" s="56" t="s">
        <v>219</v>
      </c>
      <c r="E142" s="31">
        <v>58</v>
      </c>
      <c r="F142" s="31">
        <v>17</v>
      </c>
      <c r="G142" s="31">
        <v>18</v>
      </c>
      <c r="H142" s="57">
        <v>35</v>
      </c>
      <c r="I142" s="31">
        <v>6</v>
      </c>
      <c r="J142" s="31">
        <v>45</v>
      </c>
      <c r="K142" s="31">
        <v>6</v>
      </c>
      <c r="L142" s="31">
        <v>11</v>
      </c>
      <c r="M142" s="31">
        <v>0</v>
      </c>
      <c r="N142" s="31">
        <v>0</v>
      </c>
      <c r="O142" s="31">
        <v>4</v>
      </c>
      <c r="P142" s="31">
        <v>1</v>
      </c>
      <c r="Q142" s="31">
        <v>118</v>
      </c>
      <c r="R142" s="32">
        <v>14.4</v>
      </c>
      <c r="S142" s="33">
        <v>0.7368055555555556</v>
      </c>
      <c r="T142" s="32">
        <v>23.7</v>
      </c>
      <c r="U142" s="34">
        <v>50</v>
      </c>
      <c r="V142" s="30">
        <f t="shared" si="2"/>
        <v>5.9894302502926191</v>
      </c>
      <c r="W142">
        <f>H142/(VLOOKUP(B142,'Team Stats'!$C$3:$U$32,7,0))</f>
        <v>0.38043478260869568</v>
      </c>
    </row>
    <row r="143" spans="1:23" ht="15.75" thickBot="1">
      <c r="A143" s="58" t="s">
        <v>388</v>
      </c>
      <c r="B143" s="58" t="s">
        <v>265</v>
      </c>
      <c r="C143" s="58"/>
      <c r="D143" s="59" t="s">
        <v>216</v>
      </c>
      <c r="E143" s="35">
        <v>47</v>
      </c>
      <c r="F143" s="35">
        <v>16</v>
      </c>
      <c r="G143" s="35">
        <v>19</v>
      </c>
      <c r="H143" s="57">
        <v>35</v>
      </c>
      <c r="I143" s="35">
        <v>10</v>
      </c>
      <c r="J143" s="35">
        <v>30</v>
      </c>
      <c r="K143" s="35">
        <v>6</v>
      </c>
      <c r="L143" s="35">
        <v>8</v>
      </c>
      <c r="M143" s="35">
        <v>1</v>
      </c>
      <c r="N143" s="35">
        <v>1</v>
      </c>
      <c r="O143" s="35">
        <v>1</v>
      </c>
      <c r="P143" s="35">
        <v>0</v>
      </c>
      <c r="Q143" s="35">
        <v>92</v>
      </c>
      <c r="R143" s="36">
        <v>17.399999999999999</v>
      </c>
      <c r="S143" s="37">
        <v>0.7597222222222223</v>
      </c>
      <c r="T143" s="36">
        <v>24.4</v>
      </c>
      <c r="U143" s="38">
        <v>52.6</v>
      </c>
      <c r="V143" s="30">
        <f t="shared" si="2"/>
        <v>7.4602611452002208</v>
      </c>
      <c r="W143">
        <f>H143/(VLOOKUP(B143,'Team Stats'!$C$3:$U$32,7,0))</f>
        <v>0.34313725490196079</v>
      </c>
    </row>
    <row r="144" spans="1:23" ht="15.75" thickBot="1">
      <c r="A144" s="55" t="s">
        <v>389</v>
      </c>
      <c r="B144" s="55" t="s">
        <v>390</v>
      </c>
      <c r="C144" s="55"/>
      <c r="D144" s="56" t="s">
        <v>216</v>
      </c>
      <c r="E144" s="31">
        <v>60</v>
      </c>
      <c r="F144" s="31">
        <v>14</v>
      </c>
      <c r="G144" s="31">
        <v>21</v>
      </c>
      <c r="H144" s="57">
        <v>35</v>
      </c>
      <c r="I144" s="31">
        <v>-2</v>
      </c>
      <c r="J144" s="31">
        <v>16</v>
      </c>
      <c r="K144" s="31">
        <v>4</v>
      </c>
      <c r="L144" s="31">
        <v>13</v>
      </c>
      <c r="M144" s="31">
        <v>0</v>
      </c>
      <c r="N144" s="31">
        <v>1</v>
      </c>
      <c r="O144" s="31">
        <v>3</v>
      </c>
      <c r="P144" s="31">
        <v>0</v>
      </c>
      <c r="Q144" s="31">
        <v>95</v>
      </c>
      <c r="R144" s="32">
        <v>14.7</v>
      </c>
      <c r="S144" s="33">
        <v>0.75624999999999998</v>
      </c>
      <c r="T144" s="32">
        <v>24.2</v>
      </c>
      <c r="U144" s="34">
        <v>52.4</v>
      </c>
      <c r="V144" s="30">
        <f t="shared" si="2"/>
        <v>5.726159860096697</v>
      </c>
      <c r="W144">
        <f>H144/(VLOOKUP(B144,'Team Stats'!$C$3:$U$32,7,0))</f>
        <v>0.47297297297297297</v>
      </c>
    </row>
    <row r="145" spans="1:23" ht="15.75" thickBot="1">
      <c r="A145" s="58" t="s">
        <v>391</v>
      </c>
      <c r="B145" s="58" t="s">
        <v>230</v>
      </c>
      <c r="C145" s="58"/>
      <c r="D145" s="59" t="s">
        <v>216</v>
      </c>
      <c r="E145" s="35">
        <v>60</v>
      </c>
      <c r="F145" s="35">
        <v>14</v>
      </c>
      <c r="G145" s="35">
        <v>21</v>
      </c>
      <c r="H145" s="57">
        <v>35</v>
      </c>
      <c r="I145" s="35">
        <v>8</v>
      </c>
      <c r="J145" s="35">
        <v>28</v>
      </c>
      <c r="K145" s="35">
        <v>1</v>
      </c>
      <c r="L145" s="35">
        <v>3</v>
      </c>
      <c r="M145" s="35">
        <v>1</v>
      </c>
      <c r="N145" s="35">
        <v>1</v>
      </c>
      <c r="O145" s="35">
        <v>4</v>
      </c>
      <c r="P145" s="35">
        <v>0</v>
      </c>
      <c r="Q145" s="35">
        <v>101</v>
      </c>
      <c r="R145" s="36">
        <v>13.9</v>
      </c>
      <c r="S145" s="37">
        <v>0.68055555555555547</v>
      </c>
      <c r="T145" s="36">
        <v>20.100000000000001</v>
      </c>
      <c r="U145" s="38">
        <v>43.5</v>
      </c>
      <c r="V145" s="30">
        <f t="shared" si="2"/>
        <v>5.7069352254520487</v>
      </c>
      <c r="W145">
        <f>H145/(VLOOKUP(B145,'Team Stats'!$C$3:$U$32,7,0))</f>
        <v>0.35353535353535354</v>
      </c>
    </row>
    <row r="146" spans="1:23" ht="15.75" thickBot="1">
      <c r="A146" s="55" t="s">
        <v>392</v>
      </c>
      <c r="B146" s="66" t="s">
        <v>407</v>
      </c>
      <c r="C146" s="66" t="s">
        <v>459</v>
      </c>
      <c r="D146" s="56" t="s">
        <v>216</v>
      </c>
      <c r="E146" s="31">
        <v>66</v>
      </c>
      <c r="F146" s="31">
        <v>13</v>
      </c>
      <c r="G146" s="31">
        <v>22</v>
      </c>
      <c r="H146" s="57">
        <v>35</v>
      </c>
      <c r="I146" s="31">
        <v>-23</v>
      </c>
      <c r="J146" s="31">
        <v>34</v>
      </c>
      <c r="K146" s="31">
        <v>6</v>
      </c>
      <c r="L146" s="31">
        <v>13</v>
      </c>
      <c r="M146" s="31">
        <v>0</v>
      </c>
      <c r="N146" s="31">
        <v>0</v>
      </c>
      <c r="O146" s="31">
        <v>1</v>
      </c>
      <c r="P146" s="31">
        <v>0</v>
      </c>
      <c r="Q146" s="31">
        <v>88</v>
      </c>
      <c r="R146" s="32">
        <v>14.8</v>
      </c>
      <c r="S146" s="33">
        <v>0.78263888888888899</v>
      </c>
      <c r="T146" s="32">
        <v>25.6</v>
      </c>
      <c r="U146" s="34">
        <v>55.7</v>
      </c>
      <c r="V146" s="30">
        <f t="shared" si="2"/>
        <v>5.1899716118834949</v>
      </c>
      <c r="W146">
        <f>H146/(VLOOKUP(B146,'Team Stats'!$C$3:$U$32,7,0))</f>
        <v>0.64814814814814814</v>
      </c>
    </row>
    <row r="147" spans="1:23" ht="15.75" thickBot="1">
      <c r="A147" s="58" t="s">
        <v>394</v>
      </c>
      <c r="B147" s="58" t="s">
        <v>301</v>
      </c>
      <c r="C147" s="58"/>
      <c r="D147" s="59" t="s">
        <v>216</v>
      </c>
      <c r="E147" s="35">
        <v>66</v>
      </c>
      <c r="F147" s="35">
        <v>10</v>
      </c>
      <c r="G147" s="35">
        <v>25</v>
      </c>
      <c r="H147" s="57">
        <v>35</v>
      </c>
      <c r="I147" s="35">
        <v>8</v>
      </c>
      <c r="J147" s="35">
        <v>20</v>
      </c>
      <c r="K147" s="35">
        <v>4</v>
      </c>
      <c r="L147" s="35">
        <v>7</v>
      </c>
      <c r="M147" s="35">
        <v>0</v>
      </c>
      <c r="N147" s="35">
        <v>0</v>
      </c>
      <c r="O147" s="35">
        <v>2</v>
      </c>
      <c r="P147" s="35">
        <v>0</v>
      </c>
      <c r="Q147" s="35">
        <v>136</v>
      </c>
      <c r="R147" s="36">
        <v>7.4</v>
      </c>
      <c r="S147" s="37">
        <v>0.69305555555555554</v>
      </c>
      <c r="T147" s="36">
        <v>20.6</v>
      </c>
      <c r="U147" s="38">
        <v>49.3</v>
      </c>
      <c r="V147" s="30">
        <f t="shared" si="2"/>
        <v>4.907557425185864</v>
      </c>
      <c r="W147">
        <f>H147/(VLOOKUP(B147,'Team Stats'!$C$3:$U$32,7,0))</f>
        <v>0.39325842696629215</v>
      </c>
    </row>
    <row r="148" spans="1:23" ht="15.75" thickBot="1">
      <c r="A148" s="55" t="s">
        <v>395</v>
      </c>
      <c r="B148" s="66" t="s">
        <v>275</v>
      </c>
      <c r="C148" s="66" t="s">
        <v>460</v>
      </c>
      <c r="D148" s="56" t="s">
        <v>279</v>
      </c>
      <c r="E148" s="31">
        <v>65</v>
      </c>
      <c r="F148" s="31">
        <v>6</v>
      </c>
      <c r="G148" s="31">
        <v>29</v>
      </c>
      <c r="H148" s="57">
        <v>35</v>
      </c>
      <c r="I148" s="31">
        <v>-5</v>
      </c>
      <c r="J148" s="31">
        <v>26</v>
      </c>
      <c r="K148" s="31">
        <v>4</v>
      </c>
      <c r="L148" s="31">
        <v>16</v>
      </c>
      <c r="M148" s="31">
        <v>0</v>
      </c>
      <c r="N148" s="31">
        <v>0</v>
      </c>
      <c r="O148" s="31">
        <v>0</v>
      </c>
      <c r="P148" s="31">
        <v>0</v>
      </c>
      <c r="Q148" s="31">
        <v>106</v>
      </c>
      <c r="R148" s="32">
        <v>5.7</v>
      </c>
      <c r="S148" s="33">
        <v>0.86319444444444438</v>
      </c>
      <c r="T148" s="32">
        <v>26.9</v>
      </c>
      <c r="U148" s="34">
        <v>0</v>
      </c>
      <c r="V148" s="30">
        <f t="shared" si="2"/>
        <v>4.8266714464957872</v>
      </c>
      <c r="W148">
        <f>H148/(VLOOKUP(B148,'Team Stats'!$C$3:$U$32,7,0))</f>
        <v>0.56451612903225812</v>
      </c>
    </row>
    <row r="149" spans="1:23" ht="15.75" thickBot="1">
      <c r="A149" s="58" t="s">
        <v>397</v>
      </c>
      <c r="B149" s="58" t="s">
        <v>390</v>
      </c>
      <c r="C149" s="58"/>
      <c r="D149" s="59" t="s">
        <v>219</v>
      </c>
      <c r="E149" s="35">
        <v>55</v>
      </c>
      <c r="F149" s="35">
        <v>24</v>
      </c>
      <c r="G149" s="35">
        <v>10</v>
      </c>
      <c r="H149" s="57">
        <v>34</v>
      </c>
      <c r="I149" s="35">
        <v>2</v>
      </c>
      <c r="J149" s="35">
        <v>24</v>
      </c>
      <c r="K149" s="35">
        <v>8</v>
      </c>
      <c r="L149" s="35">
        <v>9</v>
      </c>
      <c r="M149" s="35">
        <v>1</v>
      </c>
      <c r="N149" s="35">
        <v>1</v>
      </c>
      <c r="O149" s="35">
        <v>8</v>
      </c>
      <c r="P149" s="35">
        <v>0</v>
      </c>
      <c r="Q149" s="35">
        <v>122</v>
      </c>
      <c r="R149" s="36">
        <v>19.7</v>
      </c>
      <c r="S149" s="37">
        <v>0.76388888888888884</v>
      </c>
      <c r="T149" s="36">
        <v>23.7</v>
      </c>
      <c r="U149" s="38">
        <v>42.4</v>
      </c>
      <c r="V149" s="30">
        <f t="shared" si="2"/>
        <v>6.5346948941469485</v>
      </c>
      <c r="W149">
        <f>H149/(VLOOKUP(B149,'Team Stats'!$C$3:$U$32,7,0))</f>
        <v>0.45945945945945948</v>
      </c>
    </row>
    <row r="150" spans="1:23" ht="15.75" thickBot="1">
      <c r="A150" s="55" t="s">
        <v>398</v>
      </c>
      <c r="B150" s="55" t="s">
        <v>218</v>
      </c>
      <c r="C150" s="55"/>
      <c r="D150" s="56" t="s">
        <v>226</v>
      </c>
      <c r="E150" s="31">
        <v>67</v>
      </c>
      <c r="F150" s="31">
        <v>18</v>
      </c>
      <c r="G150" s="31">
        <v>16</v>
      </c>
      <c r="H150" s="57">
        <v>34</v>
      </c>
      <c r="I150" s="31">
        <v>8</v>
      </c>
      <c r="J150" s="31">
        <v>43</v>
      </c>
      <c r="K150" s="31">
        <v>8</v>
      </c>
      <c r="L150" s="31">
        <v>13</v>
      </c>
      <c r="M150" s="31">
        <v>1</v>
      </c>
      <c r="N150" s="31">
        <v>1</v>
      </c>
      <c r="O150" s="31">
        <v>3</v>
      </c>
      <c r="P150" s="31">
        <v>0</v>
      </c>
      <c r="Q150" s="31">
        <v>115</v>
      </c>
      <c r="R150" s="32">
        <v>15.7</v>
      </c>
      <c r="S150" s="33">
        <v>0.72152777777777777</v>
      </c>
      <c r="T150" s="32">
        <v>22.3</v>
      </c>
      <c r="U150" s="34">
        <v>57.7</v>
      </c>
      <c r="V150" s="30">
        <f t="shared" si="2"/>
        <v>5.1298311098350062</v>
      </c>
      <c r="W150">
        <f>H150/(VLOOKUP(B150,'Team Stats'!$C$3:$U$32,7,0))</f>
        <v>0.36956521739130432</v>
      </c>
    </row>
    <row r="151" spans="1:23" ht="15.75" thickBot="1">
      <c r="A151" s="58" t="s">
        <v>399</v>
      </c>
      <c r="B151" s="58" t="s">
        <v>234</v>
      </c>
      <c r="C151" s="58"/>
      <c r="D151" s="59" t="s">
        <v>219</v>
      </c>
      <c r="E151" s="35">
        <v>63</v>
      </c>
      <c r="F151" s="35">
        <v>17</v>
      </c>
      <c r="G151" s="35">
        <v>17</v>
      </c>
      <c r="H151" s="57">
        <v>34</v>
      </c>
      <c r="I151" s="35">
        <v>13</v>
      </c>
      <c r="J151" s="35">
        <v>86</v>
      </c>
      <c r="K151" s="35">
        <v>7</v>
      </c>
      <c r="L151" s="35">
        <v>8</v>
      </c>
      <c r="M151" s="35">
        <v>0</v>
      </c>
      <c r="N151" s="35">
        <v>0</v>
      </c>
      <c r="O151" s="35">
        <v>4</v>
      </c>
      <c r="P151" s="35">
        <v>0</v>
      </c>
      <c r="Q151" s="35">
        <v>146</v>
      </c>
      <c r="R151" s="36">
        <v>11.6</v>
      </c>
      <c r="S151" s="37">
        <v>0.64861111111111114</v>
      </c>
      <c r="T151" s="36">
        <v>21.9</v>
      </c>
      <c r="U151" s="38">
        <v>45</v>
      </c>
      <c r="V151" s="30">
        <f t="shared" si="2"/>
        <v>5.3056931503262268</v>
      </c>
      <c r="W151">
        <f>H151/(VLOOKUP(B151,'Team Stats'!$C$3:$U$32,7,0))</f>
        <v>0.33663366336633666</v>
      </c>
    </row>
    <row r="152" spans="1:23" ht="15.75" thickBot="1">
      <c r="A152" s="60" t="s">
        <v>400</v>
      </c>
      <c r="B152" s="60" t="s">
        <v>401</v>
      </c>
      <c r="C152" s="60"/>
      <c r="D152" s="64" t="s">
        <v>216</v>
      </c>
      <c r="E152" s="45">
        <v>64</v>
      </c>
      <c r="F152" s="45">
        <v>16</v>
      </c>
      <c r="G152" s="45">
        <v>18</v>
      </c>
      <c r="H152" s="65">
        <v>34</v>
      </c>
      <c r="I152" s="45">
        <v>-20</v>
      </c>
      <c r="J152" s="45">
        <v>37</v>
      </c>
      <c r="K152" s="45">
        <v>5</v>
      </c>
      <c r="L152" s="45">
        <v>12</v>
      </c>
      <c r="M152" s="45">
        <v>1</v>
      </c>
      <c r="N152" s="45">
        <v>1</v>
      </c>
      <c r="O152" s="45">
        <v>1</v>
      </c>
      <c r="P152" s="45">
        <v>0</v>
      </c>
      <c r="Q152" s="45">
        <v>148</v>
      </c>
      <c r="R152" s="46">
        <v>10.8</v>
      </c>
      <c r="S152" s="47">
        <v>0.77777777777777779</v>
      </c>
      <c r="T152" s="46">
        <v>21.7</v>
      </c>
      <c r="U152" s="48">
        <v>36.6</v>
      </c>
      <c r="V152" s="30">
        <f t="shared" si="2"/>
        <v>5.1653516295025739</v>
      </c>
      <c r="W152">
        <f>H152/(VLOOKUP(B152,'Team Stats'!$C$3:$U$32,7,0))</f>
        <v>0.70833333333333337</v>
      </c>
    </row>
    <row r="153" spans="1:23" ht="15.75" thickBot="1">
      <c r="A153" s="52" t="s">
        <v>402</v>
      </c>
      <c r="B153" s="52" t="s">
        <v>242</v>
      </c>
      <c r="C153" s="52"/>
      <c r="D153" s="53" t="s">
        <v>279</v>
      </c>
      <c r="E153" s="26">
        <v>57</v>
      </c>
      <c r="F153" s="26">
        <v>12</v>
      </c>
      <c r="G153" s="26">
        <v>22</v>
      </c>
      <c r="H153" s="54">
        <v>34</v>
      </c>
      <c r="I153" s="26">
        <v>6</v>
      </c>
      <c r="J153" s="26">
        <v>34</v>
      </c>
      <c r="K153" s="26">
        <v>7</v>
      </c>
      <c r="L153" s="26">
        <v>17</v>
      </c>
      <c r="M153" s="26">
        <v>1</v>
      </c>
      <c r="N153" s="26">
        <v>1</v>
      </c>
      <c r="O153" s="26">
        <v>1</v>
      </c>
      <c r="P153" s="26">
        <v>0</v>
      </c>
      <c r="Q153" s="26">
        <v>95</v>
      </c>
      <c r="R153" s="27">
        <v>12.6</v>
      </c>
      <c r="S153" s="28">
        <v>0.90277777777777779</v>
      </c>
      <c r="T153" s="27">
        <v>25.8</v>
      </c>
      <c r="U153" s="29">
        <v>50</v>
      </c>
      <c r="V153" s="30">
        <f t="shared" si="2"/>
        <v>5.7372031662269123</v>
      </c>
      <c r="W153">
        <f>H153/(VLOOKUP(B153,'Team Stats'!$C$3:$U$32,7,0))</f>
        <v>0.32380952380952382</v>
      </c>
    </row>
    <row r="154" spans="1:23" ht="15.75" thickBot="1">
      <c r="A154" s="55" t="s">
        <v>403</v>
      </c>
      <c r="B154" s="55" t="s">
        <v>340</v>
      </c>
      <c r="C154" s="55"/>
      <c r="D154" s="56" t="s">
        <v>279</v>
      </c>
      <c r="E154" s="31">
        <v>65</v>
      </c>
      <c r="F154" s="31">
        <v>11</v>
      </c>
      <c r="G154" s="31">
        <v>23</v>
      </c>
      <c r="H154" s="57">
        <v>34</v>
      </c>
      <c r="I154" s="31">
        <v>7</v>
      </c>
      <c r="J154" s="31">
        <v>28</v>
      </c>
      <c r="K154" s="31">
        <v>5</v>
      </c>
      <c r="L154" s="31">
        <v>10</v>
      </c>
      <c r="M154" s="31">
        <v>0</v>
      </c>
      <c r="N154" s="31">
        <v>0</v>
      </c>
      <c r="O154" s="31">
        <v>4</v>
      </c>
      <c r="P154" s="31">
        <v>0</v>
      </c>
      <c r="Q154" s="31">
        <v>139</v>
      </c>
      <c r="R154" s="32">
        <v>7.9</v>
      </c>
      <c r="S154" s="33">
        <v>0.93055555555555547</v>
      </c>
      <c r="T154" s="32">
        <v>24.7</v>
      </c>
      <c r="U154" s="34">
        <v>0</v>
      </c>
      <c r="V154" s="30">
        <f t="shared" si="2"/>
        <v>4.8733094586054353</v>
      </c>
      <c r="W154">
        <f>H154/(VLOOKUP(B154,'Team Stats'!$C$3:$U$32,7,0))</f>
        <v>0.4</v>
      </c>
    </row>
    <row r="155" spans="1:23" ht="15.75" thickBot="1">
      <c r="A155" s="58" t="s">
        <v>404</v>
      </c>
      <c r="B155" s="58" t="s">
        <v>230</v>
      </c>
      <c r="C155" s="58"/>
      <c r="D155" s="59" t="s">
        <v>279</v>
      </c>
      <c r="E155" s="35">
        <v>68</v>
      </c>
      <c r="F155" s="35">
        <v>6</v>
      </c>
      <c r="G155" s="35">
        <v>28</v>
      </c>
      <c r="H155" s="57">
        <v>34</v>
      </c>
      <c r="I155" s="35">
        <v>22</v>
      </c>
      <c r="J155" s="35">
        <v>22</v>
      </c>
      <c r="K155" s="35">
        <v>2</v>
      </c>
      <c r="L155" s="35">
        <v>12</v>
      </c>
      <c r="M155" s="35">
        <v>0</v>
      </c>
      <c r="N155" s="35">
        <v>0</v>
      </c>
      <c r="O155" s="35">
        <v>0</v>
      </c>
      <c r="P155" s="35">
        <v>0</v>
      </c>
      <c r="Q155" s="35">
        <v>108</v>
      </c>
      <c r="R155" s="36">
        <v>5.6</v>
      </c>
      <c r="S155" s="37">
        <v>0.9159722222222223</v>
      </c>
      <c r="T155" s="36">
        <v>26</v>
      </c>
      <c r="U155" s="38">
        <v>0</v>
      </c>
      <c r="V155" s="30">
        <f t="shared" si="2"/>
        <v>4.4866232025715691</v>
      </c>
      <c r="W155">
        <f>H155/(VLOOKUP(B155,'Team Stats'!$C$3:$U$32,7,0))</f>
        <v>0.34343434343434343</v>
      </c>
    </row>
    <row r="156" spans="1:23" ht="15.75" thickBot="1">
      <c r="A156" s="55" t="s">
        <v>405</v>
      </c>
      <c r="B156" s="55" t="s">
        <v>269</v>
      </c>
      <c r="C156" s="55"/>
      <c r="D156" s="56" t="s">
        <v>226</v>
      </c>
      <c r="E156" s="31">
        <v>66</v>
      </c>
      <c r="F156" s="31">
        <v>21</v>
      </c>
      <c r="G156" s="31">
        <v>12</v>
      </c>
      <c r="H156" s="57">
        <v>33</v>
      </c>
      <c r="I156" s="31">
        <v>-1</v>
      </c>
      <c r="J156" s="31">
        <v>24</v>
      </c>
      <c r="K156" s="31">
        <v>5</v>
      </c>
      <c r="L156" s="31">
        <v>7</v>
      </c>
      <c r="M156" s="31">
        <v>1</v>
      </c>
      <c r="N156" s="31">
        <v>1</v>
      </c>
      <c r="O156" s="31">
        <v>4</v>
      </c>
      <c r="P156" s="31">
        <v>0</v>
      </c>
      <c r="Q156" s="31">
        <v>125</v>
      </c>
      <c r="R156" s="32">
        <v>16.8</v>
      </c>
      <c r="S156" s="33">
        <v>0.59861111111111109</v>
      </c>
      <c r="T156" s="32">
        <v>19.7</v>
      </c>
      <c r="U156" s="34">
        <v>28.6</v>
      </c>
      <c r="V156" s="30">
        <f t="shared" si="2"/>
        <v>5.1892974077704324</v>
      </c>
      <c r="W156">
        <f>H156/(VLOOKUP(B156,'Team Stats'!$C$3:$U$32,7,0))</f>
        <v>0.3473684210526316</v>
      </c>
    </row>
    <row r="157" spans="1:23" ht="30.75" thickBot="1">
      <c r="A157" s="58" t="s">
        <v>406</v>
      </c>
      <c r="B157" s="58" t="s">
        <v>407</v>
      </c>
      <c r="C157" s="58"/>
      <c r="D157" s="59" t="s">
        <v>279</v>
      </c>
      <c r="E157" s="35">
        <v>67</v>
      </c>
      <c r="F157" s="35">
        <v>17</v>
      </c>
      <c r="G157" s="35">
        <v>16</v>
      </c>
      <c r="H157" s="57">
        <v>33</v>
      </c>
      <c r="I157" s="35">
        <v>-22</v>
      </c>
      <c r="J157" s="35">
        <v>34</v>
      </c>
      <c r="K157" s="35">
        <v>9</v>
      </c>
      <c r="L157" s="35">
        <v>16</v>
      </c>
      <c r="M157" s="35">
        <v>1</v>
      </c>
      <c r="N157" s="35">
        <v>1</v>
      </c>
      <c r="O157" s="35">
        <v>7</v>
      </c>
      <c r="P157" s="35">
        <v>3</v>
      </c>
      <c r="Q157" s="35">
        <v>214</v>
      </c>
      <c r="R157" s="36">
        <v>7.9</v>
      </c>
      <c r="S157" s="43">
        <v>1.0381944444444444</v>
      </c>
      <c r="T157" s="36">
        <v>29.3</v>
      </c>
      <c r="U157" s="38">
        <v>0</v>
      </c>
      <c r="V157" s="30">
        <f t="shared" si="2"/>
        <v>4.7296963511099772</v>
      </c>
      <c r="W157">
        <f>H157/(VLOOKUP(B157,'Team Stats'!$C$3:$U$32,7,0))</f>
        <v>0.61111111111111116</v>
      </c>
    </row>
    <row r="158" spans="1:23" ht="15.75" thickBot="1">
      <c r="A158" s="55" t="s">
        <v>408</v>
      </c>
      <c r="B158" s="55" t="s">
        <v>236</v>
      </c>
      <c r="C158" s="55"/>
      <c r="D158" s="56" t="s">
        <v>279</v>
      </c>
      <c r="E158" s="31">
        <v>61</v>
      </c>
      <c r="F158" s="31">
        <v>16</v>
      </c>
      <c r="G158" s="31">
        <v>17</v>
      </c>
      <c r="H158" s="57">
        <v>33</v>
      </c>
      <c r="I158" s="31">
        <v>-10</v>
      </c>
      <c r="J158" s="31">
        <v>32</v>
      </c>
      <c r="K158" s="31">
        <v>6</v>
      </c>
      <c r="L158" s="31">
        <v>12</v>
      </c>
      <c r="M158" s="31">
        <v>2</v>
      </c>
      <c r="N158" s="31">
        <v>2</v>
      </c>
      <c r="O158" s="31">
        <v>2</v>
      </c>
      <c r="P158" s="31">
        <v>0</v>
      </c>
      <c r="Q158" s="31">
        <v>110</v>
      </c>
      <c r="R158" s="32">
        <v>14.5</v>
      </c>
      <c r="S158" s="33">
        <v>0.96319444444444446</v>
      </c>
      <c r="T158" s="32">
        <v>30.3</v>
      </c>
      <c r="U158" s="34">
        <v>0</v>
      </c>
      <c r="V158" s="30">
        <f t="shared" si="2"/>
        <v>5.3822273527071403</v>
      </c>
      <c r="W158">
        <f>H158/(VLOOKUP(B158,'Team Stats'!$C$3:$U$32,7,0))</f>
        <v>0.39285714285714285</v>
      </c>
    </row>
    <row r="159" spans="1:23" ht="15.75" thickBot="1">
      <c r="A159" s="58" t="s">
        <v>409</v>
      </c>
      <c r="B159" s="58" t="s">
        <v>277</v>
      </c>
      <c r="C159" s="58"/>
      <c r="D159" s="59" t="s">
        <v>226</v>
      </c>
      <c r="E159" s="35">
        <v>65</v>
      </c>
      <c r="F159" s="35">
        <v>16</v>
      </c>
      <c r="G159" s="35">
        <v>17</v>
      </c>
      <c r="H159" s="57">
        <v>33</v>
      </c>
      <c r="I159" s="35">
        <v>2</v>
      </c>
      <c r="J159" s="35">
        <v>25</v>
      </c>
      <c r="K159" s="35">
        <v>4</v>
      </c>
      <c r="L159" s="35">
        <v>12</v>
      </c>
      <c r="M159" s="35">
        <v>0</v>
      </c>
      <c r="N159" s="35">
        <v>0</v>
      </c>
      <c r="O159" s="35">
        <v>2</v>
      </c>
      <c r="P159" s="35">
        <v>0</v>
      </c>
      <c r="Q159" s="35">
        <v>138</v>
      </c>
      <c r="R159" s="36">
        <v>11.6</v>
      </c>
      <c r="S159" s="37">
        <v>0.65486111111111112</v>
      </c>
      <c r="T159" s="36">
        <v>19.399999999999999</v>
      </c>
      <c r="U159" s="38">
        <v>50</v>
      </c>
      <c r="V159" s="30">
        <f t="shared" si="2"/>
        <v>4.9912526575209162</v>
      </c>
      <c r="W159">
        <f>H159/(VLOOKUP(B159,'Team Stats'!$C$3:$U$32,7,0))</f>
        <v>0.375</v>
      </c>
    </row>
    <row r="160" spans="1:23" ht="15.75" thickBot="1">
      <c r="A160" s="55" t="s">
        <v>410</v>
      </c>
      <c r="B160" s="55" t="s">
        <v>318</v>
      </c>
      <c r="C160" s="55"/>
      <c r="D160" s="56" t="s">
        <v>216</v>
      </c>
      <c r="E160" s="31">
        <v>64</v>
      </c>
      <c r="F160" s="31">
        <v>14</v>
      </c>
      <c r="G160" s="31">
        <v>19</v>
      </c>
      <c r="H160" s="57">
        <v>33</v>
      </c>
      <c r="I160" s="31">
        <v>-16</v>
      </c>
      <c r="J160" s="31">
        <v>12</v>
      </c>
      <c r="K160" s="31">
        <v>4</v>
      </c>
      <c r="L160" s="31">
        <v>13</v>
      </c>
      <c r="M160" s="31">
        <v>0</v>
      </c>
      <c r="N160" s="31">
        <v>0</v>
      </c>
      <c r="O160" s="31">
        <v>4</v>
      </c>
      <c r="P160" s="31">
        <v>1</v>
      </c>
      <c r="Q160" s="31">
        <v>137</v>
      </c>
      <c r="R160" s="32">
        <v>10.199999999999999</v>
      </c>
      <c r="S160" s="33">
        <v>0.68125000000000002</v>
      </c>
      <c r="T160" s="32">
        <v>22.6</v>
      </c>
      <c r="U160" s="34">
        <v>51.4</v>
      </c>
      <c r="V160" s="30">
        <f t="shared" si="2"/>
        <v>4.976712725867233</v>
      </c>
      <c r="W160">
        <f>H160/(VLOOKUP(B160,'Team Stats'!$C$3:$U$32,7,0))</f>
        <v>0.4925373134328358</v>
      </c>
    </row>
    <row r="161" spans="1:23" ht="15.75" thickBot="1">
      <c r="A161" s="58" t="s">
        <v>411</v>
      </c>
      <c r="B161" s="58" t="s">
        <v>230</v>
      </c>
      <c r="C161" s="58"/>
      <c r="D161" s="59" t="s">
        <v>279</v>
      </c>
      <c r="E161" s="35">
        <v>48</v>
      </c>
      <c r="F161" s="35">
        <v>9</v>
      </c>
      <c r="G161" s="35">
        <v>24</v>
      </c>
      <c r="H161" s="57">
        <v>33</v>
      </c>
      <c r="I161" s="35">
        <v>11</v>
      </c>
      <c r="J161" s="35">
        <v>36</v>
      </c>
      <c r="K161" s="35">
        <v>3</v>
      </c>
      <c r="L161" s="35">
        <v>9</v>
      </c>
      <c r="M161" s="35">
        <v>0</v>
      </c>
      <c r="N161" s="35">
        <v>0</v>
      </c>
      <c r="O161" s="35">
        <v>1</v>
      </c>
      <c r="P161" s="35">
        <v>1</v>
      </c>
      <c r="Q161" s="35">
        <v>96</v>
      </c>
      <c r="R161" s="36">
        <v>9.4</v>
      </c>
      <c r="S161" s="37">
        <v>0.9375</v>
      </c>
      <c r="T161" s="36">
        <v>25.9</v>
      </c>
      <c r="U161" s="38">
        <v>0</v>
      </c>
      <c r="V161" s="30">
        <f t="shared" si="2"/>
        <v>6.3918263090676888</v>
      </c>
      <c r="W161">
        <f>H161/(VLOOKUP(B161,'Team Stats'!$C$3:$U$32,7,0))</f>
        <v>0.33333333333333331</v>
      </c>
    </row>
    <row r="162" spans="1:23" ht="15.75" thickBot="1">
      <c r="A162" s="55" t="s">
        <v>412</v>
      </c>
      <c r="B162" s="55" t="s">
        <v>407</v>
      </c>
      <c r="C162" s="55"/>
      <c r="D162" s="56" t="s">
        <v>216</v>
      </c>
      <c r="E162" s="31">
        <v>66</v>
      </c>
      <c r="F162" s="31">
        <v>12</v>
      </c>
      <c r="G162" s="31">
        <v>20</v>
      </c>
      <c r="H162" s="57">
        <v>32</v>
      </c>
      <c r="I162" s="31">
        <v>-26</v>
      </c>
      <c r="J162" s="31">
        <v>28</v>
      </c>
      <c r="K162" s="31">
        <v>5</v>
      </c>
      <c r="L162" s="31">
        <v>11</v>
      </c>
      <c r="M162" s="31">
        <v>0</v>
      </c>
      <c r="N162" s="31">
        <v>0</v>
      </c>
      <c r="O162" s="31">
        <v>0</v>
      </c>
      <c r="P162" s="31">
        <v>0</v>
      </c>
      <c r="Q162" s="31">
        <v>148</v>
      </c>
      <c r="R162" s="32">
        <v>8.1</v>
      </c>
      <c r="S162" s="33">
        <v>0.70694444444444438</v>
      </c>
      <c r="T162" s="32">
        <v>21.7</v>
      </c>
      <c r="U162" s="34">
        <v>47.8</v>
      </c>
      <c r="V162" s="30">
        <f t="shared" si="2"/>
        <v>4.5902267380124506</v>
      </c>
      <c r="W162">
        <f>H162/(VLOOKUP(B162,'Team Stats'!$C$3:$U$32,7,0))</f>
        <v>0.59259259259259256</v>
      </c>
    </row>
    <row r="163" spans="1:23" ht="15.75" thickBot="1">
      <c r="A163" s="58" t="s">
        <v>413</v>
      </c>
      <c r="B163" s="67" t="s">
        <v>390</v>
      </c>
      <c r="C163" s="67" t="s">
        <v>461</v>
      </c>
      <c r="D163" s="59" t="s">
        <v>226</v>
      </c>
      <c r="E163" s="35">
        <v>61</v>
      </c>
      <c r="F163" s="35">
        <v>12</v>
      </c>
      <c r="G163" s="35">
        <v>20</v>
      </c>
      <c r="H163" s="57">
        <v>32</v>
      </c>
      <c r="I163" s="35">
        <v>-9</v>
      </c>
      <c r="J163" s="35">
        <v>42</v>
      </c>
      <c r="K163" s="35">
        <v>2</v>
      </c>
      <c r="L163" s="35">
        <v>7</v>
      </c>
      <c r="M163" s="35">
        <v>0</v>
      </c>
      <c r="N163" s="35">
        <v>0</v>
      </c>
      <c r="O163" s="35">
        <v>3</v>
      </c>
      <c r="P163" s="35">
        <v>1</v>
      </c>
      <c r="Q163" s="35">
        <v>130</v>
      </c>
      <c r="R163" s="36">
        <v>9.1999999999999993</v>
      </c>
      <c r="S163" s="37">
        <v>0.73888888888888893</v>
      </c>
      <c r="T163" s="36">
        <v>22.1</v>
      </c>
      <c r="U163" s="38">
        <v>0</v>
      </c>
      <c r="V163" s="30">
        <f t="shared" si="2"/>
        <v>4.9952308107621706</v>
      </c>
      <c r="W163">
        <f>H163/(VLOOKUP(B163,'Team Stats'!$C$3:$U$32,7,0))</f>
        <v>0.43243243243243246</v>
      </c>
    </row>
    <row r="164" spans="1:23" ht="15.75" thickBot="1">
      <c r="A164" s="55" t="s">
        <v>415</v>
      </c>
      <c r="B164" s="55" t="s">
        <v>301</v>
      </c>
      <c r="C164" s="55"/>
      <c r="D164" s="56" t="s">
        <v>279</v>
      </c>
      <c r="E164" s="31">
        <v>62</v>
      </c>
      <c r="F164" s="31">
        <v>11</v>
      </c>
      <c r="G164" s="31">
        <v>21</v>
      </c>
      <c r="H164" s="57">
        <v>32</v>
      </c>
      <c r="I164" s="31">
        <v>10</v>
      </c>
      <c r="J164" s="31">
        <v>16</v>
      </c>
      <c r="K164" s="31">
        <v>2</v>
      </c>
      <c r="L164" s="31">
        <v>11</v>
      </c>
      <c r="M164" s="31">
        <v>0</v>
      </c>
      <c r="N164" s="31">
        <v>0</v>
      </c>
      <c r="O164" s="31">
        <v>0</v>
      </c>
      <c r="P164" s="31">
        <v>0</v>
      </c>
      <c r="Q164" s="31">
        <v>152</v>
      </c>
      <c r="R164" s="32">
        <v>7.2</v>
      </c>
      <c r="S164" s="33">
        <v>0.79791666666666661</v>
      </c>
      <c r="T164" s="32">
        <v>24.4</v>
      </c>
      <c r="U164" s="34">
        <v>0</v>
      </c>
      <c r="V164" s="30">
        <f t="shared" si="2"/>
        <v>4.8234084198653084</v>
      </c>
      <c r="W164">
        <f>H164/(VLOOKUP(B164,'Team Stats'!$C$3:$U$32,7,0))</f>
        <v>0.3595505617977528</v>
      </c>
    </row>
    <row r="165" spans="1:23" ht="15.75" thickBot="1">
      <c r="A165" s="58" t="s">
        <v>416</v>
      </c>
      <c r="B165" s="58" t="s">
        <v>340</v>
      </c>
      <c r="C165" s="58"/>
      <c r="D165" s="59" t="s">
        <v>226</v>
      </c>
      <c r="E165" s="35">
        <v>64</v>
      </c>
      <c r="F165" s="35">
        <v>11</v>
      </c>
      <c r="G165" s="35">
        <v>21</v>
      </c>
      <c r="H165" s="57">
        <v>32</v>
      </c>
      <c r="I165" s="35">
        <v>8</v>
      </c>
      <c r="J165" s="35">
        <v>16</v>
      </c>
      <c r="K165" s="35">
        <v>4</v>
      </c>
      <c r="L165" s="35">
        <v>8</v>
      </c>
      <c r="M165" s="35">
        <v>0</v>
      </c>
      <c r="N165" s="35">
        <v>0</v>
      </c>
      <c r="O165" s="35">
        <v>3</v>
      </c>
      <c r="P165" s="35">
        <v>1</v>
      </c>
      <c r="Q165" s="35">
        <v>127</v>
      </c>
      <c r="R165" s="36">
        <v>8.6999999999999993</v>
      </c>
      <c r="S165" s="37">
        <v>0.65486111111111112</v>
      </c>
      <c r="T165" s="36">
        <v>19.399999999999999</v>
      </c>
      <c r="U165" s="38">
        <v>56</v>
      </c>
      <c r="V165" s="30">
        <f t="shared" si="2"/>
        <v>4.7312761135516572</v>
      </c>
      <c r="W165">
        <f>H165/(VLOOKUP(B165,'Team Stats'!$C$3:$U$32,7,0))</f>
        <v>0.37647058823529411</v>
      </c>
    </row>
    <row r="166" spans="1:23" ht="15.75" thickBot="1">
      <c r="A166" s="55" t="s">
        <v>417</v>
      </c>
      <c r="B166" s="66" t="s">
        <v>255</v>
      </c>
      <c r="C166" s="66" t="s">
        <v>462</v>
      </c>
      <c r="D166" s="56" t="s">
        <v>219</v>
      </c>
      <c r="E166" s="31">
        <v>56</v>
      </c>
      <c r="F166" s="31">
        <v>11</v>
      </c>
      <c r="G166" s="31">
        <v>21</v>
      </c>
      <c r="H166" s="57">
        <v>32</v>
      </c>
      <c r="I166" s="31">
        <v>3</v>
      </c>
      <c r="J166" s="31">
        <v>39</v>
      </c>
      <c r="K166" s="31">
        <v>3</v>
      </c>
      <c r="L166" s="31">
        <v>10</v>
      </c>
      <c r="M166" s="31">
        <v>0</v>
      </c>
      <c r="N166" s="31">
        <v>0</v>
      </c>
      <c r="O166" s="31">
        <v>1</v>
      </c>
      <c r="P166" s="31">
        <v>0</v>
      </c>
      <c r="Q166" s="31">
        <v>94</v>
      </c>
      <c r="R166" s="32">
        <v>11.7</v>
      </c>
      <c r="S166" s="33">
        <v>0.68541666666666667</v>
      </c>
      <c r="T166" s="32">
        <v>23.4</v>
      </c>
      <c r="U166" s="34">
        <v>37.5</v>
      </c>
      <c r="V166" s="30">
        <f t="shared" si="2"/>
        <v>5.5022970340696089</v>
      </c>
      <c r="W166">
        <f>H166/(VLOOKUP(B166,'Team Stats'!$C$3:$U$32,7,0))</f>
        <v>0.3595505617977528</v>
      </c>
    </row>
    <row r="167" spans="1:23" ht="15.75" thickBot="1">
      <c r="A167" s="58" t="s">
        <v>419</v>
      </c>
      <c r="B167" s="58" t="s">
        <v>232</v>
      </c>
      <c r="C167" s="58"/>
      <c r="D167" s="59" t="s">
        <v>219</v>
      </c>
      <c r="E167" s="35">
        <v>52</v>
      </c>
      <c r="F167" s="35">
        <v>10</v>
      </c>
      <c r="G167" s="35">
        <v>22</v>
      </c>
      <c r="H167" s="57">
        <v>32</v>
      </c>
      <c r="I167" s="35">
        <v>-12</v>
      </c>
      <c r="J167" s="35">
        <v>33</v>
      </c>
      <c r="K167" s="35">
        <v>7</v>
      </c>
      <c r="L167" s="35">
        <v>13</v>
      </c>
      <c r="M167" s="35">
        <v>0</v>
      </c>
      <c r="N167" s="35">
        <v>0</v>
      </c>
      <c r="O167" s="35">
        <v>1</v>
      </c>
      <c r="P167" s="35">
        <v>1</v>
      </c>
      <c r="Q167" s="35">
        <v>182</v>
      </c>
      <c r="R167" s="36">
        <v>5.5</v>
      </c>
      <c r="S167" s="37">
        <v>0.70624999999999993</v>
      </c>
      <c r="T167" s="36">
        <v>20.5</v>
      </c>
      <c r="U167" s="38">
        <v>43.2</v>
      </c>
      <c r="V167" s="30">
        <f t="shared" si="2"/>
        <v>5.6539784181192934</v>
      </c>
      <c r="W167">
        <f>H167/(VLOOKUP(B167,'Team Stats'!$C$3:$U$32,7,0))</f>
        <v>0.33333333333333331</v>
      </c>
    </row>
    <row r="168" spans="1:23" ht="15.75" thickBot="1">
      <c r="A168" s="55" t="s">
        <v>420</v>
      </c>
      <c r="B168" s="55" t="s">
        <v>232</v>
      </c>
      <c r="C168" s="55"/>
      <c r="D168" s="56" t="s">
        <v>216</v>
      </c>
      <c r="E168" s="31">
        <v>63</v>
      </c>
      <c r="F168" s="31">
        <v>9</v>
      </c>
      <c r="G168" s="31">
        <v>23</v>
      </c>
      <c r="H168" s="57">
        <v>32</v>
      </c>
      <c r="I168" s="31">
        <v>2</v>
      </c>
      <c r="J168" s="31">
        <v>10</v>
      </c>
      <c r="K168" s="31">
        <v>1</v>
      </c>
      <c r="L168" s="31">
        <v>6</v>
      </c>
      <c r="M168" s="31">
        <v>0</v>
      </c>
      <c r="N168" s="31">
        <v>0</v>
      </c>
      <c r="O168" s="31">
        <v>1</v>
      </c>
      <c r="P168" s="31">
        <v>0</v>
      </c>
      <c r="Q168" s="31">
        <v>165</v>
      </c>
      <c r="R168" s="32">
        <v>5.5</v>
      </c>
      <c r="S168" s="33">
        <v>0.61319444444444449</v>
      </c>
      <c r="T168" s="32">
        <v>18.3</v>
      </c>
      <c r="U168" s="34">
        <v>48.9</v>
      </c>
      <c r="V168" s="30">
        <f t="shared" si="2"/>
        <v>4.6609827189065856</v>
      </c>
      <c r="W168">
        <f>H168/(VLOOKUP(B168,'Team Stats'!$C$3:$U$32,7,0))</f>
        <v>0.33333333333333331</v>
      </c>
    </row>
    <row r="169" spans="1:23" ht="15.75" thickBot="1">
      <c r="A169" s="58" t="s">
        <v>421</v>
      </c>
      <c r="B169" s="58" t="s">
        <v>277</v>
      </c>
      <c r="C169" s="58"/>
      <c r="D169" s="59" t="s">
        <v>279</v>
      </c>
      <c r="E169" s="35">
        <v>60</v>
      </c>
      <c r="F169" s="35">
        <v>7</v>
      </c>
      <c r="G169" s="35">
        <v>25</v>
      </c>
      <c r="H169" s="57">
        <v>32</v>
      </c>
      <c r="I169" s="35">
        <v>-5</v>
      </c>
      <c r="J169" s="35">
        <v>18</v>
      </c>
      <c r="K169" s="35">
        <v>3</v>
      </c>
      <c r="L169" s="35">
        <v>12</v>
      </c>
      <c r="M169" s="35">
        <v>0</v>
      </c>
      <c r="N169" s="35">
        <v>0</v>
      </c>
      <c r="O169" s="35">
        <v>3</v>
      </c>
      <c r="P169" s="35">
        <v>0</v>
      </c>
      <c r="Q169" s="35">
        <v>143</v>
      </c>
      <c r="R169" s="36">
        <v>4.9000000000000004</v>
      </c>
      <c r="S169" s="37">
        <v>0.96250000000000002</v>
      </c>
      <c r="T169" s="36">
        <v>29.7</v>
      </c>
      <c r="U169" s="38">
        <v>0</v>
      </c>
      <c r="V169" s="30">
        <f t="shared" si="2"/>
        <v>4.7947508714373592</v>
      </c>
      <c r="W169">
        <f>H169/(VLOOKUP(B169,'Team Stats'!$C$3:$U$32,7,0))</f>
        <v>0.36363636363636365</v>
      </c>
    </row>
    <row r="170" spans="1:23" ht="15.75" thickBot="1">
      <c r="A170" s="55" t="s">
        <v>422</v>
      </c>
      <c r="B170" s="55" t="s">
        <v>215</v>
      </c>
      <c r="C170" s="55"/>
      <c r="D170" s="56" t="s">
        <v>279</v>
      </c>
      <c r="E170" s="31">
        <v>59</v>
      </c>
      <c r="F170" s="31">
        <v>7</v>
      </c>
      <c r="G170" s="31">
        <v>25</v>
      </c>
      <c r="H170" s="57">
        <v>32</v>
      </c>
      <c r="I170" s="31">
        <v>17</v>
      </c>
      <c r="J170" s="31">
        <v>10</v>
      </c>
      <c r="K170" s="31">
        <v>4</v>
      </c>
      <c r="L170" s="31">
        <v>14</v>
      </c>
      <c r="M170" s="31">
        <v>0</v>
      </c>
      <c r="N170" s="31">
        <v>1</v>
      </c>
      <c r="O170" s="31">
        <v>1</v>
      </c>
      <c r="P170" s="31">
        <v>1</v>
      </c>
      <c r="Q170" s="31">
        <v>158</v>
      </c>
      <c r="R170" s="32">
        <v>4.4000000000000004</v>
      </c>
      <c r="S170" s="33">
        <v>0.90069444444444446</v>
      </c>
      <c r="T170" s="32">
        <v>25.5</v>
      </c>
      <c r="U170" s="34">
        <v>100</v>
      </c>
      <c r="V170" s="30">
        <f t="shared" si="2"/>
        <v>4.8630487960397417</v>
      </c>
      <c r="W170">
        <f>H170/(VLOOKUP(B170,'Team Stats'!$C$3:$U$32,7,0))</f>
        <v>0.33684210526315789</v>
      </c>
    </row>
    <row r="171" spans="1:23" ht="15.75" thickBot="1">
      <c r="A171" s="58" t="s">
        <v>423</v>
      </c>
      <c r="B171" s="58" t="s">
        <v>269</v>
      </c>
      <c r="C171" s="58"/>
      <c r="D171" s="59" t="s">
        <v>279</v>
      </c>
      <c r="E171" s="35">
        <v>63</v>
      </c>
      <c r="F171" s="35">
        <v>2</v>
      </c>
      <c r="G171" s="35">
        <v>30</v>
      </c>
      <c r="H171" s="57">
        <v>32</v>
      </c>
      <c r="I171" s="35">
        <v>1</v>
      </c>
      <c r="J171" s="35">
        <v>36</v>
      </c>
      <c r="K171" s="35">
        <v>1</v>
      </c>
      <c r="L171" s="35">
        <v>10</v>
      </c>
      <c r="M171" s="35">
        <v>0</v>
      </c>
      <c r="N171" s="35">
        <v>1</v>
      </c>
      <c r="O171" s="35">
        <v>1</v>
      </c>
      <c r="P171" s="35">
        <v>0</v>
      </c>
      <c r="Q171" s="35">
        <v>122</v>
      </c>
      <c r="R171" s="36">
        <v>1.6</v>
      </c>
      <c r="S171" s="43">
        <v>1.2118055555555556</v>
      </c>
      <c r="T171" s="36">
        <v>31.3</v>
      </c>
      <c r="U171" s="38">
        <v>0</v>
      </c>
      <c r="V171" s="30">
        <f t="shared" si="2"/>
        <v>4.3325366354836961</v>
      </c>
      <c r="W171">
        <f>H171/(VLOOKUP(B171,'Team Stats'!$C$3:$U$32,7,0))</f>
        <v>0.33684210526315789</v>
      </c>
    </row>
    <row r="172" spans="1:23" ht="15.75" thickBot="1">
      <c r="A172" s="55" t="s">
        <v>424</v>
      </c>
      <c r="B172" s="55" t="s">
        <v>232</v>
      </c>
      <c r="C172" s="55"/>
      <c r="D172" s="56" t="s">
        <v>219</v>
      </c>
      <c r="E172" s="31">
        <v>46</v>
      </c>
      <c r="F172" s="31">
        <v>13</v>
      </c>
      <c r="G172" s="31">
        <v>18</v>
      </c>
      <c r="H172" s="57">
        <v>31</v>
      </c>
      <c r="I172" s="31">
        <v>13</v>
      </c>
      <c r="J172" s="31">
        <v>29</v>
      </c>
      <c r="K172" s="31">
        <v>2</v>
      </c>
      <c r="L172" s="31">
        <v>4</v>
      </c>
      <c r="M172" s="31">
        <v>0</v>
      </c>
      <c r="N172" s="31">
        <v>0</v>
      </c>
      <c r="O172" s="31">
        <v>1</v>
      </c>
      <c r="P172" s="31">
        <v>0</v>
      </c>
      <c r="Q172" s="31">
        <v>102</v>
      </c>
      <c r="R172" s="32">
        <v>12.7</v>
      </c>
      <c r="S172" s="33">
        <v>0.67222222222222217</v>
      </c>
      <c r="T172" s="32">
        <v>20</v>
      </c>
      <c r="U172" s="34">
        <v>29.8</v>
      </c>
      <c r="V172" s="30">
        <f t="shared" si="2"/>
        <v>6.6077847875252935</v>
      </c>
      <c r="W172">
        <f>H172/(VLOOKUP(B172,'Team Stats'!$C$3:$U$32,7,0))</f>
        <v>0.32291666666666669</v>
      </c>
    </row>
    <row r="173" spans="1:23" ht="15.75" thickBot="1">
      <c r="A173" s="58" t="s">
        <v>425</v>
      </c>
      <c r="B173" s="58" t="s">
        <v>257</v>
      </c>
      <c r="C173" s="58"/>
      <c r="D173" s="59" t="s">
        <v>216</v>
      </c>
      <c r="E173" s="35">
        <v>65</v>
      </c>
      <c r="F173" s="35">
        <v>11</v>
      </c>
      <c r="G173" s="35">
        <v>20</v>
      </c>
      <c r="H173" s="57">
        <v>31</v>
      </c>
      <c r="I173" s="35">
        <v>-1</v>
      </c>
      <c r="J173" s="35">
        <v>14</v>
      </c>
      <c r="K173" s="35">
        <v>5</v>
      </c>
      <c r="L173" s="35">
        <v>10</v>
      </c>
      <c r="M173" s="35">
        <v>0</v>
      </c>
      <c r="N173" s="35">
        <v>0</v>
      </c>
      <c r="O173" s="35">
        <v>0</v>
      </c>
      <c r="P173" s="35">
        <v>0</v>
      </c>
      <c r="Q173" s="35">
        <v>99</v>
      </c>
      <c r="R173" s="36">
        <v>11.1</v>
      </c>
      <c r="S173" s="37">
        <v>0.64652777777777781</v>
      </c>
      <c r="T173" s="36">
        <v>22.3</v>
      </c>
      <c r="U173" s="38">
        <v>52</v>
      </c>
      <c r="V173" s="30">
        <f t="shared" si="2"/>
        <v>4.6034422570373739</v>
      </c>
      <c r="W173">
        <f>H173/(VLOOKUP(B173,'Team Stats'!$C$3:$U$32,7,0))</f>
        <v>0.33695652173913043</v>
      </c>
    </row>
    <row r="174" spans="1:23" ht="15.75" thickBot="1">
      <c r="A174" s="55" t="s">
        <v>426</v>
      </c>
      <c r="B174" s="55" t="s">
        <v>242</v>
      </c>
      <c r="C174" s="55"/>
      <c r="D174" s="56" t="s">
        <v>226</v>
      </c>
      <c r="E174" s="31">
        <v>67</v>
      </c>
      <c r="F174" s="31">
        <v>10</v>
      </c>
      <c r="G174" s="31">
        <v>21</v>
      </c>
      <c r="H174" s="57">
        <v>31</v>
      </c>
      <c r="I174" s="31">
        <v>9</v>
      </c>
      <c r="J174" s="31">
        <v>22</v>
      </c>
      <c r="K174" s="31">
        <v>2</v>
      </c>
      <c r="L174" s="31">
        <v>4</v>
      </c>
      <c r="M174" s="31">
        <v>1</v>
      </c>
      <c r="N174" s="31">
        <v>3</v>
      </c>
      <c r="O174" s="31">
        <v>0</v>
      </c>
      <c r="P174" s="31">
        <v>0</v>
      </c>
      <c r="Q174" s="31">
        <v>150</v>
      </c>
      <c r="R174" s="32">
        <v>6.7</v>
      </c>
      <c r="S174" s="33">
        <v>0.65347222222222223</v>
      </c>
      <c r="T174" s="32">
        <v>21.1</v>
      </c>
      <c r="U174" s="34">
        <v>45.4</v>
      </c>
      <c r="V174" s="30">
        <f t="shared" si="2"/>
        <v>4.314634421736586</v>
      </c>
      <c r="W174">
        <f>H174/(VLOOKUP(B174,'Team Stats'!$C$3:$U$32,7,0))</f>
        <v>0.29523809523809524</v>
      </c>
    </row>
    <row r="175" spans="1:23" ht="15.75" thickBot="1">
      <c r="A175" s="58" t="s">
        <v>427</v>
      </c>
      <c r="B175" s="58" t="s">
        <v>242</v>
      </c>
      <c r="C175" s="58"/>
      <c r="D175" s="59" t="s">
        <v>219</v>
      </c>
      <c r="E175" s="35">
        <v>56</v>
      </c>
      <c r="F175" s="35">
        <v>21</v>
      </c>
      <c r="G175" s="35">
        <v>9</v>
      </c>
      <c r="H175" s="57">
        <v>30</v>
      </c>
      <c r="I175" s="35">
        <v>13</v>
      </c>
      <c r="J175" s="35">
        <v>35</v>
      </c>
      <c r="K175" s="35">
        <v>4</v>
      </c>
      <c r="L175" s="35">
        <v>4</v>
      </c>
      <c r="M175" s="35">
        <v>0</v>
      </c>
      <c r="N175" s="35">
        <v>0</v>
      </c>
      <c r="O175" s="35">
        <v>8</v>
      </c>
      <c r="P175" s="35">
        <v>0</v>
      </c>
      <c r="Q175" s="35">
        <v>126</v>
      </c>
      <c r="R175" s="36">
        <v>16.7</v>
      </c>
      <c r="S175" s="37">
        <v>0.6020833333333333</v>
      </c>
      <c r="T175" s="36">
        <v>18.600000000000001</v>
      </c>
      <c r="U175" s="38">
        <v>47</v>
      </c>
      <c r="V175" s="30">
        <f t="shared" si="2"/>
        <v>5.651735433766425</v>
      </c>
      <c r="W175">
        <f>H175/(VLOOKUP(B175,'Team Stats'!$C$3:$U$32,7,0))</f>
        <v>0.2857142857142857</v>
      </c>
    </row>
    <row r="176" spans="1:23" ht="15.75" thickBot="1">
      <c r="A176" s="55" t="s">
        <v>428</v>
      </c>
      <c r="B176" s="55" t="s">
        <v>401</v>
      </c>
      <c r="C176" s="55"/>
      <c r="D176" s="56" t="s">
        <v>216</v>
      </c>
      <c r="E176" s="31">
        <v>61</v>
      </c>
      <c r="F176" s="31">
        <v>15</v>
      </c>
      <c r="G176" s="31">
        <v>15</v>
      </c>
      <c r="H176" s="57">
        <v>30</v>
      </c>
      <c r="I176" s="31">
        <v>-16</v>
      </c>
      <c r="J176" s="31">
        <v>25</v>
      </c>
      <c r="K176" s="31">
        <v>1</v>
      </c>
      <c r="L176" s="31">
        <v>4</v>
      </c>
      <c r="M176" s="31">
        <v>3</v>
      </c>
      <c r="N176" s="31">
        <v>3</v>
      </c>
      <c r="O176" s="31">
        <v>1</v>
      </c>
      <c r="P176" s="31">
        <v>0</v>
      </c>
      <c r="Q176" s="31">
        <v>115</v>
      </c>
      <c r="R176" s="32">
        <v>13</v>
      </c>
      <c r="S176" s="33">
        <v>0.7944444444444444</v>
      </c>
      <c r="T176" s="32">
        <v>23.7</v>
      </c>
      <c r="U176" s="34">
        <v>44</v>
      </c>
      <c r="V176" s="30">
        <f t="shared" si="2"/>
        <v>4.9114447541130986</v>
      </c>
      <c r="W176">
        <f>H176/(VLOOKUP(B176,'Team Stats'!$C$3:$U$32,7,0))</f>
        <v>0.625</v>
      </c>
    </row>
    <row r="177" spans="1:23" ht="15.75" thickBot="1">
      <c r="A177" s="58" t="s">
        <v>429</v>
      </c>
      <c r="B177" s="58" t="s">
        <v>236</v>
      </c>
      <c r="C177" s="58"/>
      <c r="D177" s="59" t="s">
        <v>216</v>
      </c>
      <c r="E177" s="35">
        <v>63</v>
      </c>
      <c r="F177" s="35">
        <v>15</v>
      </c>
      <c r="G177" s="35">
        <v>15</v>
      </c>
      <c r="H177" s="57">
        <v>30</v>
      </c>
      <c r="I177" s="35">
        <v>-2</v>
      </c>
      <c r="J177" s="35">
        <v>18</v>
      </c>
      <c r="K177" s="35">
        <v>2</v>
      </c>
      <c r="L177" s="35">
        <v>4</v>
      </c>
      <c r="M177" s="35">
        <v>2</v>
      </c>
      <c r="N177" s="35">
        <v>3</v>
      </c>
      <c r="O177" s="35">
        <v>3</v>
      </c>
      <c r="P177" s="35">
        <v>1</v>
      </c>
      <c r="Q177" s="35">
        <v>122</v>
      </c>
      <c r="R177" s="36">
        <v>12.3</v>
      </c>
      <c r="S177" s="37">
        <v>0.71319444444444446</v>
      </c>
      <c r="T177" s="36">
        <v>24.7</v>
      </c>
      <c r="U177" s="38">
        <v>50.7</v>
      </c>
      <c r="V177" s="30">
        <f t="shared" si="2"/>
        <v>4.7415610319683479</v>
      </c>
      <c r="W177">
        <f>H177/(VLOOKUP(B177,'Team Stats'!$C$3:$U$32,7,0))</f>
        <v>0.35714285714285715</v>
      </c>
    </row>
    <row r="178" spans="1:23" ht="15.75" thickBot="1">
      <c r="A178" s="55" t="s">
        <v>430</v>
      </c>
      <c r="B178" s="55" t="s">
        <v>234</v>
      </c>
      <c r="C178" s="55"/>
      <c r="D178" s="56" t="s">
        <v>226</v>
      </c>
      <c r="E178" s="31">
        <v>62</v>
      </c>
      <c r="F178" s="31">
        <v>13</v>
      </c>
      <c r="G178" s="31">
        <v>17</v>
      </c>
      <c r="H178" s="57">
        <v>30</v>
      </c>
      <c r="I178" s="31">
        <v>9</v>
      </c>
      <c r="J178" s="31">
        <v>20</v>
      </c>
      <c r="K178" s="31">
        <v>1</v>
      </c>
      <c r="L178" s="31">
        <v>3</v>
      </c>
      <c r="M178" s="31">
        <v>1</v>
      </c>
      <c r="N178" s="31">
        <v>1</v>
      </c>
      <c r="O178" s="31">
        <v>1</v>
      </c>
      <c r="P178" s="31">
        <v>0</v>
      </c>
      <c r="Q178" s="31">
        <v>80</v>
      </c>
      <c r="R178" s="32">
        <v>16.3</v>
      </c>
      <c r="S178" s="33">
        <v>0.52569444444444446</v>
      </c>
      <c r="T178" s="32">
        <v>18.399999999999999</v>
      </c>
      <c r="U178" s="34">
        <v>37.4</v>
      </c>
      <c r="V178" s="30">
        <f t="shared" si="2"/>
        <v>4.9115807945622354</v>
      </c>
      <c r="W178">
        <f>H178/(VLOOKUP(B178,'Team Stats'!$C$3:$U$32,7,0))</f>
        <v>0.29702970297029702</v>
      </c>
    </row>
    <row r="179" spans="1:23" ht="15.75" thickBot="1">
      <c r="A179" s="58" t="s">
        <v>431</v>
      </c>
      <c r="B179" s="58" t="s">
        <v>407</v>
      </c>
      <c r="C179" s="58"/>
      <c r="D179" s="59" t="s">
        <v>226</v>
      </c>
      <c r="E179" s="35">
        <v>65</v>
      </c>
      <c r="F179" s="35">
        <v>12</v>
      </c>
      <c r="G179" s="35">
        <v>18</v>
      </c>
      <c r="H179" s="57">
        <v>30</v>
      </c>
      <c r="I179" s="35">
        <v>-20</v>
      </c>
      <c r="J179" s="35">
        <v>48</v>
      </c>
      <c r="K179" s="35">
        <v>4</v>
      </c>
      <c r="L179" s="35">
        <v>9</v>
      </c>
      <c r="M179" s="35">
        <v>0</v>
      </c>
      <c r="N179" s="35">
        <v>0</v>
      </c>
      <c r="O179" s="35">
        <v>0</v>
      </c>
      <c r="P179" s="35">
        <v>0</v>
      </c>
      <c r="Q179" s="35">
        <v>151</v>
      </c>
      <c r="R179" s="36">
        <v>7.9</v>
      </c>
      <c r="S179" s="37">
        <v>0.77708333333333324</v>
      </c>
      <c r="T179" s="36">
        <v>23.7</v>
      </c>
      <c r="U179" s="38">
        <v>22.2</v>
      </c>
      <c r="V179" s="30">
        <f t="shared" si="2"/>
        <v>4.3905868938650112</v>
      </c>
      <c r="W179">
        <f>H179/(VLOOKUP(B179,'Team Stats'!$C$3:$U$32,7,0))</f>
        <v>0.55555555555555558</v>
      </c>
    </row>
    <row r="180" spans="1:23" ht="15.75" thickBot="1">
      <c r="A180" s="55" t="s">
        <v>432</v>
      </c>
      <c r="B180" s="66" t="s">
        <v>401</v>
      </c>
      <c r="C180" s="66" t="s">
        <v>463</v>
      </c>
      <c r="D180" s="56" t="s">
        <v>226</v>
      </c>
      <c r="E180" s="31">
        <v>61</v>
      </c>
      <c r="F180" s="31">
        <v>12</v>
      </c>
      <c r="G180" s="31">
        <v>18</v>
      </c>
      <c r="H180" s="57">
        <v>30</v>
      </c>
      <c r="I180" s="31">
        <v>-20</v>
      </c>
      <c r="J180" s="31">
        <v>41</v>
      </c>
      <c r="K180" s="31">
        <v>3</v>
      </c>
      <c r="L180" s="31">
        <v>7</v>
      </c>
      <c r="M180" s="31">
        <v>0</v>
      </c>
      <c r="N180" s="31">
        <v>1</v>
      </c>
      <c r="O180" s="31">
        <v>1</v>
      </c>
      <c r="P180" s="31">
        <v>0</v>
      </c>
      <c r="Q180" s="31">
        <v>115</v>
      </c>
      <c r="R180" s="32">
        <v>10.4</v>
      </c>
      <c r="S180" s="33">
        <v>0.67222222222222217</v>
      </c>
      <c r="T180" s="32">
        <v>20.3</v>
      </c>
      <c r="U180" s="34">
        <v>49.4</v>
      </c>
      <c r="V180" s="30">
        <f t="shared" si="2"/>
        <v>4.7638951445815696</v>
      </c>
      <c r="W180">
        <f>H180/(VLOOKUP(B180,'Team Stats'!$C$3:$U$32,7,0))</f>
        <v>0.625</v>
      </c>
    </row>
    <row r="181" spans="1:23" ht="15.75" thickBot="1">
      <c r="A181" s="58" t="s">
        <v>434</v>
      </c>
      <c r="B181" s="67" t="s">
        <v>275</v>
      </c>
      <c r="C181" s="67" t="s">
        <v>460</v>
      </c>
      <c r="D181" s="59" t="s">
        <v>216</v>
      </c>
      <c r="E181" s="35">
        <v>67</v>
      </c>
      <c r="F181" s="35">
        <v>11</v>
      </c>
      <c r="G181" s="35">
        <v>19</v>
      </c>
      <c r="H181" s="57">
        <v>30</v>
      </c>
      <c r="I181" s="35">
        <v>3</v>
      </c>
      <c r="J181" s="35">
        <v>12</v>
      </c>
      <c r="K181" s="35">
        <v>0</v>
      </c>
      <c r="L181" s="35">
        <v>2</v>
      </c>
      <c r="M181" s="35">
        <v>1</v>
      </c>
      <c r="N181" s="35">
        <v>2</v>
      </c>
      <c r="O181" s="35">
        <v>1</v>
      </c>
      <c r="P181" s="35">
        <v>0</v>
      </c>
      <c r="Q181" s="35">
        <v>124</v>
      </c>
      <c r="R181" s="36">
        <v>8.9</v>
      </c>
      <c r="S181" s="37">
        <v>0.60763888888888895</v>
      </c>
      <c r="T181" s="36">
        <v>18.600000000000001</v>
      </c>
      <c r="U181" s="38">
        <v>46.7</v>
      </c>
      <c r="V181" s="30">
        <f t="shared" si="2"/>
        <v>4.2791022546350987</v>
      </c>
      <c r="W181">
        <f>H181/(VLOOKUP(B181,'Team Stats'!$C$3:$U$32,7,0))</f>
        <v>0.4838709677419355</v>
      </c>
    </row>
    <row r="182" spans="1:23">
      <c r="A182" s="60" t="s">
        <v>435</v>
      </c>
      <c r="B182" s="60" t="s">
        <v>292</v>
      </c>
      <c r="C182" s="60"/>
      <c r="D182" s="64" t="s">
        <v>219</v>
      </c>
      <c r="E182" s="45">
        <v>42</v>
      </c>
      <c r="F182" s="45">
        <v>11</v>
      </c>
      <c r="G182" s="45">
        <v>19</v>
      </c>
      <c r="H182" s="65">
        <v>30</v>
      </c>
      <c r="I182" s="45">
        <v>-6</v>
      </c>
      <c r="J182" s="45">
        <v>32</v>
      </c>
      <c r="K182" s="45">
        <v>3</v>
      </c>
      <c r="L182" s="45">
        <v>6</v>
      </c>
      <c r="M182" s="45">
        <v>0</v>
      </c>
      <c r="N182" s="45">
        <v>0</v>
      </c>
      <c r="O182" s="45">
        <v>0</v>
      </c>
      <c r="P182" s="45">
        <v>0</v>
      </c>
      <c r="Q182" s="45">
        <v>127</v>
      </c>
      <c r="R182" s="46">
        <v>8.6999999999999993</v>
      </c>
      <c r="S182" s="47">
        <v>0.81111111111111101</v>
      </c>
      <c r="T182" s="46">
        <v>25</v>
      </c>
      <c r="U182" s="48">
        <v>28.6</v>
      </c>
      <c r="V182" s="30">
        <f t="shared" si="2"/>
        <v>6.7482481183493377</v>
      </c>
      <c r="W182">
        <f>H182/(VLOOKUP(B182,'Team Stats'!$C$3:$U$32,7,0))</f>
        <v>0.52631578947368418</v>
      </c>
    </row>
    <row r="183" spans="1:23">
      <c r="G183" s="17"/>
      <c r="K183" s="17"/>
    </row>
    <row r="184" spans="1:23">
      <c r="G184" s="17"/>
      <c r="K184" s="17"/>
    </row>
    <row r="185" spans="1:23">
      <c r="G185" s="17"/>
      <c r="K185" s="17"/>
    </row>
    <row r="186" spans="1:23">
      <c r="G186" s="17"/>
      <c r="K186" s="17"/>
    </row>
    <row r="187" spans="1:23">
      <c r="G187" s="17"/>
      <c r="K187" s="17"/>
    </row>
    <row r="188" spans="1:23">
      <c r="G188" s="17"/>
      <c r="K188" s="17"/>
    </row>
    <row r="189" spans="1:23">
      <c r="G189" s="17"/>
      <c r="K189" s="17"/>
    </row>
    <row r="190" spans="1:23">
      <c r="G190" s="17"/>
      <c r="K190" s="17"/>
    </row>
    <row r="191" spans="1:23">
      <c r="G191" s="17"/>
      <c r="K191" s="17"/>
    </row>
    <row r="192" spans="1:23">
      <c r="G192" s="17"/>
      <c r="K192" s="17"/>
    </row>
    <row r="193" spans="7:11">
      <c r="G193" s="17"/>
      <c r="K193" s="17"/>
    </row>
    <row r="194" spans="7:11">
      <c r="G194" s="17"/>
      <c r="K194" s="17"/>
    </row>
    <row r="195" spans="7:11">
      <c r="G195" s="17"/>
      <c r="K195" s="17"/>
    </row>
    <row r="196" spans="7:11">
      <c r="G196" s="17"/>
      <c r="K196" s="17"/>
    </row>
    <row r="197" spans="7:11">
      <c r="G197" s="17"/>
      <c r="K197" s="17"/>
    </row>
    <row r="198" spans="7:11">
      <c r="G198" s="17"/>
      <c r="K198" s="17"/>
    </row>
    <row r="199" spans="7:11">
      <c r="G199" s="17"/>
      <c r="K199" s="17"/>
    </row>
    <row r="200" spans="7:11">
      <c r="G200" s="17"/>
      <c r="K200" s="17"/>
    </row>
    <row r="201" spans="7:11">
      <c r="G201" s="17"/>
      <c r="K201" s="17"/>
    </row>
    <row r="202" spans="7:11">
      <c r="G202" s="17"/>
      <c r="K202" s="17"/>
    </row>
    <row r="203" spans="7:11">
      <c r="G203" s="17"/>
      <c r="K203" s="17"/>
    </row>
    <row r="204" spans="7:11">
      <c r="G204" s="17"/>
      <c r="K204" s="17"/>
    </row>
    <row r="205" spans="7:11">
      <c r="G205" s="17"/>
      <c r="K205" s="17"/>
    </row>
    <row r="206" spans="7:11">
      <c r="G206" s="17"/>
      <c r="K206" s="17"/>
    </row>
    <row r="207" spans="7:11">
      <c r="G207" s="17"/>
      <c r="K207" s="17"/>
    </row>
    <row r="208" spans="7:11">
      <c r="G208" s="17"/>
      <c r="K208" s="17"/>
    </row>
    <row r="209" spans="7:11">
      <c r="G209" s="17"/>
      <c r="K209" s="17"/>
    </row>
    <row r="210" spans="7:11">
      <c r="G210" s="17"/>
      <c r="K210" s="17"/>
    </row>
    <row r="211" spans="7:11">
      <c r="G211" s="17"/>
      <c r="K211" s="17"/>
    </row>
    <row r="212" spans="7:11">
      <c r="G212" s="17"/>
      <c r="K212" s="17"/>
    </row>
    <row r="213" spans="7:11">
      <c r="G213" s="17"/>
      <c r="K213" s="17"/>
    </row>
    <row r="214" spans="7:11">
      <c r="G214" s="17"/>
      <c r="K214" s="17"/>
    </row>
    <row r="215" spans="7:11">
      <c r="G215" s="17"/>
      <c r="K215" s="17"/>
    </row>
    <row r="216" spans="7:11">
      <c r="G216" s="17"/>
      <c r="K216" s="17"/>
    </row>
    <row r="217" spans="7:11">
      <c r="G217" s="17"/>
      <c r="K217" s="17"/>
    </row>
    <row r="218" spans="7:11">
      <c r="G218" s="17"/>
      <c r="K218" s="17"/>
    </row>
    <row r="219" spans="7:11">
      <c r="G219" s="17"/>
      <c r="K219" s="17"/>
    </row>
    <row r="220" spans="7:11">
      <c r="G220" s="17"/>
      <c r="K220" s="17"/>
    </row>
    <row r="221" spans="7:11">
      <c r="G221" s="17"/>
      <c r="K221" s="17"/>
    </row>
    <row r="222" spans="7:11">
      <c r="G222" s="17"/>
      <c r="K222" s="17"/>
    </row>
    <row r="223" spans="7:11">
      <c r="G223" s="17"/>
      <c r="K223" s="17"/>
    </row>
    <row r="224" spans="7:11">
      <c r="G224" s="17"/>
      <c r="K224" s="17"/>
    </row>
    <row r="225" spans="7:11">
      <c r="G225" s="17"/>
      <c r="K225" s="17"/>
    </row>
    <row r="226" spans="7:11">
      <c r="G226" s="17"/>
      <c r="K226" s="17"/>
    </row>
    <row r="227" spans="7:11">
      <c r="G227" s="17"/>
      <c r="K227" s="17"/>
    </row>
    <row r="228" spans="7:11">
      <c r="G228" s="17"/>
      <c r="K228" s="17"/>
    </row>
    <row r="229" spans="7:11">
      <c r="G229" s="17"/>
      <c r="K229" s="17"/>
    </row>
    <row r="230" spans="7:11">
      <c r="G230" s="17"/>
      <c r="K230" s="17"/>
    </row>
    <row r="231" spans="7:11">
      <c r="G231" s="17"/>
      <c r="K231" s="17"/>
    </row>
    <row r="232" spans="7:11">
      <c r="G232" s="17"/>
      <c r="K232" s="17"/>
    </row>
    <row r="233" spans="7:11">
      <c r="G233" s="17"/>
      <c r="K233" s="17"/>
    </row>
    <row r="234" spans="7:11">
      <c r="G234" s="17"/>
      <c r="K234" s="17"/>
    </row>
    <row r="235" spans="7:11">
      <c r="G235" s="17"/>
      <c r="K235" s="17"/>
    </row>
    <row r="236" spans="7:11">
      <c r="G236" s="17"/>
      <c r="K236" s="17"/>
    </row>
    <row r="237" spans="7:11">
      <c r="G237" s="17"/>
      <c r="K237" s="17"/>
    </row>
    <row r="238" spans="7:11">
      <c r="G238" s="17"/>
      <c r="K238" s="17"/>
    </row>
    <row r="239" spans="7:11">
      <c r="G239" s="17"/>
      <c r="K239" s="17"/>
    </row>
    <row r="240" spans="7:11">
      <c r="G240" s="17"/>
      <c r="K240" s="17"/>
    </row>
    <row r="241" spans="7:11">
      <c r="G241" s="17"/>
      <c r="K241" s="17"/>
    </row>
    <row r="242" spans="7:11">
      <c r="G242" s="17"/>
      <c r="K242" s="17"/>
    </row>
    <row r="243" spans="7:11">
      <c r="G243" s="17"/>
      <c r="K243" s="17"/>
    </row>
    <row r="244" spans="7:11">
      <c r="G244" s="17"/>
      <c r="K244" s="17"/>
    </row>
    <row r="245" spans="7:11">
      <c r="G245" s="17"/>
      <c r="K245" s="17"/>
    </row>
    <row r="246" spans="7:11">
      <c r="G246" s="17"/>
      <c r="K246" s="17"/>
    </row>
    <row r="247" spans="7:11">
      <c r="G247" s="17"/>
      <c r="K247" s="17"/>
    </row>
    <row r="248" spans="7:11">
      <c r="G248" s="17"/>
      <c r="K248" s="17"/>
    </row>
    <row r="249" spans="7:11">
      <c r="G249" s="17"/>
      <c r="K249" s="17"/>
    </row>
    <row r="250" spans="7:11">
      <c r="G250" s="17"/>
      <c r="K250" s="17"/>
    </row>
    <row r="251" spans="7:11">
      <c r="G251" s="17"/>
      <c r="K251" s="17"/>
    </row>
    <row r="252" spans="7:11">
      <c r="G252" s="17"/>
      <c r="K252" s="17"/>
    </row>
    <row r="253" spans="7:11">
      <c r="G253" s="17"/>
      <c r="K253" s="17"/>
    </row>
    <row r="254" spans="7:11">
      <c r="G254" s="17"/>
      <c r="K254" s="17"/>
    </row>
    <row r="255" spans="7:11">
      <c r="G255" s="17"/>
      <c r="K255" s="17"/>
    </row>
    <row r="256" spans="7:11">
      <c r="G256" s="17"/>
      <c r="K256" s="17"/>
    </row>
    <row r="257" spans="7:11">
      <c r="G257" s="17"/>
      <c r="K257" s="17"/>
    </row>
    <row r="258" spans="7:11">
      <c r="G258" s="17"/>
      <c r="K258" s="17"/>
    </row>
    <row r="259" spans="7:11">
      <c r="G259" s="17"/>
      <c r="K259" s="17"/>
    </row>
    <row r="260" spans="7:11">
      <c r="G260" s="17"/>
      <c r="K260" s="17"/>
    </row>
    <row r="261" spans="7:11">
      <c r="G261" s="17"/>
      <c r="K261" s="17"/>
    </row>
    <row r="262" spans="7:11">
      <c r="G262" s="17"/>
      <c r="K262" s="17"/>
    </row>
    <row r="263" spans="7:11">
      <c r="G263" s="17"/>
      <c r="K263" s="17"/>
    </row>
    <row r="264" spans="7:11">
      <c r="G264" s="17"/>
      <c r="K264" s="17"/>
    </row>
    <row r="265" spans="7:11">
      <c r="G265" s="17"/>
      <c r="K265" s="17"/>
    </row>
    <row r="266" spans="7:11">
      <c r="G266" s="17"/>
      <c r="K266" s="17"/>
    </row>
    <row r="267" spans="7:11">
      <c r="G267" s="17"/>
      <c r="K267" s="17"/>
    </row>
    <row r="268" spans="7:11">
      <c r="G268" s="17"/>
      <c r="K268" s="17"/>
    </row>
    <row r="269" spans="7:11">
      <c r="G269" s="17"/>
      <c r="K269" s="17"/>
    </row>
    <row r="270" spans="7:11">
      <c r="G270" s="17"/>
      <c r="K270" s="17"/>
    </row>
    <row r="271" spans="7:11">
      <c r="G271" s="17"/>
      <c r="K271" s="17"/>
    </row>
    <row r="272" spans="7:11">
      <c r="G272" s="17"/>
      <c r="K272" s="17"/>
    </row>
    <row r="273" spans="7:11">
      <c r="G273" s="17"/>
      <c r="K273" s="17"/>
    </row>
    <row r="274" spans="7:11">
      <c r="G274" s="17"/>
      <c r="K274" s="17"/>
    </row>
    <row r="275" spans="7:11">
      <c r="G275" s="17"/>
      <c r="K275" s="17"/>
    </row>
    <row r="276" spans="7:11">
      <c r="G276" s="17"/>
      <c r="K276" s="17"/>
    </row>
    <row r="277" spans="7:11">
      <c r="G277" s="17"/>
      <c r="K277" s="17"/>
    </row>
    <row r="278" spans="7:11">
      <c r="G278" s="17"/>
      <c r="K278" s="17"/>
    </row>
    <row r="279" spans="7:11">
      <c r="G279" s="17"/>
      <c r="K279" s="17"/>
    </row>
    <row r="280" spans="7:11">
      <c r="G280" s="17"/>
      <c r="K280" s="17"/>
    </row>
    <row r="281" spans="7:11">
      <c r="G281" s="17"/>
      <c r="K281" s="17"/>
    </row>
    <row r="282" spans="7:11">
      <c r="G282" s="17"/>
      <c r="K282" s="17"/>
    </row>
    <row r="283" spans="7:11">
      <c r="G283" s="17"/>
      <c r="K283" s="17"/>
    </row>
    <row r="284" spans="7:11">
      <c r="G284" s="17"/>
      <c r="K284" s="17"/>
    </row>
    <row r="285" spans="7:11">
      <c r="G285" s="17"/>
      <c r="K285" s="17"/>
    </row>
    <row r="286" spans="7:11">
      <c r="G286" s="17"/>
      <c r="K286" s="17"/>
    </row>
    <row r="287" spans="7:11">
      <c r="G287" s="17"/>
      <c r="K287" s="17"/>
    </row>
    <row r="288" spans="7:11">
      <c r="G288" s="17"/>
      <c r="K288" s="17"/>
    </row>
    <row r="289" spans="7:11">
      <c r="G289" s="17"/>
      <c r="K289" s="17"/>
    </row>
    <row r="290" spans="7:11">
      <c r="G290" s="17"/>
      <c r="K290" s="17"/>
    </row>
    <row r="291" spans="7:11">
      <c r="G291" s="17"/>
      <c r="K291" s="17"/>
    </row>
    <row r="292" spans="7:11">
      <c r="G292" s="17"/>
      <c r="K292" s="17"/>
    </row>
    <row r="293" spans="7:11">
      <c r="G293" s="17"/>
      <c r="K293" s="17"/>
    </row>
    <row r="294" spans="7:11">
      <c r="G294" s="17"/>
      <c r="K294" s="17"/>
    </row>
    <row r="295" spans="7:11">
      <c r="G295" s="17"/>
      <c r="K295" s="17"/>
    </row>
    <row r="296" spans="7:11">
      <c r="G296" s="17"/>
      <c r="K296" s="17"/>
    </row>
    <row r="297" spans="7:11">
      <c r="G297" s="17"/>
      <c r="K297" s="17"/>
    </row>
    <row r="298" spans="7:11">
      <c r="G298" s="17"/>
      <c r="K298" s="17"/>
    </row>
    <row r="299" spans="7:11">
      <c r="G299" s="17"/>
      <c r="K299" s="17"/>
    </row>
    <row r="300" spans="7:11">
      <c r="G300" s="17"/>
      <c r="K300" s="17"/>
    </row>
    <row r="301" spans="7:11">
      <c r="G301" s="17"/>
      <c r="K301" s="17"/>
    </row>
    <row r="302" spans="7:11">
      <c r="G302" s="17"/>
      <c r="K302" s="17"/>
    </row>
    <row r="303" spans="7:11">
      <c r="G303" s="17"/>
      <c r="K303" s="17"/>
    </row>
    <row r="304" spans="7:11">
      <c r="G304" s="17"/>
      <c r="K304" s="17"/>
    </row>
    <row r="305" spans="7:11">
      <c r="G305" s="17"/>
      <c r="K305" s="17"/>
    </row>
    <row r="306" spans="7:11">
      <c r="G306" s="17"/>
      <c r="K306" s="17"/>
    </row>
    <row r="307" spans="7:11">
      <c r="G307" s="17"/>
      <c r="K307" s="17"/>
    </row>
    <row r="308" spans="7:11">
      <c r="G308" s="17"/>
      <c r="K308" s="17"/>
    </row>
    <row r="309" spans="7:11">
      <c r="G309" s="17"/>
      <c r="K309" s="17"/>
    </row>
    <row r="310" spans="7:11">
      <c r="G310" s="17"/>
      <c r="K310" s="17"/>
    </row>
    <row r="311" spans="7:11">
      <c r="G311" s="17"/>
      <c r="K311" s="17"/>
    </row>
    <row r="312" spans="7:11">
      <c r="G312" s="17"/>
      <c r="K312" s="17"/>
    </row>
    <row r="313" spans="7:11">
      <c r="G313" s="17"/>
      <c r="K313" s="17"/>
    </row>
    <row r="314" spans="7:11">
      <c r="G314" s="17"/>
      <c r="K314" s="17"/>
    </row>
    <row r="315" spans="7:11">
      <c r="G315" s="17"/>
      <c r="K315" s="17"/>
    </row>
    <row r="316" spans="7:11">
      <c r="G316" s="17"/>
      <c r="K316" s="17"/>
    </row>
    <row r="317" spans="7:11">
      <c r="G317" s="17"/>
      <c r="K317" s="17"/>
    </row>
    <row r="318" spans="7:11">
      <c r="G318" s="17"/>
      <c r="K318" s="17"/>
    </row>
    <row r="319" spans="7:11">
      <c r="G319" s="17"/>
      <c r="K319" s="17"/>
    </row>
    <row r="320" spans="7:11">
      <c r="G320" s="17"/>
      <c r="K320" s="17"/>
    </row>
    <row r="321" spans="7:11">
      <c r="G321" s="17"/>
      <c r="K321" s="17"/>
    </row>
    <row r="322" spans="7:11">
      <c r="G322" s="17"/>
      <c r="K322" s="17"/>
    </row>
    <row r="323" spans="7:11">
      <c r="G323" s="17"/>
      <c r="K323" s="17"/>
    </row>
    <row r="324" spans="7:11">
      <c r="G324" s="17"/>
      <c r="K324" s="17"/>
    </row>
    <row r="325" spans="7:11">
      <c r="G325" s="17"/>
      <c r="K325" s="17"/>
    </row>
    <row r="326" spans="7:11">
      <c r="G326" s="17"/>
      <c r="K326" s="17"/>
    </row>
    <row r="327" spans="7:11">
      <c r="G327" s="17"/>
      <c r="K327" s="17"/>
    </row>
    <row r="328" spans="7:11">
      <c r="G328" s="17"/>
      <c r="K328" s="17"/>
    </row>
    <row r="329" spans="7:11">
      <c r="G329" s="17"/>
      <c r="K329" s="17"/>
    </row>
    <row r="330" spans="7:11">
      <c r="G330" s="17"/>
      <c r="K330" s="17"/>
    </row>
    <row r="331" spans="7:11">
      <c r="G331" s="17"/>
      <c r="K331" s="17"/>
    </row>
    <row r="332" spans="7:11">
      <c r="G332" s="17"/>
      <c r="K332" s="17"/>
    </row>
    <row r="333" spans="7:11">
      <c r="G333" s="17"/>
      <c r="K333" s="17"/>
    </row>
    <row r="334" spans="7:11">
      <c r="G334" s="17"/>
      <c r="K334" s="17"/>
    </row>
    <row r="335" spans="7:11">
      <c r="G335" s="17"/>
      <c r="K335" s="17"/>
    </row>
    <row r="336" spans="7:11">
      <c r="G336" s="17"/>
      <c r="K336" s="17"/>
    </row>
    <row r="337" spans="7:11">
      <c r="G337" s="17"/>
      <c r="K337" s="17"/>
    </row>
    <row r="338" spans="7:11">
      <c r="G338" s="17"/>
      <c r="K338" s="17"/>
    </row>
    <row r="339" spans="7:11">
      <c r="G339" s="17"/>
      <c r="K339" s="17"/>
    </row>
    <row r="340" spans="7:11">
      <c r="G340" s="17"/>
      <c r="K340" s="17"/>
    </row>
    <row r="341" spans="7:11">
      <c r="G341" s="17"/>
      <c r="K341" s="17"/>
    </row>
    <row r="342" spans="7:11">
      <c r="G342" s="17"/>
      <c r="K342" s="17"/>
    </row>
    <row r="343" spans="7:11">
      <c r="G343" s="17"/>
      <c r="K343" s="17"/>
    </row>
    <row r="344" spans="7:11">
      <c r="G344" s="17"/>
      <c r="K344" s="17"/>
    </row>
    <row r="345" spans="7:11">
      <c r="G345" s="17"/>
      <c r="K345" s="17"/>
    </row>
    <row r="346" spans="7:11">
      <c r="G346" s="17"/>
      <c r="K346" s="17"/>
    </row>
    <row r="347" spans="7:11">
      <c r="G347" s="17"/>
      <c r="K347" s="17"/>
    </row>
    <row r="348" spans="7:11">
      <c r="G348" s="17"/>
      <c r="K348" s="17"/>
    </row>
    <row r="349" spans="7:11">
      <c r="G349" s="17"/>
      <c r="K349" s="17"/>
    </row>
    <row r="350" spans="7:11">
      <c r="G350" s="17"/>
      <c r="K350" s="17"/>
    </row>
    <row r="351" spans="7:11">
      <c r="G351" s="17"/>
      <c r="K351" s="17"/>
    </row>
    <row r="352" spans="7:11">
      <c r="G352" s="17"/>
      <c r="K352" s="17"/>
    </row>
    <row r="353" spans="7:11">
      <c r="G353" s="17"/>
      <c r="K353" s="17"/>
    </row>
    <row r="354" spans="7:11">
      <c r="G354" s="17"/>
      <c r="K354" s="17"/>
    </row>
    <row r="355" spans="7:11">
      <c r="G355" s="17"/>
      <c r="K355" s="17"/>
    </row>
    <row r="356" spans="7:11">
      <c r="G356" s="17"/>
      <c r="K356" s="17"/>
    </row>
    <row r="357" spans="7:11">
      <c r="G357" s="17"/>
      <c r="K357" s="17"/>
    </row>
    <row r="358" spans="7:11">
      <c r="G358" s="17"/>
      <c r="K358" s="17"/>
    </row>
    <row r="359" spans="7:11">
      <c r="G359" s="17"/>
      <c r="K359" s="17"/>
    </row>
    <row r="360" spans="7:11">
      <c r="G360" s="17"/>
      <c r="K360" s="17"/>
    </row>
    <row r="361" spans="7:11">
      <c r="G361" s="17"/>
      <c r="K361" s="17"/>
    </row>
    <row r="362" spans="7:11">
      <c r="G362" s="17"/>
      <c r="K362" s="17"/>
    </row>
    <row r="363" spans="7:11">
      <c r="G363" s="17"/>
      <c r="K363" s="17"/>
    </row>
    <row r="364" spans="7:11">
      <c r="G364" s="17"/>
      <c r="K364" s="17"/>
    </row>
    <row r="365" spans="7:11">
      <c r="G365" s="17"/>
      <c r="K365" s="17"/>
    </row>
    <row r="366" spans="7:11">
      <c r="G366" s="17"/>
      <c r="K366" s="17"/>
    </row>
    <row r="367" spans="7:11">
      <c r="G367" s="17"/>
      <c r="K367" s="17"/>
    </row>
    <row r="368" spans="7:11">
      <c r="G368" s="17"/>
      <c r="K368" s="17"/>
    </row>
    <row r="369" spans="7:11">
      <c r="G369" s="17"/>
      <c r="K369" s="17"/>
    </row>
    <row r="370" spans="7:11">
      <c r="G370" s="17"/>
      <c r="K370" s="17"/>
    </row>
    <row r="371" spans="7:11">
      <c r="G371" s="17"/>
      <c r="K371" s="17"/>
    </row>
    <row r="372" spans="7:11">
      <c r="G372" s="17"/>
      <c r="K372" s="17"/>
    </row>
    <row r="373" spans="7:11">
      <c r="G373" s="17"/>
      <c r="K373" s="17"/>
    </row>
    <row r="374" spans="7:11">
      <c r="G374" s="17"/>
      <c r="K374" s="17"/>
    </row>
    <row r="375" spans="7:11">
      <c r="G375" s="17"/>
      <c r="K375" s="17"/>
    </row>
    <row r="376" spans="7:11">
      <c r="G376" s="17"/>
      <c r="K376" s="17"/>
    </row>
    <row r="377" spans="7:11">
      <c r="G377" s="17"/>
      <c r="K377" s="17"/>
    </row>
    <row r="378" spans="7:11">
      <c r="G378" s="17"/>
      <c r="K378" s="17"/>
    </row>
    <row r="379" spans="7:11">
      <c r="G379" s="17"/>
      <c r="K379" s="17"/>
    </row>
    <row r="380" spans="7:11">
      <c r="G380" s="17"/>
      <c r="K380" s="17"/>
    </row>
    <row r="381" spans="7:11">
      <c r="G381" s="17"/>
      <c r="K381" s="17"/>
    </row>
    <row r="382" spans="7:11">
      <c r="G382" s="17"/>
      <c r="K382" s="17"/>
    </row>
    <row r="383" spans="7:11">
      <c r="G383" s="17"/>
      <c r="K383" s="17"/>
    </row>
    <row r="384" spans="7:11">
      <c r="G384" s="17"/>
      <c r="K384" s="17"/>
    </row>
    <row r="385" spans="7:11">
      <c r="G385" s="17"/>
      <c r="K385" s="17"/>
    </row>
    <row r="386" spans="7:11">
      <c r="G386" s="17"/>
      <c r="K386" s="17"/>
    </row>
    <row r="387" spans="7:11">
      <c r="G387" s="17"/>
      <c r="K387" s="17"/>
    </row>
    <row r="388" spans="7:11">
      <c r="G388" s="17"/>
      <c r="K388" s="17"/>
    </row>
    <row r="389" spans="7:11">
      <c r="G389" s="17"/>
      <c r="K389" s="17"/>
    </row>
    <row r="390" spans="7:11">
      <c r="G390" s="17"/>
      <c r="K390" s="17"/>
    </row>
    <row r="391" spans="7:11">
      <c r="G391" s="17"/>
      <c r="K391" s="17"/>
    </row>
    <row r="392" spans="7:11">
      <c r="G392" s="17"/>
      <c r="K392" s="17"/>
    </row>
    <row r="393" spans="7:11">
      <c r="G393" s="17"/>
      <c r="K393" s="17"/>
    </row>
    <row r="394" spans="7:11">
      <c r="G394" s="17"/>
      <c r="K394" s="17"/>
    </row>
    <row r="395" spans="7:11">
      <c r="G395" s="17"/>
      <c r="K395" s="17"/>
    </row>
    <row r="396" spans="7:11">
      <c r="G396" s="17"/>
      <c r="K396" s="17"/>
    </row>
    <row r="397" spans="7:11">
      <c r="G397" s="17"/>
      <c r="K397" s="17"/>
    </row>
    <row r="398" spans="7:11">
      <c r="G398" s="17"/>
      <c r="K398" s="17"/>
    </row>
    <row r="399" spans="7:11">
      <c r="G399" s="17"/>
      <c r="K399" s="17"/>
    </row>
    <row r="400" spans="7:11">
      <c r="G400" s="17"/>
      <c r="K400" s="17"/>
    </row>
    <row r="401" spans="7:11">
      <c r="G401" s="17"/>
      <c r="K401" s="17"/>
    </row>
    <row r="402" spans="7:11">
      <c r="G402" s="17"/>
      <c r="K402" s="17"/>
    </row>
    <row r="403" spans="7:11">
      <c r="G403" s="17"/>
      <c r="K403" s="17"/>
    </row>
    <row r="404" spans="7:11">
      <c r="G404" s="17"/>
      <c r="K404" s="17"/>
    </row>
    <row r="405" spans="7:11">
      <c r="G405" s="17"/>
      <c r="K405" s="17"/>
    </row>
    <row r="406" spans="7:11">
      <c r="G406" s="17"/>
      <c r="K406" s="17"/>
    </row>
    <row r="407" spans="7:11">
      <c r="G407" s="17"/>
      <c r="K407" s="17"/>
    </row>
    <row r="408" spans="7:11">
      <c r="G408" s="17"/>
      <c r="K408" s="17"/>
    </row>
    <row r="409" spans="7:11">
      <c r="G409" s="17"/>
      <c r="K409" s="17"/>
    </row>
    <row r="410" spans="7:11">
      <c r="G410" s="17"/>
      <c r="K410" s="17"/>
    </row>
    <row r="411" spans="7:11">
      <c r="G411" s="17"/>
      <c r="K411" s="17"/>
    </row>
    <row r="412" spans="7:11">
      <c r="G412" s="17"/>
      <c r="K412" s="17"/>
    </row>
    <row r="413" spans="7:11">
      <c r="G413" s="17"/>
      <c r="K413" s="17"/>
    </row>
    <row r="414" spans="7:11">
      <c r="G414" s="17"/>
      <c r="K414" s="17"/>
    </row>
    <row r="415" spans="7:11">
      <c r="G415" s="17"/>
      <c r="K415" s="17"/>
    </row>
    <row r="416" spans="7:11">
      <c r="G416" s="17"/>
      <c r="K416" s="17"/>
    </row>
    <row r="417" spans="7:11">
      <c r="G417" s="17"/>
      <c r="K417" s="17"/>
    </row>
    <row r="418" spans="7:11">
      <c r="G418" s="17"/>
      <c r="K418" s="17"/>
    </row>
    <row r="419" spans="7:11">
      <c r="G419" s="17"/>
      <c r="K419" s="17"/>
    </row>
    <row r="420" spans="7:11">
      <c r="G420" s="17"/>
      <c r="K420" s="17"/>
    </row>
    <row r="421" spans="7:11">
      <c r="G421" s="17"/>
      <c r="K421" s="17"/>
    </row>
    <row r="422" spans="7:11">
      <c r="G422" s="17"/>
      <c r="K422" s="17"/>
    </row>
    <row r="423" spans="7:11">
      <c r="G423" s="17"/>
      <c r="K423" s="17"/>
    </row>
    <row r="424" spans="7:11">
      <c r="G424" s="17"/>
      <c r="K424" s="17"/>
    </row>
    <row r="425" spans="7:11">
      <c r="G425" s="17"/>
      <c r="K425" s="17"/>
    </row>
    <row r="426" spans="7:11">
      <c r="G426" s="17"/>
      <c r="K426" s="17"/>
    </row>
    <row r="427" spans="7:11">
      <c r="G427" s="17"/>
      <c r="K427" s="17"/>
    </row>
    <row r="428" spans="7:11">
      <c r="G428" s="17"/>
      <c r="K428" s="17"/>
    </row>
    <row r="429" spans="7:11">
      <c r="G429" s="17"/>
      <c r="K429" s="17"/>
    </row>
    <row r="430" spans="7:11">
      <c r="G430" s="17"/>
      <c r="K430" s="17"/>
    </row>
    <row r="431" spans="7:11">
      <c r="G431" s="17"/>
      <c r="K431" s="17"/>
    </row>
    <row r="432" spans="7:11">
      <c r="G432" s="17"/>
      <c r="K432" s="17"/>
    </row>
    <row r="433" spans="7:11">
      <c r="G433" s="17"/>
      <c r="K433" s="17"/>
    </row>
    <row r="434" spans="7:11">
      <c r="G434" s="17"/>
      <c r="K434" s="17"/>
    </row>
    <row r="435" spans="7:11">
      <c r="G435" s="17"/>
      <c r="K435" s="17"/>
    </row>
    <row r="436" spans="7:11">
      <c r="G436" s="17"/>
      <c r="K436" s="17"/>
    </row>
    <row r="437" spans="7:11">
      <c r="G437" s="17"/>
      <c r="K437" s="17"/>
    </row>
    <row r="438" spans="7:11">
      <c r="G438" s="17"/>
      <c r="K438" s="17"/>
    </row>
    <row r="439" spans="7:11">
      <c r="G439" s="17"/>
      <c r="K439" s="17"/>
    </row>
    <row r="440" spans="7:11">
      <c r="G440" s="17"/>
      <c r="K440" s="17"/>
    </row>
    <row r="441" spans="7:11">
      <c r="G441" s="17"/>
      <c r="K441" s="17"/>
    </row>
    <row r="442" spans="7:11">
      <c r="G442" s="17"/>
      <c r="K442" s="17"/>
    </row>
    <row r="443" spans="7:11">
      <c r="G443" s="17"/>
      <c r="K443" s="17"/>
    </row>
    <row r="444" spans="7:11">
      <c r="G444" s="17"/>
      <c r="K444" s="17"/>
    </row>
    <row r="445" spans="7:11">
      <c r="G445" s="17"/>
      <c r="K445" s="17"/>
    </row>
    <row r="446" spans="7:11">
      <c r="G446" s="17"/>
      <c r="K446" s="17"/>
    </row>
    <row r="447" spans="7:11">
      <c r="G447" s="17"/>
      <c r="K447" s="17"/>
    </row>
    <row r="448" spans="7:11">
      <c r="G448" s="17"/>
      <c r="K448" s="17"/>
    </row>
    <row r="449" spans="7:11">
      <c r="G449" s="17"/>
      <c r="K449" s="17"/>
    </row>
    <row r="450" spans="7:11">
      <c r="G450" s="17"/>
      <c r="K450" s="17"/>
    </row>
    <row r="451" spans="7:11">
      <c r="G451" s="17"/>
      <c r="K451" s="17"/>
    </row>
    <row r="452" spans="7:11">
      <c r="G452" s="17"/>
      <c r="K452" s="17"/>
    </row>
    <row r="453" spans="7:11">
      <c r="G453" s="17"/>
      <c r="K453" s="17"/>
    </row>
    <row r="454" spans="7:11">
      <c r="G454" s="17"/>
      <c r="K454" s="17"/>
    </row>
    <row r="455" spans="7:11">
      <c r="G455" s="17"/>
      <c r="K455" s="17"/>
    </row>
    <row r="456" spans="7:11">
      <c r="G456" s="17"/>
      <c r="K456" s="17"/>
    </row>
    <row r="457" spans="7:11">
      <c r="G457" s="17"/>
      <c r="K457" s="17"/>
    </row>
    <row r="458" spans="7:11">
      <c r="G458" s="17"/>
      <c r="K458" s="17"/>
    </row>
    <row r="459" spans="7:11">
      <c r="G459" s="17"/>
      <c r="K459" s="17"/>
    </row>
    <row r="460" spans="7:11">
      <c r="G460" s="17"/>
      <c r="K460" s="17"/>
    </row>
    <row r="461" spans="7:11">
      <c r="G461" s="17"/>
      <c r="K461" s="17"/>
    </row>
    <row r="462" spans="7:11">
      <c r="G462" s="17"/>
      <c r="K462" s="17"/>
    </row>
    <row r="463" spans="7:11">
      <c r="G463" s="17"/>
      <c r="K463" s="17"/>
    </row>
    <row r="464" spans="7:11">
      <c r="G464" s="17"/>
      <c r="K464" s="17"/>
    </row>
    <row r="465" spans="7:11">
      <c r="G465" s="17"/>
      <c r="K465" s="17"/>
    </row>
    <row r="466" spans="7:11">
      <c r="G466" s="17"/>
      <c r="K466" s="17"/>
    </row>
    <row r="467" spans="7:11">
      <c r="G467" s="17"/>
      <c r="K467" s="17"/>
    </row>
    <row r="468" spans="7:11">
      <c r="G468" s="17"/>
      <c r="K468" s="17"/>
    </row>
    <row r="469" spans="7:11">
      <c r="G469" s="17"/>
      <c r="K469" s="17"/>
    </row>
    <row r="470" spans="7:11">
      <c r="G470" s="17"/>
      <c r="K470" s="17"/>
    </row>
    <row r="471" spans="7:11">
      <c r="G471" s="17"/>
      <c r="K471" s="17"/>
    </row>
    <row r="472" spans="7:11">
      <c r="G472" s="17"/>
      <c r="K472" s="17"/>
    </row>
    <row r="473" spans="7:11">
      <c r="G473" s="17"/>
      <c r="K473" s="17"/>
    </row>
    <row r="474" spans="7:11">
      <c r="G474" s="17"/>
      <c r="K474" s="17"/>
    </row>
    <row r="475" spans="7:11">
      <c r="G475" s="17"/>
      <c r="K475" s="17"/>
    </row>
    <row r="476" spans="7:11">
      <c r="G476" s="17"/>
      <c r="K476" s="17"/>
    </row>
    <row r="477" spans="7:11">
      <c r="G477" s="17"/>
      <c r="K477" s="17"/>
    </row>
    <row r="478" spans="7:11">
      <c r="G478" s="17"/>
      <c r="K478" s="17"/>
    </row>
    <row r="479" spans="7:11">
      <c r="G479" s="17"/>
      <c r="K479" s="17"/>
    </row>
    <row r="480" spans="7:11">
      <c r="G480" s="17"/>
      <c r="K480" s="17"/>
    </row>
    <row r="481" spans="7:11">
      <c r="G481" s="17"/>
      <c r="K481" s="17"/>
    </row>
    <row r="482" spans="7:11">
      <c r="G482" s="17"/>
      <c r="K482" s="17"/>
    </row>
    <row r="483" spans="7:11">
      <c r="G483" s="17"/>
      <c r="K483" s="17"/>
    </row>
    <row r="484" spans="7:11">
      <c r="G484" s="17"/>
      <c r="K484" s="17"/>
    </row>
    <row r="485" spans="7:11">
      <c r="G485" s="17"/>
      <c r="K485" s="17"/>
    </row>
    <row r="486" spans="7:11">
      <c r="G486" s="17"/>
      <c r="K486" s="17"/>
    </row>
    <row r="487" spans="7:11">
      <c r="G487" s="17"/>
      <c r="K487" s="17"/>
    </row>
    <row r="488" spans="7:11">
      <c r="G488" s="17"/>
      <c r="K488" s="17"/>
    </row>
    <row r="489" spans="7:11">
      <c r="G489" s="17"/>
      <c r="K489" s="17"/>
    </row>
    <row r="490" spans="7:11">
      <c r="G490" s="17"/>
      <c r="K490" s="17"/>
    </row>
    <row r="491" spans="7:11">
      <c r="G491" s="17"/>
      <c r="K491" s="17"/>
    </row>
    <row r="492" spans="7:11">
      <c r="G492" s="17"/>
      <c r="K492" s="17"/>
    </row>
    <row r="493" spans="7:11">
      <c r="G493" s="17"/>
      <c r="K493" s="17"/>
    </row>
    <row r="494" spans="7:11">
      <c r="G494" s="17"/>
      <c r="K494" s="17"/>
    </row>
    <row r="495" spans="7:11">
      <c r="G495" s="17"/>
      <c r="K495" s="17"/>
    </row>
    <row r="496" spans="7:11">
      <c r="G496" s="17"/>
      <c r="K496" s="17"/>
    </row>
    <row r="497" spans="7:11">
      <c r="G497" s="17"/>
      <c r="K497" s="17"/>
    </row>
    <row r="498" spans="7:11">
      <c r="G498" s="17"/>
      <c r="K498" s="17"/>
    </row>
    <row r="499" spans="7:11">
      <c r="G499" s="17"/>
      <c r="K499" s="17"/>
    </row>
    <row r="500" spans="7:11">
      <c r="G500" s="17"/>
      <c r="K500" s="17"/>
    </row>
    <row r="501" spans="7:11">
      <c r="G501" s="17"/>
      <c r="K501" s="17"/>
    </row>
    <row r="502" spans="7:11">
      <c r="G502" s="17"/>
      <c r="K502" s="17"/>
    </row>
    <row r="503" spans="7:11">
      <c r="G503" s="17"/>
      <c r="K503" s="17"/>
    </row>
    <row r="504" spans="7:11">
      <c r="G504" s="17"/>
      <c r="K504" s="17"/>
    </row>
    <row r="505" spans="7:11">
      <c r="G505" s="17"/>
      <c r="K505" s="17"/>
    </row>
    <row r="506" spans="7:11">
      <c r="G506" s="17"/>
      <c r="K506" s="17"/>
    </row>
    <row r="507" spans="7:11">
      <c r="G507" s="17"/>
      <c r="K507" s="17"/>
    </row>
    <row r="508" spans="7:11">
      <c r="G508" s="17"/>
      <c r="K508" s="17"/>
    </row>
    <row r="509" spans="7:11">
      <c r="G509" s="17"/>
      <c r="K509" s="17"/>
    </row>
    <row r="510" spans="7:11">
      <c r="G510" s="17"/>
      <c r="K510" s="17"/>
    </row>
    <row r="511" spans="7:11">
      <c r="G511" s="17"/>
      <c r="K511" s="17"/>
    </row>
    <row r="512" spans="7:11">
      <c r="G512" s="17"/>
      <c r="K512" s="17"/>
    </row>
    <row r="513" spans="7:11">
      <c r="G513" s="17"/>
      <c r="K513" s="17"/>
    </row>
    <row r="514" spans="7:11">
      <c r="G514" s="17"/>
      <c r="K514" s="17"/>
    </row>
    <row r="515" spans="7:11">
      <c r="G515" s="17"/>
      <c r="K515" s="17"/>
    </row>
    <row r="516" spans="7:11">
      <c r="G516" s="17"/>
      <c r="K516" s="17"/>
    </row>
    <row r="517" spans="7:11">
      <c r="G517" s="17"/>
      <c r="K517" s="17"/>
    </row>
    <row r="518" spans="7:11">
      <c r="G518" s="17"/>
      <c r="K518" s="17"/>
    </row>
    <row r="519" spans="7:11">
      <c r="G519" s="17"/>
      <c r="K519" s="17"/>
    </row>
    <row r="520" spans="7:11">
      <c r="G520" s="17"/>
      <c r="K520" s="17"/>
    </row>
    <row r="521" spans="7:11">
      <c r="G521" s="17"/>
      <c r="K521" s="17"/>
    </row>
    <row r="522" spans="7:11">
      <c r="G522" s="17"/>
      <c r="K522" s="17"/>
    </row>
    <row r="523" spans="7:11">
      <c r="G523" s="17"/>
      <c r="K523" s="17"/>
    </row>
    <row r="524" spans="7:11">
      <c r="G524" s="17"/>
      <c r="K524" s="17"/>
    </row>
    <row r="525" spans="7:11">
      <c r="G525" s="17"/>
      <c r="K525" s="17"/>
    </row>
    <row r="526" spans="7:11">
      <c r="G526" s="17"/>
      <c r="K526" s="17"/>
    </row>
    <row r="527" spans="7:11">
      <c r="G527" s="17"/>
      <c r="K527" s="17"/>
    </row>
    <row r="528" spans="7:11">
      <c r="G528" s="17"/>
      <c r="K528" s="17"/>
    </row>
    <row r="529" spans="7:11">
      <c r="G529" s="17"/>
      <c r="K529" s="17"/>
    </row>
    <row r="530" spans="7:11">
      <c r="G530" s="17"/>
      <c r="K530" s="17"/>
    </row>
    <row r="531" spans="7:11">
      <c r="G531" s="17"/>
      <c r="K531" s="17"/>
    </row>
    <row r="532" spans="7:11">
      <c r="G532" s="17"/>
      <c r="K532" s="17"/>
    </row>
    <row r="533" spans="7:11">
      <c r="G533" s="17"/>
      <c r="K533" s="17"/>
    </row>
    <row r="534" spans="7:11">
      <c r="G534" s="17"/>
      <c r="K534" s="17"/>
    </row>
    <row r="535" spans="7:11">
      <c r="G535" s="17"/>
      <c r="K535" s="17"/>
    </row>
    <row r="536" spans="7:11">
      <c r="G536" s="17"/>
      <c r="K536" s="17"/>
    </row>
    <row r="537" spans="7:11">
      <c r="G537" s="17"/>
      <c r="K537" s="17"/>
    </row>
    <row r="538" spans="7:11">
      <c r="G538" s="17"/>
      <c r="K538" s="17"/>
    </row>
    <row r="539" spans="7:11">
      <c r="G539" s="17"/>
      <c r="K539" s="17"/>
    </row>
    <row r="540" spans="7:11">
      <c r="G540" s="17"/>
      <c r="K540" s="17"/>
    </row>
    <row r="541" spans="7:11">
      <c r="G541" s="17"/>
      <c r="K541" s="17"/>
    </row>
    <row r="542" spans="7:11">
      <c r="G542" s="17"/>
      <c r="K542" s="17"/>
    </row>
    <row r="543" spans="7:11">
      <c r="G543" s="17"/>
      <c r="K543" s="17"/>
    </row>
    <row r="544" spans="7:11">
      <c r="G544" s="17"/>
      <c r="K544" s="17"/>
    </row>
    <row r="545" spans="7:11">
      <c r="G545" s="17"/>
      <c r="K545" s="17"/>
    </row>
    <row r="546" spans="7:11">
      <c r="G546" s="17"/>
      <c r="K546" s="17"/>
    </row>
    <row r="547" spans="7:11">
      <c r="G547" s="17"/>
      <c r="K547" s="17"/>
    </row>
    <row r="548" spans="7:11">
      <c r="G548" s="17"/>
      <c r="K548" s="17"/>
    </row>
    <row r="549" spans="7:11">
      <c r="G549" s="17"/>
      <c r="K549" s="17"/>
    </row>
    <row r="550" spans="7:11">
      <c r="G550" s="17"/>
      <c r="K550" s="17"/>
    </row>
    <row r="551" spans="7:11">
      <c r="G551" s="17"/>
      <c r="K551" s="17"/>
    </row>
    <row r="552" spans="7:11">
      <c r="G552" s="17"/>
      <c r="K552" s="17"/>
    </row>
    <row r="553" spans="7:11">
      <c r="G553" s="17"/>
      <c r="K553" s="17"/>
    </row>
    <row r="554" spans="7:11">
      <c r="G554" s="17"/>
      <c r="K554" s="17"/>
    </row>
    <row r="555" spans="7:11">
      <c r="G555" s="17"/>
      <c r="K555" s="17"/>
    </row>
    <row r="556" spans="7:11">
      <c r="G556" s="17"/>
      <c r="K556" s="17"/>
    </row>
    <row r="557" spans="7:11">
      <c r="G557" s="17"/>
      <c r="K557" s="17"/>
    </row>
    <row r="558" spans="7:11">
      <c r="G558" s="17"/>
      <c r="K558" s="17"/>
    </row>
    <row r="559" spans="7:11">
      <c r="G559" s="17"/>
      <c r="K559" s="17"/>
    </row>
    <row r="560" spans="7:11">
      <c r="G560" s="17"/>
      <c r="K560" s="17"/>
    </row>
    <row r="561" spans="7:11">
      <c r="G561" s="17"/>
      <c r="K561" s="17"/>
    </row>
    <row r="562" spans="7:11">
      <c r="G562" s="17"/>
      <c r="K562" s="17"/>
    </row>
    <row r="563" spans="7:11">
      <c r="G563" s="17"/>
      <c r="K563" s="17"/>
    </row>
    <row r="564" spans="7:11">
      <c r="G564" s="17"/>
      <c r="K564" s="17"/>
    </row>
    <row r="565" spans="7:11">
      <c r="G565" s="17"/>
      <c r="K565" s="17"/>
    </row>
    <row r="566" spans="7:11">
      <c r="G566" s="17"/>
      <c r="K566" s="17"/>
    </row>
    <row r="567" spans="7:11">
      <c r="G567" s="17"/>
      <c r="K567" s="17"/>
    </row>
    <row r="568" spans="7:11">
      <c r="G568" s="17"/>
      <c r="K568" s="17"/>
    </row>
    <row r="569" spans="7:11">
      <c r="G569" s="17"/>
      <c r="K569" s="17"/>
    </row>
    <row r="570" spans="7:11">
      <c r="G570" s="17"/>
      <c r="K570" s="17"/>
    </row>
    <row r="571" spans="7:11">
      <c r="G571" s="17"/>
      <c r="K571" s="17"/>
    </row>
    <row r="572" spans="7:11">
      <c r="G572" s="17"/>
      <c r="K572" s="17"/>
    </row>
    <row r="573" spans="7:11">
      <c r="G573" s="17"/>
      <c r="K573" s="17"/>
    </row>
    <row r="574" spans="7:11">
      <c r="G574" s="17"/>
      <c r="K574" s="17"/>
    </row>
    <row r="575" spans="7:11">
      <c r="G575" s="17"/>
      <c r="K575" s="17"/>
    </row>
    <row r="576" spans="7:11">
      <c r="G576" s="17"/>
      <c r="K576" s="17"/>
    </row>
    <row r="577" spans="7:11">
      <c r="G577" s="17"/>
      <c r="K577" s="17"/>
    </row>
    <row r="578" spans="7:11">
      <c r="G578" s="17"/>
      <c r="K578" s="17"/>
    </row>
    <row r="579" spans="7:11">
      <c r="G579" s="17"/>
      <c r="K579" s="17"/>
    </row>
    <row r="580" spans="7:11">
      <c r="G580" s="17"/>
      <c r="K580" s="17"/>
    </row>
    <row r="581" spans="7:11">
      <c r="G581" s="17"/>
      <c r="K581" s="17"/>
    </row>
    <row r="582" spans="7:11">
      <c r="G582" s="17"/>
      <c r="K582" s="17"/>
    </row>
    <row r="583" spans="7:11">
      <c r="G583" s="17"/>
      <c r="K583" s="17"/>
    </row>
    <row r="584" spans="7:11">
      <c r="G584" s="17"/>
      <c r="K584" s="17"/>
    </row>
    <row r="585" spans="7:11">
      <c r="G585" s="17"/>
      <c r="K585" s="17"/>
    </row>
    <row r="586" spans="7:11">
      <c r="G586" s="17"/>
      <c r="K586" s="17"/>
    </row>
    <row r="587" spans="7:11">
      <c r="G587" s="17"/>
      <c r="K587" s="17"/>
    </row>
    <row r="588" spans="7:11">
      <c r="G588" s="17"/>
      <c r="K588" s="17"/>
    </row>
    <row r="589" spans="7:11">
      <c r="G589" s="17"/>
      <c r="K589" s="17"/>
    </row>
    <row r="590" spans="7:11">
      <c r="G590" s="17"/>
      <c r="K590" s="17"/>
    </row>
    <row r="591" spans="7:11">
      <c r="G591" s="17"/>
      <c r="K591" s="17"/>
    </row>
    <row r="592" spans="7:11">
      <c r="G592" s="17"/>
      <c r="K592" s="17"/>
    </row>
    <row r="593" spans="7:11">
      <c r="G593" s="17"/>
      <c r="K593" s="17"/>
    </row>
    <row r="594" spans="7:11">
      <c r="G594" s="17"/>
      <c r="K594" s="17"/>
    </row>
    <row r="595" spans="7:11">
      <c r="G595" s="17"/>
      <c r="K595" s="17"/>
    </row>
    <row r="596" spans="7:11">
      <c r="G596" s="17"/>
      <c r="K596" s="17"/>
    </row>
    <row r="597" spans="7:11">
      <c r="G597" s="17"/>
      <c r="K597" s="17"/>
    </row>
    <row r="598" spans="7:11">
      <c r="G598" s="17"/>
      <c r="K598" s="17"/>
    </row>
    <row r="599" spans="7:11">
      <c r="G599" s="17"/>
      <c r="K599" s="17"/>
    </row>
    <row r="600" spans="7:11">
      <c r="G600" s="17"/>
      <c r="K600" s="17"/>
    </row>
    <row r="601" spans="7:11">
      <c r="G601" s="17"/>
      <c r="K601" s="17"/>
    </row>
    <row r="602" spans="7:11">
      <c r="G602" s="17"/>
      <c r="K602" s="17"/>
    </row>
    <row r="603" spans="7:11">
      <c r="G603" s="17"/>
      <c r="K603" s="17"/>
    </row>
    <row r="604" spans="7:11">
      <c r="G604" s="17"/>
      <c r="K604" s="17"/>
    </row>
    <row r="605" spans="7:11">
      <c r="G605" s="17"/>
      <c r="K605" s="17"/>
    </row>
    <row r="606" spans="7:11">
      <c r="G606" s="17"/>
      <c r="K606" s="17"/>
    </row>
    <row r="607" spans="7:11">
      <c r="G607" s="17"/>
      <c r="K607" s="17"/>
    </row>
    <row r="608" spans="7:11">
      <c r="G608" s="17"/>
      <c r="K608" s="17"/>
    </row>
    <row r="609" spans="7:11">
      <c r="G609" s="17"/>
      <c r="K609" s="17"/>
    </row>
    <row r="610" spans="7:11">
      <c r="G610" s="17"/>
      <c r="K610" s="17"/>
    </row>
    <row r="611" spans="7:11">
      <c r="G611" s="17"/>
      <c r="K611" s="17"/>
    </row>
    <row r="612" spans="7:11">
      <c r="G612" s="17"/>
      <c r="K612" s="17"/>
    </row>
    <row r="613" spans="7:11">
      <c r="G613" s="17"/>
      <c r="K613" s="17"/>
    </row>
    <row r="614" spans="7:11">
      <c r="G614" s="17"/>
      <c r="K614" s="17"/>
    </row>
    <row r="615" spans="7:11">
      <c r="G615" s="17"/>
      <c r="K615" s="17"/>
    </row>
    <row r="616" spans="7:11">
      <c r="G616" s="17"/>
      <c r="K616" s="17"/>
    </row>
    <row r="617" spans="7:11">
      <c r="G617" s="17"/>
      <c r="K617" s="17"/>
    </row>
    <row r="618" spans="7:11">
      <c r="G618" s="17"/>
      <c r="K618" s="17"/>
    </row>
    <row r="619" spans="7:11">
      <c r="G619" s="17"/>
      <c r="K619" s="17"/>
    </row>
    <row r="620" spans="7:11">
      <c r="G620" s="17"/>
      <c r="K620" s="17"/>
    </row>
    <row r="621" spans="7:11">
      <c r="G621" s="17"/>
      <c r="K621" s="17"/>
    </row>
    <row r="622" spans="7:11">
      <c r="G622" s="17"/>
      <c r="K622" s="17"/>
    </row>
    <row r="623" spans="7:11">
      <c r="G623" s="17"/>
      <c r="K623" s="17"/>
    </row>
    <row r="624" spans="7:11">
      <c r="G624" s="17"/>
      <c r="K624" s="17"/>
    </row>
    <row r="625" spans="7:11">
      <c r="G625" s="17"/>
      <c r="K625" s="17"/>
    </row>
    <row r="626" spans="7:11">
      <c r="G626" s="17"/>
      <c r="K626" s="17"/>
    </row>
    <row r="627" spans="7:11">
      <c r="G627" s="17"/>
      <c r="K627" s="17"/>
    </row>
    <row r="628" spans="7:11">
      <c r="G628" s="17"/>
      <c r="K628" s="17"/>
    </row>
    <row r="629" spans="7:11">
      <c r="G629" s="17"/>
      <c r="K629" s="17"/>
    </row>
    <row r="630" spans="7:11">
      <c r="G630" s="17"/>
      <c r="K630" s="17"/>
    </row>
    <row r="631" spans="7:11">
      <c r="G631" s="17"/>
      <c r="K631" s="17"/>
    </row>
    <row r="632" spans="7:11">
      <c r="G632" s="17"/>
      <c r="K632" s="17"/>
    </row>
    <row r="633" spans="7:11">
      <c r="G633" s="17"/>
      <c r="K633" s="17"/>
    </row>
    <row r="634" spans="7:11">
      <c r="G634" s="17"/>
      <c r="K634" s="17"/>
    </row>
    <row r="635" spans="7:11">
      <c r="G635" s="17"/>
      <c r="K635" s="17"/>
    </row>
    <row r="636" spans="7:11">
      <c r="G636" s="17"/>
      <c r="K636" s="17"/>
    </row>
    <row r="637" spans="7:11">
      <c r="G637" s="17"/>
      <c r="K637" s="17"/>
    </row>
    <row r="638" spans="7:11">
      <c r="G638" s="17"/>
      <c r="K638" s="17"/>
    </row>
    <row r="639" spans="7:11">
      <c r="G639" s="17"/>
      <c r="K639" s="17"/>
    </row>
    <row r="640" spans="7:11">
      <c r="G640" s="17"/>
      <c r="K640" s="17"/>
    </row>
    <row r="641" spans="7:11">
      <c r="G641" s="17"/>
      <c r="K641" s="17"/>
    </row>
    <row r="642" spans="7:11">
      <c r="G642" s="17"/>
      <c r="K642" s="17"/>
    </row>
    <row r="643" spans="7:11">
      <c r="G643" s="17"/>
      <c r="K643" s="17"/>
    </row>
    <row r="644" spans="7:11">
      <c r="G644" s="17"/>
      <c r="K644" s="17"/>
    </row>
    <row r="645" spans="7:11">
      <c r="G645" s="17"/>
      <c r="K645" s="17"/>
    </row>
    <row r="646" spans="7:11">
      <c r="G646" s="17"/>
      <c r="K646" s="17"/>
    </row>
    <row r="647" spans="7:11">
      <c r="G647" s="17"/>
      <c r="K647" s="17"/>
    </row>
    <row r="648" spans="7:11">
      <c r="G648" s="17"/>
      <c r="K648" s="17"/>
    </row>
    <row r="649" spans="7:11">
      <c r="G649" s="17"/>
      <c r="K649" s="17"/>
    </row>
    <row r="650" spans="7:11">
      <c r="G650" s="17"/>
      <c r="K650" s="17"/>
    </row>
    <row r="651" spans="7:11">
      <c r="G651" s="17"/>
      <c r="K651" s="17"/>
    </row>
    <row r="652" spans="7:11">
      <c r="G652" s="17"/>
      <c r="K652" s="17"/>
    </row>
    <row r="653" spans="7:11">
      <c r="G653" s="17"/>
      <c r="K653" s="17"/>
    </row>
    <row r="654" spans="7:11">
      <c r="G654" s="17"/>
      <c r="K654" s="17"/>
    </row>
    <row r="655" spans="7:11">
      <c r="G655" s="17"/>
      <c r="K655" s="17"/>
    </row>
    <row r="656" spans="7:11">
      <c r="G656" s="17"/>
      <c r="K656" s="17"/>
    </row>
    <row r="657" spans="7:11">
      <c r="G657" s="17"/>
      <c r="K657" s="17"/>
    </row>
    <row r="658" spans="7:11">
      <c r="G658" s="17"/>
      <c r="K658" s="17"/>
    </row>
    <row r="659" spans="7:11">
      <c r="G659" s="17"/>
      <c r="K659" s="17"/>
    </row>
    <row r="660" spans="7:11">
      <c r="G660" s="17"/>
      <c r="K660" s="17"/>
    </row>
    <row r="661" spans="7:11">
      <c r="G661" s="17"/>
      <c r="K661" s="17"/>
    </row>
    <row r="662" spans="7:11">
      <c r="G662" s="17"/>
      <c r="K662" s="17"/>
    </row>
    <row r="663" spans="7:11">
      <c r="G663" s="17"/>
      <c r="K663" s="17"/>
    </row>
    <row r="664" spans="7:11">
      <c r="G664" s="17"/>
      <c r="K664" s="17"/>
    </row>
    <row r="665" spans="7:11">
      <c r="G665" s="17"/>
      <c r="K665" s="17"/>
    </row>
    <row r="666" spans="7:11">
      <c r="G666" s="17"/>
      <c r="K666" s="17"/>
    </row>
    <row r="667" spans="7:11">
      <c r="G667" s="17"/>
      <c r="K667" s="17"/>
    </row>
    <row r="668" spans="7:11">
      <c r="G668" s="17"/>
      <c r="K668" s="17"/>
    </row>
    <row r="669" spans="7:11">
      <c r="G669" s="17"/>
      <c r="K669" s="17"/>
    </row>
    <row r="670" spans="7:11">
      <c r="G670" s="17"/>
      <c r="K670" s="17"/>
    </row>
    <row r="671" spans="7:11">
      <c r="G671" s="17"/>
      <c r="K671" s="17"/>
    </row>
    <row r="672" spans="7:11">
      <c r="G672" s="17"/>
      <c r="K672" s="17"/>
    </row>
    <row r="673" spans="7:11">
      <c r="G673" s="17"/>
      <c r="K673" s="17"/>
    </row>
    <row r="674" spans="7:11">
      <c r="G674" s="17"/>
      <c r="K674" s="17"/>
    </row>
    <row r="675" spans="7:11">
      <c r="G675" s="17"/>
      <c r="K675" s="17"/>
    </row>
    <row r="676" spans="7:11">
      <c r="G676" s="17"/>
      <c r="K676" s="17"/>
    </row>
    <row r="677" spans="7:11">
      <c r="G677" s="17"/>
      <c r="K677" s="17"/>
    </row>
    <row r="678" spans="7:11">
      <c r="G678" s="17"/>
      <c r="K678" s="17"/>
    </row>
    <row r="679" spans="7:11">
      <c r="G679" s="17"/>
      <c r="K679" s="17"/>
    </row>
    <row r="680" spans="7:11">
      <c r="G680" s="17"/>
      <c r="K680" s="17"/>
    </row>
    <row r="681" spans="7:11">
      <c r="G681" s="17"/>
      <c r="K681" s="17"/>
    </row>
    <row r="682" spans="7:11">
      <c r="G682" s="17"/>
      <c r="K682" s="17"/>
    </row>
    <row r="683" spans="7:11">
      <c r="G683" s="17"/>
      <c r="K683" s="17"/>
    </row>
    <row r="684" spans="7:11">
      <c r="G684" s="17"/>
      <c r="K684" s="17"/>
    </row>
    <row r="685" spans="7:11">
      <c r="G685" s="17"/>
      <c r="K685" s="17"/>
    </row>
    <row r="686" spans="7:11">
      <c r="G686" s="17"/>
      <c r="K686" s="17"/>
    </row>
    <row r="687" spans="7:11">
      <c r="G687" s="17"/>
      <c r="K687" s="17"/>
    </row>
    <row r="688" spans="7:11">
      <c r="G688" s="17"/>
      <c r="K688" s="17"/>
    </row>
    <row r="689" spans="7:11">
      <c r="G689" s="17"/>
      <c r="K689" s="17"/>
    </row>
    <row r="690" spans="7:11">
      <c r="G690" s="17"/>
      <c r="K690" s="17"/>
    </row>
    <row r="691" spans="7:11">
      <c r="G691" s="17"/>
      <c r="K691" s="17"/>
    </row>
    <row r="692" spans="7:11">
      <c r="G692" s="17"/>
      <c r="K692" s="17"/>
    </row>
    <row r="693" spans="7:11">
      <c r="G693" s="17"/>
      <c r="K693" s="17"/>
    </row>
    <row r="694" spans="7:11">
      <c r="G694" s="17"/>
      <c r="K694" s="17"/>
    </row>
    <row r="695" spans="7:11">
      <c r="G695" s="17"/>
      <c r="K695" s="17"/>
    </row>
    <row r="696" spans="7:11">
      <c r="G696" s="17"/>
      <c r="K696" s="17"/>
    </row>
    <row r="697" spans="7:11">
      <c r="G697" s="17"/>
      <c r="K697" s="17"/>
    </row>
    <row r="698" spans="7:11">
      <c r="G698" s="17"/>
      <c r="K698" s="17"/>
    </row>
    <row r="699" spans="7:11">
      <c r="G699" s="17"/>
      <c r="K699" s="17"/>
    </row>
    <row r="700" spans="7:11">
      <c r="G700" s="17"/>
      <c r="K700" s="17"/>
    </row>
    <row r="701" spans="7:11">
      <c r="G701" s="17"/>
      <c r="K701" s="17"/>
    </row>
    <row r="702" spans="7:11">
      <c r="G702" s="17"/>
      <c r="K702" s="17"/>
    </row>
    <row r="703" spans="7:11">
      <c r="G703" s="17"/>
      <c r="K703" s="17"/>
    </row>
    <row r="704" spans="7:11">
      <c r="G704" s="17"/>
      <c r="K704" s="17"/>
    </row>
    <row r="705" spans="7:11">
      <c r="G705" s="17"/>
      <c r="K705" s="17"/>
    </row>
    <row r="706" spans="7:11">
      <c r="G706" s="17"/>
      <c r="K706" s="17"/>
    </row>
    <row r="707" spans="7:11">
      <c r="G707" s="17"/>
      <c r="K707" s="17"/>
    </row>
    <row r="708" spans="7:11">
      <c r="G708" s="17"/>
      <c r="K708" s="17"/>
    </row>
    <row r="709" spans="7:11">
      <c r="G709" s="17"/>
      <c r="K709" s="17"/>
    </row>
    <row r="710" spans="7:11">
      <c r="G710" s="17"/>
      <c r="K710" s="17"/>
    </row>
    <row r="711" spans="7:11">
      <c r="G711" s="17"/>
      <c r="K711" s="17"/>
    </row>
    <row r="712" spans="7:11">
      <c r="G712" s="17"/>
      <c r="K712" s="17"/>
    </row>
    <row r="713" spans="7:11">
      <c r="G713" s="17"/>
      <c r="K713" s="17"/>
    </row>
    <row r="714" spans="7:11">
      <c r="G714" s="17"/>
      <c r="K714" s="17"/>
    </row>
    <row r="715" spans="7:11">
      <c r="G715" s="17"/>
      <c r="K715" s="17"/>
    </row>
    <row r="716" spans="7:11">
      <c r="G716" s="17"/>
      <c r="K716" s="17"/>
    </row>
    <row r="717" spans="7:11">
      <c r="G717" s="17"/>
      <c r="K717" s="17"/>
    </row>
    <row r="718" spans="7:11">
      <c r="G718" s="17"/>
      <c r="K718" s="17"/>
    </row>
    <row r="719" spans="7:11">
      <c r="G719" s="17"/>
      <c r="K719" s="17"/>
    </row>
    <row r="720" spans="7:11">
      <c r="G720" s="17"/>
      <c r="K720" s="17"/>
    </row>
    <row r="721" spans="7:11">
      <c r="G721" s="17"/>
      <c r="K721" s="17"/>
    </row>
    <row r="722" spans="7:11">
      <c r="G722" s="17"/>
      <c r="K722" s="17"/>
    </row>
    <row r="723" spans="7:11">
      <c r="G723" s="17"/>
      <c r="K723" s="17"/>
    </row>
    <row r="724" spans="7:11">
      <c r="G724" s="17"/>
      <c r="K724" s="17"/>
    </row>
    <row r="725" spans="7:11">
      <c r="G725" s="17"/>
      <c r="K725" s="17"/>
    </row>
    <row r="726" spans="7:11">
      <c r="G726" s="17"/>
      <c r="K726" s="17"/>
    </row>
    <row r="727" spans="7:11">
      <c r="G727" s="17"/>
      <c r="K727" s="17"/>
    </row>
    <row r="728" spans="7:11">
      <c r="G728" s="17"/>
      <c r="K728" s="17"/>
    </row>
    <row r="729" spans="7:11">
      <c r="G729" s="17"/>
      <c r="K729" s="17"/>
    </row>
    <row r="730" spans="7:11">
      <c r="G730" s="17"/>
      <c r="K730" s="17"/>
    </row>
    <row r="731" spans="7:11">
      <c r="G731" s="17"/>
      <c r="K731" s="17"/>
    </row>
    <row r="732" spans="7:11">
      <c r="G732" s="17"/>
      <c r="K732" s="17"/>
    </row>
    <row r="733" spans="7:11">
      <c r="G733" s="17"/>
      <c r="K733" s="17"/>
    </row>
    <row r="734" spans="7:11">
      <c r="G734" s="17"/>
      <c r="K734" s="17"/>
    </row>
    <row r="735" spans="7:11">
      <c r="G735" s="17"/>
      <c r="K735" s="17"/>
    </row>
    <row r="736" spans="7:11">
      <c r="G736" s="17"/>
      <c r="K736" s="17"/>
    </row>
    <row r="737" spans="7:11">
      <c r="G737" s="17"/>
      <c r="K737" s="17"/>
    </row>
    <row r="738" spans="7:11">
      <c r="G738" s="17"/>
      <c r="K738" s="17"/>
    </row>
    <row r="739" spans="7:11">
      <c r="G739" s="17"/>
      <c r="K739" s="17"/>
    </row>
    <row r="740" spans="7:11">
      <c r="G740" s="17"/>
      <c r="K740" s="17"/>
    </row>
    <row r="741" spans="7:11">
      <c r="G741" s="17"/>
      <c r="K741" s="17"/>
    </row>
    <row r="742" spans="7:11">
      <c r="G742" s="17"/>
      <c r="K742" s="17"/>
    </row>
    <row r="743" spans="7:11">
      <c r="G743" s="17"/>
      <c r="K743" s="17"/>
    </row>
    <row r="744" spans="7:11">
      <c r="G744" s="17"/>
      <c r="K744" s="17"/>
    </row>
    <row r="745" spans="7:11">
      <c r="G745" s="17"/>
      <c r="K745" s="17"/>
    </row>
    <row r="746" spans="7:11">
      <c r="G746" s="17"/>
      <c r="K746" s="17"/>
    </row>
    <row r="747" spans="7:11">
      <c r="G747" s="17"/>
      <c r="K747" s="17"/>
    </row>
    <row r="748" spans="7:11">
      <c r="G748" s="17"/>
      <c r="K748" s="17"/>
    </row>
    <row r="749" spans="7:11">
      <c r="G749" s="17"/>
      <c r="K749" s="17"/>
    </row>
    <row r="750" spans="7:11">
      <c r="G750" s="17"/>
      <c r="K750" s="17"/>
    </row>
    <row r="751" spans="7:11">
      <c r="G751" s="17"/>
      <c r="K751" s="17"/>
    </row>
    <row r="752" spans="7:11">
      <c r="G752" s="17"/>
      <c r="K752" s="17"/>
    </row>
    <row r="753" spans="7:11">
      <c r="G753" s="20"/>
      <c r="K753" s="17"/>
    </row>
    <row r="754" spans="7:11">
      <c r="G754" s="17"/>
      <c r="K754" s="17"/>
    </row>
    <row r="755" spans="7:11">
      <c r="G755" s="17"/>
      <c r="K755" s="17"/>
    </row>
    <row r="756" spans="7:11">
      <c r="G756" s="17"/>
      <c r="K756" s="17"/>
    </row>
    <row r="757" spans="7:11">
      <c r="G757" s="17"/>
      <c r="K757" s="17"/>
    </row>
    <row r="758" spans="7:11">
      <c r="G758" s="17"/>
      <c r="K758" s="17"/>
    </row>
    <row r="759" spans="7:11">
      <c r="G759" s="17"/>
      <c r="K759" s="17"/>
    </row>
    <row r="760" spans="7:11">
      <c r="G760" s="17"/>
      <c r="K760" s="17"/>
    </row>
    <row r="761" spans="7:11">
      <c r="G761" s="17"/>
      <c r="K761" s="17"/>
    </row>
    <row r="762" spans="7:11">
      <c r="G762" s="17"/>
      <c r="K762" s="17"/>
    </row>
    <row r="763" spans="7:11">
      <c r="G763" s="17"/>
      <c r="K763" s="17"/>
    </row>
    <row r="764" spans="7:11">
      <c r="G764" s="17"/>
      <c r="K764" s="17"/>
    </row>
    <row r="765" spans="7:11">
      <c r="G765" s="17"/>
      <c r="K765" s="17"/>
    </row>
    <row r="766" spans="7:11">
      <c r="G766" s="17"/>
      <c r="H766" t="str">
        <f t="shared" ref="H766:H772" si="3">TRIM(CLEAN(SUBSTITUTE(G766,CHAR(160)," ")))</f>
        <v/>
      </c>
      <c r="K766" s="17"/>
    </row>
    <row r="767" spans="7:11">
      <c r="G767" s="17"/>
      <c r="H767" t="str">
        <f t="shared" si="3"/>
        <v/>
      </c>
      <c r="K767" s="17"/>
    </row>
    <row r="768" spans="7:11">
      <c r="G768" s="17"/>
      <c r="H768" t="str">
        <f t="shared" si="3"/>
        <v/>
      </c>
      <c r="K768" s="17"/>
    </row>
    <row r="769" spans="7:11">
      <c r="G769" s="17"/>
      <c r="H769" t="str">
        <f t="shared" si="3"/>
        <v/>
      </c>
      <c r="K769" s="17"/>
    </row>
    <row r="770" spans="7:11">
      <c r="G770" s="17"/>
      <c r="H770" t="str">
        <f t="shared" si="3"/>
        <v/>
      </c>
      <c r="K770" s="17"/>
    </row>
    <row r="771" spans="7:11">
      <c r="G771" s="17"/>
      <c r="H771" t="str">
        <f t="shared" si="3"/>
        <v/>
      </c>
      <c r="K771" s="17"/>
    </row>
    <row r="772" spans="7:11">
      <c r="G772" s="17"/>
      <c r="H772" t="str">
        <f t="shared" si="3"/>
        <v/>
      </c>
      <c r="K772" s="17"/>
    </row>
    <row r="773" spans="7:11">
      <c r="G773" s="17"/>
      <c r="H773" t="str">
        <f t="shared" ref="H773:H804" si="4">TRIM(CLEAN(SUBSTITUTE(G773,CHAR(160)," ")))</f>
        <v/>
      </c>
      <c r="K773" s="17"/>
    </row>
    <row r="774" spans="7:11">
      <c r="G774" s="17"/>
      <c r="H774" t="str">
        <f t="shared" si="4"/>
        <v/>
      </c>
      <c r="K774" s="17"/>
    </row>
    <row r="775" spans="7:11">
      <c r="G775" s="17"/>
      <c r="H775" t="str">
        <f t="shared" si="4"/>
        <v/>
      </c>
      <c r="K775" s="17"/>
    </row>
    <row r="776" spans="7:11">
      <c r="G776" s="17"/>
      <c r="H776" t="str">
        <f t="shared" si="4"/>
        <v/>
      </c>
      <c r="K776" s="17"/>
    </row>
    <row r="777" spans="7:11">
      <c r="G777" s="17"/>
      <c r="H777" t="str">
        <f t="shared" si="4"/>
        <v/>
      </c>
      <c r="K777" s="17"/>
    </row>
    <row r="778" spans="7:11">
      <c r="G778" s="17"/>
      <c r="H778" t="str">
        <f t="shared" si="4"/>
        <v/>
      </c>
      <c r="K778" s="17"/>
    </row>
    <row r="779" spans="7:11">
      <c r="G779" s="17"/>
      <c r="H779" t="str">
        <f t="shared" si="4"/>
        <v/>
      </c>
      <c r="K779" s="17"/>
    </row>
    <row r="780" spans="7:11">
      <c r="G780" s="17"/>
      <c r="H780" t="str">
        <f t="shared" si="4"/>
        <v/>
      </c>
      <c r="K780" s="17"/>
    </row>
    <row r="781" spans="7:11">
      <c r="G781" s="17"/>
      <c r="H781" t="str">
        <f t="shared" si="4"/>
        <v/>
      </c>
      <c r="K781" s="17"/>
    </row>
    <row r="782" spans="7:11">
      <c r="G782" s="17"/>
      <c r="H782" t="str">
        <f t="shared" si="4"/>
        <v/>
      </c>
      <c r="K782" s="17"/>
    </row>
    <row r="783" spans="7:11">
      <c r="G783" s="17"/>
      <c r="H783" t="str">
        <f t="shared" si="4"/>
        <v/>
      </c>
      <c r="K783" s="17"/>
    </row>
    <row r="784" spans="7:11">
      <c r="G784" s="17"/>
      <c r="H784" t="str">
        <f t="shared" si="4"/>
        <v/>
      </c>
      <c r="K784" s="17"/>
    </row>
    <row r="785" spans="7:11">
      <c r="G785" s="17"/>
      <c r="H785" t="str">
        <f t="shared" si="4"/>
        <v/>
      </c>
      <c r="K785" s="17"/>
    </row>
    <row r="786" spans="7:11">
      <c r="G786" s="17"/>
      <c r="H786" t="str">
        <f t="shared" si="4"/>
        <v/>
      </c>
      <c r="K786" s="17"/>
    </row>
    <row r="787" spans="7:11">
      <c r="G787" s="17"/>
      <c r="H787" t="str">
        <f t="shared" si="4"/>
        <v/>
      </c>
      <c r="K787" s="17"/>
    </row>
    <row r="788" spans="7:11">
      <c r="G788" s="17"/>
      <c r="H788" t="str">
        <f t="shared" si="4"/>
        <v/>
      </c>
      <c r="K788" s="17"/>
    </row>
    <row r="789" spans="7:11">
      <c r="G789" s="17"/>
      <c r="H789" t="str">
        <f t="shared" si="4"/>
        <v/>
      </c>
      <c r="K789" s="17"/>
    </row>
    <row r="790" spans="7:11">
      <c r="G790" s="17"/>
      <c r="H790" t="str">
        <f t="shared" si="4"/>
        <v/>
      </c>
      <c r="K790" s="17"/>
    </row>
    <row r="791" spans="7:11">
      <c r="G791" s="17"/>
      <c r="H791" t="str">
        <f t="shared" si="4"/>
        <v/>
      </c>
      <c r="K791" s="17"/>
    </row>
    <row r="792" spans="7:11">
      <c r="G792" s="17"/>
      <c r="H792" t="str">
        <f t="shared" si="4"/>
        <v/>
      </c>
      <c r="K792" s="17"/>
    </row>
    <row r="793" spans="7:11">
      <c r="G793" s="17"/>
      <c r="H793" t="str">
        <f t="shared" si="4"/>
        <v/>
      </c>
      <c r="K793" s="17"/>
    </row>
    <row r="794" spans="7:11">
      <c r="G794" s="17"/>
      <c r="H794" t="str">
        <f t="shared" si="4"/>
        <v/>
      </c>
      <c r="K794" s="17"/>
    </row>
    <row r="795" spans="7:11">
      <c r="G795" s="17"/>
      <c r="H795" t="str">
        <f t="shared" si="4"/>
        <v/>
      </c>
      <c r="K795" s="17"/>
    </row>
    <row r="796" spans="7:11">
      <c r="G796" s="17"/>
      <c r="H796" t="str">
        <f t="shared" si="4"/>
        <v/>
      </c>
      <c r="K796" s="17"/>
    </row>
    <row r="797" spans="7:11">
      <c r="G797" s="17"/>
      <c r="H797" t="str">
        <f t="shared" si="4"/>
        <v/>
      </c>
      <c r="K797" s="17"/>
    </row>
    <row r="798" spans="7:11">
      <c r="G798" s="17"/>
      <c r="H798" t="str">
        <f t="shared" si="4"/>
        <v/>
      </c>
      <c r="K798" s="17"/>
    </row>
    <row r="799" spans="7:11">
      <c r="G799" s="17"/>
      <c r="H799" t="str">
        <f t="shared" si="4"/>
        <v/>
      </c>
      <c r="K799" s="17"/>
    </row>
    <row r="800" spans="7:11">
      <c r="G800" s="17"/>
      <c r="H800" t="str">
        <f t="shared" si="4"/>
        <v/>
      </c>
      <c r="K800" s="17"/>
    </row>
    <row r="801" spans="7:11">
      <c r="G801" s="17"/>
      <c r="H801" t="str">
        <f t="shared" si="4"/>
        <v/>
      </c>
      <c r="K801" s="17"/>
    </row>
    <row r="802" spans="7:11">
      <c r="G802" s="17"/>
      <c r="H802" t="str">
        <f t="shared" si="4"/>
        <v/>
      </c>
      <c r="K802" s="17"/>
    </row>
    <row r="803" spans="7:11">
      <c r="G803" s="17"/>
      <c r="H803" t="str">
        <f t="shared" si="4"/>
        <v/>
      </c>
      <c r="K803" s="17"/>
    </row>
    <row r="804" spans="7:11">
      <c r="G804" s="17"/>
      <c r="H804" t="str">
        <f t="shared" si="4"/>
        <v/>
      </c>
      <c r="K804" s="17"/>
    </row>
  </sheetData>
  <hyperlinks>
    <hyperlink ref="A3" r:id="rId1" display="http://www.nhl.com/ice/player.htm?id=8475166"/>
    <hyperlink ref="B3" r:id="rId2" display="javascript:void(0);"/>
    <hyperlink ref="A4" r:id="rId3" display="http://www.nhl.com/ice/player.htm?id=8471214"/>
    <hyperlink ref="B4" r:id="rId4" display="javascript:void(0);"/>
    <hyperlink ref="A5" r:id="rId5" display="http://www.nhl.com/ice/player.htm?id=8473563"/>
    <hyperlink ref="B5" r:id="rId6" display="javascript:void(0);"/>
    <hyperlink ref="A6" r:id="rId7" display="http://www.nhl.com/ice/player.htm?id=8471215"/>
    <hyperlink ref="B6" r:id="rId8" display="javascript:void(0);"/>
    <hyperlink ref="A7" r:id="rId9" display="http://www.nhl.com/ice/player.htm?id=8471675"/>
    <hyperlink ref="B7" r:id="rId10" display="javascript:void(0);"/>
    <hyperlink ref="A8" r:id="rId11" display="http://www.nhl.com/ice/player.htm?id=8474161"/>
    <hyperlink ref="B8" r:id="rId12" display="javascript:void(0);"/>
    <hyperlink ref="A9" r:id="rId13" display="http://www.nhl.com/ice/player.htm?id=8475765"/>
    <hyperlink ref="B9" r:id="rId14" display="javascript:void(0);"/>
    <hyperlink ref="A10" r:id="rId15" display="http://www.nhl.com/ice/player.htm?id=8474870"/>
    <hyperlink ref="B10" r:id="rId16" display="javascript:void(0);"/>
    <hyperlink ref="A11" r:id="rId17" display="http://www.nhl.com/ice/player.htm?id=8474141"/>
    <hyperlink ref="B11" r:id="rId18" display="javascript:void(0);"/>
    <hyperlink ref="A12" r:id="rId19" display="http://www.nhl.com/ice/player.htm?id=8470041"/>
    <hyperlink ref="B12" r:id="rId20" display="javascript:void(0);"/>
    <hyperlink ref="A13" r:id="rId21" display="http://www.nhl.com/ice/player.htm?id=8473994"/>
    <hyperlink ref="B13" r:id="rId22" display="javascript:void(0);"/>
    <hyperlink ref="A14" r:id="rId23" display="http://www.nhl.com/ice/player.htm?id=8474564"/>
    <hyperlink ref="B14" r:id="rId24" display="javascript:void(0);"/>
    <hyperlink ref="A15" r:id="rId25" display="http://www.nhl.com/ice/player.htm?id=8470794"/>
    <hyperlink ref="B15" r:id="rId26" display="javascript:void(0);"/>
    <hyperlink ref="A16" r:id="rId27" display="http://www.nhl.com/ice/player.htm?id=8475794"/>
    <hyperlink ref="B16" r:id="rId28" display="javascript:void(0);"/>
    <hyperlink ref="A17" r:id="rId29" display="http://www.nhl.com/ice/player.htm?id=8470612"/>
    <hyperlink ref="B17" r:id="rId30" display="javascript:void(0);"/>
    <hyperlink ref="A18" r:id="rId31" display="http://www.nhl.com/ice/player.htm?id=8473512"/>
    <hyperlink ref="B18" r:id="rId32" display="javascript:void(0);"/>
    <hyperlink ref="A19" r:id="rId33" display="http://www.nhl.com/ice/player.htm?id=8467876"/>
    <hyperlink ref="B19" r:id="rId34" display="javascript:void(0);"/>
    <hyperlink ref="A20" r:id="rId35" display="http://www.nhl.com/ice/player.htm?id=8473422"/>
    <hyperlink ref="B20" r:id="rId36" display="javascript:void(0);"/>
    <hyperlink ref="A21" r:id="rId37" display="http://www.nhl.com/ice/player.htm?id=8467875"/>
    <hyperlink ref="B21" r:id="rId38" display="javascript:void(0);"/>
    <hyperlink ref="A22" r:id="rId39" display="http://www.nhl.com/ice/player.htm?id=8474157"/>
    <hyperlink ref="B22" r:id="rId40" display="javascript:void(0);"/>
    <hyperlink ref="A23" r:id="rId41" display="http://www.nhl.com/ice/player.htm?id=8475793"/>
    <hyperlink ref="B23" r:id="rId42" display="javascript:void(0);"/>
    <hyperlink ref="A24" r:id="rId43" display="http://www.nhl.com/ice/player.htm?id=8466138"/>
    <hyperlink ref="B24" r:id="rId44" display="javascript:void(0);"/>
    <hyperlink ref="A25" r:id="rId45" display="http://www.nhl.com/ice/player.htm?id=8476453"/>
    <hyperlink ref="B25" r:id="rId46" display="javascript:void(0);"/>
    <hyperlink ref="A26" r:id="rId47" display="http://www.nhl.com/ice/player.htm?id=8470201"/>
    <hyperlink ref="B26" r:id="rId48" display="javascript:void(0);"/>
    <hyperlink ref="A27" r:id="rId49" display="http://www.nhl.com/ice/player.htm?id=8467514"/>
    <hyperlink ref="B27" r:id="rId50" display="javascript:void(0);"/>
    <hyperlink ref="A28" r:id="rId51" display="http://www.nhl.com/ice/player.htm?id=8468083"/>
    <hyperlink ref="B28" r:id="rId52" display="javascript:void(0);"/>
    <hyperlink ref="A29" r:id="rId53" display="http://www.nhl.com/ice/player.htm?id=8471217"/>
    <hyperlink ref="B29" r:id="rId54" display="javascript:void(0);"/>
    <hyperlink ref="A30" r:id="rId55" display="http://www.nhl.com/ice/player.htm?id=8474053"/>
    <hyperlink ref="B30" r:id="rId56" display="javascript:void(0);"/>
    <hyperlink ref="A31" r:id="rId57" display="http://www.nhl.com/ice/player.htm?id=8473604"/>
    <hyperlink ref="B31" r:id="rId58" display="javascript:void(0);"/>
    <hyperlink ref="A32" r:id="rId59" display="http://www.nhl.com/ice/player.htm?id=8470257"/>
    <hyperlink ref="B32" r:id="rId60" display="javascript:void(0);"/>
    <hyperlink ref="A33" r:id="rId61" display="http://www.nhl.com/ice/player.htm?id=8467371"/>
    <hyperlink ref="B33" r:id="rId62" display="javascript:void(0);"/>
    <hyperlink ref="A34" r:id="rId63" display="http://www.nhl.com/ice/player.htm?id=8476887"/>
    <hyperlink ref="B34" r:id="rId64" display="javascript:void(0);"/>
    <hyperlink ref="A35" r:id="rId65" display="http://www.nhl.com/ice/player.htm?id=8469455"/>
    <hyperlink ref="B35" r:id="rId66" display="javascript:void(0);"/>
    <hyperlink ref="A36" r:id="rId67" display="http://www.nhl.com/ice/player.htm?id=8470610"/>
    <hyperlink ref="B36" r:id="rId68" display="javascript:void(0);"/>
    <hyperlink ref="A37" r:id="rId69" display="http://www.nhl.com/ice/player.htm?id=8475768"/>
    <hyperlink ref="B37" r:id="rId70" display="javascript:void(0);"/>
    <hyperlink ref="A38" r:id="rId71" display="http://www.nhl.com/ice/player.htm?id=8476292"/>
    <hyperlink ref="B38" r:id="rId72" display="javascript:void(0);"/>
    <hyperlink ref="A39" r:id="rId73" display="http://www.nhl.com/ice/player.htm?id=8473544"/>
    <hyperlink ref="B39" r:id="rId74" display="javascript:void(0);"/>
    <hyperlink ref="A40" r:id="rId75" display="http://www.nhl.com/ice/player.htm?id=8473412"/>
    <hyperlink ref="B40" r:id="rId76" display="javascript:void(0);"/>
    <hyperlink ref="A41" r:id="rId77" display="http://www.nhl.com/ice/player.htm?id=8473548"/>
    <hyperlink ref="B41" r:id="rId78" display="javascript:void(0);"/>
    <hyperlink ref="A42" r:id="rId79" display="http://www.nhl.com/ice/player.htm?id=8470604"/>
    <hyperlink ref="B42" r:id="rId80" display="javascript:void(0);"/>
    <hyperlink ref="A43" r:id="rId81" display="http://www.nhl.com/ice/player.htm?id=8471724"/>
    <hyperlink ref="B43" r:id="rId82" display="javascript:void(0);"/>
    <hyperlink ref="A44" r:id="rId83" display="http://www.nhl.com/ice/player.htm?id=8471218"/>
    <hyperlink ref="B44" r:id="rId84" display="javascript:void(0);"/>
    <hyperlink ref="A45" r:id="rId85" display="http://www.nhl.com/ice/player.htm?id=8474578"/>
    <hyperlink ref="B45" r:id="rId86" display="javascript:void(0);"/>
    <hyperlink ref="A46" r:id="rId87" display="http://www.nhl.com/ice/player.htm?id=8471685"/>
    <hyperlink ref="B46" r:id="rId88" display="javascript:void(0);"/>
    <hyperlink ref="A47" r:id="rId89" display="http://www.nhl.com/ice/player.htm?id=8471676"/>
    <hyperlink ref="B47" r:id="rId90" display="javascript:void(0);"/>
    <hyperlink ref="A48" r:id="rId91" display="http://www.nhl.com/ice/player.htm?id=8470613"/>
    <hyperlink ref="B48" r:id="rId92" display="javascript:void(0);"/>
    <hyperlink ref="A49" r:id="rId93" display="http://www.nhl.com/ice/player.htm?id=8474056"/>
    <hyperlink ref="B49" r:id="rId94" display="javascript:void(0);"/>
    <hyperlink ref="A50" r:id="rId95" display="http://www.nhl.com/ice/player.htm?id=8468085"/>
    <hyperlink ref="B50" r:id="rId96" display="javascript:void(0);"/>
    <hyperlink ref="A51" r:id="rId97" display="http://www.nhl.com/ice/player.htm?id=8475193"/>
    <hyperlink ref="B51" r:id="rId98" display="javascript:void(0);"/>
    <hyperlink ref="A52" r:id="rId99" display="http://www.nhl.com/ice/player.htm?id=8474037"/>
    <hyperlink ref="B52" r:id="rId100" display="javascript:void(0);"/>
    <hyperlink ref="A53" r:id="rId101" display="http://www.nhl.com/ice/player.htm?id=8466148"/>
    <hyperlink ref="B53" r:id="rId102" display="javascript:void(0);"/>
    <hyperlink ref="A54" r:id="rId103" display="http://www.nhl.com/ice/player.htm?id=8474586"/>
    <hyperlink ref="B54" r:id="rId104" display="javascript:void(0);"/>
    <hyperlink ref="A55" r:id="rId105" display="http://www.nhl.com/ice/player.htm?id=8476346"/>
    <hyperlink ref="B55" r:id="rId106" display="javascript:void(0);"/>
    <hyperlink ref="A56" r:id="rId107" display="http://www.nhl.com/ice/player.htm?id=8466139"/>
    <hyperlink ref="B56" r:id="rId108" display="javascript:void(0);"/>
    <hyperlink ref="A57" r:id="rId109" display="http://www.nhl.com/ice/player.htm?id=8470966"/>
    <hyperlink ref="B57" r:id="rId110" display="javascript:void(0);"/>
    <hyperlink ref="A58" r:id="rId111" display="http://www.nhl.com/ice/player.htm?id=8477497"/>
    <hyperlink ref="B58" r:id="rId112" display="javascript:void(0);"/>
    <hyperlink ref="A59" r:id="rId113" display="http://www.nhl.com/ice/player.htm?id=8471339"/>
    <hyperlink ref="B59" r:id="rId114" display="javascript:void(0);"/>
    <hyperlink ref="A60" r:id="rId115" display="http://www.nhl.com/ice/player.htm?id=8476455"/>
    <hyperlink ref="B60" r:id="rId116" display="javascript:void(0);"/>
    <hyperlink ref="A61" r:id="rId117" display="http://www.nhl.com/ice/player.htm?id=8470638"/>
    <hyperlink ref="B61" r:id="rId118" display="javascript:void(0);"/>
    <hyperlink ref="A62" r:id="rId119" display="http://www.nhl.com/ice/player.htm?id=8469506"/>
    <hyperlink ref="B62" r:id="rId120" display="javascript:void(0);"/>
    <hyperlink ref="A63" r:id="rId121" display="http://www.nhl.com/ice/player.htm?id=8474600"/>
    <hyperlink ref="B63" r:id="rId122" display="javascript:void(0);"/>
    <hyperlink ref="A64" r:id="rId123" display="http://www.nhl.com/ice/player.htm?id=8470621"/>
    <hyperlink ref="B64" r:id="rId124" display="javascript:void(0);"/>
    <hyperlink ref="A65" r:id="rId125" display="http://www.nhl.com/ice/player.htm?id=8470655"/>
    <hyperlink ref="B65" r:id="rId126" display="javascript:void(0);"/>
    <hyperlink ref="A66" r:id="rId127" display="http://www.nhl.com/ice/player.htm?id=8474679"/>
    <hyperlink ref="B66" r:id="rId128" display="javascript:void(0);"/>
    <hyperlink ref="A67" r:id="rId129" display="http://www.nhl.com/ice/player.htm?id=8462042"/>
    <hyperlink ref="B67" r:id="rId130" display="javascript:void(0);"/>
    <hyperlink ref="A68" r:id="rId131" display="http://www.nhl.com/ice/player.htm?id=8471698"/>
    <hyperlink ref="B68" r:id="rId132" display="javascript:void(0);"/>
    <hyperlink ref="A69" r:id="rId133" display="http://www.nhl.com/ice/player.htm?id=8474590"/>
    <hyperlink ref="B69" r:id="rId134" display="javascript:void(0);"/>
    <hyperlink ref="A70" r:id="rId135" display="http://www.nhl.com/ice/player.htm?id=8469521"/>
    <hyperlink ref="B70" r:id="rId136" display="javascript:void(0);"/>
    <hyperlink ref="A71" r:id="rId137" display="http://www.nhl.com/ice/player.htm?id=8468486"/>
    <hyperlink ref="B71" r:id="rId138" display="javascript:void(0);"/>
    <hyperlink ref="A72" r:id="rId139" display="http://www.nhl.com/ice/player.htm?id=8474068"/>
    <hyperlink ref="B72" r:id="rId140" display="javascript:void(0);"/>
    <hyperlink ref="A73" r:id="rId141" display="http://www.nhl.com/ice/player.htm?id=8470047"/>
    <hyperlink ref="B73" r:id="rId142" display="javascript:void(0);"/>
    <hyperlink ref="A74" r:id="rId143" display="http://www.nhl.com/ice/player.htm?id=8474190"/>
    <hyperlink ref="B74" r:id="rId144" display="javascript:void(0);"/>
    <hyperlink ref="A75" r:id="rId145" display="http://www.nhl.com/ice/player.htm?id=8466378"/>
    <hyperlink ref="B75" r:id="rId146" display="javascript:void(0);"/>
    <hyperlink ref="A76" r:id="rId147" display="http://www.nhl.com/ice/player.htm?id=8473449"/>
    <hyperlink ref="B76" r:id="rId148" display="javascript:void(0);"/>
    <hyperlink ref="A77" r:id="rId149" display="http://www.nhl.com/ice/player.htm?id=8475753"/>
    <hyperlink ref="B77" r:id="rId150" display="javascript:void(0);"/>
    <hyperlink ref="A78" r:id="rId151" display="http://www.nhl.com/ice/player.htm?id=8475197"/>
    <hyperlink ref="B78" r:id="rId152" display="javascript:void(0);"/>
    <hyperlink ref="A79" r:id="rId153" display="http://www.nhl.com/ice/player.htm?id=8476438"/>
    <hyperlink ref="B79" r:id="rId154" display="javascript:void(0);"/>
    <hyperlink ref="A80" r:id="rId155" display="http://www.nhl.com/ice/player.htm?id=8476454"/>
    <hyperlink ref="B80" r:id="rId156" display="javascript:void(0);"/>
    <hyperlink ref="A81" r:id="rId157" display="http://www.nhl.com/ice/player.htm?id=8470595"/>
    <hyperlink ref="B81" r:id="rId158" display="javascript:void(0);"/>
    <hyperlink ref="A82" r:id="rId159" display="http://www.nhl.com/ice/player.htm?id=8467338"/>
    <hyperlink ref="B82" r:id="rId160" display="javascript:void(0);"/>
    <hyperlink ref="A83" r:id="rId161" display="http://www.nhl.com/ice/player.htm?id=8475913"/>
    <hyperlink ref="B83" r:id="rId162" display="javascript:void(0);"/>
    <hyperlink ref="A84" r:id="rId163" display="http://www.nhl.com/ice/player.htm?id=8470642"/>
    <hyperlink ref="B84" r:id="rId164" display="javascript:void(0);"/>
    <hyperlink ref="A85" r:id="rId165" display="http://www.nhl.com/ice/player.htm?id=8476458"/>
    <hyperlink ref="B85" r:id="rId166" display="javascript:void(0);"/>
    <hyperlink ref="A86" r:id="rId167" display="http://www.nhl.com/ice/player.htm?id=8474613"/>
    <hyperlink ref="B86" r:id="rId168" display="javascript:void(0);"/>
    <hyperlink ref="A87" r:id="rId169" display="http://www.nhl.com/ice/player.htm?id=8468309"/>
    <hyperlink ref="B87" r:id="rId170" display="javascript:void(0);"/>
    <hyperlink ref="A88" r:id="rId171" display="http://www.nhl.com/ice/player.htm?id=8474884"/>
    <hyperlink ref="B88" r:id="rId172" display="javascript:void(0);"/>
    <hyperlink ref="A89" r:id="rId173" display="http://www.nhl.com/ice/player.htm?id=8471887"/>
    <hyperlink ref="B89" r:id="rId174" display="javascript:void(0);"/>
    <hyperlink ref="A90" r:id="rId175" display="http://www.nhl.com/ice/player.htm?id=8475168"/>
    <hyperlink ref="B90" r:id="rId176" display="javascript:void(0);"/>
    <hyperlink ref="A91" r:id="rId177" display="http://www.nhl.com/ice/player.htm?id=8470598"/>
    <hyperlink ref="B91" r:id="rId178" display="javascript:void(0);"/>
    <hyperlink ref="A92" r:id="rId179" display="http://www.nhl.com/ice/player.htm?id=8470834"/>
    <hyperlink ref="B92" r:id="rId180" display="javascript:void(0);"/>
    <hyperlink ref="A93" r:id="rId181" display="http://www.nhl.com/ice/player.htm?id=8470616"/>
    <hyperlink ref="B93" r:id="rId182" display="javascript:void(0);"/>
    <hyperlink ref="A94" r:id="rId183" display="http://www.nhl.com/ice/player.htm?id=8469770"/>
    <hyperlink ref="B94" r:id="rId184" display="javascript:void(0);"/>
    <hyperlink ref="A95" r:id="rId185" display="http://www.nhl.com/ice/player.htm?id=8471976"/>
    <hyperlink ref="B95" r:id="rId186" display="javascript:void(0);"/>
    <hyperlink ref="A96" r:id="rId187" display="http://www.nhl.com/ice/player.htm?id=8471735"/>
    <hyperlink ref="A97" r:id="rId188" display="http://www.nhl.com/ice/player.htm?id=8475760"/>
    <hyperlink ref="B97" r:id="rId189" display="javascript:void(0);"/>
    <hyperlink ref="A98" r:id="rId190" display="http://www.nhl.com/ice/player.htm?id=8474569"/>
    <hyperlink ref="B98" r:id="rId191" display="javascript:void(0);"/>
    <hyperlink ref="A99" r:id="rId192" display="http://www.nhl.com/ice/player.htm?id=8475848"/>
    <hyperlink ref="B99" r:id="rId193" display="javascript:void(0);"/>
    <hyperlink ref="A100" r:id="rId194" display="http://www.nhl.com/ice/player.htm?id=8476851"/>
    <hyperlink ref="B100" r:id="rId195" display="javascript:void(0);"/>
    <hyperlink ref="A101" r:id="rId196" display="http://www.nhl.com/ice/player.htm?id=8475726"/>
    <hyperlink ref="B101" r:id="rId197" display="javascript:void(0);"/>
    <hyperlink ref="A102" r:id="rId198" display="http://www.nhl.com/ice/player.htm?id=8475098"/>
    <hyperlink ref="B102" r:id="rId199" display="javascript:void(0);"/>
    <hyperlink ref="A103" r:id="rId200" display="http://www.nhl.com/ice/player.htm?id=8475692"/>
    <hyperlink ref="B103" r:id="rId201" display="javascript:void(0);"/>
    <hyperlink ref="A104" r:id="rId202" display="http://www.nhl.com/ice/player.htm?id=8475158"/>
    <hyperlink ref="B104" r:id="rId203" display="javascript:void(0);"/>
    <hyperlink ref="A105" r:id="rId204" display="http://www.nhl.com/ice/player.htm?id=8467496"/>
    <hyperlink ref="B105" r:id="rId205" display="javascript:void(0);"/>
    <hyperlink ref="A106" r:id="rId206" display="http://www.nhl.com/ice/player.htm?id=8474031"/>
    <hyperlink ref="B106" r:id="rId207" display="javascript:void(0);"/>
    <hyperlink ref="A107" r:id="rId208" display="http://www.nhl.com/ice/player.htm?id=8475225"/>
    <hyperlink ref="B107" r:id="rId209" display="javascript:void(0);"/>
    <hyperlink ref="A108" r:id="rId210" display="http://www.nhl.com/ice/player.htm?id=8475754"/>
    <hyperlink ref="B108" r:id="rId211" display="javascript:void(0);"/>
    <hyperlink ref="A109" r:id="rId212" display="http://www.nhl.com/ice/player.htm?id=8470626"/>
    <hyperlink ref="B109" r:id="rId213" display="javascript:void(0);"/>
    <hyperlink ref="A110" r:id="rId214" display="http://www.nhl.com/ice/player.htm?id=8470543"/>
    <hyperlink ref="B110" r:id="rId215" display="javascript:void(0);"/>
    <hyperlink ref="A111" r:id="rId216" display="http://www.nhl.com/ice/player.htm?id=8470144"/>
    <hyperlink ref="B111" r:id="rId217" display="javascript:void(0);"/>
    <hyperlink ref="A112" r:id="rId218" display="http://www.nhl.com/ice/player.htm?id=8476456"/>
    <hyperlink ref="B112" r:id="rId219" display="javascript:void(0);"/>
    <hyperlink ref="A113" r:id="rId220" display="http://www.nhl.com/ice/player.htm?id=8476462"/>
    <hyperlink ref="B113" r:id="rId221" display="javascript:void(0);"/>
    <hyperlink ref="A114" r:id="rId222" display="http://www.nhl.com/ice/player.htm?id=8469459"/>
    <hyperlink ref="B114" r:id="rId223" display="javascript:void(0);"/>
    <hyperlink ref="A115" r:id="rId224" display="http://www.nhl.com/ice/player.htm?id=8475314"/>
    <hyperlink ref="B115" r:id="rId225" display="javascript:void(0);"/>
    <hyperlink ref="A116" r:id="rId226" display="http://www.nhl.com/ice/player.htm?id=8473419"/>
    <hyperlink ref="B116" r:id="rId227" display="javascript:void(0);"/>
    <hyperlink ref="A117" r:id="rId228" display="http://www.nhl.com/ice/player.htm?id=8475149"/>
    <hyperlink ref="B117" r:id="rId229" display="javascript:void(0);"/>
    <hyperlink ref="A118" r:id="rId230" display="http://www.nhl.com/ice/player.htm?id=8477492"/>
    <hyperlink ref="B118" r:id="rId231" display="javascript:void(0);"/>
    <hyperlink ref="A119" r:id="rId232" display="http://www.nhl.com/ice/player.htm?id=8471669"/>
    <hyperlink ref="B119" r:id="rId233" display="javascript:void(0);"/>
    <hyperlink ref="A120" r:id="rId234" display="http://www.nhl.com/ice/player.htm?id=8476460"/>
    <hyperlink ref="B120" r:id="rId235" display="javascript:void(0);"/>
    <hyperlink ref="A121" r:id="rId236" display="http://www.nhl.com/ice/player.htm?id=8474627"/>
    <hyperlink ref="B121" r:id="rId237" display="javascript:void(0);"/>
    <hyperlink ref="A122" r:id="rId238" display="http://www.nhl.com/ice/player.htm?id=8468509"/>
    <hyperlink ref="B122" r:id="rId239" display="javascript:void(0);"/>
    <hyperlink ref="A123" r:id="rId240" display="http://www.nhl.com/ice/player.htm?id=8474563"/>
    <hyperlink ref="B123" r:id="rId241" display="javascript:void(0);"/>
    <hyperlink ref="A124" r:id="rId242" display="http://www.nhl.com/ice/player.htm?id=8471242"/>
    <hyperlink ref="B124" r:id="rId243" display="javascript:void(0);"/>
    <hyperlink ref="A125" r:id="rId244" display="http://www.nhl.com/ice/player.htm?id=8468483"/>
    <hyperlink ref="B125" r:id="rId245" display="javascript:void(0);"/>
    <hyperlink ref="A126" r:id="rId246" display="http://www.nhl.com/ice/player.htm?id=8476459"/>
    <hyperlink ref="B126" r:id="rId247" display="javascript:void(0);"/>
    <hyperlink ref="A127" r:id="rId248" display="http://www.nhl.com/ice/player.htm?id=8474102"/>
    <hyperlink ref="A128" r:id="rId249" display="http://www.nhl.com/ice/player.htm?id=8473473"/>
    <hyperlink ref="B128" r:id="rId250" display="javascript:void(0);"/>
    <hyperlink ref="A129" r:id="rId251" display="http://www.nhl.com/ice/player.htm?id=8470281"/>
    <hyperlink ref="B129" r:id="rId252" display="javascript:void(0);"/>
    <hyperlink ref="A130" r:id="rId253" display="http://www.nhl.com/ice/player.htm?id=8473618"/>
    <hyperlink ref="B130" r:id="rId254" display="javascript:void(0);"/>
    <hyperlink ref="A131" r:id="rId255" display="http://www.nhl.com/ice/player.htm?id=8467396"/>
    <hyperlink ref="A132" r:id="rId256" display="http://www.nhl.com/ice/player.htm?id=8473564"/>
    <hyperlink ref="B132" r:id="rId257" display="javascript:void(0);"/>
    <hyperlink ref="A133" r:id="rId258" display="http://www.nhl.com/ice/player.htm?id=8475172"/>
    <hyperlink ref="B133" r:id="rId259" display="javascript:void(0);"/>
    <hyperlink ref="A134" r:id="rId260" display="http://www.nhl.com/ice/player.htm?id=8474573"/>
    <hyperlink ref="B134" r:id="rId261" display="javascript:void(0);"/>
    <hyperlink ref="A135" r:id="rId262" display="http://www.nhl.com/ice/player.htm?id=8475170"/>
    <hyperlink ref="B135" r:id="rId263" display="javascript:void(0);"/>
    <hyperlink ref="A136" r:id="rId264" display="http://www.nhl.com/ice/player.htm?id=8475191"/>
    <hyperlink ref="B136" r:id="rId265" display="javascript:void(0);"/>
    <hyperlink ref="A137" r:id="rId266" display="http://www.nhl.com/ice/player.htm?id=8474673"/>
    <hyperlink ref="B137" r:id="rId267" display="javascript:void(0);"/>
    <hyperlink ref="A138" r:id="rId268" display="http://www.nhl.com/ice/player.htm?id=8475906"/>
    <hyperlink ref="B138" r:id="rId269" display="javascript:void(0);"/>
    <hyperlink ref="A139" r:id="rId270" display="http://www.nhl.com/ice/player.htm?id=8474565"/>
    <hyperlink ref="B139" r:id="rId271" display="javascript:void(0);"/>
    <hyperlink ref="A140" r:id="rId272" display="http://www.nhl.com/ice/player.htm?id=8469638"/>
    <hyperlink ref="B140" r:id="rId273" display="javascript:void(0);"/>
    <hyperlink ref="A141" r:id="rId274" display="http://www.nhl.com/ice/player.htm?id=8471707"/>
    <hyperlink ref="B141" r:id="rId275" display="javascript:void(0);"/>
    <hyperlink ref="A142" r:id="rId276" display="http://www.nhl.com/ice/player.htm?id=8471716"/>
    <hyperlink ref="B142" r:id="rId277" display="javascript:void(0);"/>
    <hyperlink ref="A143" r:id="rId278" display="http://www.nhl.com/ice/player.htm?id=8467370"/>
    <hyperlink ref="B143" r:id="rId279" display="javascript:void(0);"/>
    <hyperlink ref="A144" r:id="rId280" display="http://www.nhl.com/ice/player.htm?id=8474641"/>
    <hyperlink ref="B144" r:id="rId281" display="javascript:void(0);"/>
    <hyperlink ref="A145" r:id="rId282" display="http://www.nhl.com/ice/player.htm?id=8473986"/>
    <hyperlink ref="B145" r:id="rId283" display="javascript:void(0);"/>
    <hyperlink ref="A146" r:id="rId284" display="http://www.nhl.com/ice/player.htm?id=8468535"/>
    <hyperlink ref="A147" r:id="rId285" display="http://www.nhl.com/ice/player.htm?id=8471262"/>
    <hyperlink ref="B147" r:id="rId286" display="javascript:void(0);"/>
    <hyperlink ref="A148" r:id="rId287" display="http://www.nhl.com/ice/player.htm?id=8471742"/>
    <hyperlink ref="A149" r:id="rId288" display="http://www.nhl.com/ice/player.htm?id=8469500"/>
    <hyperlink ref="B149" r:id="rId289" display="javascript:void(0);"/>
    <hyperlink ref="A150" r:id="rId290" display="http://www.nhl.com/ice/player.htm?id=8471426"/>
    <hyperlink ref="B150" r:id="rId291" display="javascript:void(0);"/>
    <hyperlink ref="A151" r:id="rId292" display="http://www.nhl.com/ice/player.htm?id=8475184"/>
    <hyperlink ref="B151" r:id="rId293" display="javascript:void(0);"/>
    <hyperlink ref="A152" r:id="rId294" display="http://www.nhl.com/ice/player.htm?id=8474589"/>
    <hyperlink ref="B152" r:id="rId295" display="javascript:void(0);"/>
    <hyperlink ref="A153" r:id="rId296" display="http://www.nhl.com/ice/player.htm?id=8475222"/>
    <hyperlink ref="B153" r:id="rId297" display="javascript:void(0);"/>
    <hyperlink ref="A154" r:id="rId298" display="http://www.nhl.com/ice/player.htm?id=8477932"/>
    <hyperlink ref="B154" r:id="rId299" display="javascript:void(0);"/>
    <hyperlink ref="A155" r:id="rId300" display="http://www.nhl.com/ice/player.htm?id=8471873"/>
    <hyperlink ref="B155" r:id="rId301" display="javascript:void(0);"/>
    <hyperlink ref="A156" r:id="rId302" display="http://www.nhl.com/ice/player.htm?id=8475799"/>
    <hyperlink ref="B156" r:id="rId303" display="javascript:void(0);"/>
    <hyperlink ref="A157" r:id="rId304" display="http://www.nhl.com/ice/player.htm?id=8475171"/>
    <hyperlink ref="B157" r:id="rId305" display="javascript:void(0);"/>
    <hyperlink ref="A158" r:id="rId306" display="http://www.nhl.com/ice/player.htm?id=8470110"/>
    <hyperlink ref="B158" r:id="rId307" display="javascript:void(0);"/>
    <hyperlink ref="A159" r:id="rId308" display="http://www.nhl.com/ice/player.htm?id=8468508"/>
    <hyperlink ref="B159" r:id="rId309" display="javascript:void(0);"/>
    <hyperlink ref="A160" r:id="rId310" display="http://www.nhl.com/ice/player.htm?id=8477496"/>
    <hyperlink ref="B160" r:id="rId311" display="javascript:void(0);"/>
    <hyperlink ref="A161" r:id="rId312" display="http://www.nhl.com/ice/player.htm?id=8475167"/>
    <hyperlink ref="B161" r:id="rId313" display="javascript:void(0);"/>
    <hyperlink ref="A162" r:id="rId314" display="http://www.nhl.com/ice/player.htm?id=8474040"/>
    <hyperlink ref="B162" r:id="rId315" display="javascript:void(0);"/>
    <hyperlink ref="A163" r:id="rId316" display="http://www.nhl.com/ice/player.htm?id=8448208"/>
    <hyperlink ref="A164" r:id="rId317" display="http://www.nhl.com/ice/player.htm?id=8476792"/>
    <hyperlink ref="B164" r:id="rId318" display="javascript:void(0);"/>
    <hyperlink ref="A165" r:id="rId319" display="http://www.nhl.com/ice/player.htm?id=8468504"/>
    <hyperlink ref="B165" r:id="rId320" display="javascript:void(0);"/>
    <hyperlink ref="A166" r:id="rId321" display="http://www.nhl.com/ice/player.htm?id=8471185"/>
    <hyperlink ref="A167" r:id="rId322" display="http://www.nhl.com/ice/player.htm?id=8469544"/>
    <hyperlink ref="B167" r:id="rId323" display="javascript:void(0);"/>
    <hyperlink ref="A168" r:id="rId324" display="http://www.nhl.com/ice/player.htm?id=8467389"/>
    <hyperlink ref="B168" r:id="rId325" display="javascript:void(0);"/>
    <hyperlink ref="A169" r:id="rId326" display="http://www.nhl.com/ice/player.htm?id=8474162"/>
    <hyperlink ref="B169" r:id="rId327" display="javascript:void(0);"/>
    <hyperlink ref="A170" r:id="rId328" display="http://www.nhl.com/ice/player.htm?id=8470187"/>
    <hyperlink ref="B170" r:id="rId329" display="javascript:void(0);"/>
    <hyperlink ref="A171" r:id="rId330" display="http://www.nhl.com/ice/player.htm?id=8470600"/>
    <hyperlink ref="B171" r:id="rId331" display="javascript:void(0);"/>
    <hyperlink ref="A172" r:id="rId332" display="http://www.nhl.com/ice/player.htm?id=8471346"/>
    <hyperlink ref="B172" r:id="rId333" display="javascript:void(0);"/>
    <hyperlink ref="A173" r:id="rId334" display="http://www.nhl.com/ice/player.htm?id=8475772"/>
    <hyperlink ref="B173" r:id="rId335" display="javascript:void(0);"/>
    <hyperlink ref="A174" r:id="rId336" display="http://www.nhl.com/ice/player.htm?id=8475164"/>
    <hyperlink ref="B174" r:id="rId337" display="javascript:void(0);"/>
    <hyperlink ref="A175" r:id="rId338" display="http://www.nhl.com/ice/player.htm?id=8473492"/>
    <hyperlink ref="B175" r:id="rId339" display="javascript:void(0);"/>
    <hyperlink ref="A176" r:id="rId340" display="http://www.nhl.com/ice/player.htm?id=8476878"/>
    <hyperlink ref="B176" r:id="rId341" display="javascript:void(0);"/>
    <hyperlink ref="A177" r:id="rId342" display="http://www.nhl.com/ice/player.htm?id=8475236"/>
    <hyperlink ref="B177" r:id="rId343" display="javascript:void(0);"/>
    <hyperlink ref="A178" r:id="rId344" display="http://www.nhl.com/ice/player.htm?id=8475763"/>
    <hyperlink ref="B178" r:id="rId345" display="javascript:void(0);"/>
    <hyperlink ref="A179" r:id="rId346" display="http://www.nhl.com/ice/player.htm?id=8462038"/>
    <hyperlink ref="B179" r:id="rId347" display="javascript:void(0);"/>
    <hyperlink ref="A180" r:id="rId348" display="http://www.nhl.com/ice/player.htm?id=8471226"/>
    <hyperlink ref="A181" r:id="rId349" display="http://www.nhl.com/ice/player.htm?id=8471390"/>
    <hyperlink ref="A182" r:id="rId350" display="http://www.nhl.com/ice/player.htm?id=8475791"/>
    <hyperlink ref="B182" r:id="rId351" display="javascript:void(0);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83"/>
  <sheetViews>
    <sheetView workbookViewId="0">
      <selection activeCell="L35" sqref="L35"/>
    </sheetView>
  </sheetViews>
  <sheetFormatPr defaultRowHeight="15"/>
  <cols>
    <col min="1" max="1" width="4.42578125" customWidth="1"/>
    <col min="2" max="2" width="13.7109375" style="78" bestFit="1" customWidth="1"/>
    <col min="3" max="3" width="13.7109375" style="78" customWidth="1"/>
    <col min="8" max="8" width="10" bestFit="1" customWidth="1"/>
  </cols>
  <sheetData>
    <row r="1" spans="1:24">
      <c r="A1" s="81" t="s">
        <v>438</v>
      </c>
      <c r="H1" t="s">
        <v>502</v>
      </c>
    </row>
    <row r="2" spans="1:24">
      <c r="C2" s="78" t="s">
        <v>455</v>
      </c>
      <c r="D2" t="s">
        <v>208</v>
      </c>
      <c r="E2" t="s">
        <v>440</v>
      </c>
      <c r="F2" t="s">
        <v>219</v>
      </c>
      <c r="G2" t="s">
        <v>199</v>
      </c>
      <c r="H2" t="s">
        <v>453</v>
      </c>
      <c r="I2" t="s">
        <v>211</v>
      </c>
      <c r="J2" t="s">
        <v>449</v>
      </c>
      <c r="K2" t="s">
        <v>450</v>
      </c>
      <c r="L2" t="s">
        <v>451</v>
      </c>
      <c r="M2" t="s">
        <v>452</v>
      </c>
      <c r="N2" t="s">
        <v>441</v>
      </c>
      <c r="O2" t="s">
        <v>442</v>
      </c>
      <c r="P2" t="s">
        <v>443</v>
      </c>
      <c r="Q2" t="s">
        <v>444</v>
      </c>
      <c r="R2" t="s">
        <v>445</v>
      </c>
      <c r="S2" t="s">
        <v>446</v>
      </c>
      <c r="T2" t="s">
        <v>447</v>
      </c>
      <c r="U2" t="s">
        <v>448</v>
      </c>
    </row>
    <row r="3" spans="1:24" ht="15.75" thickBot="1">
      <c r="A3" s="68">
        <v>1</v>
      </c>
      <c r="B3" s="79" t="s">
        <v>10</v>
      </c>
      <c r="C3" s="79" t="s">
        <v>242</v>
      </c>
      <c r="D3" s="69">
        <v>78</v>
      </c>
      <c r="E3" s="70">
        <v>49</v>
      </c>
      <c r="F3" s="69">
        <v>22</v>
      </c>
      <c r="G3" s="69">
        <v>7</v>
      </c>
      <c r="H3" s="69">
        <f>E3/D3</f>
        <v>0.62820512820512819</v>
      </c>
      <c r="I3" s="69">
        <v>105</v>
      </c>
      <c r="J3" s="69">
        <v>41</v>
      </c>
      <c r="K3" s="69">
        <v>20</v>
      </c>
      <c r="L3" s="69">
        <v>21</v>
      </c>
      <c r="M3" s="71">
        <v>0.67300000000000004</v>
      </c>
      <c r="N3" s="71">
        <v>2.81</v>
      </c>
      <c r="O3" s="71">
        <v>2.7</v>
      </c>
      <c r="P3" s="71">
        <v>1.03</v>
      </c>
      <c r="Q3" s="71">
        <v>16.3</v>
      </c>
      <c r="R3" s="71">
        <v>80.8</v>
      </c>
      <c r="S3" s="71">
        <v>30</v>
      </c>
      <c r="T3" s="71">
        <v>29</v>
      </c>
      <c r="U3" s="72">
        <v>51.8</v>
      </c>
      <c r="X3" s="50" t="s">
        <v>175</v>
      </c>
    </row>
    <row r="4" spans="1:24" ht="15.75" thickBot="1">
      <c r="A4" s="73">
        <v>2</v>
      </c>
      <c r="B4" s="80" t="s">
        <v>439</v>
      </c>
      <c r="C4" s="80" t="s">
        <v>250</v>
      </c>
      <c r="D4" s="74">
        <v>76</v>
      </c>
      <c r="E4" s="75">
        <v>47</v>
      </c>
      <c r="F4" s="74">
        <v>21</v>
      </c>
      <c r="G4" s="74">
        <v>8</v>
      </c>
      <c r="H4" s="69">
        <f t="shared" ref="H4:H32" si="0">E4/D4</f>
        <v>0.61842105263157898</v>
      </c>
      <c r="I4" s="74">
        <v>102</v>
      </c>
      <c r="J4" s="74">
        <v>41</v>
      </c>
      <c r="K4" s="74">
        <v>24</v>
      </c>
      <c r="L4" s="74">
        <v>17</v>
      </c>
      <c r="M4" s="76">
        <v>0.67100000000000004</v>
      </c>
      <c r="N4" s="76">
        <v>2.5499999999999998</v>
      </c>
      <c r="O4" s="76">
        <v>2.1800000000000002</v>
      </c>
      <c r="P4" s="76">
        <v>1.18</v>
      </c>
      <c r="Q4" s="76">
        <v>16.2</v>
      </c>
      <c r="R4" s="76">
        <v>84.1</v>
      </c>
      <c r="S4" s="76">
        <v>28.4</v>
      </c>
      <c r="T4" s="76">
        <v>30.5</v>
      </c>
      <c r="U4" s="77">
        <v>52.5</v>
      </c>
      <c r="X4" s="52" t="s">
        <v>215</v>
      </c>
    </row>
    <row r="5" spans="1:24" ht="15.75" thickBot="1">
      <c r="A5" s="68">
        <v>3</v>
      </c>
      <c r="B5" s="79" t="s">
        <v>19</v>
      </c>
      <c r="C5" s="79" t="s">
        <v>265</v>
      </c>
      <c r="D5" s="69">
        <v>77</v>
      </c>
      <c r="E5" s="70">
        <v>47</v>
      </c>
      <c r="F5" s="69">
        <v>22</v>
      </c>
      <c r="G5" s="69">
        <v>8</v>
      </c>
      <c r="H5" s="69">
        <f t="shared" si="0"/>
        <v>0.61038961038961037</v>
      </c>
      <c r="I5" s="69">
        <v>102</v>
      </c>
      <c r="J5" s="69">
        <v>41</v>
      </c>
      <c r="K5" s="69">
        <v>24</v>
      </c>
      <c r="L5" s="69">
        <v>17</v>
      </c>
      <c r="M5" s="71">
        <v>0.66200000000000003</v>
      </c>
      <c r="N5" s="71">
        <v>2.78</v>
      </c>
      <c r="O5" s="71">
        <v>2.38</v>
      </c>
      <c r="P5" s="71">
        <v>1.29</v>
      </c>
      <c r="Q5" s="71">
        <v>16</v>
      </c>
      <c r="R5" s="71">
        <v>81.7</v>
      </c>
      <c r="S5" s="71">
        <v>31.7</v>
      </c>
      <c r="T5" s="71">
        <v>28.5</v>
      </c>
      <c r="U5" s="72">
        <v>49</v>
      </c>
      <c r="X5" s="58" t="s">
        <v>242</v>
      </c>
    </row>
    <row r="6" spans="1:24" ht="15.75" thickBot="1">
      <c r="A6" s="73">
        <v>4</v>
      </c>
      <c r="B6" s="80" t="s">
        <v>16</v>
      </c>
      <c r="C6" s="80" t="s">
        <v>234</v>
      </c>
      <c r="D6" s="74">
        <v>75</v>
      </c>
      <c r="E6" s="75">
        <v>47</v>
      </c>
      <c r="F6" s="74">
        <v>21</v>
      </c>
      <c r="G6" s="74">
        <v>7</v>
      </c>
      <c r="H6" s="69">
        <f t="shared" si="0"/>
        <v>0.62666666666666671</v>
      </c>
      <c r="I6" s="74">
        <v>101</v>
      </c>
      <c r="J6" s="74">
        <v>43</v>
      </c>
      <c r="K6" s="74">
        <v>21</v>
      </c>
      <c r="L6" s="74">
        <v>22</v>
      </c>
      <c r="M6" s="76">
        <v>0.67300000000000004</v>
      </c>
      <c r="N6" s="76">
        <v>2.99</v>
      </c>
      <c r="O6" s="76">
        <v>2.29</v>
      </c>
      <c r="P6" s="76">
        <v>1.33</v>
      </c>
      <c r="Q6" s="76">
        <v>17</v>
      </c>
      <c r="R6" s="76">
        <v>84</v>
      </c>
      <c r="S6" s="76">
        <v>31.4</v>
      </c>
      <c r="T6" s="76">
        <v>29.5</v>
      </c>
      <c r="U6" s="77">
        <v>46.7</v>
      </c>
      <c r="X6" s="55" t="s">
        <v>242</v>
      </c>
    </row>
    <row r="7" spans="1:24" ht="15.75" thickBot="1">
      <c r="A7" s="68">
        <v>5</v>
      </c>
      <c r="B7" s="79" t="s">
        <v>17</v>
      </c>
      <c r="C7" s="79" t="s">
        <v>228</v>
      </c>
      <c r="D7" s="69">
        <v>75</v>
      </c>
      <c r="E7" s="70">
        <v>46</v>
      </c>
      <c r="F7" s="69">
        <v>22</v>
      </c>
      <c r="G7" s="69">
        <v>7</v>
      </c>
      <c r="H7" s="69">
        <f t="shared" si="0"/>
        <v>0.61333333333333329</v>
      </c>
      <c r="I7" s="69">
        <v>99</v>
      </c>
      <c r="J7" s="69">
        <v>37</v>
      </c>
      <c r="K7" s="69">
        <v>20</v>
      </c>
      <c r="L7" s="69">
        <v>17</v>
      </c>
      <c r="M7" s="71">
        <v>0.66</v>
      </c>
      <c r="N7" s="71">
        <v>2.92</v>
      </c>
      <c r="O7" s="71">
        <v>2.4300000000000002</v>
      </c>
      <c r="P7" s="71">
        <v>1.18</v>
      </c>
      <c r="Q7" s="71">
        <v>22.5</v>
      </c>
      <c r="R7" s="71">
        <v>82.7</v>
      </c>
      <c r="S7" s="71">
        <v>31.1</v>
      </c>
      <c r="T7" s="71">
        <v>27.3</v>
      </c>
      <c r="U7" s="72">
        <v>53.6</v>
      </c>
      <c r="X7" s="58" t="s">
        <v>242</v>
      </c>
    </row>
    <row r="8" spans="1:24" ht="15.75" thickBot="1">
      <c r="A8" s="73">
        <v>6</v>
      </c>
      <c r="B8" s="80" t="s">
        <v>15</v>
      </c>
      <c r="C8" s="80" t="s">
        <v>230</v>
      </c>
      <c r="D8" s="74">
        <v>76</v>
      </c>
      <c r="E8" s="75">
        <v>46</v>
      </c>
      <c r="F8" s="74">
        <v>23</v>
      </c>
      <c r="G8" s="74">
        <v>7</v>
      </c>
      <c r="H8" s="69">
        <f t="shared" si="0"/>
        <v>0.60526315789473684</v>
      </c>
      <c r="I8" s="74">
        <v>99</v>
      </c>
      <c r="J8" s="74">
        <v>44</v>
      </c>
      <c r="K8" s="74">
        <v>29</v>
      </c>
      <c r="L8" s="74">
        <v>15</v>
      </c>
      <c r="M8" s="76">
        <v>0.65100000000000002</v>
      </c>
      <c r="N8" s="76">
        <v>3.18</v>
      </c>
      <c r="O8" s="76">
        <v>2.54</v>
      </c>
      <c r="P8" s="76">
        <v>1.28</v>
      </c>
      <c r="Q8" s="76">
        <v>17.7</v>
      </c>
      <c r="R8" s="76">
        <v>83.5</v>
      </c>
      <c r="S8" s="76">
        <v>29.4</v>
      </c>
      <c r="T8" s="76">
        <v>27.6</v>
      </c>
      <c r="U8" s="77">
        <v>49.8</v>
      </c>
      <c r="X8" s="58" t="s">
        <v>242</v>
      </c>
    </row>
    <row r="9" spans="1:24" ht="15.75" thickBot="1">
      <c r="A9" s="68">
        <v>7</v>
      </c>
      <c r="B9" s="79" t="s">
        <v>20</v>
      </c>
      <c r="C9" s="79" t="s">
        <v>232</v>
      </c>
      <c r="D9" s="69">
        <v>75</v>
      </c>
      <c r="E9" s="70">
        <v>45</v>
      </c>
      <c r="F9" s="69">
        <v>24</v>
      </c>
      <c r="G9" s="69">
        <v>6</v>
      </c>
      <c r="H9" s="69">
        <f t="shared" si="0"/>
        <v>0.6</v>
      </c>
      <c r="I9" s="69">
        <v>96</v>
      </c>
      <c r="J9" s="69">
        <v>36</v>
      </c>
      <c r="K9" s="69">
        <v>17</v>
      </c>
      <c r="L9" s="69">
        <v>19</v>
      </c>
      <c r="M9" s="71">
        <v>0.64</v>
      </c>
      <c r="N9" s="71">
        <v>2.72</v>
      </c>
      <c r="O9" s="71">
        <v>2.29</v>
      </c>
      <c r="P9" s="71">
        <v>1.1599999999999999</v>
      </c>
      <c r="Q9" s="71">
        <v>18.2</v>
      </c>
      <c r="R9" s="71">
        <v>84.5</v>
      </c>
      <c r="S9" s="71">
        <v>33.9</v>
      </c>
      <c r="T9" s="71">
        <v>30.1</v>
      </c>
      <c r="U9" s="72">
        <v>52</v>
      </c>
      <c r="X9" s="55" t="s">
        <v>242</v>
      </c>
    </row>
    <row r="10" spans="1:24" ht="15.75" thickBot="1">
      <c r="A10" s="73">
        <v>8</v>
      </c>
      <c r="B10" s="80" t="s">
        <v>27</v>
      </c>
      <c r="C10" s="80" t="s">
        <v>215</v>
      </c>
      <c r="D10" s="74">
        <v>77</v>
      </c>
      <c r="E10" s="75">
        <v>45</v>
      </c>
      <c r="F10" s="74">
        <v>27</v>
      </c>
      <c r="G10" s="74">
        <v>5</v>
      </c>
      <c r="H10" s="69">
        <f t="shared" si="0"/>
        <v>0.58441558441558439</v>
      </c>
      <c r="I10" s="74">
        <v>95</v>
      </c>
      <c r="J10" s="74">
        <v>38</v>
      </c>
      <c r="K10" s="74">
        <v>21</v>
      </c>
      <c r="L10" s="74">
        <v>17</v>
      </c>
      <c r="M10" s="76">
        <v>0.61699999999999999</v>
      </c>
      <c r="N10" s="76">
        <v>2.96</v>
      </c>
      <c r="O10" s="76">
        <v>2.74</v>
      </c>
      <c r="P10" s="76">
        <v>1.07</v>
      </c>
      <c r="Q10" s="76">
        <v>18.899999999999999</v>
      </c>
      <c r="R10" s="76">
        <v>77.400000000000006</v>
      </c>
      <c r="S10" s="76">
        <v>33.6</v>
      </c>
      <c r="T10" s="76">
        <v>28</v>
      </c>
      <c r="U10" s="77">
        <v>49.2</v>
      </c>
      <c r="X10" s="58" t="s">
        <v>242</v>
      </c>
    </row>
    <row r="11" spans="1:24" ht="15.75" thickBot="1">
      <c r="A11" s="68">
        <v>9</v>
      </c>
      <c r="B11" s="79" t="s">
        <v>23</v>
      </c>
      <c r="C11" s="79" t="s">
        <v>269</v>
      </c>
      <c r="D11" s="69">
        <v>76</v>
      </c>
      <c r="E11" s="70">
        <v>44</v>
      </c>
      <c r="F11" s="69">
        <v>25</v>
      </c>
      <c r="G11" s="69">
        <v>7</v>
      </c>
      <c r="H11" s="69">
        <f t="shared" si="0"/>
        <v>0.57894736842105265</v>
      </c>
      <c r="I11" s="69">
        <v>95</v>
      </c>
      <c r="J11" s="69">
        <v>40</v>
      </c>
      <c r="K11" s="69">
        <v>20</v>
      </c>
      <c r="L11" s="69">
        <v>20</v>
      </c>
      <c r="M11" s="71">
        <v>0.625</v>
      </c>
      <c r="N11" s="71">
        <v>2.83</v>
      </c>
      <c r="O11" s="71">
        <v>2.42</v>
      </c>
      <c r="P11" s="71">
        <v>1.17</v>
      </c>
      <c r="Q11" s="71">
        <v>15.7</v>
      </c>
      <c r="R11" s="71">
        <v>87.1</v>
      </c>
      <c r="S11" s="71">
        <v>31</v>
      </c>
      <c r="T11" s="71">
        <v>27.5</v>
      </c>
      <c r="U11" s="72">
        <v>49.5</v>
      </c>
      <c r="X11" s="58" t="s">
        <v>407</v>
      </c>
    </row>
    <row r="12" spans="1:24" ht="15.75" thickBot="1">
      <c r="A12" s="73">
        <v>10</v>
      </c>
      <c r="B12" s="80" t="s">
        <v>3</v>
      </c>
      <c r="C12" s="80" t="s">
        <v>245</v>
      </c>
      <c r="D12" s="74">
        <v>75</v>
      </c>
      <c r="E12" s="75">
        <v>43</v>
      </c>
      <c r="F12" s="74">
        <v>27</v>
      </c>
      <c r="G12" s="74">
        <v>5</v>
      </c>
      <c r="H12" s="69">
        <f t="shared" si="0"/>
        <v>0.57333333333333336</v>
      </c>
      <c r="I12" s="74">
        <v>91</v>
      </c>
      <c r="J12" s="74">
        <v>39</v>
      </c>
      <c r="K12" s="74">
        <v>19</v>
      </c>
      <c r="L12" s="74">
        <v>20</v>
      </c>
      <c r="M12" s="76">
        <v>0.60699999999999998</v>
      </c>
      <c r="N12" s="76">
        <v>2.81</v>
      </c>
      <c r="O12" s="76">
        <v>2.68</v>
      </c>
      <c r="P12" s="76">
        <v>0.97</v>
      </c>
      <c r="Q12" s="76">
        <v>18.8</v>
      </c>
      <c r="R12" s="76">
        <v>85.2</v>
      </c>
      <c r="S12" s="76">
        <v>30</v>
      </c>
      <c r="T12" s="76">
        <v>29.6</v>
      </c>
      <c r="U12" s="77">
        <v>47.2</v>
      </c>
      <c r="X12" s="55" t="s">
        <v>407</v>
      </c>
    </row>
    <row r="13" spans="1:24" ht="15.75" thickBot="1">
      <c r="A13" s="68">
        <v>11</v>
      </c>
      <c r="B13" s="79" t="s">
        <v>11</v>
      </c>
      <c r="C13" s="79" t="s">
        <v>222</v>
      </c>
      <c r="D13" s="69">
        <v>76</v>
      </c>
      <c r="E13" s="70">
        <v>42</v>
      </c>
      <c r="F13" s="69">
        <v>23</v>
      </c>
      <c r="G13" s="69">
        <v>11</v>
      </c>
      <c r="H13" s="69">
        <f t="shared" si="0"/>
        <v>0.55263157894736847</v>
      </c>
      <c r="I13" s="69">
        <v>95</v>
      </c>
      <c r="J13" s="69">
        <v>38</v>
      </c>
      <c r="K13" s="69">
        <v>21</v>
      </c>
      <c r="L13" s="69">
        <v>17</v>
      </c>
      <c r="M13" s="71">
        <v>0.625</v>
      </c>
      <c r="N13" s="71">
        <v>2.71</v>
      </c>
      <c r="O13" s="71">
        <v>2.42</v>
      </c>
      <c r="P13" s="71">
        <v>1.1100000000000001</v>
      </c>
      <c r="Q13" s="71">
        <v>19.899999999999999</v>
      </c>
      <c r="R13" s="71">
        <v>85.4</v>
      </c>
      <c r="S13" s="71">
        <v>31.3</v>
      </c>
      <c r="T13" s="71">
        <v>29.2</v>
      </c>
      <c r="U13" s="72">
        <v>48.6</v>
      </c>
      <c r="X13" s="58" t="s">
        <v>407</v>
      </c>
    </row>
    <row r="14" spans="1:24" ht="15.75" thickBot="1">
      <c r="A14" s="73">
        <v>12</v>
      </c>
      <c r="B14" s="80" t="s">
        <v>12</v>
      </c>
      <c r="C14" s="80" t="s">
        <v>218</v>
      </c>
      <c r="D14" s="74">
        <v>76</v>
      </c>
      <c r="E14" s="75">
        <v>41</v>
      </c>
      <c r="F14" s="74">
        <v>25</v>
      </c>
      <c r="G14" s="74">
        <v>10</v>
      </c>
      <c r="H14" s="69">
        <f t="shared" si="0"/>
        <v>0.53947368421052633</v>
      </c>
      <c r="I14" s="74">
        <v>92</v>
      </c>
      <c r="J14" s="74">
        <v>37</v>
      </c>
      <c r="K14" s="74">
        <v>18</v>
      </c>
      <c r="L14" s="74">
        <v>19</v>
      </c>
      <c r="M14" s="76">
        <v>0.60499999999999998</v>
      </c>
      <c r="N14" s="76">
        <v>2.88</v>
      </c>
      <c r="O14" s="76">
        <v>2.42</v>
      </c>
      <c r="P14" s="76">
        <v>1.05</v>
      </c>
      <c r="Q14" s="76">
        <v>24.4</v>
      </c>
      <c r="R14" s="76">
        <v>81.8</v>
      </c>
      <c r="S14" s="76">
        <v>29.8</v>
      </c>
      <c r="T14" s="76">
        <v>28.8</v>
      </c>
      <c r="U14" s="77">
        <v>51.4</v>
      </c>
      <c r="X14" s="66" t="s">
        <v>393</v>
      </c>
    </row>
    <row r="15" spans="1:24" ht="15.75" thickBot="1">
      <c r="A15" s="68">
        <v>13</v>
      </c>
      <c r="B15" s="79" t="s">
        <v>4</v>
      </c>
      <c r="C15" s="79" t="s">
        <v>255</v>
      </c>
      <c r="D15" s="69">
        <v>76</v>
      </c>
      <c r="E15" s="70">
        <v>41</v>
      </c>
      <c r="F15" s="69">
        <v>28</v>
      </c>
      <c r="G15" s="69">
        <v>7</v>
      </c>
      <c r="H15" s="69">
        <f t="shared" si="0"/>
        <v>0.53947368421052633</v>
      </c>
      <c r="I15" s="69">
        <v>89</v>
      </c>
      <c r="J15" s="69">
        <v>37</v>
      </c>
      <c r="K15" s="69">
        <v>19</v>
      </c>
      <c r="L15" s="69">
        <v>18</v>
      </c>
      <c r="M15" s="71">
        <v>0.58599999999999997</v>
      </c>
      <c r="N15" s="71">
        <v>2.9</v>
      </c>
      <c r="O15" s="71">
        <v>2.6</v>
      </c>
      <c r="P15" s="71">
        <v>1.04</v>
      </c>
      <c r="Q15" s="71">
        <v>18.7</v>
      </c>
      <c r="R15" s="71">
        <v>80.599999999999994</v>
      </c>
      <c r="S15" s="71">
        <v>27.6</v>
      </c>
      <c r="T15" s="71">
        <v>29</v>
      </c>
      <c r="U15" s="72">
        <v>47.8</v>
      </c>
      <c r="X15" s="66" t="s">
        <v>338</v>
      </c>
    </row>
    <row r="16" spans="1:24" ht="15.75" thickBot="1">
      <c r="A16" s="73">
        <v>14</v>
      </c>
      <c r="B16" s="80" t="s">
        <v>13</v>
      </c>
      <c r="C16" s="80" t="s">
        <v>257</v>
      </c>
      <c r="D16" s="74">
        <v>75</v>
      </c>
      <c r="E16" s="75">
        <v>40</v>
      </c>
      <c r="F16" s="74">
        <v>23</v>
      </c>
      <c r="G16" s="74">
        <v>12</v>
      </c>
      <c r="H16" s="69">
        <f t="shared" si="0"/>
        <v>0.53333333333333333</v>
      </c>
      <c r="I16" s="74">
        <v>92</v>
      </c>
      <c r="J16" s="74">
        <v>37</v>
      </c>
      <c r="K16" s="74">
        <v>20</v>
      </c>
      <c r="L16" s="74">
        <v>17</v>
      </c>
      <c r="M16" s="76">
        <v>0.61299999999999999</v>
      </c>
      <c r="N16" s="76">
        <v>2.89</v>
      </c>
      <c r="O16" s="76">
        <v>2.63</v>
      </c>
      <c r="P16" s="76">
        <v>1.06</v>
      </c>
      <c r="Q16" s="76">
        <v>24.3</v>
      </c>
      <c r="R16" s="76">
        <v>80.599999999999994</v>
      </c>
      <c r="S16" s="76">
        <v>29.8</v>
      </c>
      <c r="T16" s="76">
        <v>28.2</v>
      </c>
      <c r="U16" s="77">
        <v>51.8</v>
      </c>
      <c r="X16" s="58" t="s">
        <v>301</v>
      </c>
    </row>
    <row r="17" spans="1:24" ht="15.75" thickBot="1">
      <c r="A17" s="68">
        <v>15</v>
      </c>
      <c r="B17" s="79" t="s">
        <v>25</v>
      </c>
      <c r="C17" s="79" t="s">
        <v>260</v>
      </c>
      <c r="D17" s="69">
        <v>76</v>
      </c>
      <c r="E17" s="70">
        <v>39</v>
      </c>
      <c r="F17" s="69">
        <v>25</v>
      </c>
      <c r="G17" s="69">
        <v>12</v>
      </c>
      <c r="H17" s="69">
        <f t="shared" si="0"/>
        <v>0.51315789473684215</v>
      </c>
      <c r="I17" s="69">
        <v>90</v>
      </c>
      <c r="J17" s="69">
        <v>32</v>
      </c>
      <c r="K17" s="69">
        <v>18</v>
      </c>
      <c r="L17" s="69">
        <v>14</v>
      </c>
      <c r="M17" s="71">
        <v>0.59199999999999997</v>
      </c>
      <c r="N17" s="71">
        <v>2.74</v>
      </c>
      <c r="O17" s="71">
        <v>2.58</v>
      </c>
      <c r="P17" s="71">
        <v>1.0900000000000001</v>
      </c>
      <c r="Q17" s="71">
        <v>19</v>
      </c>
      <c r="R17" s="71">
        <v>81.599999999999994</v>
      </c>
      <c r="S17" s="71">
        <v>29.5</v>
      </c>
      <c r="T17" s="71">
        <v>28.8</v>
      </c>
      <c r="U17" s="72">
        <v>48.6</v>
      </c>
      <c r="X17" s="58" t="s">
        <v>301</v>
      </c>
    </row>
    <row r="18" spans="1:24" ht="15.75" thickBot="1">
      <c r="A18" s="73">
        <v>16</v>
      </c>
      <c r="B18" s="80" t="s">
        <v>2</v>
      </c>
      <c r="C18" s="80" t="s">
        <v>301</v>
      </c>
      <c r="D18" s="74">
        <v>76</v>
      </c>
      <c r="E18" s="75">
        <v>38</v>
      </c>
      <c r="F18" s="74">
        <v>25</v>
      </c>
      <c r="G18" s="74">
        <v>13</v>
      </c>
      <c r="H18" s="69">
        <f t="shared" si="0"/>
        <v>0.5</v>
      </c>
      <c r="I18" s="74">
        <v>89</v>
      </c>
      <c r="J18" s="74">
        <v>35</v>
      </c>
      <c r="K18" s="74">
        <v>21</v>
      </c>
      <c r="L18" s="74">
        <v>14</v>
      </c>
      <c r="M18" s="76">
        <v>0.58599999999999997</v>
      </c>
      <c r="N18" s="76">
        <v>2.6</v>
      </c>
      <c r="O18" s="76">
        <v>2.46</v>
      </c>
      <c r="P18" s="76">
        <v>1.06</v>
      </c>
      <c r="Q18" s="76">
        <v>18.399999999999999</v>
      </c>
      <c r="R18" s="76">
        <v>81.900000000000006</v>
      </c>
      <c r="S18" s="76">
        <v>30.8</v>
      </c>
      <c r="T18" s="76">
        <v>29.9</v>
      </c>
      <c r="U18" s="77">
        <v>53.5</v>
      </c>
      <c r="X18" s="58" t="s">
        <v>301</v>
      </c>
    </row>
    <row r="19" spans="1:24" ht="15.75" thickBot="1">
      <c r="A19" s="68">
        <v>17</v>
      </c>
      <c r="B19" s="79" t="s">
        <v>6</v>
      </c>
      <c r="C19" s="79" t="s">
        <v>277</v>
      </c>
      <c r="D19" s="69">
        <v>75</v>
      </c>
      <c r="E19" s="70">
        <v>37</v>
      </c>
      <c r="F19" s="69">
        <v>24</v>
      </c>
      <c r="G19" s="69">
        <v>14</v>
      </c>
      <c r="H19" s="69">
        <f t="shared" si="0"/>
        <v>0.49333333333333335</v>
      </c>
      <c r="I19" s="69">
        <v>88</v>
      </c>
      <c r="J19" s="69">
        <v>35</v>
      </c>
      <c r="K19" s="69">
        <v>20</v>
      </c>
      <c r="L19" s="69">
        <v>15</v>
      </c>
      <c r="M19" s="71">
        <v>0.58699999999999997</v>
      </c>
      <c r="N19" s="71">
        <v>2.64</v>
      </c>
      <c r="O19" s="71">
        <v>2.41</v>
      </c>
      <c r="P19" s="71">
        <v>1.1599999999999999</v>
      </c>
      <c r="Q19" s="71">
        <v>18.600000000000001</v>
      </c>
      <c r="R19" s="71">
        <v>81.099999999999994</v>
      </c>
      <c r="S19" s="71">
        <v>30.8</v>
      </c>
      <c r="T19" s="71">
        <v>27</v>
      </c>
      <c r="U19" s="72">
        <v>51.5</v>
      </c>
      <c r="X19" s="55" t="s">
        <v>301</v>
      </c>
    </row>
    <row r="20" spans="1:24" ht="15.75" thickBot="1">
      <c r="A20" s="73">
        <v>18</v>
      </c>
      <c r="B20" s="80" t="s">
        <v>18</v>
      </c>
      <c r="C20" s="80" t="s">
        <v>282</v>
      </c>
      <c r="D20" s="74">
        <v>75</v>
      </c>
      <c r="E20" s="75">
        <v>37</v>
      </c>
      <c r="F20" s="74">
        <v>26</v>
      </c>
      <c r="G20" s="74">
        <v>12</v>
      </c>
      <c r="H20" s="69">
        <f t="shared" si="0"/>
        <v>0.49333333333333335</v>
      </c>
      <c r="I20" s="74">
        <v>86</v>
      </c>
      <c r="J20" s="74">
        <v>32</v>
      </c>
      <c r="K20" s="74">
        <v>18</v>
      </c>
      <c r="L20" s="74">
        <v>14</v>
      </c>
      <c r="M20" s="76">
        <v>0.57299999999999995</v>
      </c>
      <c r="N20" s="76">
        <v>2.84</v>
      </c>
      <c r="O20" s="76">
        <v>2.63</v>
      </c>
      <c r="P20" s="76">
        <v>1.1000000000000001</v>
      </c>
      <c r="Q20" s="76">
        <v>16.600000000000001</v>
      </c>
      <c r="R20" s="76">
        <v>82</v>
      </c>
      <c r="S20" s="76">
        <v>30.7</v>
      </c>
      <c r="T20" s="76">
        <v>32.4</v>
      </c>
      <c r="U20" s="77">
        <v>47.8</v>
      </c>
      <c r="X20" s="55" t="s">
        <v>301</v>
      </c>
    </row>
    <row r="21" spans="1:24" ht="15.75" thickBot="1">
      <c r="A21" s="68">
        <v>19</v>
      </c>
      <c r="B21" s="79" t="s">
        <v>21</v>
      </c>
      <c r="C21" s="79" t="s">
        <v>236</v>
      </c>
      <c r="D21" s="69">
        <v>76</v>
      </c>
      <c r="E21" s="70">
        <v>37</v>
      </c>
      <c r="F21" s="69">
        <v>29</v>
      </c>
      <c r="G21" s="69">
        <v>10</v>
      </c>
      <c r="H21" s="69">
        <f t="shared" si="0"/>
        <v>0.48684210526315791</v>
      </c>
      <c r="I21" s="69">
        <v>84</v>
      </c>
      <c r="J21" s="69">
        <v>33</v>
      </c>
      <c r="K21" s="69">
        <v>16</v>
      </c>
      <c r="L21" s="69">
        <v>17</v>
      </c>
      <c r="M21" s="71">
        <v>0.55300000000000005</v>
      </c>
      <c r="N21" s="71">
        <v>3.05</v>
      </c>
      <c r="O21" s="71">
        <v>3.16</v>
      </c>
      <c r="P21" s="71">
        <v>0.96</v>
      </c>
      <c r="Q21" s="71">
        <v>18.2</v>
      </c>
      <c r="R21" s="71">
        <v>80.2</v>
      </c>
      <c r="S21" s="71">
        <v>31.4</v>
      </c>
      <c r="T21" s="71">
        <v>30.3</v>
      </c>
      <c r="U21" s="72">
        <v>51.6</v>
      </c>
      <c r="X21" s="55" t="s">
        <v>301</v>
      </c>
    </row>
    <row r="22" spans="1:24" ht="15.75" thickBot="1">
      <c r="A22" s="73">
        <v>20</v>
      </c>
      <c r="B22" s="80" t="s">
        <v>5</v>
      </c>
      <c r="C22" s="80" t="s">
        <v>239</v>
      </c>
      <c r="D22" s="74">
        <v>76</v>
      </c>
      <c r="E22" s="75">
        <v>37</v>
      </c>
      <c r="F22" s="74">
        <v>30</v>
      </c>
      <c r="G22" s="74">
        <v>9</v>
      </c>
      <c r="H22" s="69">
        <f t="shared" si="0"/>
        <v>0.48684210526315791</v>
      </c>
      <c r="I22" s="74">
        <v>83</v>
      </c>
      <c r="J22" s="74">
        <v>33</v>
      </c>
      <c r="K22" s="74">
        <v>16</v>
      </c>
      <c r="L22" s="74">
        <v>17</v>
      </c>
      <c r="M22" s="76">
        <v>0.54600000000000004</v>
      </c>
      <c r="N22" s="76">
        <v>2.74</v>
      </c>
      <c r="O22" s="76">
        <v>2.75</v>
      </c>
      <c r="P22" s="76">
        <v>0.92</v>
      </c>
      <c r="Q22" s="76">
        <v>21.6</v>
      </c>
      <c r="R22" s="76">
        <v>79</v>
      </c>
      <c r="S22" s="76">
        <v>31.3</v>
      </c>
      <c r="T22" s="76">
        <v>29.9</v>
      </c>
      <c r="U22" s="77">
        <v>51.7</v>
      </c>
      <c r="X22" s="58" t="s">
        <v>301</v>
      </c>
    </row>
    <row r="23" spans="1:24" ht="15.75" thickBot="1">
      <c r="A23" s="68">
        <v>21</v>
      </c>
      <c r="B23" s="79" t="s">
        <v>7</v>
      </c>
      <c r="C23" s="79" t="s">
        <v>247</v>
      </c>
      <c r="D23" s="69">
        <v>75</v>
      </c>
      <c r="E23" s="70">
        <v>36</v>
      </c>
      <c r="F23" s="69">
        <v>35</v>
      </c>
      <c r="G23" s="69">
        <v>4</v>
      </c>
      <c r="H23" s="69">
        <f t="shared" si="0"/>
        <v>0.48</v>
      </c>
      <c r="I23" s="69">
        <v>76</v>
      </c>
      <c r="J23" s="69">
        <v>29</v>
      </c>
      <c r="K23" s="69">
        <v>11</v>
      </c>
      <c r="L23" s="69">
        <v>18</v>
      </c>
      <c r="M23" s="71">
        <v>0.50700000000000001</v>
      </c>
      <c r="N23" s="71">
        <v>2.67</v>
      </c>
      <c r="O23" s="71">
        <v>3.07</v>
      </c>
      <c r="P23" s="71">
        <v>0.83</v>
      </c>
      <c r="Q23" s="71">
        <v>22.1</v>
      </c>
      <c r="R23" s="71">
        <v>79.5</v>
      </c>
      <c r="S23" s="71">
        <v>28.3</v>
      </c>
      <c r="T23" s="71">
        <v>33.299999999999997</v>
      </c>
      <c r="U23" s="72">
        <v>49.1</v>
      </c>
      <c r="X23" s="55" t="s">
        <v>301</v>
      </c>
    </row>
    <row r="24" spans="1:24" ht="15.75" thickBot="1">
      <c r="A24" s="73">
        <v>22</v>
      </c>
      <c r="B24" s="80" t="s">
        <v>14</v>
      </c>
      <c r="C24" s="80" t="s">
        <v>340</v>
      </c>
      <c r="D24" s="74">
        <v>76</v>
      </c>
      <c r="E24" s="75">
        <v>35</v>
      </c>
      <c r="F24" s="74">
        <v>26</v>
      </c>
      <c r="G24" s="74">
        <v>15</v>
      </c>
      <c r="H24" s="69">
        <f t="shared" si="0"/>
        <v>0.46052631578947367</v>
      </c>
      <c r="I24" s="74">
        <v>85</v>
      </c>
      <c r="J24" s="74">
        <v>27</v>
      </c>
      <c r="K24" s="74">
        <v>14</v>
      </c>
      <c r="L24" s="74">
        <v>13</v>
      </c>
      <c r="M24" s="76">
        <v>0.55900000000000005</v>
      </c>
      <c r="N24" s="76">
        <v>2.4</v>
      </c>
      <c r="O24" s="76">
        <v>2.59</v>
      </c>
      <c r="P24" s="76">
        <v>1.01</v>
      </c>
      <c r="Q24" s="76">
        <v>15.8</v>
      </c>
      <c r="R24" s="76">
        <v>80.2</v>
      </c>
      <c r="S24" s="76">
        <v>30.8</v>
      </c>
      <c r="T24" s="76">
        <v>29.5</v>
      </c>
      <c r="U24" s="77">
        <v>48.6</v>
      </c>
      <c r="X24" s="55" t="s">
        <v>401</v>
      </c>
    </row>
    <row r="25" spans="1:24" ht="15.75" thickBot="1">
      <c r="A25" s="68">
        <v>23</v>
      </c>
      <c r="B25" s="79" t="s">
        <v>22</v>
      </c>
      <c r="C25" s="79" t="s">
        <v>299</v>
      </c>
      <c r="D25" s="69">
        <v>75</v>
      </c>
      <c r="E25" s="70">
        <v>35</v>
      </c>
      <c r="F25" s="69">
        <v>28</v>
      </c>
      <c r="G25" s="69">
        <v>12</v>
      </c>
      <c r="H25" s="69">
        <f t="shared" si="0"/>
        <v>0.46666666666666667</v>
      </c>
      <c r="I25" s="69">
        <v>82</v>
      </c>
      <c r="J25" s="69">
        <v>26</v>
      </c>
      <c r="K25" s="69">
        <v>15</v>
      </c>
      <c r="L25" s="69">
        <v>11</v>
      </c>
      <c r="M25" s="71">
        <v>0.54700000000000004</v>
      </c>
      <c r="N25" s="71">
        <v>2.61</v>
      </c>
      <c r="O25" s="71">
        <v>2.73</v>
      </c>
      <c r="P25" s="71">
        <v>1.03</v>
      </c>
      <c r="Q25" s="71">
        <v>14.1</v>
      </c>
      <c r="R25" s="71">
        <v>84.4</v>
      </c>
      <c r="S25" s="71">
        <v>28.5</v>
      </c>
      <c r="T25" s="71">
        <v>33</v>
      </c>
      <c r="U25" s="72">
        <v>50.6</v>
      </c>
      <c r="X25" s="55" t="s">
        <v>401</v>
      </c>
    </row>
    <row r="26" spans="1:24" ht="15.75" thickBot="1">
      <c r="A26" s="73">
        <v>24</v>
      </c>
      <c r="B26" s="80" t="s">
        <v>9</v>
      </c>
      <c r="C26" s="80" t="s">
        <v>390</v>
      </c>
      <c r="D26" s="74">
        <v>76</v>
      </c>
      <c r="E26" s="75">
        <v>31</v>
      </c>
      <c r="F26" s="74">
        <v>33</v>
      </c>
      <c r="G26" s="74">
        <v>12</v>
      </c>
      <c r="H26" s="69">
        <f t="shared" si="0"/>
        <v>0.40789473684210525</v>
      </c>
      <c r="I26" s="74">
        <v>74</v>
      </c>
      <c r="J26" s="74">
        <v>27</v>
      </c>
      <c r="K26" s="74">
        <v>14</v>
      </c>
      <c r="L26" s="74">
        <v>13</v>
      </c>
      <c r="M26" s="76">
        <v>0.48699999999999999</v>
      </c>
      <c r="N26" s="76">
        <v>2.16</v>
      </c>
      <c r="O26" s="76">
        <v>2.46</v>
      </c>
      <c r="P26" s="76">
        <v>0.95</v>
      </c>
      <c r="Q26" s="76">
        <v>19.100000000000001</v>
      </c>
      <c r="R26" s="76">
        <v>81.2</v>
      </c>
      <c r="S26" s="76">
        <v>24.3</v>
      </c>
      <c r="T26" s="76">
        <v>30.6</v>
      </c>
      <c r="U26" s="77">
        <v>47.2</v>
      </c>
      <c r="X26" s="66" t="s">
        <v>433</v>
      </c>
    </row>
    <row r="27" spans="1:24" ht="15.75" thickBot="1">
      <c r="A27" s="68">
        <v>25</v>
      </c>
      <c r="B27" s="79" t="s">
        <v>1</v>
      </c>
      <c r="C27" s="79" t="s">
        <v>225</v>
      </c>
      <c r="D27" s="69">
        <v>76</v>
      </c>
      <c r="E27" s="70">
        <v>30</v>
      </c>
      <c r="F27" s="69">
        <v>29</v>
      </c>
      <c r="G27" s="69">
        <v>17</v>
      </c>
      <c r="H27" s="69">
        <f t="shared" si="0"/>
        <v>0.39473684210526316</v>
      </c>
      <c r="I27" s="69">
        <v>77</v>
      </c>
      <c r="J27" s="69">
        <v>27</v>
      </c>
      <c r="K27" s="69">
        <v>18</v>
      </c>
      <c r="L27" s="69">
        <v>9</v>
      </c>
      <c r="M27" s="71">
        <v>0.50700000000000001</v>
      </c>
      <c r="N27" s="71">
        <v>2.57</v>
      </c>
      <c r="O27" s="71">
        <v>2.75</v>
      </c>
      <c r="P27" s="71">
        <v>0.99</v>
      </c>
      <c r="Q27" s="71">
        <v>22.7</v>
      </c>
      <c r="R27" s="71">
        <v>76.599999999999994</v>
      </c>
      <c r="S27" s="71">
        <v>29.6</v>
      </c>
      <c r="T27" s="71">
        <v>30.2</v>
      </c>
      <c r="U27" s="72">
        <v>51.4</v>
      </c>
      <c r="X27" s="58" t="s">
        <v>318</v>
      </c>
    </row>
    <row r="28" spans="1:24" ht="15.75" thickBot="1">
      <c r="A28" s="73">
        <v>26</v>
      </c>
      <c r="B28" s="80" t="s">
        <v>28</v>
      </c>
      <c r="C28" s="80" t="s">
        <v>318</v>
      </c>
      <c r="D28" s="74">
        <v>75</v>
      </c>
      <c r="E28" s="75">
        <v>28</v>
      </c>
      <c r="F28" s="74">
        <v>36</v>
      </c>
      <c r="G28" s="74">
        <v>11</v>
      </c>
      <c r="H28" s="69">
        <f t="shared" si="0"/>
        <v>0.37333333333333335</v>
      </c>
      <c r="I28" s="74">
        <v>67</v>
      </c>
      <c r="J28" s="74">
        <v>24</v>
      </c>
      <c r="K28" s="74">
        <v>15</v>
      </c>
      <c r="L28" s="74">
        <v>9</v>
      </c>
      <c r="M28" s="76">
        <v>0.44700000000000001</v>
      </c>
      <c r="N28" s="76">
        <v>2.27</v>
      </c>
      <c r="O28" s="76">
        <v>2.63</v>
      </c>
      <c r="P28" s="76">
        <v>0.79</v>
      </c>
      <c r="Q28" s="76">
        <v>19.2</v>
      </c>
      <c r="R28" s="76">
        <v>85.2</v>
      </c>
      <c r="S28" s="76">
        <v>30.6</v>
      </c>
      <c r="T28" s="76">
        <v>27.3</v>
      </c>
      <c r="U28" s="77">
        <v>52.8</v>
      </c>
      <c r="X28" s="58" t="s">
        <v>318</v>
      </c>
    </row>
    <row r="29" spans="1:24" ht="15.75" thickBot="1">
      <c r="A29" s="68">
        <v>27</v>
      </c>
      <c r="B29" s="79" t="s">
        <v>0</v>
      </c>
      <c r="C29" s="79" t="s">
        <v>275</v>
      </c>
      <c r="D29" s="69">
        <v>76</v>
      </c>
      <c r="E29" s="70">
        <v>28</v>
      </c>
      <c r="F29" s="69">
        <v>42</v>
      </c>
      <c r="G29" s="69">
        <v>6</v>
      </c>
      <c r="H29" s="69">
        <f t="shared" si="0"/>
        <v>0.36842105263157893</v>
      </c>
      <c r="I29" s="69">
        <v>62</v>
      </c>
      <c r="J29" s="69">
        <v>24</v>
      </c>
      <c r="K29" s="69">
        <v>18</v>
      </c>
      <c r="L29" s="69">
        <v>6</v>
      </c>
      <c r="M29" s="71">
        <v>0.40799999999999997</v>
      </c>
      <c r="N29" s="71">
        <v>2.5499999999999998</v>
      </c>
      <c r="O29" s="71">
        <v>3.17</v>
      </c>
      <c r="P29" s="71">
        <v>0.8</v>
      </c>
      <c r="Q29" s="71">
        <v>16.7</v>
      </c>
      <c r="R29" s="71">
        <v>80.8</v>
      </c>
      <c r="S29" s="71">
        <v>29.2</v>
      </c>
      <c r="T29" s="71">
        <v>33.1</v>
      </c>
      <c r="U29" s="72">
        <v>48.9</v>
      </c>
      <c r="X29" s="55" t="s">
        <v>318</v>
      </c>
    </row>
    <row r="30" spans="1:24" ht="15.75" thickBot="1">
      <c r="A30" s="73">
        <v>28</v>
      </c>
      <c r="B30" s="80" t="s">
        <v>26</v>
      </c>
      <c r="C30" s="80" t="s">
        <v>407</v>
      </c>
      <c r="D30" s="74">
        <v>76</v>
      </c>
      <c r="E30" s="75">
        <v>23</v>
      </c>
      <c r="F30" s="74">
        <v>45</v>
      </c>
      <c r="G30" s="74">
        <v>8</v>
      </c>
      <c r="H30" s="69">
        <f t="shared" si="0"/>
        <v>0.30263157894736842</v>
      </c>
      <c r="I30" s="74">
        <v>54</v>
      </c>
      <c r="J30" s="74">
        <v>18</v>
      </c>
      <c r="K30" s="74">
        <v>8</v>
      </c>
      <c r="L30" s="74">
        <v>10</v>
      </c>
      <c r="M30" s="76">
        <v>0.35499999999999998</v>
      </c>
      <c r="N30" s="76">
        <v>2.04</v>
      </c>
      <c r="O30" s="76">
        <v>3.25</v>
      </c>
      <c r="P30" s="76">
        <v>0.61</v>
      </c>
      <c r="Q30" s="76">
        <v>20.399999999999999</v>
      </c>
      <c r="R30" s="76">
        <v>77.599999999999994</v>
      </c>
      <c r="S30" s="76">
        <v>29.4</v>
      </c>
      <c r="T30" s="76">
        <v>32.9</v>
      </c>
      <c r="U30" s="77">
        <v>51.9</v>
      </c>
      <c r="X30" s="55" t="s">
        <v>247</v>
      </c>
    </row>
    <row r="31" spans="1:24" ht="15.75" thickBot="1">
      <c r="A31" s="68">
        <v>29</v>
      </c>
      <c r="B31" s="79" t="s">
        <v>24</v>
      </c>
      <c r="C31" s="79" t="s">
        <v>292</v>
      </c>
      <c r="D31" s="69">
        <v>75</v>
      </c>
      <c r="E31" s="70">
        <v>22</v>
      </c>
      <c r="F31" s="69">
        <v>40</v>
      </c>
      <c r="G31" s="69">
        <v>13</v>
      </c>
      <c r="H31" s="69">
        <f t="shared" si="0"/>
        <v>0.29333333333333333</v>
      </c>
      <c r="I31" s="69">
        <v>57</v>
      </c>
      <c r="J31" s="69">
        <v>17</v>
      </c>
      <c r="K31" s="69">
        <v>12</v>
      </c>
      <c r="L31" s="69">
        <v>5</v>
      </c>
      <c r="M31" s="71">
        <v>0.38</v>
      </c>
      <c r="N31" s="71">
        <v>2.35</v>
      </c>
      <c r="O31" s="71">
        <v>3.29</v>
      </c>
      <c r="P31" s="71">
        <v>0.69</v>
      </c>
      <c r="Q31" s="71">
        <v>18</v>
      </c>
      <c r="R31" s="71">
        <v>77.400000000000006</v>
      </c>
      <c r="S31" s="71">
        <v>28.5</v>
      </c>
      <c r="T31" s="71">
        <v>29.9</v>
      </c>
      <c r="U31" s="72">
        <v>47.8</v>
      </c>
      <c r="X31" s="58" t="s">
        <v>247</v>
      </c>
    </row>
    <row r="32" spans="1:24" ht="15.75" thickBot="1">
      <c r="A32" s="73">
        <v>30</v>
      </c>
      <c r="B32" s="80" t="s">
        <v>8</v>
      </c>
      <c r="C32" s="80" t="s">
        <v>401</v>
      </c>
      <c r="D32" s="74">
        <v>75</v>
      </c>
      <c r="E32" s="75">
        <v>20</v>
      </c>
      <c r="F32" s="74">
        <v>47</v>
      </c>
      <c r="G32" s="74">
        <v>8</v>
      </c>
      <c r="H32" s="69">
        <f t="shared" si="0"/>
        <v>0.26666666666666666</v>
      </c>
      <c r="I32" s="74">
        <v>48</v>
      </c>
      <c r="J32" s="74">
        <v>12</v>
      </c>
      <c r="K32" s="74">
        <v>8</v>
      </c>
      <c r="L32" s="74">
        <v>4</v>
      </c>
      <c r="M32" s="76">
        <v>0.32</v>
      </c>
      <c r="N32" s="76">
        <v>1.81</v>
      </c>
      <c r="O32" s="76">
        <v>3.32</v>
      </c>
      <c r="P32" s="76">
        <v>0.62</v>
      </c>
      <c r="Q32" s="76">
        <v>12.5</v>
      </c>
      <c r="R32" s="76">
        <v>74.3</v>
      </c>
      <c r="S32" s="76">
        <v>23.7</v>
      </c>
      <c r="T32" s="76">
        <v>35.5</v>
      </c>
      <c r="U32" s="77">
        <v>45.4</v>
      </c>
      <c r="X32" s="58" t="s">
        <v>247</v>
      </c>
    </row>
    <row r="33" spans="24:24" ht="15.75" thickBot="1">
      <c r="X33" s="61" t="s">
        <v>255</v>
      </c>
    </row>
    <row r="34" spans="24:24" ht="15.75" thickBot="1">
      <c r="X34" s="52" t="s">
        <v>255</v>
      </c>
    </row>
    <row r="35" spans="24:24" ht="15.75" thickBot="1">
      <c r="X35" s="58" t="s">
        <v>255</v>
      </c>
    </row>
    <row r="36" spans="24:24" ht="15.75" thickBot="1">
      <c r="X36" s="55" t="s">
        <v>255</v>
      </c>
    </row>
    <row r="37" spans="24:24" ht="15.75" thickBot="1">
      <c r="X37" s="55" t="s">
        <v>255</v>
      </c>
    </row>
    <row r="38" spans="24:24" ht="15.75" thickBot="1">
      <c r="X38" s="58" t="s">
        <v>255</v>
      </c>
    </row>
    <row r="39" spans="24:24" ht="15.75" thickBot="1">
      <c r="X39" s="66" t="s">
        <v>418</v>
      </c>
    </row>
    <row r="40" spans="24:24" ht="15.75" thickBot="1">
      <c r="X40" s="58" t="s">
        <v>232</v>
      </c>
    </row>
    <row r="41" spans="24:24" ht="15.75" thickBot="1">
      <c r="X41" s="58" t="s">
        <v>232</v>
      </c>
    </row>
    <row r="42" spans="24:24" ht="15.75" thickBot="1">
      <c r="X42" s="58" t="s">
        <v>232</v>
      </c>
    </row>
    <row r="43" spans="24:24" ht="15.75" thickBot="1">
      <c r="X43" s="58" t="s">
        <v>232</v>
      </c>
    </row>
    <row r="44" spans="24:24" ht="15.75" thickBot="1">
      <c r="X44" s="58" t="s">
        <v>232</v>
      </c>
    </row>
    <row r="45" spans="24:24" ht="15.75" thickBot="1">
      <c r="X45" s="58" t="s">
        <v>232</v>
      </c>
    </row>
    <row r="46" spans="24:24" ht="15.75" thickBot="1">
      <c r="X46" s="55" t="s">
        <v>232</v>
      </c>
    </row>
    <row r="47" spans="24:24" ht="15.75" thickBot="1">
      <c r="X47" s="55" t="s">
        <v>232</v>
      </c>
    </row>
    <row r="48" spans="24:24" ht="15.75" thickBot="1">
      <c r="X48" s="55" t="s">
        <v>299</v>
      </c>
    </row>
    <row r="49" spans="24:24" ht="15.75" thickBot="1">
      <c r="X49" s="58" t="s">
        <v>299</v>
      </c>
    </row>
    <row r="50" spans="24:24" ht="15.75" thickBot="1">
      <c r="X50" s="55" t="s">
        <v>299</v>
      </c>
    </row>
    <row r="51" spans="24:24" ht="15.75" thickBot="1">
      <c r="X51" s="55" t="s">
        <v>299</v>
      </c>
    </row>
    <row r="52" spans="24:24" ht="15.75" thickBot="1">
      <c r="X52" s="55" t="s">
        <v>299</v>
      </c>
    </row>
    <row r="53" spans="24:24" ht="15.75" thickBot="1">
      <c r="X53" s="55" t="s">
        <v>299</v>
      </c>
    </row>
    <row r="54" spans="24:24" ht="15.75" thickBot="1">
      <c r="X54" s="55" t="s">
        <v>299</v>
      </c>
    </row>
    <row r="55" spans="24:24" ht="15.75" thickBot="1">
      <c r="X55" s="58" t="s">
        <v>236</v>
      </c>
    </row>
    <row r="56" spans="24:24" ht="15.75" thickBot="1">
      <c r="X56" s="55" t="s">
        <v>236</v>
      </c>
    </row>
    <row r="57" spans="24:24" ht="15.75" thickBot="1">
      <c r="X57" s="58" t="s">
        <v>236</v>
      </c>
    </row>
    <row r="58" spans="24:24" ht="15.75" thickBot="1">
      <c r="X58" s="55" t="s">
        <v>236</v>
      </c>
    </row>
    <row r="59" spans="24:24" ht="15.75" thickBot="1">
      <c r="X59" s="55" t="s">
        <v>236</v>
      </c>
    </row>
    <row r="60" spans="24:24" ht="15.75" thickBot="1">
      <c r="X60" s="58" t="s">
        <v>236</v>
      </c>
    </row>
    <row r="61" spans="24:24" ht="15.75" thickBot="1">
      <c r="X61" s="67" t="s">
        <v>376</v>
      </c>
    </row>
    <row r="62" spans="24:24" ht="15.75" thickBot="1">
      <c r="X62" s="58" t="s">
        <v>257</v>
      </c>
    </row>
    <row r="63" spans="24:24" ht="15.75" thickBot="1">
      <c r="X63" s="60" t="s">
        <v>257</v>
      </c>
    </row>
    <row r="64" spans="24:24" ht="15.75" thickBot="1">
      <c r="X64" s="52" t="s">
        <v>257</v>
      </c>
    </row>
    <row r="65" spans="24:24" ht="15.75" thickBot="1">
      <c r="X65" s="55" t="s">
        <v>257</v>
      </c>
    </row>
    <row r="66" spans="24:24" ht="15.75" thickBot="1">
      <c r="X66" s="55" t="s">
        <v>257</v>
      </c>
    </row>
    <row r="67" spans="24:24" ht="15.75" thickBot="1">
      <c r="X67" s="55" t="s">
        <v>257</v>
      </c>
    </row>
    <row r="68" spans="24:24" ht="15.75" thickBot="1">
      <c r="X68" s="58" t="s">
        <v>257</v>
      </c>
    </row>
    <row r="69" spans="24:24" ht="15.75" thickBot="1">
      <c r="X69" s="55" t="s">
        <v>292</v>
      </c>
    </row>
    <row r="70" spans="24:24" ht="15.75" thickBot="1">
      <c r="X70" s="55" t="s">
        <v>292</v>
      </c>
    </row>
    <row r="71" spans="24:24" ht="15.75" thickBot="1">
      <c r="X71" s="55" t="s">
        <v>292</v>
      </c>
    </row>
    <row r="72" spans="24:24" ht="15.75" thickBot="1">
      <c r="X72" s="67" t="s">
        <v>371</v>
      </c>
    </row>
    <row r="73" spans="24:24" ht="15.75" thickBot="1">
      <c r="X73" s="58" t="s">
        <v>340</v>
      </c>
    </row>
    <row r="74" spans="24:24" ht="15.75" thickBot="1">
      <c r="X74" s="55" t="s">
        <v>340</v>
      </c>
    </row>
    <row r="75" spans="24:24" ht="15.75" thickBot="1">
      <c r="X75" s="55" t="s">
        <v>340</v>
      </c>
    </row>
    <row r="76" spans="24:24" ht="15.75" thickBot="1">
      <c r="X76" s="55" t="s">
        <v>340</v>
      </c>
    </row>
    <row r="77" spans="24:24" ht="15.75" thickBot="1">
      <c r="X77" s="58" t="s">
        <v>340</v>
      </c>
    </row>
    <row r="78" spans="24:24" ht="15.75" thickBot="1">
      <c r="X78" s="55" t="s">
        <v>277</v>
      </c>
    </row>
    <row r="79" spans="24:24" ht="15.75" thickBot="1">
      <c r="X79" s="55" t="s">
        <v>277</v>
      </c>
    </row>
    <row r="80" spans="24:24" ht="15.75" thickBot="1">
      <c r="X80" s="58" t="s">
        <v>277</v>
      </c>
    </row>
    <row r="81" spans="24:24" ht="15.75" thickBot="1">
      <c r="X81" s="58" t="s">
        <v>277</v>
      </c>
    </row>
    <row r="82" spans="24:24" ht="15.75" thickBot="1">
      <c r="X82" s="58" t="s">
        <v>277</v>
      </c>
    </row>
    <row r="83" spans="24:24" ht="15.75" thickBot="1">
      <c r="X83" s="58" t="s">
        <v>277</v>
      </c>
    </row>
    <row r="84" spans="24:24" ht="15.75" thickBot="1">
      <c r="X84" s="58" t="s">
        <v>277</v>
      </c>
    </row>
    <row r="85" spans="24:24" ht="15.75" thickBot="1">
      <c r="X85" s="55" t="s">
        <v>269</v>
      </c>
    </row>
    <row r="86" spans="24:24" ht="15.75" thickBot="1">
      <c r="X86" s="55" t="s">
        <v>269</v>
      </c>
    </row>
    <row r="87" spans="24:24" ht="15.75" thickBot="1">
      <c r="X87" s="58" t="s">
        <v>269</v>
      </c>
    </row>
    <row r="88" spans="24:24" ht="15.75" thickBot="1">
      <c r="X88" s="55" t="s">
        <v>269</v>
      </c>
    </row>
    <row r="89" spans="24:24" ht="15.75" thickBot="1">
      <c r="X89" s="55" t="s">
        <v>269</v>
      </c>
    </row>
    <row r="90" spans="24:24" ht="15.75" thickBot="1">
      <c r="X90" s="58" t="s">
        <v>269</v>
      </c>
    </row>
    <row r="91" spans="24:24" ht="15.75" thickBot="1">
      <c r="X91" s="55" t="s">
        <v>250</v>
      </c>
    </row>
    <row r="92" spans="24:24" ht="15.75" thickBot="1">
      <c r="X92" s="58" t="s">
        <v>250</v>
      </c>
    </row>
    <row r="93" spans="24:24" ht="15.75" thickBot="1">
      <c r="X93" s="60" t="s">
        <v>250</v>
      </c>
    </row>
    <row r="94" spans="24:24" ht="15.75" thickBot="1">
      <c r="X94" s="52" t="s">
        <v>250</v>
      </c>
    </row>
    <row r="95" spans="24:24" ht="15.75" thickBot="1">
      <c r="X95" s="58" t="s">
        <v>250</v>
      </c>
    </row>
    <row r="96" spans="24:24" ht="15.75" thickBot="1">
      <c r="X96" s="55" t="s">
        <v>250</v>
      </c>
    </row>
    <row r="97" spans="24:24" ht="15.75" thickBot="1">
      <c r="X97" s="58" t="s">
        <v>250</v>
      </c>
    </row>
    <row r="98" spans="24:24" ht="15.75" thickBot="1">
      <c r="X98" s="55" t="s">
        <v>390</v>
      </c>
    </row>
    <row r="99" spans="24:24" ht="15.75" thickBot="1">
      <c r="X99" s="58" t="s">
        <v>390</v>
      </c>
    </row>
    <row r="100" spans="24:24" ht="15.75" thickBot="1">
      <c r="X100" s="67" t="s">
        <v>414</v>
      </c>
    </row>
    <row r="101" spans="24:24" ht="15.75" thickBot="1">
      <c r="X101" s="58" t="s">
        <v>265</v>
      </c>
    </row>
    <row r="102" spans="24:24" ht="15.75" thickBot="1">
      <c r="X102" s="55" t="s">
        <v>265</v>
      </c>
    </row>
    <row r="103" spans="24:24" ht="15.75" thickBot="1">
      <c r="X103" s="58" t="s">
        <v>265</v>
      </c>
    </row>
    <row r="104" spans="24:24" ht="15.75" thickBot="1">
      <c r="X104" s="55" t="s">
        <v>265</v>
      </c>
    </row>
    <row r="105" spans="24:24" ht="15.75" thickBot="1">
      <c r="X105" s="55" t="s">
        <v>265</v>
      </c>
    </row>
    <row r="106" spans="24:24" ht="15.75" thickBot="1">
      <c r="X106" s="58" t="s">
        <v>265</v>
      </c>
    </row>
    <row r="107" spans="24:24" ht="15.75" thickBot="1">
      <c r="X107" s="58" t="s">
        <v>265</v>
      </c>
    </row>
    <row r="108" spans="24:24" ht="15.75" thickBot="1">
      <c r="X108" s="58" t="s">
        <v>265</v>
      </c>
    </row>
    <row r="109" spans="24:24" ht="15.75" thickBot="1">
      <c r="X109" s="55" t="s">
        <v>215</v>
      </c>
    </row>
    <row r="110" spans="24:24" ht="15.75" thickBot="1">
      <c r="X110" s="58" t="s">
        <v>215</v>
      </c>
    </row>
    <row r="111" spans="24:24" ht="15.75" thickBot="1">
      <c r="X111" s="55" t="s">
        <v>215</v>
      </c>
    </row>
    <row r="112" spans="24:24" ht="15.75" thickBot="1">
      <c r="X112" s="58" t="s">
        <v>215</v>
      </c>
    </row>
    <row r="113" spans="24:24" ht="15.75" thickBot="1">
      <c r="X113" s="58" t="s">
        <v>215</v>
      </c>
    </row>
    <row r="114" spans="24:24" ht="15.75" thickBot="1">
      <c r="X114" s="55" t="s">
        <v>215</v>
      </c>
    </row>
    <row r="115" spans="24:24" ht="15.75" thickBot="1">
      <c r="X115" s="55" t="s">
        <v>215</v>
      </c>
    </row>
    <row r="116" spans="24:24" ht="15.75" thickBot="1">
      <c r="X116" s="55" t="s">
        <v>234</v>
      </c>
    </row>
    <row r="117" spans="24:24" ht="15.75" thickBot="1">
      <c r="X117" s="58" t="s">
        <v>234</v>
      </c>
    </row>
    <row r="118" spans="24:24" ht="15.75" thickBot="1">
      <c r="X118" s="58" t="s">
        <v>234</v>
      </c>
    </row>
    <row r="119" spans="24:24" ht="15.75" thickBot="1">
      <c r="X119" s="55" t="s">
        <v>234</v>
      </c>
    </row>
    <row r="120" spans="24:24" ht="15.75" thickBot="1">
      <c r="X120" s="58" t="s">
        <v>234</v>
      </c>
    </row>
    <row r="121" spans="24:24" ht="15.75" thickBot="1">
      <c r="X121" s="58" t="s">
        <v>234</v>
      </c>
    </row>
    <row r="122" spans="24:24" ht="15.75" thickBot="1">
      <c r="X122" s="55" t="s">
        <v>234</v>
      </c>
    </row>
    <row r="123" spans="24:24" ht="15.75" thickBot="1">
      <c r="X123" s="83" t="s">
        <v>282</v>
      </c>
    </row>
    <row r="124" spans="24:24" ht="15.75" thickBot="1">
      <c r="X124" s="52" t="s">
        <v>282</v>
      </c>
    </row>
    <row r="125" spans="24:24" ht="15.75" thickBot="1">
      <c r="X125" s="55" t="s">
        <v>282</v>
      </c>
    </row>
    <row r="126" spans="24:24" ht="15.75" thickBot="1">
      <c r="X126" s="58" t="s">
        <v>282</v>
      </c>
    </row>
    <row r="127" spans="24:24" ht="15.75" thickBot="1">
      <c r="X127" s="55" t="s">
        <v>282</v>
      </c>
    </row>
    <row r="128" spans="24:24" ht="15.75" thickBot="1">
      <c r="X128" s="55" t="s">
        <v>282</v>
      </c>
    </row>
    <row r="129" spans="24:24" ht="15.75" thickBot="1">
      <c r="X129" s="55" t="s">
        <v>225</v>
      </c>
    </row>
    <row r="130" spans="24:24" ht="15.75" thickBot="1">
      <c r="X130" s="55" t="s">
        <v>225</v>
      </c>
    </row>
    <row r="131" spans="24:24" ht="15.75" thickBot="1">
      <c r="X131" s="55" t="s">
        <v>225</v>
      </c>
    </row>
    <row r="132" spans="24:24" ht="15.75" thickBot="1">
      <c r="X132" s="58" t="s">
        <v>225</v>
      </c>
    </row>
    <row r="133" spans="24:24" ht="15.75" thickBot="1">
      <c r="X133" s="58" t="s">
        <v>225</v>
      </c>
    </row>
    <row r="134" spans="24:24" ht="15.75" thickBot="1">
      <c r="X134" s="55" t="s">
        <v>222</v>
      </c>
    </row>
    <row r="135" spans="24:24" ht="15.75" thickBot="1">
      <c r="X135" s="58" t="s">
        <v>222</v>
      </c>
    </row>
    <row r="136" spans="24:24" ht="15.75" thickBot="1">
      <c r="X136" s="58" t="s">
        <v>222</v>
      </c>
    </row>
    <row r="137" spans="24:24" ht="15.75" thickBot="1">
      <c r="X137" s="58" t="s">
        <v>222</v>
      </c>
    </row>
    <row r="138" spans="24:24" ht="15.75" thickBot="1">
      <c r="X138" s="55" t="s">
        <v>222</v>
      </c>
    </row>
    <row r="139" spans="24:24" ht="15.75" thickBot="1">
      <c r="X139" s="58" t="s">
        <v>239</v>
      </c>
    </row>
    <row r="140" spans="24:24" ht="15.75" thickBot="1">
      <c r="X140" s="55" t="s">
        <v>239</v>
      </c>
    </row>
    <row r="141" spans="24:24" ht="15.75" thickBot="1">
      <c r="X141" s="55" t="s">
        <v>239</v>
      </c>
    </row>
    <row r="142" spans="24:24" ht="15.75" thickBot="1">
      <c r="X142" s="55" t="s">
        <v>239</v>
      </c>
    </row>
    <row r="143" spans="24:24" ht="15.75" thickBot="1">
      <c r="X143" s="55" t="s">
        <v>239</v>
      </c>
    </row>
    <row r="144" spans="24:24" ht="15.75" thickBot="1">
      <c r="X144" s="58" t="s">
        <v>228</v>
      </c>
    </row>
    <row r="145" spans="24:24" ht="15.75" thickBot="1">
      <c r="X145" s="55" t="s">
        <v>228</v>
      </c>
    </row>
    <row r="146" spans="24:24" ht="15.75" thickBot="1">
      <c r="X146" s="58" t="s">
        <v>228</v>
      </c>
    </row>
    <row r="147" spans="24:24" ht="15.75" thickBot="1">
      <c r="X147" s="58" t="s">
        <v>228</v>
      </c>
    </row>
    <row r="148" spans="24:24" ht="15.75" thickBot="1">
      <c r="X148" s="55" t="s">
        <v>228</v>
      </c>
    </row>
    <row r="149" spans="24:24" ht="15.75" thickBot="1">
      <c r="X149" s="55" t="s">
        <v>228</v>
      </c>
    </row>
    <row r="150" spans="24:24" ht="15.75" thickBot="1">
      <c r="X150" s="58" t="s">
        <v>228</v>
      </c>
    </row>
    <row r="151" spans="24:24" ht="15.75" thickBot="1">
      <c r="X151" s="58" t="s">
        <v>228</v>
      </c>
    </row>
    <row r="152" spans="24:24" ht="15.75" thickBot="1">
      <c r="X152" s="58" t="s">
        <v>228</v>
      </c>
    </row>
    <row r="153" spans="24:24" ht="15.75" thickBot="1">
      <c r="X153" s="60" t="s">
        <v>230</v>
      </c>
    </row>
    <row r="154" spans="24:24" ht="15.75" thickBot="1">
      <c r="X154" s="82" t="s">
        <v>230</v>
      </c>
    </row>
    <row r="155" spans="24:24" ht="15.75" thickBot="1">
      <c r="X155" s="58" t="s">
        <v>230</v>
      </c>
    </row>
    <row r="156" spans="24:24" ht="15.75" thickBot="1">
      <c r="X156" s="55" t="s">
        <v>230</v>
      </c>
    </row>
    <row r="157" spans="24:24" ht="15.75" thickBot="1">
      <c r="X157" s="58" t="s">
        <v>230</v>
      </c>
    </row>
    <row r="158" spans="24:24" ht="15.75" thickBot="1">
      <c r="X158" s="58" t="s">
        <v>230</v>
      </c>
    </row>
    <row r="159" spans="24:24" ht="15.75" thickBot="1">
      <c r="X159" s="58" t="s">
        <v>230</v>
      </c>
    </row>
    <row r="160" spans="24:24" ht="15.75" thickBot="1">
      <c r="X160" s="58" t="s">
        <v>230</v>
      </c>
    </row>
    <row r="161" spans="24:24" ht="15.75" thickBot="1">
      <c r="X161" s="58" t="s">
        <v>230</v>
      </c>
    </row>
    <row r="162" spans="24:24" ht="15.75" thickBot="1">
      <c r="X162" s="58" t="s">
        <v>275</v>
      </c>
    </row>
    <row r="163" spans="24:24" ht="15.75" thickBot="1">
      <c r="X163" s="55" t="s">
        <v>275</v>
      </c>
    </row>
    <row r="164" spans="24:24" ht="15.75" thickBot="1">
      <c r="X164" s="55" t="s">
        <v>275</v>
      </c>
    </row>
    <row r="165" spans="24:24" ht="15.75" thickBot="1">
      <c r="X165" s="58" t="s">
        <v>275</v>
      </c>
    </row>
    <row r="166" spans="24:24" ht="15.75" thickBot="1">
      <c r="X166" s="66" t="s">
        <v>396</v>
      </c>
    </row>
    <row r="167" spans="24:24" ht="15.75" thickBot="1">
      <c r="X167" s="67" t="s">
        <v>396</v>
      </c>
    </row>
    <row r="168" spans="24:24" ht="15.75" thickBot="1">
      <c r="X168" s="58" t="s">
        <v>245</v>
      </c>
    </row>
    <row r="169" spans="24:24" ht="15.75" thickBot="1">
      <c r="X169" s="58" t="s">
        <v>245</v>
      </c>
    </row>
    <row r="170" spans="24:24" ht="15.75" thickBot="1">
      <c r="X170" s="55" t="s">
        <v>245</v>
      </c>
    </row>
    <row r="171" spans="24:24" ht="15.75" thickBot="1">
      <c r="X171" s="58" t="s">
        <v>260</v>
      </c>
    </row>
    <row r="172" spans="24:24" ht="15.75" thickBot="1">
      <c r="X172" s="55" t="s">
        <v>260</v>
      </c>
    </row>
    <row r="173" spans="24:24" ht="15.75" thickBot="1">
      <c r="X173" s="55" t="s">
        <v>260</v>
      </c>
    </row>
    <row r="174" spans="24:24" ht="15.75" thickBot="1">
      <c r="X174" s="55" t="s">
        <v>260</v>
      </c>
    </row>
    <row r="175" spans="24:24" ht="15.75" thickBot="1">
      <c r="X175" s="55" t="s">
        <v>260</v>
      </c>
    </row>
    <row r="176" spans="24:24" ht="15.75" thickBot="1">
      <c r="X176" s="55" t="s">
        <v>260</v>
      </c>
    </row>
    <row r="177" spans="24:24" ht="15.75" thickBot="1">
      <c r="X177" s="55" t="s">
        <v>260</v>
      </c>
    </row>
    <row r="178" spans="24:24" ht="15.75" thickBot="1">
      <c r="X178" s="55" t="s">
        <v>218</v>
      </c>
    </row>
    <row r="179" spans="24:24" ht="15.75" thickBot="1">
      <c r="X179" s="58" t="s">
        <v>218</v>
      </c>
    </row>
    <row r="180" spans="24:24" ht="15.75" thickBot="1">
      <c r="X180" s="58" t="s">
        <v>218</v>
      </c>
    </row>
    <row r="181" spans="24:24" ht="15.75" thickBot="1">
      <c r="X181" s="58" t="s">
        <v>218</v>
      </c>
    </row>
    <row r="182" spans="24:24" ht="15.75" thickBot="1">
      <c r="X182" s="55" t="s">
        <v>218</v>
      </c>
    </row>
    <row r="183" spans="24:24">
      <c r="X183" s="60" t="s">
        <v>218</v>
      </c>
    </row>
  </sheetData>
  <sortState ref="X5:X183">
    <sortCondition ref="X4"/>
  </sortState>
  <hyperlinks>
    <hyperlink ref="B3" r:id="rId1" display="javascript:void(0);"/>
    <hyperlink ref="B4" r:id="rId2" display="javascript:void(0);"/>
    <hyperlink ref="B5" r:id="rId3" display="javascript:void(0);"/>
    <hyperlink ref="B6" r:id="rId4" display="javascript:void(0);"/>
    <hyperlink ref="B7" r:id="rId5" display="javascript:void(0);"/>
    <hyperlink ref="B8" r:id="rId6" display="javascript:void(0);"/>
    <hyperlink ref="B9" r:id="rId7" display="javascript:void(0);"/>
    <hyperlink ref="B10" r:id="rId8" display="javascript:void(0);"/>
    <hyperlink ref="B11" r:id="rId9" display="javascript:void(0);"/>
    <hyperlink ref="B12" r:id="rId10" display="javascript:void(0);"/>
    <hyperlink ref="B13" r:id="rId11" display="javascript:void(0);"/>
    <hyperlink ref="B14" r:id="rId12" display="javascript:void(0);"/>
    <hyperlink ref="B15" r:id="rId13" display="javascript:void(0);"/>
    <hyperlink ref="B16" r:id="rId14" display="javascript:void(0);"/>
    <hyperlink ref="B17" r:id="rId15" display="javascript:void(0);"/>
    <hyperlink ref="B18" r:id="rId16" display="javascript:void(0);"/>
    <hyperlink ref="B19" r:id="rId17" display="javascript:void(0);"/>
    <hyperlink ref="B20" r:id="rId18" display="javascript:void(0);"/>
    <hyperlink ref="B21" r:id="rId19" display="javascript:void(0);"/>
    <hyperlink ref="B22" r:id="rId20" display="javascript:void(0);"/>
    <hyperlink ref="B23" r:id="rId21" display="javascript:void(0);"/>
    <hyperlink ref="B24" r:id="rId22" display="javascript:void(0);"/>
    <hyperlink ref="B25" r:id="rId23" display="javascript:void(0);"/>
    <hyperlink ref="B26" r:id="rId24" display="javascript:void(0);"/>
    <hyperlink ref="B27" r:id="rId25" display="javascript:void(0);"/>
    <hyperlink ref="B28" r:id="rId26" display="javascript:void(0);"/>
    <hyperlink ref="B29" r:id="rId27" display="javascript:void(0);"/>
    <hyperlink ref="B30" r:id="rId28" display="javascript:void(0);"/>
    <hyperlink ref="B31" r:id="rId29" display="javascript:void(0);"/>
    <hyperlink ref="B32" r:id="rId30" display="javascript:void(0);"/>
    <hyperlink ref="A1" r:id="rId31"/>
    <hyperlink ref="X4" r:id="rId32" display="javascript:void(0);"/>
    <hyperlink ref="X178" r:id="rId33" display="javascript:void(0);"/>
    <hyperlink ref="X179" r:id="rId34" display="javascript:void(0);"/>
    <hyperlink ref="X134" r:id="rId35" display="javascript:void(0);"/>
    <hyperlink ref="X135" r:id="rId36" display="javascript:void(0);"/>
    <hyperlink ref="X129" r:id="rId37" display="javascript:void(0);"/>
    <hyperlink ref="X144" r:id="rId38" display="javascript:void(0);"/>
    <hyperlink ref="X153" r:id="rId39" display="javascript:void(0);"/>
    <hyperlink ref="X40" r:id="rId40" display="javascript:void(0);"/>
    <hyperlink ref="X116" r:id="rId41" display="javascript:void(0);"/>
    <hyperlink ref="X55" r:id="rId42" display="javascript:void(0);"/>
    <hyperlink ref="X154" r:id="rId43" display="javascript:void(0);"/>
    <hyperlink ref="X139" r:id="rId44" display="javascript:void(0);"/>
    <hyperlink ref="X56" r:id="rId45" display="javascript:void(0);"/>
    <hyperlink ref="X5" r:id="rId46" display="javascript:void(0);"/>
    <hyperlink ref="X130" r:id="rId47" display="javascript:void(0);"/>
    <hyperlink ref="X168" r:id="rId48" display="javascript:void(0);"/>
    <hyperlink ref="X30" r:id="rId49" display="javascript:void(0);"/>
    <hyperlink ref="X169" r:id="rId50" display="javascript:void(0);"/>
    <hyperlink ref="X91" r:id="rId51" display="javascript:void(0);"/>
    <hyperlink ref="X31" r:id="rId52" display="javascript:void(0);"/>
    <hyperlink ref="X140" r:id="rId53" display="javascript:void(0);"/>
    <hyperlink ref="X155" r:id="rId54" display="javascript:void(0);"/>
    <hyperlink ref="X33" r:id="rId55" display="javascript:void(0);"/>
    <hyperlink ref="X62" r:id="rId56" display="javascript:void(0);"/>
    <hyperlink ref="X63" r:id="rId57" display="javascript:void(0);"/>
    <hyperlink ref="X171" r:id="rId58" display="javascript:void(0);"/>
    <hyperlink ref="X141" r:id="rId59" display="javascript:void(0);"/>
    <hyperlink ref="X41" r:id="rId60" display="javascript:void(0);"/>
    <hyperlink ref="X145" r:id="rId61" display="javascript:void(0);"/>
    <hyperlink ref="X101" r:id="rId62" display="javascript:void(0);"/>
    <hyperlink ref="X102" r:id="rId63" display="javascript:void(0);"/>
    <hyperlink ref="X57" r:id="rId64" display="javascript:void(0);"/>
    <hyperlink ref="X85" r:id="rId65" display="javascript:void(0);"/>
    <hyperlink ref="X146" r:id="rId66" display="javascript:void(0);"/>
    <hyperlink ref="X156" r:id="rId67" display="javascript:void(0);"/>
    <hyperlink ref="X117" r:id="rId68" display="javascript:void(0);"/>
    <hyperlink ref="X172" r:id="rId69" display="javascript:void(0);"/>
    <hyperlink ref="X162" r:id="rId70" display="javascript:void(0);"/>
    <hyperlink ref="X78" r:id="rId71" display="javascript:void(0);"/>
    <hyperlink ref="X136" r:id="rId72" display="javascript:void(0);"/>
    <hyperlink ref="X173" r:id="rId73" display="javascript:void(0);"/>
    <hyperlink ref="X123" r:id="rId74" display="javascript:void(0);"/>
    <hyperlink ref="X79" r:id="rId75" display="javascript:void(0);"/>
    <hyperlink ref="X124" r:id="rId76" display="javascript:void(0);"/>
    <hyperlink ref="X142" r:id="rId77" display="javascript:void(0);"/>
    <hyperlink ref="X92" r:id="rId78" display="javascript:void(0);"/>
    <hyperlink ref="X170" r:id="rId79" display="javascript:void(0);"/>
    <hyperlink ref="X64" r:id="rId80" display="javascript:void(0);"/>
    <hyperlink ref="X163" r:id="rId81" display="javascript:void(0);"/>
    <hyperlink ref="X42" r:id="rId82" display="javascript:void(0);"/>
    <hyperlink ref="X69" r:id="rId83" display="javascript:void(0);"/>
    <hyperlink ref="X34" r:id="rId84" display="javascript:void(0);"/>
    <hyperlink ref="X143" r:id="rId85" display="javascript:void(0);"/>
    <hyperlink ref="X35" r:id="rId86" display="javascript:void(0);"/>
    <hyperlink ref="X36" r:id="rId87" display="javascript:void(0);"/>
    <hyperlink ref="X157" r:id="rId88" display="javascript:void(0);"/>
    <hyperlink ref="X48" r:id="rId89" display="javascript:void(0);"/>
    <hyperlink ref="X16" r:id="rId90" display="javascript:void(0);"/>
    <hyperlink ref="X86" r:id="rId91" display="javascript:void(0);"/>
    <hyperlink ref="X103" r:id="rId92" display="javascript:void(0);"/>
    <hyperlink ref="X6" r:id="rId93" display="javascript:void(0);"/>
    <hyperlink ref="X147" r:id="rId94" display="javascript:void(0);"/>
    <hyperlink ref="X65" r:id="rId95" display="javascript:void(0);"/>
    <hyperlink ref="X49" r:id="rId96" display="javascript:void(0);"/>
    <hyperlink ref="X148" r:id="rId97" display="javascript:void(0);"/>
    <hyperlink ref="X180" r:id="rId98" display="javascript:void(0);"/>
    <hyperlink ref="X93" r:id="rId99" display="javascript:void(0);"/>
    <hyperlink ref="X32" r:id="rId100" display="javascript:void(0);"/>
    <hyperlink ref="X125" r:id="rId101" display="javascript:void(0);"/>
    <hyperlink ref="X158" r:id="rId102" display="javascript:void(0);"/>
    <hyperlink ref="X131" r:id="rId103" display="javascript:void(0);"/>
    <hyperlink ref="X118" r:id="rId104" display="javascript:void(0);"/>
    <hyperlink ref="X109" r:id="rId105" display="javascript:void(0);"/>
    <hyperlink ref="X27" r:id="rId106" display="javascript:void(0);"/>
    <hyperlink ref="X50" r:id="rId107" display="javascript:void(0);"/>
    <hyperlink ref="X43" r:id="rId108" display="javascript:void(0);"/>
    <hyperlink ref="X70" r:id="rId109" display="javascript:void(0);"/>
    <hyperlink ref="X28" r:id="rId110" display="javascript:void(0);"/>
    <hyperlink ref="X51" r:id="rId111" display="javascript:void(0);"/>
    <hyperlink ref="X126" r:id="rId112" display="javascript:void(0);"/>
    <hyperlink ref="X104" r:id="rId113" display="javascript:void(0);"/>
    <hyperlink ref="X110" r:id="rId114" display="javascript:void(0);"/>
    <hyperlink ref="X119" r:id="rId115" display="javascript:void(0);"/>
    <hyperlink ref="X132" r:id="rId116" display="javascript:void(0);"/>
    <hyperlink ref="X127" r:id="rId117" display="javascript:void(0);"/>
    <hyperlink ref="X137" r:id="rId118" display="javascript:void(0);"/>
    <hyperlink ref="X52" r:id="rId119" display="javascript:void(0);"/>
    <hyperlink ref="X87" r:id="rId120" display="javascript:void(0);"/>
    <hyperlink ref="X174" r:id="rId121" display="javascript:void(0);"/>
    <hyperlink ref="X7" r:id="rId122" display="javascript:void(0);"/>
    <hyperlink ref="X37" r:id="rId123" display="javascript:void(0);"/>
    <hyperlink ref="X94" r:id="rId124" display="javascript:void(0);"/>
    <hyperlink ref="X73" r:id="rId125" display="javascript:void(0);"/>
    <hyperlink ref="X105" r:id="rId126" display="javascript:void(0);"/>
    <hyperlink ref="X95" r:id="rId127" display="javascript:void(0);"/>
    <hyperlink ref="X96" r:id="rId128" display="javascript:void(0);"/>
    <hyperlink ref="X80" r:id="rId129" display="javascript:void(0);"/>
    <hyperlink ref="X164" r:id="rId130" display="javascript:void(0);"/>
    <hyperlink ref="X120" r:id="rId131" display="javascript:void(0);"/>
    <hyperlink ref="X53" r:id="rId132" display="javascript:void(0);"/>
    <hyperlink ref="X97" r:id="rId133" display="javascript:void(0);"/>
    <hyperlink ref="X149" r:id="rId134" display="javascript:void(0);"/>
    <hyperlink ref="X106" r:id="rId135" display="javascript:void(0);"/>
    <hyperlink ref="X111" r:id="rId136" display="javascript:void(0);"/>
    <hyperlink ref="X17" r:id="rId137" display="javascript:void(0);"/>
    <hyperlink ref="X138" r:id="rId138" display="javascript:void(0);"/>
    <hyperlink ref="X112" r:id="rId139" display="javascript:void(0);"/>
    <hyperlink ref="X74" r:id="rId140" display="javascript:void(0);"/>
    <hyperlink ref="X18" r:id="rId141" display="javascript:void(0);"/>
    <hyperlink ref="X88" r:id="rId142" display="javascript:void(0);"/>
    <hyperlink ref="X113" r:id="rId143" display="javascript:void(0);"/>
    <hyperlink ref="X19" r:id="rId144" display="javascript:void(0);"/>
    <hyperlink ref="X181" r:id="rId145" display="javascript:void(0);"/>
    <hyperlink ref="X54" r:id="rId146" display="javascript:void(0);"/>
    <hyperlink ref="X150" r:id="rId147" display="javascript:void(0);"/>
    <hyperlink ref="X175" r:id="rId148" display="javascript:void(0);"/>
    <hyperlink ref="X151" r:id="rId149" display="javascript:void(0);"/>
    <hyperlink ref="X66" r:id="rId150" display="javascript:void(0);"/>
    <hyperlink ref="X81" r:id="rId151" display="javascript:void(0);"/>
    <hyperlink ref="X182" r:id="rId152" display="javascript:void(0);"/>
    <hyperlink ref="X82" r:id="rId153" display="javascript:void(0);"/>
    <hyperlink ref="X128" r:id="rId154" display="javascript:void(0);"/>
    <hyperlink ref="X20" r:id="rId155" display="javascript:void(0);"/>
    <hyperlink ref="X44" r:id="rId156" display="javascript:void(0);"/>
    <hyperlink ref="X176" r:id="rId157" display="javascript:void(0);"/>
    <hyperlink ref="X177" r:id="rId158" display="javascript:void(0);"/>
    <hyperlink ref="X165" r:id="rId159" display="javascript:void(0);"/>
    <hyperlink ref="X114" r:id="rId160" display="javascript:void(0);"/>
    <hyperlink ref="X133" r:id="rId161" display="javascript:void(0);"/>
    <hyperlink ref="X21" r:id="rId162" display="javascript:void(0);"/>
    <hyperlink ref="X38" r:id="rId163" display="javascript:void(0);"/>
    <hyperlink ref="X58" r:id="rId164" display="javascript:void(0);"/>
    <hyperlink ref="X152" r:id="rId165" display="javascript:void(0);"/>
    <hyperlink ref="X75" r:id="rId166" display="javascript:void(0);"/>
    <hyperlink ref="X107" r:id="rId167" display="javascript:void(0);"/>
    <hyperlink ref="X67" r:id="rId168" display="javascript:void(0);"/>
    <hyperlink ref="X108" r:id="rId169" display="javascript:void(0);"/>
    <hyperlink ref="X98" r:id="rId170" display="javascript:void(0);"/>
    <hyperlink ref="X159" r:id="rId171" display="javascript:void(0);"/>
    <hyperlink ref="X22" r:id="rId172" display="javascript:void(0);"/>
    <hyperlink ref="X99" r:id="rId173" display="javascript:void(0);"/>
    <hyperlink ref="X183" r:id="rId174" display="javascript:void(0);"/>
    <hyperlink ref="X121" r:id="rId175" display="javascript:void(0);"/>
    <hyperlink ref="X24" r:id="rId176" display="javascript:void(0);"/>
    <hyperlink ref="X8" r:id="rId177" display="javascript:void(0);"/>
    <hyperlink ref="X76" r:id="rId178" display="javascript:void(0);"/>
    <hyperlink ref="X160" r:id="rId179" display="javascript:void(0);"/>
    <hyperlink ref="X89" r:id="rId180" display="javascript:void(0);"/>
    <hyperlink ref="X11" r:id="rId181" display="javascript:void(0);"/>
    <hyperlink ref="X59" r:id="rId182" display="javascript:void(0);"/>
    <hyperlink ref="X83" r:id="rId183" display="javascript:void(0);"/>
    <hyperlink ref="X29" r:id="rId184" display="javascript:void(0);"/>
    <hyperlink ref="X161" r:id="rId185" display="javascript:void(0);"/>
    <hyperlink ref="X12" r:id="rId186" display="javascript:void(0);"/>
    <hyperlink ref="X23" r:id="rId187" display="javascript:void(0);"/>
    <hyperlink ref="X77" r:id="rId188" display="javascript:void(0);"/>
    <hyperlink ref="X45" r:id="rId189" display="javascript:void(0);"/>
    <hyperlink ref="X46" r:id="rId190" display="javascript:void(0);"/>
    <hyperlink ref="X84" r:id="rId191" display="javascript:void(0);"/>
    <hyperlink ref="X115" r:id="rId192" display="javascript:void(0);"/>
    <hyperlink ref="X90" r:id="rId193" display="javascript:void(0);"/>
    <hyperlink ref="X47" r:id="rId194" display="javascript:void(0);"/>
    <hyperlink ref="X68" r:id="rId195" display="javascript:void(0);"/>
    <hyperlink ref="X9" r:id="rId196" display="javascript:void(0);"/>
    <hyperlink ref="X10" r:id="rId197" display="javascript:void(0);"/>
    <hyperlink ref="X25" r:id="rId198" display="javascript:void(0);"/>
    <hyperlink ref="X60" r:id="rId199" display="javascript:void(0);"/>
    <hyperlink ref="X122" r:id="rId200" display="javascript:void(0);"/>
    <hyperlink ref="X13" r:id="rId201" display="javascript:void(0);"/>
    <hyperlink ref="X71" r:id="rId202" display="javascript:void(0);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3"/>
  <sheetViews>
    <sheetView workbookViewId="0">
      <selection activeCell="T10" sqref="T10"/>
    </sheetView>
  </sheetViews>
  <sheetFormatPr defaultRowHeight="15"/>
  <cols>
    <col min="2" max="2" width="18.140625" bestFit="1" customWidth="1"/>
    <col min="6" max="6" width="2.42578125" customWidth="1"/>
    <col min="12" max="12" width="10.7109375" bestFit="1" customWidth="1"/>
    <col min="13" max="13" width="7.5703125" bestFit="1" customWidth="1"/>
    <col min="15" max="15" width="10.7109375" bestFit="1" customWidth="1"/>
    <col min="16" max="16" width="7.5703125" bestFit="1" customWidth="1"/>
    <col min="17" max="17" width="7.5703125" customWidth="1"/>
    <col min="18" max="18" width="10.7109375" bestFit="1" customWidth="1"/>
    <col min="19" max="19" width="7.5703125" bestFit="1" customWidth="1"/>
    <col min="20" max="20" width="7.5703125" customWidth="1"/>
    <col min="21" max="21" width="10.7109375" bestFit="1" customWidth="1"/>
    <col min="22" max="22" width="7.5703125" bestFit="1" customWidth="1"/>
    <col min="23" max="23" width="7.5703125" customWidth="1"/>
    <col min="24" max="24" width="10.7109375" bestFit="1" customWidth="1"/>
    <col min="25" max="25" width="7.5703125" bestFit="1" customWidth="1"/>
    <col min="26" max="26" width="7.5703125" customWidth="1"/>
    <col min="27" max="27" width="10.7109375" bestFit="1" customWidth="1"/>
    <col min="28" max="28" width="7.5703125" bestFit="1" customWidth="1"/>
    <col min="29" max="29" width="7.5703125" customWidth="1"/>
    <col min="30" max="30" width="10.7109375" bestFit="1" customWidth="1"/>
    <col min="31" max="32" width="7.5703125" bestFit="1" customWidth="1"/>
    <col min="54" max="54" width="7.5703125" bestFit="1" customWidth="1"/>
  </cols>
  <sheetData>
    <row r="1" spans="1:101">
      <c r="G1" s="85" t="s">
        <v>193</v>
      </c>
      <c r="H1" s="86" t="s">
        <v>488</v>
      </c>
      <c r="K1" s="104" t="s">
        <v>497</v>
      </c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86"/>
      <c r="AG1" s="104" t="s">
        <v>498</v>
      </c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86"/>
      <c r="BC1" s="104" t="s">
        <v>499</v>
      </c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86"/>
      <c r="BY1" s="103" t="s">
        <v>501</v>
      </c>
      <c r="BZ1" s="103"/>
      <c r="CA1" s="92"/>
      <c r="CB1" s="104" t="s">
        <v>500</v>
      </c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86"/>
    </row>
    <row r="2" spans="1:101" ht="15.75" thickBot="1">
      <c r="G2" s="88">
        <v>0.8</v>
      </c>
      <c r="H2" s="107">
        <v>0.05</v>
      </c>
      <c r="K2" s="106" t="s">
        <v>490</v>
      </c>
      <c r="L2" s="103"/>
      <c r="M2" s="103"/>
      <c r="N2" s="103" t="s">
        <v>491</v>
      </c>
      <c r="O2" s="103"/>
      <c r="P2" s="103"/>
      <c r="Q2" s="103" t="s">
        <v>492</v>
      </c>
      <c r="R2" s="103"/>
      <c r="S2" s="103"/>
      <c r="T2" s="103" t="s">
        <v>493</v>
      </c>
      <c r="U2" s="103"/>
      <c r="V2" s="103"/>
      <c r="W2" s="103" t="s">
        <v>494</v>
      </c>
      <c r="X2" s="103"/>
      <c r="Y2" s="103"/>
      <c r="Z2" s="103" t="s">
        <v>495</v>
      </c>
      <c r="AA2" s="103"/>
      <c r="AB2" s="103"/>
      <c r="AC2" s="103" t="s">
        <v>496</v>
      </c>
      <c r="AD2" s="103"/>
      <c r="AE2" s="103"/>
      <c r="AF2" s="94" t="s">
        <v>489</v>
      </c>
      <c r="AG2" s="106" t="s">
        <v>490</v>
      </c>
      <c r="AH2" s="103"/>
      <c r="AI2" s="103"/>
      <c r="AJ2" s="103" t="s">
        <v>491</v>
      </c>
      <c r="AK2" s="103"/>
      <c r="AL2" s="103"/>
      <c r="AM2" s="103" t="s">
        <v>492</v>
      </c>
      <c r="AN2" s="103"/>
      <c r="AO2" s="103"/>
      <c r="AP2" s="103" t="s">
        <v>493</v>
      </c>
      <c r="AQ2" s="103"/>
      <c r="AR2" s="103"/>
      <c r="AS2" s="103" t="s">
        <v>494</v>
      </c>
      <c r="AT2" s="103"/>
      <c r="AU2" s="103"/>
      <c r="AV2" s="103" t="s">
        <v>495</v>
      </c>
      <c r="AW2" s="103"/>
      <c r="AX2" s="103"/>
      <c r="AY2" s="103" t="s">
        <v>496</v>
      </c>
      <c r="AZ2" s="103"/>
      <c r="BA2" s="103"/>
      <c r="BB2" s="94" t="s">
        <v>489</v>
      </c>
      <c r="BC2" s="106" t="s">
        <v>490</v>
      </c>
      <c r="BD2" s="103"/>
      <c r="BE2" s="103"/>
      <c r="BF2" s="103" t="s">
        <v>491</v>
      </c>
      <c r="BG2" s="103"/>
      <c r="BH2" s="103"/>
      <c r="BI2" s="103" t="s">
        <v>492</v>
      </c>
      <c r="BJ2" s="103"/>
      <c r="BK2" s="103"/>
      <c r="BL2" s="103" t="s">
        <v>493</v>
      </c>
      <c r="BM2" s="103"/>
      <c r="BN2" s="103"/>
      <c r="BO2" s="103" t="s">
        <v>494</v>
      </c>
      <c r="BP2" s="103"/>
      <c r="BQ2" s="103"/>
      <c r="BR2" s="103" t="s">
        <v>495</v>
      </c>
      <c r="BS2" s="103"/>
      <c r="BT2" s="103"/>
      <c r="BU2" s="103" t="s">
        <v>496</v>
      </c>
      <c r="BV2" s="103"/>
      <c r="BW2" s="103"/>
      <c r="BX2" s="94" t="s">
        <v>489</v>
      </c>
      <c r="BY2" s="92" t="s">
        <v>464</v>
      </c>
      <c r="BZ2" s="92" t="s">
        <v>465</v>
      </c>
      <c r="CA2" s="92"/>
      <c r="CB2" s="106" t="s">
        <v>490</v>
      </c>
      <c r="CC2" s="103"/>
      <c r="CD2" s="103"/>
      <c r="CE2" s="103" t="s">
        <v>491</v>
      </c>
      <c r="CF2" s="103"/>
      <c r="CG2" s="103"/>
      <c r="CH2" s="103" t="s">
        <v>492</v>
      </c>
      <c r="CI2" s="103"/>
      <c r="CJ2" s="103"/>
      <c r="CK2" s="103" t="s">
        <v>493</v>
      </c>
      <c r="CL2" s="103"/>
      <c r="CM2" s="103"/>
      <c r="CN2" s="103" t="s">
        <v>494</v>
      </c>
      <c r="CO2" s="103"/>
      <c r="CP2" s="103"/>
      <c r="CQ2" s="103" t="s">
        <v>495</v>
      </c>
      <c r="CR2" s="103"/>
      <c r="CS2" s="103"/>
      <c r="CT2" s="103" t="s">
        <v>496</v>
      </c>
      <c r="CU2" s="103"/>
      <c r="CV2" s="103"/>
      <c r="CW2" s="94" t="s">
        <v>489</v>
      </c>
    </row>
    <row r="3" spans="1:101">
      <c r="A3" s="84" t="s">
        <v>464</v>
      </c>
      <c r="B3" s="89" t="s">
        <v>206</v>
      </c>
      <c r="C3" s="90" t="s">
        <v>176</v>
      </c>
      <c r="D3" s="90" t="s">
        <v>441</v>
      </c>
      <c r="E3" s="90" t="s">
        <v>442</v>
      </c>
      <c r="F3" s="91"/>
      <c r="G3" s="90" t="s">
        <v>482</v>
      </c>
      <c r="H3" s="90" t="s">
        <v>483</v>
      </c>
      <c r="I3" s="90" t="s">
        <v>484</v>
      </c>
      <c r="J3" s="90" t="s">
        <v>487</v>
      </c>
      <c r="K3" s="98" t="s">
        <v>485</v>
      </c>
      <c r="L3" s="99" t="s">
        <v>486</v>
      </c>
      <c r="M3" s="99" t="s">
        <v>489</v>
      </c>
      <c r="N3" s="99" t="s">
        <v>485</v>
      </c>
      <c r="O3" s="99" t="s">
        <v>486</v>
      </c>
      <c r="P3" s="99" t="s">
        <v>489</v>
      </c>
      <c r="Q3" s="99" t="s">
        <v>485</v>
      </c>
      <c r="R3" s="99" t="s">
        <v>486</v>
      </c>
      <c r="S3" s="99" t="s">
        <v>489</v>
      </c>
      <c r="T3" s="99" t="s">
        <v>485</v>
      </c>
      <c r="U3" s="99" t="s">
        <v>486</v>
      </c>
      <c r="V3" s="99" t="s">
        <v>489</v>
      </c>
      <c r="W3" s="99" t="s">
        <v>485</v>
      </c>
      <c r="X3" s="99" t="s">
        <v>486</v>
      </c>
      <c r="Y3" s="99" t="s">
        <v>489</v>
      </c>
      <c r="Z3" s="99" t="s">
        <v>485</v>
      </c>
      <c r="AA3" s="99" t="s">
        <v>486</v>
      </c>
      <c r="AB3" s="99" t="s">
        <v>489</v>
      </c>
      <c r="AC3" s="99" t="s">
        <v>485</v>
      </c>
      <c r="AD3" s="99" t="s">
        <v>486</v>
      </c>
      <c r="AE3" s="99" t="s">
        <v>489</v>
      </c>
      <c r="AF3" s="94"/>
      <c r="AG3" s="98" t="s">
        <v>485</v>
      </c>
      <c r="AH3" s="99" t="s">
        <v>486</v>
      </c>
      <c r="AI3" s="99" t="s">
        <v>489</v>
      </c>
      <c r="AJ3" s="99" t="s">
        <v>485</v>
      </c>
      <c r="AK3" s="99" t="s">
        <v>486</v>
      </c>
      <c r="AL3" s="99" t="s">
        <v>489</v>
      </c>
      <c r="AM3" s="99" t="s">
        <v>485</v>
      </c>
      <c r="AN3" s="99" t="s">
        <v>486</v>
      </c>
      <c r="AO3" s="99" t="s">
        <v>489</v>
      </c>
      <c r="AP3" s="99" t="s">
        <v>485</v>
      </c>
      <c r="AQ3" s="99" t="s">
        <v>486</v>
      </c>
      <c r="AR3" s="99" t="s">
        <v>489</v>
      </c>
      <c r="AS3" s="99" t="s">
        <v>485</v>
      </c>
      <c r="AT3" s="99" t="s">
        <v>486</v>
      </c>
      <c r="AU3" s="99" t="s">
        <v>489</v>
      </c>
      <c r="AV3" s="99" t="s">
        <v>485</v>
      </c>
      <c r="AW3" s="99" t="s">
        <v>486</v>
      </c>
      <c r="AX3" s="99" t="s">
        <v>489</v>
      </c>
      <c r="AY3" s="99" t="s">
        <v>485</v>
      </c>
      <c r="AZ3" s="99" t="s">
        <v>486</v>
      </c>
      <c r="BA3" s="99" t="s">
        <v>489</v>
      </c>
      <c r="BB3" s="94"/>
      <c r="BC3" s="98" t="s">
        <v>485</v>
      </c>
      <c r="BD3" s="99" t="s">
        <v>486</v>
      </c>
      <c r="BE3" s="99" t="s">
        <v>489</v>
      </c>
      <c r="BF3" s="99" t="s">
        <v>485</v>
      </c>
      <c r="BG3" s="99" t="s">
        <v>486</v>
      </c>
      <c r="BH3" s="99" t="s">
        <v>489</v>
      </c>
      <c r="BI3" s="99" t="s">
        <v>485</v>
      </c>
      <c r="BJ3" s="99" t="s">
        <v>486</v>
      </c>
      <c r="BK3" s="99" t="s">
        <v>489</v>
      </c>
      <c r="BL3" s="99" t="s">
        <v>485</v>
      </c>
      <c r="BM3" s="99" t="s">
        <v>486</v>
      </c>
      <c r="BN3" s="99" t="s">
        <v>489</v>
      </c>
      <c r="BO3" s="99" t="s">
        <v>485</v>
      </c>
      <c r="BP3" s="99" t="s">
        <v>486</v>
      </c>
      <c r="BQ3" s="99" t="s">
        <v>489</v>
      </c>
      <c r="BR3" s="99" t="s">
        <v>485</v>
      </c>
      <c r="BS3" s="99" t="s">
        <v>486</v>
      </c>
      <c r="BT3" s="99" t="s">
        <v>489</v>
      </c>
      <c r="BU3" s="99" t="s">
        <v>485</v>
      </c>
      <c r="BV3" s="99" t="s">
        <v>486</v>
      </c>
      <c r="BW3" s="99" t="s">
        <v>489</v>
      </c>
      <c r="BX3" s="94"/>
      <c r="BY3" s="92"/>
      <c r="BZ3" s="92"/>
      <c r="CA3" s="92"/>
      <c r="CB3" s="98" t="s">
        <v>485</v>
      </c>
      <c r="CC3" s="99" t="s">
        <v>486</v>
      </c>
      <c r="CD3" s="99" t="s">
        <v>489</v>
      </c>
      <c r="CE3" s="99" t="s">
        <v>485</v>
      </c>
      <c r="CF3" s="99" t="s">
        <v>486</v>
      </c>
      <c r="CG3" s="99" t="s">
        <v>489</v>
      </c>
      <c r="CH3" s="99" t="s">
        <v>485</v>
      </c>
      <c r="CI3" s="99" t="s">
        <v>486</v>
      </c>
      <c r="CJ3" s="99" t="s">
        <v>489</v>
      </c>
      <c r="CK3" s="99" t="s">
        <v>485</v>
      </c>
      <c r="CL3" s="99" t="s">
        <v>486</v>
      </c>
      <c r="CM3" s="99" t="s">
        <v>489</v>
      </c>
      <c r="CN3" s="99" t="s">
        <v>485</v>
      </c>
      <c r="CO3" s="99" t="s">
        <v>486</v>
      </c>
      <c r="CP3" s="99" t="s">
        <v>489</v>
      </c>
      <c r="CQ3" s="99" t="s">
        <v>485</v>
      </c>
      <c r="CR3" s="99" t="s">
        <v>486</v>
      </c>
      <c r="CS3" s="99" t="s">
        <v>489</v>
      </c>
      <c r="CT3" s="99" t="s">
        <v>485</v>
      </c>
      <c r="CU3" s="99" t="s">
        <v>486</v>
      </c>
      <c r="CV3" s="99" t="s">
        <v>489</v>
      </c>
      <c r="CW3" s="94"/>
    </row>
    <row r="4" spans="1:101">
      <c r="A4">
        <v>1</v>
      </c>
      <c r="B4" s="88" t="s">
        <v>466</v>
      </c>
      <c r="C4" s="92">
        <f>VLOOKUP(B4,Schedule!$A$2:$B$31,2,0)/100</f>
        <v>0.84464923288807214</v>
      </c>
      <c r="D4" s="92">
        <f>VLOOKUP(B4,'Team Stats'!$B$3:$U$32,13,0)</f>
        <v>2.5499999999999998</v>
      </c>
      <c r="E4" s="92">
        <f>VLOOKUP(B4,'Team Stats'!$B$3:$U$32,14,0)</f>
        <v>2.1800000000000002</v>
      </c>
      <c r="F4" s="93"/>
      <c r="G4" s="92">
        <v>1</v>
      </c>
      <c r="H4" s="92">
        <v>1</v>
      </c>
      <c r="I4" s="92">
        <f>VLOOKUP(H4,$A$4:$C$11,3,0)</f>
        <v>0.84464923288807214</v>
      </c>
      <c r="J4" s="92">
        <f>VLOOKUP(H4,$A$4:$E$11,4,0)</f>
        <v>2.5499999999999998</v>
      </c>
      <c r="K4" s="88">
        <f ca="1">_xlfn.NORM.INV(RAND(),I4,$G$2*$H$2)</f>
        <v>0.86212222684929629</v>
      </c>
      <c r="L4" s="92"/>
      <c r="M4" s="92"/>
      <c r="N4" s="92">
        <f ca="1">_xlfn.NORM.INV(RAND(),$I$4,$G$2*$H$2)</f>
        <v>0.89583324688507948</v>
      </c>
      <c r="O4" s="92"/>
      <c r="P4" s="92"/>
      <c r="Q4" s="92">
        <f ca="1">_xlfn.NORM.INV(RAND(),$I$4,$G$2*$H$2)</f>
        <v>0.81544870155986215</v>
      </c>
      <c r="R4" s="92"/>
      <c r="S4" s="92"/>
      <c r="T4" s="92">
        <f ca="1">_xlfn.NORM.INV(RAND(),$I$4,$G$2*$H$2)</f>
        <v>0.8717815753427729</v>
      </c>
      <c r="U4" s="92"/>
      <c r="V4" s="92"/>
      <c r="W4" s="92">
        <f ca="1">_xlfn.NORM.INV(RAND(),$I$4,$G$2*$H$2)</f>
        <v>0.83883277105846887</v>
      </c>
      <c r="X4" s="92"/>
      <c r="Y4" s="92"/>
      <c r="Z4" s="92">
        <f ca="1">_xlfn.NORM.INV(RAND(),$I$4,$G$2*$H$2)</f>
        <v>0.91957540610203004</v>
      </c>
      <c r="AA4" s="92"/>
      <c r="AB4" s="92"/>
      <c r="AC4" s="92">
        <f ca="1">_xlfn.NORM.INV(RAND(),$I$4,$G$2*$H$2)</f>
        <v>0.86383783068935394</v>
      </c>
      <c r="AD4" s="92"/>
      <c r="AE4" s="92"/>
      <c r="AF4" s="94"/>
      <c r="AG4" s="88">
        <f ca="1">_xlfn.NORM.INV(RAND(),I4,$G$2*$H$2)</f>
        <v>0.80317801961199031</v>
      </c>
      <c r="AH4" s="92"/>
      <c r="AI4" s="92"/>
      <c r="AJ4" s="92">
        <f ca="1">_xlfn.NORM.INV(RAND(),$I$4,$G$2*$H$2)</f>
        <v>0.84983701673532475</v>
      </c>
      <c r="AK4" s="92"/>
      <c r="AL4" s="92"/>
      <c r="AM4" s="92">
        <f ca="1">_xlfn.NORM.INV(RAND(),$I$4,$G$2*$H$2)</f>
        <v>0.80995701221829508</v>
      </c>
      <c r="AN4" s="92"/>
      <c r="AO4" s="92"/>
      <c r="AP4" s="92">
        <f ca="1">_xlfn.NORM.INV(RAND(),$I$4,$G$2*$H$2)</f>
        <v>0.85253937555594128</v>
      </c>
      <c r="AQ4" s="92"/>
      <c r="AR4" s="92"/>
      <c r="AS4" s="92">
        <f ca="1">_xlfn.NORM.INV(RAND(),$I$4,$G$2*$H$2)</f>
        <v>0.81329135639707772</v>
      </c>
      <c r="AT4" s="92"/>
      <c r="AU4" s="92"/>
      <c r="AV4" s="92">
        <f ca="1">_xlfn.NORM.INV(RAND(),$I$4,$G$2*$H$2)</f>
        <v>0.87020141106953919</v>
      </c>
      <c r="AW4" s="92"/>
      <c r="AX4" s="92"/>
      <c r="AY4" s="92">
        <f ca="1">_xlfn.NORM.INV(RAND(),$I$4,$G$2*$H$2)</f>
        <v>0.87318493341286474</v>
      </c>
      <c r="AZ4" s="92"/>
      <c r="BA4" s="92"/>
      <c r="BB4" s="94"/>
      <c r="BC4" s="88">
        <f ca="1">_xlfn.NORM.INV(RAND(),$I$4,$G$2*$H$2)</f>
        <v>0.89529844089813149</v>
      </c>
      <c r="BD4" s="92"/>
      <c r="BE4" s="92"/>
      <c r="BF4" s="92">
        <f ca="1">_xlfn.NORM.INV(RAND(),$I$4,$G$2*$H$2)</f>
        <v>0.86301883920242195</v>
      </c>
      <c r="BG4" s="92"/>
      <c r="BH4" s="92"/>
      <c r="BI4" s="92">
        <f ca="1">_xlfn.NORM.INV(RAND(),$I$4,$G$2*$H$2)</f>
        <v>0.83169070286697022</v>
      </c>
      <c r="BJ4" s="92"/>
      <c r="BK4" s="92"/>
      <c r="BL4" s="92">
        <f ca="1">_xlfn.NORM.INV(RAND(),$I$4,$G$2*$H$2)</f>
        <v>0.86462260191984652</v>
      </c>
      <c r="BM4" s="92"/>
      <c r="BN4" s="92"/>
      <c r="BO4" s="92">
        <f ca="1">_xlfn.NORM.INV(RAND(),$I$4,$G$2*$H$2)</f>
        <v>0.84548011636954812</v>
      </c>
      <c r="BP4" s="92"/>
      <c r="BQ4" s="92"/>
      <c r="BR4" s="92">
        <f ca="1">_xlfn.NORM.INV(RAND(),$I$4,$G$2*$H$2)</f>
        <v>0.83129599639295471</v>
      </c>
      <c r="BS4" s="92"/>
      <c r="BT4" s="92"/>
      <c r="BU4" s="92">
        <f ca="1">_xlfn.NORM.INV(RAND(),$I$4,$G$2*$H$2)</f>
        <v>0.7783061870415876</v>
      </c>
      <c r="BV4" s="92"/>
      <c r="BW4" s="92"/>
      <c r="BX4" s="94"/>
      <c r="BY4" s="92"/>
      <c r="BZ4" s="92"/>
      <c r="CA4" s="92"/>
      <c r="CB4" s="88">
        <f ca="1">_xlfn.NORM.INV(RAND(),$I$4,$G$2*$H$2)</f>
        <v>0.89793169038536291</v>
      </c>
      <c r="CC4" s="92"/>
      <c r="CD4" s="92"/>
      <c r="CE4" s="92">
        <f ca="1">_xlfn.NORM.INV(RAND(),$I$4,$G$2*$H$2)</f>
        <v>0.82331401062019449</v>
      </c>
      <c r="CF4" s="92"/>
      <c r="CG4" s="92"/>
      <c r="CH4" s="92">
        <f ca="1">_xlfn.NORM.INV(RAND(),$I$4,$G$2*$H$2)</f>
        <v>0.78987534599714249</v>
      </c>
      <c r="CI4" s="92"/>
      <c r="CJ4" s="92"/>
      <c r="CK4" s="92">
        <f ca="1">_xlfn.NORM.INV(RAND(),$I$4,$G$2*$H$2)</f>
        <v>0.82306990958660287</v>
      </c>
      <c r="CL4" s="92"/>
      <c r="CM4" s="92"/>
      <c r="CN4" s="92">
        <f ca="1">_xlfn.NORM.INV(RAND(),$I$4,$G$2*$H$2)</f>
        <v>0.81535492855433511</v>
      </c>
      <c r="CO4" s="92"/>
      <c r="CP4" s="92"/>
      <c r="CQ4" s="92">
        <f ca="1">_xlfn.NORM.INV(RAND(),$I$4,$G$2*$H$2)</f>
        <v>0.91502525428284243</v>
      </c>
      <c r="CR4" s="92"/>
      <c r="CS4" s="92"/>
      <c r="CT4" s="92">
        <f ca="1">_xlfn.NORM.INV(RAND(),$I$4,$G$2*$H$2)</f>
        <v>0.83918125446494118</v>
      </c>
      <c r="CU4" s="92"/>
      <c r="CV4" s="92"/>
      <c r="CW4" s="94"/>
    </row>
    <row r="5" spans="1:101">
      <c r="A5">
        <v>2</v>
      </c>
      <c r="B5" s="88" t="s">
        <v>480</v>
      </c>
      <c r="C5" s="92">
        <f>VLOOKUP(B5,Schedule!$A$2:$B$31,2,0)/100</f>
        <v>0.84484771697749805</v>
      </c>
      <c r="D5" s="92">
        <f>VLOOKUP(B5,'Team Stats'!$B$3:$U$32,13,0)</f>
        <v>2.99</v>
      </c>
      <c r="E5" s="92">
        <f>VLOOKUP(B5,'Team Stats'!$B$3:$U$32,14,0)</f>
        <v>2.29</v>
      </c>
      <c r="F5" s="93"/>
      <c r="G5" s="92"/>
      <c r="H5" s="92">
        <v>8</v>
      </c>
      <c r="I5" s="92">
        <f t="shared" ref="I5:I11" si="0">VLOOKUP(H5,$A$4:$C$11,3,0)</f>
        <v>0.84948931123310356</v>
      </c>
      <c r="J5" s="92">
        <f t="shared" ref="J5:J11" si="1">VLOOKUP(H5,$A$4:$E$11,4,0)</f>
        <v>2.6</v>
      </c>
      <c r="K5" s="88">
        <f t="shared" ref="K5:K10" ca="1" si="2">_xlfn.NORM.INV(RAND(),I5,$G$2*$H$2)</f>
        <v>0.82602705569723167</v>
      </c>
      <c r="L5" s="92"/>
      <c r="M5" s="92"/>
      <c r="N5" s="92">
        <f ca="1">_xlfn.NORM.INV(RAND(),$I$5,$G$2*$H$2)</f>
        <v>0.81704056785931267</v>
      </c>
      <c r="O5" s="92"/>
      <c r="P5" s="92"/>
      <c r="Q5" s="92">
        <f ca="1">_xlfn.NORM.INV(RAND(),$I$5,$G$2*$H$2)</f>
        <v>0.90667639642748976</v>
      </c>
      <c r="R5" s="92"/>
      <c r="S5" s="92"/>
      <c r="T5" s="92">
        <f ca="1">_xlfn.NORM.INV(RAND(),$I$5,$G$2*$H$2)</f>
        <v>0.84253416804505088</v>
      </c>
      <c r="U5" s="92"/>
      <c r="V5" s="92"/>
      <c r="W5" s="92">
        <f ca="1">_xlfn.NORM.INV(RAND(),$I$5,$G$2*$H$2)</f>
        <v>0.84542524300128552</v>
      </c>
      <c r="X5" s="92"/>
      <c r="Y5" s="92"/>
      <c r="Z5" s="92">
        <f ca="1">_xlfn.NORM.INV(RAND(),$I$5,$G$2*$H$2)</f>
        <v>0.84186878763031736</v>
      </c>
      <c r="AA5" s="92"/>
      <c r="AB5" s="92"/>
      <c r="AC5" s="92">
        <f ca="1">_xlfn.NORM.INV(RAND(),$I$5,$G$2*$H$2)</f>
        <v>0.8375849053129184</v>
      </c>
      <c r="AD5" s="92"/>
      <c r="AE5" s="92"/>
      <c r="AF5" s="94"/>
      <c r="AG5" s="88">
        <f t="shared" ref="AG5:AG11" ca="1" si="3">_xlfn.NORM.INV(RAND(),I5,$G$2*$H$2)</f>
        <v>0.82741859273193574</v>
      </c>
      <c r="AH5" s="92"/>
      <c r="AI5" s="92"/>
      <c r="AJ5" s="92">
        <f ca="1">_xlfn.NORM.INV(RAND(),$I$5,$G$2*$H$2)</f>
        <v>0.93111522024369187</v>
      </c>
      <c r="AK5" s="92"/>
      <c r="AL5" s="92"/>
      <c r="AM5" s="92">
        <f ca="1">_xlfn.NORM.INV(RAND(),$I$5,$G$2*$H$2)</f>
        <v>0.79663234967008012</v>
      </c>
      <c r="AN5" s="92"/>
      <c r="AO5" s="92"/>
      <c r="AP5" s="92">
        <f ca="1">_xlfn.NORM.INV(RAND(),$I$5,$G$2*$H$2)</f>
        <v>0.78062865886223454</v>
      </c>
      <c r="AQ5" s="92"/>
      <c r="AR5" s="92"/>
      <c r="AS5" s="92">
        <f ca="1">_xlfn.NORM.INV(RAND(),$I$5,$G$2*$H$2)</f>
        <v>0.81089577078734099</v>
      </c>
      <c r="AT5" s="92"/>
      <c r="AU5" s="92"/>
      <c r="AV5" s="92">
        <f ca="1">_xlfn.NORM.INV(RAND(),$I$5,$G$2*$H$2)</f>
        <v>0.85110059428345297</v>
      </c>
      <c r="AW5" s="92"/>
      <c r="AX5" s="92"/>
      <c r="AY5" s="92">
        <f ca="1">_xlfn.NORM.INV(RAND(),$I$5,$G$2*$H$2)</f>
        <v>0.80127961830851568</v>
      </c>
      <c r="AZ5" s="92"/>
      <c r="BA5" s="92"/>
      <c r="BB5" s="94"/>
      <c r="BC5" s="88">
        <f ca="1">_xlfn.NORM.INV(RAND(),$I$5,$G$2*$H$2)</f>
        <v>0.84794716966868722</v>
      </c>
      <c r="BD5" s="92"/>
      <c r="BE5" s="92"/>
      <c r="BF5" s="92">
        <f ca="1">_xlfn.NORM.INV(RAND(),$I$5,$G$2*$H$2)</f>
        <v>0.77240286741672504</v>
      </c>
      <c r="BG5" s="92"/>
      <c r="BH5" s="92"/>
      <c r="BI5" s="92">
        <f ca="1">_xlfn.NORM.INV(RAND(),$I$5,$G$2*$H$2)</f>
        <v>0.77467098719848615</v>
      </c>
      <c r="BJ5" s="92"/>
      <c r="BK5" s="92"/>
      <c r="BL5" s="92">
        <f ca="1">_xlfn.NORM.INV(RAND(),$I$5,$G$2*$H$2)</f>
        <v>0.83400351126201389</v>
      </c>
      <c r="BM5" s="92"/>
      <c r="BN5" s="92"/>
      <c r="BO5" s="92">
        <f ca="1">_xlfn.NORM.INV(RAND(),$I$5,$G$2*$H$2)</f>
        <v>0.88444052929786676</v>
      </c>
      <c r="BP5" s="92"/>
      <c r="BQ5" s="92"/>
      <c r="BR5" s="92">
        <f ca="1">_xlfn.NORM.INV(RAND(),$I$5,$G$2*$H$2)</f>
        <v>0.83511434458819389</v>
      </c>
      <c r="BS5" s="92"/>
      <c r="BT5" s="92"/>
      <c r="BU5" s="92">
        <f ca="1">_xlfn.NORM.INV(RAND(),$I$5,$G$2*$H$2)</f>
        <v>0.85751111372995426</v>
      </c>
      <c r="BV5" s="92"/>
      <c r="BW5" s="92"/>
      <c r="BX5" s="94"/>
      <c r="BY5" s="92"/>
      <c r="BZ5" s="92"/>
      <c r="CA5" s="92"/>
      <c r="CB5" s="88">
        <f ca="1">_xlfn.NORM.INV(RAND(),$I$5,$G$2*$H$2)</f>
        <v>0.85361989365481272</v>
      </c>
      <c r="CC5" s="92"/>
      <c r="CD5" s="92"/>
      <c r="CE5" s="92">
        <f ca="1">_xlfn.NORM.INV(RAND(),$I$5,$G$2*$H$2)</f>
        <v>0.91530106407266121</v>
      </c>
      <c r="CF5" s="92"/>
      <c r="CG5" s="92"/>
      <c r="CH5" s="92">
        <f ca="1">_xlfn.NORM.INV(RAND(),$I$5,$G$2*$H$2)</f>
        <v>0.89395232010457393</v>
      </c>
      <c r="CI5" s="92"/>
      <c r="CJ5" s="92"/>
      <c r="CK5" s="92">
        <f ca="1">_xlfn.NORM.INV(RAND(),$I$5,$G$2*$H$2)</f>
        <v>0.91952840613168196</v>
      </c>
      <c r="CL5" s="92"/>
      <c r="CM5" s="92"/>
      <c r="CN5" s="92">
        <f ca="1">_xlfn.NORM.INV(RAND(),$I$5,$G$2*$H$2)</f>
        <v>0.82333376338386211</v>
      </c>
      <c r="CO5" s="92"/>
      <c r="CP5" s="92"/>
      <c r="CQ5" s="92">
        <f ca="1">_xlfn.NORM.INV(RAND(),$I$5,$G$2*$H$2)</f>
        <v>0.84560323153824379</v>
      </c>
      <c r="CR5" s="92"/>
      <c r="CS5" s="92"/>
      <c r="CT5" s="92">
        <f ca="1">_xlfn.NORM.INV(RAND(),$I$5,$G$2*$H$2)</f>
        <v>0.81953147242244173</v>
      </c>
      <c r="CU5" s="92"/>
      <c r="CV5" s="92"/>
      <c r="CW5" s="94"/>
    </row>
    <row r="6" spans="1:101">
      <c r="A6">
        <v>3</v>
      </c>
      <c r="B6" s="88" t="s">
        <v>467</v>
      </c>
      <c r="C6" s="92">
        <f>VLOOKUP(B6,Schedule!$A$2:$B$31,2,0)/100</f>
        <v>0.84415522281483257</v>
      </c>
      <c r="D6" s="92">
        <f>VLOOKUP(B6,'Team Stats'!$B$3:$U$32,13,0)</f>
        <v>3.18</v>
      </c>
      <c r="E6" s="92">
        <f>VLOOKUP(B6,'Team Stats'!$B$3:$U$32,14,0)</f>
        <v>2.54</v>
      </c>
      <c r="F6" s="93"/>
      <c r="G6" s="92">
        <v>2</v>
      </c>
      <c r="H6" s="92">
        <v>5</v>
      </c>
      <c r="I6" s="92">
        <f t="shared" si="0"/>
        <v>0.84982637022748886</v>
      </c>
      <c r="J6" s="92">
        <f t="shared" si="1"/>
        <v>2.96</v>
      </c>
      <c r="K6" s="88">
        <f t="shared" ca="1" si="2"/>
        <v>0.89898279370828038</v>
      </c>
      <c r="L6" s="92"/>
      <c r="M6" s="92"/>
      <c r="N6" s="92">
        <f ca="1">_xlfn.NORM.INV(RAND(),$I$6,$G$2*$H$2)</f>
        <v>0.76982174570786743</v>
      </c>
      <c r="O6" s="92"/>
      <c r="P6" s="92"/>
      <c r="Q6" s="92">
        <f ca="1">_xlfn.NORM.INV(RAND(),$I$6,$G$2*$H$2)</f>
        <v>0.87477663269429673</v>
      </c>
      <c r="R6" s="92"/>
      <c r="S6" s="92"/>
      <c r="T6" s="92">
        <f ca="1">_xlfn.NORM.INV(RAND(),$I$6,$G$2*$H$2)</f>
        <v>0.80879177263592206</v>
      </c>
      <c r="U6" s="92"/>
      <c r="V6" s="92"/>
      <c r="W6" s="92">
        <f ca="1">_xlfn.NORM.INV(RAND(),$I$6,$G$2*$H$2)</f>
        <v>0.76406213439703208</v>
      </c>
      <c r="X6" s="92"/>
      <c r="Y6" s="92"/>
      <c r="Z6" s="92">
        <f ca="1">_xlfn.NORM.INV(RAND(),$I$6,$G$2*$H$2)</f>
        <v>0.82608353500065379</v>
      </c>
      <c r="AA6" s="92"/>
      <c r="AB6" s="92"/>
      <c r="AC6" s="92">
        <f ca="1">_xlfn.NORM.INV(RAND(),$I$6,$G$2*$H$2)</f>
        <v>0.80299773511679817</v>
      </c>
      <c r="AD6" s="92"/>
      <c r="AE6" s="92"/>
      <c r="AF6" s="94"/>
      <c r="AG6" s="88">
        <f t="shared" ca="1" si="3"/>
        <v>0.83637569830182712</v>
      </c>
      <c r="AH6" s="92"/>
      <c r="AI6" s="92"/>
      <c r="AJ6" s="92">
        <f ca="1">_xlfn.NORM.INV(RAND(),$I$6,$G$2*$H$2)</f>
        <v>0.83982766114659413</v>
      </c>
      <c r="AK6" s="92"/>
      <c r="AL6" s="92"/>
      <c r="AM6" s="92">
        <f ca="1">_xlfn.NORM.INV(RAND(),$I$6,$G$2*$H$2)</f>
        <v>0.87576411170863511</v>
      </c>
      <c r="AN6" s="92"/>
      <c r="AO6" s="92"/>
      <c r="AP6" s="92">
        <f ca="1">_xlfn.NORM.INV(RAND(),$I$6,$G$2*$H$2)</f>
        <v>0.84615240992009311</v>
      </c>
      <c r="AQ6" s="92"/>
      <c r="AR6" s="92"/>
      <c r="AS6" s="92">
        <f ca="1">_xlfn.NORM.INV(RAND(),$I$6,$G$2*$H$2)</f>
        <v>0.8376393551561645</v>
      </c>
      <c r="AT6" s="92"/>
      <c r="AU6" s="92"/>
      <c r="AV6" s="92">
        <f ca="1">_xlfn.NORM.INV(RAND(),$I$6,$G$2*$H$2)</f>
        <v>0.88959188510584675</v>
      </c>
      <c r="AW6" s="92"/>
      <c r="AX6" s="92"/>
      <c r="AY6" s="92">
        <f ca="1">_xlfn.NORM.INV(RAND(),$I$6,$G$2*$H$2)</f>
        <v>0.73624483920978057</v>
      </c>
      <c r="AZ6" s="92"/>
      <c r="BA6" s="92"/>
      <c r="BB6" s="94"/>
      <c r="BC6" s="88">
        <f ca="1">_xlfn.NORM.INV(RAND(),$I$6,$G$2*$H$2)</f>
        <v>0.85065438542254646</v>
      </c>
      <c r="BD6" s="92"/>
      <c r="BE6" s="92"/>
      <c r="BF6" s="92">
        <f ca="1">_xlfn.NORM.INV(RAND(),$I$6,$G$2*$H$2)</f>
        <v>0.91826685036568068</v>
      </c>
      <c r="BG6" s="92"/>
      <c r="BH6" s="92"/>
      <c r="BI6" s="92">
        <f ca="1">_xlfn.NORM.INV(RAND(),$I$6,$G$2*$H$2)</f>
        <v>0.8870003967617579</v>
      </c>
      <c r="BJ6" s="92"/>
      <c r="BK6" s="92"/>
      <c r="BL6" s="92">
        <f ca="1">_xlfn.NORM.INV(RAND(),$I$6,$G$2*$H$2)</f>
        <v>0.78962058032750171</v>
      </c>
      <c r="BM6" s="92"/>
      <c r="BN6" s="92"/>
      <c r="BO6" s="92">
        <f ca="1">_xlfn.NORM.INV(RAND(),$I$6,$G$2*$H$2)</f>
        <v>0.83242284388641297</v>
      </c>
      <c r="BP6" s="92"/>
      <c r="BQ6" s="92"/>
      <c r="BR6" s="92">
        <f ca="1">_xlfn.NORM.INV(RAND(),$I$6,$G$2*$H$2)</f>
        <v>0.88786675839468099</v>
      </c>
      <c r="BS6" s="92"/>
      <c r="BT6" s="92"/>
      <c r="BU6" s="92">
        <f ca="1">_xlfn.NORM.INV(RAND(),$I$6,$G$2*$H$2)</f>
        <v>0.84246519033242195</v>
      </c>
      <c r="BV6" s="92"/>
      <c r="BW6" s="92"/>
      <c r="BX6" s="94"/>
      <c r="BY6" s="92"/>
      <c r="BZ6" s="92"/>
      <c r="CA6" s="92"/>
      <c r="CB6" s="88">
        <f ca="1">_xlfn.NORM.INV(RAND(),$I$6,$G$2*$H$2)</f>
        <v>0.83822549260399493</v>
      </c>
      <c r="CC6" s="92"/>
      <c r="CD6" s="92"/>
      <c r="CE6" s="92">
        <f ca="1">_xlfn.NORM.INV(RAND(),$I$6,$G$2*$H$2)</f>
        <v>0.79852717494064474</v>
      </c>
      <c r="CF6" s="92"/>
      <c r="CG6" s="92"/>
      <c r="CH6" s="92">
        <f ca="1">_xlfn.NORM.INV(RAND(),$I$6,$G$2*$H$2)</f>
        <v>0.90243253141235924</v>
      </c>
      <c r="CI6" s="92"/>
      <c r="CJ6" s="92"/>
      <c r="CK6" s="92">
        <f ca="1">_xlfn.NORM.INV(RAND(),$I$6,$G$2*$H$2)</f>
        <v>0.79427352329017531</v>
      </c>
      <c r="CL6" s="92"/>
      <c r="CM6" s="92"/>
      <c r="CN6" s="92">
        <f ca="1">_xlfn.NORM.INV(RAND(),$I$6,$G$2*$H$2)</f>
        <v>0.82103147424933087</v>
      </c>
      <c r="CO6" s="92"/>
      <c r="CP6" s="92"/>
      <c r="CQ6" s="92">
        <f ca="1">_xlfn.NORM.INV(RAND(),$I$6,$G$2*$H$2)</f>
        <v>0.89227453604635565</v>
      </c>
      <c r="CR6" s="92"/>
      <c r="CS6" s="92"/>
      <c r="CT6" s="92">
        <f ca="1">_xlfn.NORM.INV(RAND(),$I$6,$G$2*$H$2)</f>
        <v>0.87237890097525872</v>
      </c>
      <c r="CU6" s="92"/>
      <c r="CV6" s="92"/>
      <c r="CW6" s="94"/>
    </row>
    <row r="7" spans="1:101">
      <c r="A7">
        <v>4</v>
      </c>
      <c r="B7" s="88" t="s">
        <v>468</v>
      </c>
      <c r="C7" s="92">
        <f>VLOOKUP(B7,Schedule!$A$2:$B$31,2,0)/100</f>
        <v>0.84544803090839282</v>
      </c>
      <c r="D7" s="92">
        <f>VLOOKUP(B7,'Team Stats'!$B$3:$U$32,13,0)</f>
        <v>2.71</v>
      </c>
      <c r="E7" s="92">
        <f>VLOOKUP(B7,'Team Stats'!$B$3:$U$32,14,0)</f>
        <v>2.42</v>
      </c>
      <c r="F7" s="93"/>
      <c r="G7" s="92"/>
      <c r="H7" s="92">
        <v>4</v>
      </c>
      <c r="I7" s="92">
        <f t="shared" si="0"/>
        <v>0.84544803090839282</v>
      </c>
      <c r="J7" s="92">
        <f t="shared" si="1"/>
        <v>2.71</v>
      </c>
      <c r="K7" s="88">
        <f t="shared" ca="1" si="2"/>
        <v>0.84893458592779447</v>
      </c>
      <c r="L7" s="92"/>
      <c r="M7" s="92"/>
      <c r="N7" s="92">
        <f ca="1">_xlfn.NORM.INV(RAND(),$I$7,$G$2*$H$2)</f>
        <v>0.80966281854337541</v>
      </c>
      <c r="O7" s="92"/>
      <c r="P7" s="92"/>
      <c r="Q7" s="92">
        <f ca="1">_xlfn.NORM.INV(RAND(),$I$7,$G$2*$H$2)</f>
        <v>0.85191746424049519</v>
      </c>
      <c r="R7" s="92"/>
      <c r="S7" s="92"/>
      <c r="T7" s="92">
        <f ca="1">_xlfn.NORM.INV(RAND(),$I$7,$G$2*$H$2)</f>
        <v>0.85273583459168911</v>
      </c>
      <c r="U7" s="92"/>
      <c r="V7" s="92"/>
      <c r="W7" s="92">
        <f ca="1">_xlfn.NORM.INV(RAND(),$I$7,$G$2*$H$2)</f>
        <v>0.81435497692136116</v>
      </c>
      <c r="X7" s="92"/>
      <c r="Y7" s="92"/>
      <c r="Z7" s="92">
        <f ca="1">_xlfn.NORM.INV(RAND(),$I$7,$G$2*$H$2)</f>
        <v>0.90838764065540145</v>
      </c>
      <c r="AA7" s="92"/>
      <c r="AB7" s="92"/>
      <c r="AC7" s="92">
        <f ca="1">_xlfn.NORM.INV(RAND(),$I$7,$G$2*$H$2)</f>
        <v>0.87878981152520685</v>
      </c>
      <c r="AD7" s="92"/>
      <c r="AE7" s="92"/>
      <c r="AF7" s="94"/>
      <c r="AG7" s="88">
        <f t="shared" ca="1" si="3"/>
        <v>0.83310128078266277</v>
      </c>
      <c r="AH7" s="92"/>
      <c r="AI7" s="92"/>
      <c r="AJ7" s="92">
        <f ca="1">_xlfn.NORM.INV(RAND(),$I$7,$G$2*$H$2)</f>
        <v>0.93433646966283557</v>
      </c>
      <c r="AK7" s="92"/>
      <c r="AL7" s="92"/>
      <c r="AM7" s="92">
        <f ca="1">_xlfn.NORM.INV(RAND(),$I$7,$G$2*$H$2)</f>
        <v>0.81612207048934982</v>
      </c>
      <c r="AN7" s="92"/>
      <c r="AO7" s="92"/>
      <c r="AP7" s="92">
        <f ca="1">_xlfn.NORM.INV(RAND(),$I$7,$G$2*$H$2)</f>
        <v>0.85762033583531394</v>
      </c>
      <c r="AQ7" s="92"/>
      <c r="AR7" s="92"/>
      <c r="AS7" s="92">
        <f ca="1">_xlfn.NORM.INV(RAND(),$I$7,$G$2*$H$2)</f>
        <v>0.86502392259758754</v>
      </c>
      <c r="AT7" s="92"/>
      <c r="AU7" s="92"/>
      <c r="AV7" s="92">
        <f ca="1">_xlfn.NORM.INV(RAND(),$I$7,$G$2*$H$2)</f>
        <v>0.90590907273820587</v>
      </c>
      <c r="AW7" s="92"/>
      <c r="AX7" s="92"/>
      <c r="AY7" s="92">
        <f ca="1">_xlfn.NORM.INV(RAND(),$I$7,$G$2*$H$2)</f>
        <v>0.81681993578900147</v>
      </c>
      <c r="AZ7" s="92"/>
      <c r="BA7" s="92"/>
      <c r="BB7" s="94"/>
      <c r="BC7" s="88">
        <f ca="1">_xlfn.NORM.INV(RAND(),$I$7,$G$2*$H$2)</f>
        <v>0.82046306067054564</v>
      </c>
      <c r="BD7" s="92"/>
      <c r="BE7" s="92"/>
      <c r="BF7" s="92">
        <f ca="1">_xlfn.NORM.INV(RAND(),$I$7,$G$2*$H$2)</f>
        <v>0.84483778569835777</v>
      </c>
      <c r="BG7" s="92"/>
      <c r="BH7" s="92"/>
      <c r="BI7" s="92">
        <f ca="1">_xlfn.NORM.INV(RAND(),$I$7,$G$2*$H$2)</f>
        <v>0.83577108475277684</v>
      </c>
      <c r="BJ7" s="92"/>
      <c r="BK7" s="92"/>
      <c r="BL7" s="92">
        <f ca="1">_xlfn.NORM.INV(RAND(),$I$7,$G$2*$H$2)</f>
        <v>0.80005363419814579</v>
      </c>
      <c r="BM7" s="92"/>
      <c r="BN7" s="92"/>
      <c r="BO7" s="92">
        <f ca="1">_xlfn.NORM.INV(RAND(),$I$7,$G$2*$H$2)</f>
        <v>0.81432749765141177</v>
      </c>
      <c r="BP7" s="92"/>
      <c r="BQ7" s="92"/>
      <c r="BR7" s="92">
        <f ca="1">_xlfn.NORM.INV(RAND(),$I$7,$G$2*$H$2)</f>
        <v>0.86478461110681659</v>
      </c>
      <c r="BS7" s="92"/>
      <c r="BT7" s="92"/>
      <c r="BU7" s="92">
        <f ca="1">_xlfn.NORM.INV(RAND(),$I$7,$G$2*$H$2)</f>
        <v>0.89403198280911356</v>
      </c>
      <c r="BV7" s="92"/>
      <c r="BW7" s="92"/>
      <c r="BX7" s="94"/>
      <c r="BY7" s="92"/>
      <c r="BZ7" s="92"/>
      <c r="CA7" s="92"/>
      <c r="CB7" s="88">
        <f ca="1">_xlfn.NORM.INV(RAND(),$I$7,$G$2*$H$2)</f>
        <v>0.87772508900655499</v>
      </c>
      <c r="CC7" s="92"/>
      <c r="CD7" s="92"/>
      <c r="CE7" s="92">
        <f ca="1">_xlfn.NORM.INV(RAND(),$I$7,$G$2*$H$2)</f>
        <v>0.85486726739237429</v>
      </c>
      <c r="CF7" s="92"/>
      <c r="CG7" s="92"/>
      <c r="CH7" s="92">
        <f ca="1">_xlfn.NORM.INV(RAND(),$I$7,$G$2*$H$2)</f>
        <v>0.81968044452784983</v>
      </c>
      <c r="CI7" s="92"/>
      <c r="CJ7" s="92"/>
      <c r="CK7" s="92">
        <f ca="1">_xlfn.NORM.INV(RAND(),$I$7,$G$2*$H$2)</f>
        <v>0.81956097574138942</v>
      </c>
      <c r="CL7" s="92"/>
      <c r="CM7" s="92"/>
      <c r="CN7" s="92">
        <f ca="1">_xlfn.NORM.INV(RAND(),$I$7,$G$2*$H$2)</f>
        <v>0.88092571793469876</v>
      </c>
      <c r="CO7" s="92"/>
      <c r="CP7" s="92"/>
      <c r="CQ7" s="92">
        <f ca="1">_xlfn.NORM.INV(RAND(),$I$7,$G$2*$H$2)</f>
        <v>0.8235984530194268</v>
      </c>
      <c r="CR7" s="92"/>
      <c r="CS7" s="92"/>
      <c r="CT7" s="92">
        <f ca="1">_xlfn.NORM.INV(RAND(),$I$7,$G$2*$H$2)</f>
        <v>0.79627326106610408</v>
      </c>
      <c r="CU7" s="92"/>
      <c r="CV7" s="92"/>
      <c r="CW7" s="94"/>
    </row>
    <row r="8" spans="1:101">
      <c r="A8">
        <v>5</v>
      </c>
      <c r="B8" s="88" t="s">
        <v>481</v>
      </c>
      <c r="C8" s="92">
        <f>VLOOKUP(B8,Schedule!$A$2:$B$31,2,0)/100</f>
        <v>0.84982637022748886</v>
      </c>
      <c r="D8" s="92">
        <f>VLOOKUP(B8,'Team Stats'!$B$3:$U$32,13,0)</f>
        <v>2.96</v>
      </c>
      <c r="E8" s="92">
        <f>VLOOKUP(B8,'Team Stats'!$B$3:$U$32,14,0)</f>
        <v>2.74</v>
      </c>
      <c r="F8" s="93"/>
      <c r="G8" s="92">
        <v>3</v>
      </c>
      <c r="H8" s="92">
        <v>6</v>
      </c>
      <c r="I8" s="92">
        <f t="shared" si="0"/>
        <v>0.8471039651486465</v>
      </c>
      <c r="J8" s="92">
        <f t="shared" si="1"/>
        <v>2.89</v>
      </c>
      <c r="K8" s="88">
        <f t="shared" ca="1" si="2"/>
        <v>0.82650231107329974</v>
      </c>
      <c r="L8" s="92"/>
      <c r="M8" s="92"/>
      <c r="N8" s="92">
        <f ca="1">_xlfn.NORM.INV(RAND(),$I$8,$G$2*$H$2)</f>
        <v>0.93102142171547464</v>
      </c>
      <c r="O8" s="92"/>
      <c r="P8" s="92"/>
      <c r="Q8" s="92">
        <f ca="1">_xlfn.NORM.INV(RAND(),$I$8,$G$2*$H$2)</f>
        <v>0.81959881015121949</v>
      </c>
      <c r="R8" s="92"/>
      <c r="S8" s="92"/>
      <c r="T8" s="92">
        <f ca="1">_xlfn.NORM.INV(RAND(),$I$8,$G$2*$H$2)</f>
        <v>0.82599268815722671</v>
      </c>
      <c r="U8" s="92"/>
      <c r="V8" s="92"/>
      <c r="W8" s="92">
        <f ca="1">_xlfn.NORM.INV(RAND(),$I$8,$G$2*$H$2)</f>
        <v>0.86081447372816822</v>
      </c>
      <c r="X8" s="92"/>
      <c r="Y8" s="92"/>
      <c r="Z8" s="92">
        <f ca="1">_xlfn.NORM.INV(RAND(),$I$8,$G$2*$H$2)</f>
        <v>0.90081533081758158</v>
      </c>
      <c r="AA8" s="92"/>
      <c r="AB8" s="92"/>
      <c r="AC8" s="92">
        <f ca="1">_xlfn.NORM.INV(RAND(),$I$8,$G$2*$H$2)</f>
        <v>0.88916838281143629</v>
      </c>
      <c r="AD8" s="92"/>
      <c r="AE8" s="92"/>
      <c r="AF8" s="94"/>
      <c r="AG8" s="88">
        <f t="shared" ca="1" si="3"/>
        <v>0.81170017058139199</v>
      </c>
      <c r="AH8" s="92"/>
      <c r="AI8" s="92"/>
      <c r="AJ8" s="92">
        <f ca="1">_xlfn.NORM.INV(RAND(),$I$8,$G$2*$H$2)</f>
        <v>0.86173179532071642</v>
      </c>
      <c r="AK8" s="92"/>
      <c r="AL8" s="92"/>
      <c r="AM8" s="92">
        <f ca="1">_xlfn.NORM.INV(RAND(),$I$8,$G$2*$H$2)</f>
        <v>0.79779267944608634</v>
      </c>
      <c r="AN8" s="92"/>
      <c r="AO8" s="92"/>
      <c r="AP8" s="92">
        <f ca="1">_xlfn.NORM.INV(RAND(),$I$8,$G$2*$H$2)</f>
        <v>0.88577652303778842</v>
      </c>
      <c r="AQ8" s="92"/>
      <c r="AR8" s="92"/>
      <c r="AS8" s="92">
        <f ca="1">_xlfn.NORM.INV(RAND(),$I$8,$G$2*$H$2)</f>
        <v>0.85742761371677267</v>
      </c>
      <c r="AT8" s="92"/>
      <c r="AU8" s="92"/>
      <c r="AV8" s="92">
        <f ca="1">_xlfn.NORM.INV(RAND(),$I$8,$G$2*$H$2)</f>
        <v>0.87454167116721249</v>
      </c>
      <c r="AW8" s="92"/>
      <c r="AX8" s="92"/>
      <c r="AY8" s="92">
        <f ca="1">_xlfn.NORM.INV(RAND(),$I$8,$G$2*$H$2)</f>
        <v>0.82762708898095072</v>
      </c>
      <c r="AZ8" s="92"/>
      <c r="BA8" s="92"/>
      <c r="BB8" s="94"/>
      <c r="BC8" s="88">
        <f ca="1">_xlfn.NORM.INV(RAND(),$I$8,$G$2*$H$2)</f>
        <v>0.84081634151532136</v>
      </c>
      <c r="BD8" s="92"/>
      <c r="BE8" s="92"/>
      <c r="BF8" s="92">
        <f ca="1">_xlfn.NORM.INV(RAND(),$I$8,$G$2*$H$2)</f>
        <v>0.89382305280877739</v>
      </c>
      <c r="BG8" s="92"/>
      <c r="BH8" s="92"/>
      <c r="BI8" s="92">
        <f ca="1">_xlfn.NORM.INV(RAND(),$I$8,$G$2*$H$2)</f>
        <v>0.80978330169445045</v>
      </c>
      <c r="BJ8" s="92"/>
      <c r="BK8" s="92"/>
      <c r="BL8" s="92">
        <f ca="1">_xlfn.NORM.INV(RAND(),$I$8,$G$2*$H$2)</f>
        <v>0.84428564370530546</v>
      </c>
      <c r="BM8" s="92"/>
      <c r="BN8" s="92"/>
      <c r="BO8" s="92">
        <f ca="1">_xlfn.NORM.INV(RAND(),$I$8,$G$2*$H$2)</f>
        <v>0.8204289803294732</v>
      </c>
      <c r="BP8" s="92"/>
      <c r="BQ8" s="92"/>
      <c r="BR8" s="92">
        <f ca="1">_xlfn.NORM.INV(RAND(),$I$8,$G$2*$H$2)</f>
        <v>0.80329773961293971</v>
      </c>
      <c r="BS8" s="92"/>
      <c r="BT8" s="92"/>
      <c r="BU8" s="92">
        <f ca="1">_xlfn.NORM.INV(RAND(),$I$8,$G$2*$H$2)</f>
        <v>0.87165876491458516</v>
      </c>
      <c r="BV8" s="92"/>
      <c r="BW8" s="92"/>
      <c r="BX8" s="94"/>
      <c r="BY8" s="92"/>
      <c r="BZ8" s="92"/>
      <c r="CA8" s="92"/>
      <c r="CB8" s="88">
        <f ca="1">_xlfn.NORM.INV(RAND(),$I$8,$G$2*$H$2)</f>
        <v>0.90434179733635645</v>
      </c>
      <c r="CC8" s="92"/>
      <c r="CD8" s="92"/>
      <c r="CE8" s="92">
        <f ca="1">_xlfn.NORM.INV(RAND(),$I$8,$G$2*$H$2)</f>
        <v>0.89703254955488809</v>
      </c>
      <c r="CF8" s="92"/>
      <c r="CG8" s="92"/>
      <c r="CH8" s="92">
        <f ca="1">_xlfn.NORM.INV(RAND(),$I$8,$G$2*$H$2)</f>
        <v>0.86821552155118975</v>
      </c>
      <c r="CI8" s="92"/>
      <c r="CJ8" s="92"/>
      <c r="CK8" s="92">
        <f ca="1">_xlfn.NORM.INV(RAND(),$I$8,$G$2*$H$2)</f>
        <v>0.80146365722352264</v>
      </c>
      <c r="CL8" s="92"/>
      <c r="CM8" s="92"/>
      <c r="CN8" s="92">
        <f ca="1">_xlfn.NORM.INV(RAND(),$I$8,$G$2*$H$2)</f>
        <v>0.85257894053283223</v>
      </c>
      <c r="CO8" s="92"/>
      <c r="CP8" s="92"/>
      <c r="CQ8" s="92">
        <f ca="1">_xlfn.NORM.INV(RAND(),$I$8,$G$2*$H$2)</f>
        <v>0.88285280459686111</v>
      </c>
      <c r="CR8" s="92"/>
      <c r="CS8" s="92"/>
      <c r="CT8" s="92">
        <f ca="1">_xlfn.NORM.INV(RAND(),$I$8,$G$2*$H$2)</f>
        <v>0.85499803976772737</v>
      </c>
      <c r="CU8" s="92"/>
      <c r="CV8" s="92"/>
      <c r="CW8" s="94"/>
    </row>
    <row r="9" spans="1:101">
      <c r="A9">
        <v>6</v>
      </c>
      <c r="B9" s="88" t="s">
        <v>474</v>
      </c>
      <c r="C9" s="92">
        <f>VLOOKUP(B9,Schedule!$A$2:$B$31,2,0)/100</f>
        <v>0.8471039651486465</v>
      </c>
      <c r="D9" s="92">
        <f>VLOOKUP(B9,'Team Stats'!$B$3:$U$32,13,0)</f>
        <v>2.89</v>
      </c>
      <c r="E9" s="92">
        <f>VLOOKUP(B9,'Team Stats'!$B$3:$U$32,14,0)</f>
        <v>2.63</v>
      </c>
      <c r="F9" s="93"/>
      <c r="G9" s="92"/>
      <c r="H9" s="92">
        <v>3</v>
      </c>
      <c r="I9" s="92">
        <f t="shared" si="0"/>
        <v>0.84415522281483257</v>
      </c>
      <c r="J9" s="92">
        <f t="shared" si="1"/>
        <v>3.18</v>
      </c>
      <c r="K9" s="88">
        <f t="shared" ca="1" si="2"/>
        <v>0.8519517274928835</v>
      </c>
      <c r="L9" s="92"/>
      <c r="M9" s="92"/>
      <c r="N9" s="92">
        <f ca="1">_xlfn.NORM.INV(RAND(),$I$9,$G$2*$H$2)</f>
        <v>0.81925762758739007</v>
      </c>
      <c r="O9" s="92"/>
      <c r="P9" s="92"/>
      <c r="Q9" s="92">
        <f ca="1">_xlfn.NORM.INV(RAND(),$I$9,$G$2*$H$2)</f>
        <v>0.89887257945765642</v>
      </c>
      <c r="R9" s="92"/>
      <c r="S9" s="92"/>
      <c r="T9" s="92">
        <f ca="1">_xlfn.NORM.INV(RAND(),$I$9,$G$2*$H$2)</f>
        <v>0.81376473674286109</v>
      </c>
      <c r="U9" s="92"/>
      <c r="V9" s="92"/>
      <c r="W9" s="92">
        <f ca="1">_xlfn.NORM.INV(RAND(),$I$9,$G$2*$H$2)</f>
        <v>0.8249817068048787</v>
      </c>
      <c r="X9" s="92"/>
      <c r="Y9" s="92"/>
      <c r="Z9" s="92">
        <f ca="1">_xlfn.NORM.INV(RAND(),$I$9,$G$2*$H$2)</f>
        <v>0.74760690678877573</v>
      </c>
      <c r="AA9" s="92"/>
      <c r="AB9" s="92"/>
      <c r="AC9" s="92">
        <f ca="1">_xlfn.NORM.INV(RAND(),$I$9,$G$2*$H$2)</f>
        <v>0.90089880090224383</v>
      </c>
      <c r="AD9" s="92"/>
      <c r="AE9" s="92"/>
      <c r="AF9" s="94"/>
      <c r="AG9" s="88">
        <f t="shared" ca="1" si="3"/>
        <v>0.83153118438673068</v>
      </c>
      <c r="AH9" s="92"/>
      <c r="AI9" s="92"/>
      <c r="AJ9" s="92">
        <f ca="1">_xlfn.NORM.INV(RAND(),$I$9,$G$2*$H$2)</f>
        <v>0.84574625250601021</v>
      </c>
      <c r="AK9" s="92"/>
      <c r="AL9" s="92"/>
      <c r="AM9" s="92">
        <f ca="1">_xlfn.NORM.INV(RAND(),$I$9,$G$2*$H$2)</f>
        <v>0.79363420126993556</v>
      </c>
      <c r="AN9" s="92"/>
      <c r="AO9" s="92"/>
      <c r="AP9" s="92">
        <f ca="1">_xlfn.NORM.INV(RAND(),$I$9,$G$2*$H$2)</f>
        <v>0.80254627463318251</v>
      </c>
      <c r="AQ9" s="92"/>
      <c r="AR9" s="92"/>
      <c r="AS9" s="92">
        <f ca="1">_xlfn.NORM.INV(RAND(),$I$9,$G$2*$H$2)</f>
        <v>0.83830928938350024</v>
      </c>
      <c r="AT9" s="92"/>
      <c r="AU9" s="92"/>
      <c r="AV9" s="92">
        <f ca="1">_xlfn.NORM.INV(RAND(),$I$9,$G$2*$H$2)</f>
        <v>0.90294260767728685</v>
      </c>
      <c r="AW9" s="92"/>
      <c r="AX9" s="92"/>
      <c r="AY9" s="92">
        <f ca="1">_xlfn.NORM.INV(RAND(),$I$9,$G$2*$H$2)</f>
        <v>0.79364870971216017</v>
      </c>
      <c r="AZ9" s="92"/>
      <c r="BA9" s="92"/>
      <c r="BB9" s="94"/>
      <c r="BC9" s="88">
        <f ca="1">_xlfn.NORM.INV(RAND(),$I$9,$G$2*$H$2)</f>
        <v>0.79240437823851295</v>
      </c>
      <c r="BD9" s="92"/>
      <c r="BE9" s="92"/>
      <c r="BF9" s="92">
        <f ca="1">_xlfn.NORM.INV(RAND(),$I$9,$G$2*$H$2)</f>
        <v>0.76190967197416704</v>
      </c>
      <c r="BG9" s="92"/>
      <c r="BH9" s="92"/>
      <c r="BI9" s="92">
        <f ca="1">_xlfn.NORM.INV(RAND(),$I$9,$G$2*$H$2)</f>
        <v>0.8845165750344145</v>
      </c>
      <c r="BJ9" s="92"/>
      <c r="BK9" s="92"/>
      <c r="BL9" s="92">
        <f ca="1">_xlfn.NORM.INV(RAND(),$I$9,$G$2*$H$2)</f>
        <v>0.82105752418638089</v>
      </c>
      <c r="BM9" s="92"/>
      <c r="BN9" s="92"/>
      <c r="BO9" s="92">
        <f ca="1">_xlfn.NORM.INV(RAND(),$I$9,$G$2*$H$2)</f>
        <v>0.85346139587562619</v>
      </c>
      <c r="BP9" s="92"/>
      <c r="BQ9" s="92"/>
      <c r="BR9" s="92">
        <f ca="1">_xlfn.NORM.INV(RAND(),$I$9,$G$2*$H$2)</f>
        <v>0.84437363522916142</v>
      </c>
      <c r="BS9" s="92"/>
      <c r="BT9" s="92"/>
      <c r="BU9" s="92">
        <f ca="1">_xlfn.NORM.INV(RAND(),$I$9,$G$2*$H$2)</f>
        <v>0.8471374999195882</v>
      </c>
      <c r="BV9" s="92"/>
      <c r="BW9" s="92"/>
      <c r="BX9" s="94"/>
      <c r="BY9" s="92"/>
      <c r="BZ9" s="92"/>
      <c r="CA9" s="92"/>
      <c r="CB9" s="88">
        <f ca="1">_xlfn.NORM.INV(RAND(),$I$9,$G$2*$H$2)</f>
        <v>0.86011256587672169</v>
      </c>
      <c r="CC9" s="92"/>
      <c r="CD9" s="92"/>
      <c r="CE9" s="92">
        <f ca="1">_xlfn.NORM.INV(RAND(),$I$9,$G$2*$H$2)</f>
        <v>0.81445558367459836</v>
      </c>
      <c r="CF9" s="92"/>
      <c r="CG9" s="92"/>
      <c r="CH9" s="92">
        <f ca="1">_xlfn.NORM.INV(RAND(),$I$9,$G$2*$H$2)</f>
        <v>0.8250687100155516</v>
      </c>
      <c r="CI9" s="92"/>
      <c r="CJ9" s="92"/>
      <c r="CK9" s="92">
        <f ca="1">_xlfn.NORM.INV(RAND(),$I$9,$G$2*$H$2)</f>
        <v>0.86162944685536047</v>
      </c>
      <c r="CL9" s="92"/>
      <c r="CM9" s="92"/>
      <c r="CN9" s="92">
        <f ca="1">_xlfn.NORM.INV(RAND(),$I$9,$G$2*$H$2)</f>
        <v>0.79981718709226612</v>
      </c>
      <c r="CO9" s="92"/>
      <c r="CP9" s="92"/>
      <c r="CQ9" s="92">
        <f ca="1">_xlfn.NORM.INV(RAND(),$I$9,$G$2*$H$2)</f>
        <v>0.76366103554766618</v>
      </c>
      <c r="CR9" s="92"/>
      <c r="CS9" s="92"/>
      <c r="CT9" s="92">
        <f ca="1">_xlfn.NORM.INV(RAND(),$I$9,$G$2*$H$2)</f>
        <v>0.77610688010060613</v>
      </c>
      <c r="CU9" s="92"/>
      <c r="CV9" s="92"/>
      <c r="CW9" s="94"/>
    </row>
    <row r="10" spans="1:101">
      <c r="A10">
        <v>7</v>
      </c>
      <c r="B10" s="88" t="s">
        <v>469</v>
      </c>
      <c r="C10" s="92">
        <f>VLOOKUP(B10,Schedule!$A$2:$B$31,2,0)/100</f>
        <v>0.84624562754950772</v>
      </c>
      <c r="D10" s="92">
        <f>VLOOKUP(B10,'Team Stats'!$B$3:$U$32,13,0)</f>
        <v>2.88</v>
      </c>
      <c r="E10" s="92">
        <f>VLOOKUP(B10,'Team Stats'!$B$3:$U$32,14,0)</f>
        <v>2.42</v>
      </c>
      <c r="F10" s="93"/>
      <c r="G10" s="92">
        <v>4</v>
      </c>
      <c r="H10" s="92">
        <v>2</v>
      </c>
      <c r="I10" s="92">
        <f t="shared" si="0"/>
        <v>0.84484771697749805</v>
      </c>
      <c r="J10" s="92">
        <f t="shared" si="1"/>
        <v>2.99</v>
      </c>
      <c r="K10" s="88">
        <f t="shared" ca="1" si="2"/>
        <v>0.86728593522396691</v>
      </c>
      <c r="L10" s="92"/>
      <c r="M10" s="92"/>
      <c r="N10" s="92">
        <f ca="1">_xlfn.NORM.INV(RAND(),$I$10,$G$2*$H$2)</f>
        <v>0.78913458647458645</v>
      </c>
      <c r="O10" s="92"/>
      <c r="P10" s="92"/>
      <c r="Q10" s="92">
        <f ca="1">_xlfn.NORM.INV(RAND(),$I$10,$G$2*$H$2)</f>
        <v>0.86668359368044268</v>
      </c>
      <c r="R10" s="92"/>
      <c r="S10" s="92"/>
      <c r="T10" s="92">
        <f ca="1">_xlfn.NORM.INV(RAND(),$I$10,$G$2*$H$2)</f>
        <v>0.83872530516892141</v>
      </c>
      <c r="U10" s="92"/>
      <c r="V10" s="92"/>
      <c r="W10" s="92">
        <f ca="1">_xlfn.NORM.INV(RAND(),$I$10,$G$2*$H$2)</f>
        <v>0.84544052493009014</v>
      </c>
      <c r="X10" s="92"/>
      <c r="Y10" s="92"/>
      <c r="Z10" s="92">
        <f ca="1">_xlfn.NORM.INV(RAND(),$I$10,$G$2*$H$2)</f>
        <v>0.85189731594389251</v>
      </c>
      <c r="AA10" s="92"/>
      <c r="AB10" s="92"/>
      <c r="AC10" s="92">
        <f ca="1">_xlfn.NORM.INV(RAND(),$I$10,$G$2*$H$2)</f>
        <v>0.88153671353994212</v>
      </c>
      <c r="AD10" s="92"/>
      <c r="AE10" s="92"/>
      <c r="AF10" s="94"/>
      <c r="AG10" s="88">
        <f t="shared" ca="1" si="3"/>
        <v>0.93426331603549018</v>
      </c>
      <c r="AH10" s="92"/>
      <c r="AI10" s="92"/>
      <c r="AJ10" s="92">
        <f ca="1">_xlfn.NORM.INV(RAND(),$I$10,$G$2*$H$2)</f>
        <v>0.81692516329301978</v>
      </c>
      <c r="AK10" s="92"/>
      <c r="AL10" s="92"/>
      <c r="AM10" s="92">
        <f ca="1">_xlfn.NORM.INV(RAND(),$I$10,$G$2*$H$2)</f>
        <v>0.84269269318617956</v>
      </c>
      <c r="AN10" s="92"/>
      <c r="AO10" s="92"/>
      <c r="AP10" s="92">
        <f ca="1">_xlfn.NORM.INV(RAND(),$I$10,$G$2*$H$2)</f>
        <v>0.80659262821785438</v>
      </c>
      <c r="AQ10" s="92"/>
      <c r="AR10" s="92"/>
      <c r="AS10" s="92">
        <f ca="1">_xlfn.NORM.INV(RAND(),$I$10,$G$2*$H$2)</f>
        <v>0.81670102064048089</v>
      </c>
      <c r="AT10" s="92"/>
      <c r="AU10" s="92"/>
      <c r="AV10" s="92">
        <f ca="1">_xlfn.NORM.INV(RAND(),$I$10,$G$2*$H$2)</f>
        <v>0.8430529980409579</v>
      </c>
      <c r="AW10" s="92"/>
      <c r="AX10" s="92"/>
      <c r="AY10" s="92">
        <f ca="1">_xlfn.NORM.INV(RAND(),$I$10,$G$2*$H$2)</f>
        <v>0.93260421233336654</v>
      </c>
      <c r="AZ10" s="92"/>
      <c r="BA10" s="92"/>
      <c r="BB10" s="94"/>
      <c r="BC10" s="88">
        <f ca="1">_xlfn.NORM.INV(RAND(),$I$10,$G$2*$H$2)</f>
        <v>0.90174668041734063</v>
      </c>
      <c r="BD10" s="92"/>
      <c r="BE10" s="92"/>
      <c r="BF10" s="92">
        <f ca="1">_xlfn.NORM.INV(RAND(),$I$10,$G$2*$H$2)</f>
        <v>0.75402725512974456</v>
      </c>
      <c r="BG10" s="92"/>
      <c r="BH10" s="92"/>
      <c r="BI10" s="92">
        <f ca="1">_xlfn.NORM.INV(RAND(),$I$10,$G$2*$H$2)</f>
        <v>0.89934862015159434</v>
      </c>
      <c r="BJ10" s="92"/>
      <c r="BK10" s="92"/>
      <c r="BL10" s="92">
        <f ca="1">_xlfn.NORM.INV(RAND(),$I$10,$G$2*$H$2)</f>
        <v>0.83062938211562232</v>
      </c>
      <c r="BM10" s="92"/>
      <c r="BN10" s="92"/>
      <c r="BO10" s="92">
        <f ca="1">_xlfn.NORM.INV(RAND(),$I$10,$G$2*$H$2)</f>
        <v>0.88241615105345284</v>
      </c>
      <c r="BP10" s="92"/>
      <c r="BQ10" s="92"/>
      <c r="BR10" s="92">
        <f ca="1">_xlfn.NORM.INV(RAND(),$I$10,$G$2*$H$2)</f>
        <v>0.90352097045203483</v>
      </c>
      <c r="BS10" s="92"/>
      <c r="BT10" s="92"/>
      <c r="BU10" s="92">
        <f ca="1">_xlfn.NORM.INV(RAND(),$I$10,$G$2*$H$2)</f>
        <v>0.86607505087991887</v>
      </c>
      <c r="BV10" s="92"/>
      <c r="BW10" s="92"/>
      <c r="BX10" s="94"/>
      <c r="BY10" s="92"/>
      <c r="BZ10" s="92"/>
      <c r="CA10" s="92"/>
      <c r="CB10" s="88">
        <f ca="1">_xlfn.NORM.INV(RAND(),$I$10,$G$2*$H$2)</f>
        <v>0.8234133704447878</v>
      </c>
      <c r="CC10" s="92"/>
      <c r="CD10" s="92"/>
      <c r="CE10" s="92">
        <f ca="1">_xlfn.NORM.INV(RAND(),$I$10,$G$2*$H$2)</f>
        <v>0.82067333866882697</v>
      </c>
      <c r="CF10" s="92"/>
      <c r="CG10" s="92"/>
      <c r="CH10" s="92">
        <f ca="1">_xlfn.NORM.INV(RAND(),$I$10,$G$2*$H$2)</f>
        <v>0.82216976576484979</v>
      </c>
      <c r="CI10" s="92"/>
      <c r="CJ10" s="92"/>
      <c r="CK10" s="92">
        <f ca="1">_xlfn.NORM.INV(RAND(),$I$10,$G$2*$H$2)</f>
        <v>0.83457081089797669</v>
      </c>
      <c r="CL10" s="92"/>
      <c r="CM10" s="92"/>
      <c r="CN10" s="92">
        <f ca="1">_xlfn.NORM.INV(RAND(),$I$10,$G$2*$H$2)</f>
        <v>0.8156800544288727</v>
      </c>
      <c r="CO10" s="92"/>
      <c r="CP10" s="92"/>
      <c r="CQ10" s="92">
        <f ca="1">_xlfn.NORM.INV(RAND(),$I$10,$G$2*$H$2)</f>
        <v>0.86202756302579309</v>
      </c>
      <c r="CR10" s="92"/>
      <c r="CS10" s="92"/>
      <c r="CT10" s="92">
        <f ca="1">_xlfn.NORM.INV(RAND(),$I$10,$G$2*$H$2)</f>
        <v>0.79379606484966037</v>
      </c>
      <c r="CU10" s="92"/>
      <c r="CV10" s="92"/>
      <c r="CW10" s="94"/>
    </row>
    <row r="11" spans="1:101" ht="15.75" thickBot="1">
      <c r="A11">
        <v>8</v>
      </c>
      <c r="B11" s="87" t="s">
        <v>470</v>
      </c>
      <c r="C11" s="95">
        <f>VLOOKUP(B11,Schedule!$A$2:$B$31,2,0)/100</f>
        <v>0.84948931123310356</v>
      </c>
      <c r="D11" s="95">
        <f>VLOOKUP(B11,'Team Stats'!$B$3:$U$32,13,0)</f>
        <v>2.6</v>
      </c>
      <c r="E11" s="95">
        <f>VLOOKUP(B11,'Team Stats'!$B$3:$U$32,14,0)</f>
        <v>2.46</v>
      </c>
      <c r="F11" s="96"/>
      <c r="G11" s="95"/>
      <c r="H11" s="95">
        <v>7</v>
      </c>
      <c r="I11" s="95">
        <f t="shared" si="0"/>
        <v>0.84624562754950772</v>
      </c>
      <c r="J11" s="95">
        <f t="shared" si="1"/>
        <v>2.88</v>
      </c>
      <c r="K11" s="87">
        <f ca="1">_xlfn.NORM.INV(RAND(),I11,G$2*H$2)</f>
        <v>0.79723331995643221</v>
      </c>
      <c r="L11" s="95"/>
      <c r="M11" s="95"/>
      <c r="N11" s="95">
        <f ca="1">_xlfn.NORM.INV(RAND(),$I$11,G$2*$H$2)</f>
        <v>0.88698642792290405</v>
      </c>
      <c r="O11" s="95"/>
      <c r="P11" s="95"/>
      <c r="Q11" s="95">
        <f ca="1">_xlfn.NORM.INV(RAND(),$I$11,G$2*$H$2)</f>
        <v>0.86845282568428239</v>
      </c>
      <c r="R11" s="95"/>
      <c r="S11" s="95"/>
      <c r="T11" s="95">
        <f ca="1">_xlfn.NORM.INV(RAND(),$I$11,G$2*$H$2)</f>
        <v>0.78571578169315104</v>
      </c>
      <c r="U11" s="95"/>
      <c r="V11" s="95"/>
      <c r="W11" s="95">
        <f ca="1">_xlfn.NORM.INV(RAND(),$I$11,G$2*$H$2)</f>
        <v>0.81651763862428717</v>
      </c>
      <c r="X11" s="95"/>
      <c r="Y11" s="95"/>
      <c r="Z11" s="95">
        <f ca="1">_xlfn.NORM.INV(RAND(),$I$11,G$2*$H$2)</f>
        <v>0.91665870947699757</v>
      </c>
      <c r="AA11" s="95"/>
      <c r="AB11" s="95"/>
      <c r="AC11" s="95">
        <f ca="1">_xlfn.NORM.INV(RAND(),$I$11,G$2*$H$2)</f>
        <v>0.83750504765031364</v>
      </c>
      <c r="AD11" s="95"/>
      <c r="AE11" s="95"/>
      <c r="AF11" s="97"/>
      <c r="AG11" s="87">
        <f t="shared" ca="1" si="3"/>
        <v>0.85397763230132628</v>
      </c>
      <c r="AH11" s="95"/>
      <c r="AI11" s="95"/>
      <c r="AJ11" s="95">
        <f ca="1">_xlfn.NORM.INV(RAND(),$I$11,$G$2*$H$2)</f>
        <v>0.78549454116766149</v>
      </c>
      <c r="AK11" s="95"/>
      <c r="AL11" s="95"/>
      <c r="AM11" s="95">
        <f ca="1">_xlfn.NORM.INV(RAND(),$I$11,$G$2*$H$2)</f>
        <v>0.92680699170400449</v>
      </c>
      <c r="AN11" s="95"/>
      <c r="AO11" s="95"/>
      <c r="AP11" s="95">
        <f ca="1">_xlfn.NORM.INV(RAND(),$I$11,$G$2*$H$2)</f>
        <v>0.85518849470074876</v>
      </c>
      <c r="AQ11" s="95"/>
      <c r="AR11" s="95"/>
      <c r="AS11" s="95">
        <f ca="1">_xlfn.NORM.INV(RAND(),$I$11,$G$2*$H$2)</f>
        <v>0.80505071601959088</v>
      </c>
      <c r="AT11" s="95"/>
      <c r="AU11" s="95"/>
      <c r="AV11" s="95">
        <f ca="1">_xlfn.NORM.INV(RAND(),$I$11,$G$2*$H$2)</f>
        <v>0.91652714518653744</v>
      </c>
      <c r="AW11" s="95"/>
      <c r="AX11" s="95"/>
      <c r="AY11" s="95">
        <f ca="1">_xlfn.NORM.INV(RAND(),$I$11,$G$2*$H$2)</f>
        <v>0.87673806101955964</v>
      </c>
      <c r="AZ11" s="95"/>
      <c r="BA11" s="95"/>
      <c r="BB11" s="97"/>
      <c r="BC11" s="87">
        <f ca="1">_xlfn.NORM.INV(RAND(),$I$11,$G$2*$H$2)</f>
        <v>0.79551105072533723</v>
      </c>
      <c r="BD11" s="95"/>
      <c r="BE11" s="95"/>
      <c r="BF11" s="95">
        <f ca="1">_xlfn.NORM.INV(RAND(),$I$11,$G$2*$H$2)</f>
        <v>0.91537787453291553</v>
      </c>
      <c r="BG11" s="95"/>
      <c r="BH11" s="95"/>
      <c r="BI11" s="95">
        <f ca="1">_xlfn.NORM.INV(RAND(),$I$11,$G$2*$H$2)</f>
        <v>0.84036639260372348</v>
      </c>
      <c r="BJ11" s="95"/>
      <c r="BK11" s="95"/>
      <c r="BL11" s="95">
        <f ca="1">_xlfn.NORM.INV(RAND(),$I$11,$G$2*$H$2)</f>
        <v>0.81569756173253483</v>
      </c>
      <c r="BM11" s="95"/>
      <c r="BN11" s="95"/>
      <c r="BO11" s="95">
        <f ca="1">_xlfn.NORM.INV(RAND(),$I$11,$G$2*$H$2)</f>
        <v>0.82558832618546263</v>
      </c>
      <c r="BP11" s="95"/>
      <c r="BQ11" s="95"/>
      <c r="BR11" s="95">
        <f ca="1">_xlfn.NORM.INV(RAND(),$I$11,$G$2*$H$2)</f>
        <v>0.82170033790256591</v>
      </c>
      <c r="BS11" s="95"/>
      <c r="BT11" s="95"/>
      <c r="BU11" s="95">
        <f ca="1">_xlfn.NORM.INV(RAND(),$I$11,$G$2*$H$2)</f>
        <v>0.83012415285316199</v>
      </c>
      <c r="BV11" s="95"/>
      <c r="BW11" s="95"/>
      <c r="BX11" s="97"/>
      <c r="BY11" s="92"/>
      <c r="BZ11" s="92"/>
      <c r="CA11" s="92"/>
      <c r="CB11" s="87">
        <f ca="1">_xlfn.NORM.INV(RAND(),$I$11,$G$2*$H$2)</f>
        <v>0.85988136834063145</v>
      </c>
      <c r="CC11" s="95"/>
      <c r="CD11" s="95"/>
      <c r="CE11" s="95">
        <f ca="1">_xlfn.NORM.INV(RAND(),$I$11,$G$2*$H$2)</f>
        <v>0.87123328458145299</v>
      </c>
      <c r="CF11" s="95"/>
      <c r="CG11" s="95"/>
      <c r="CH11" s="95">
        <f ca="1">_xlfn.NORM.INV(RAND(),$I$11,$G$2*$H$2)</f>
        <v>0.85646222257748517</v>
      </c>
      <c r="CI11" s="95"/>
      <c r="CJ11" s="95"/>
      <c r="CK11" s="95">
        <f ca="1">_xlfn.NORM.INV(RAND(),$I$11,$G$2*$H$2)</f>
        <v>0.88440132945069205</v>
      </c>
      <c r="CL11" s="95"/>
      <c r="CM11" s="95"/>
      <c r="CN11" s="95">
        <f ca="1">_xlfn.NORM.INV(RAND(),$I$11,$G$2*$H$2)</f>
        <v>0.85578489425866666</v>
      </c>
      <c r="CO11" s="95"/>
      <c r="CP11" s="95"/>
      <c r="CQ11" s="95">
        <f ca="1">_xlfn.NORM.INV(RAND(),$I$11,$G$2*$H$2)</f>
        <v>0.84357975937482566</v>
      </c>
      <c r="CR11" s="95"/>
      <c r="CS11" s="95"/>
      <c r="CT11" s="95">
        <f ca="1">_xlfn.NORM.INV(RAND(),$I$11,$G$2*$H$2)</f>
        <v>0.85668381133225158</v>
      </c>
      <c r="CU11" s="95"/>
      <c r="CV11" s="95"/>
      <c r="CW11" s="97"/>
    </row>
    <row r="12" spans="1:101" ht="15.75" thickBot="1">
      <c r="B12" s="92"/>
      <c r="C12" s="92"/>
      <c r="D12" s="92"/>
      <c r="E12" s="92"/>
      <c r="F12" s="100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4"/>
    </row>
    <row r="13" spans="1:101">
      <c r="F13" s="101"/>
      <c r="J13" s="92"/>
      <c r="K13" s="104" t="s">
        <v>497</v>
      </c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2"/>
      <c r="AG13" s="104" t="s">
        <v>498</v>
      </c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86"/>
      <c r="BC13" s="104" t="s">
        <v>499</v>
      </c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/>
      <c r="BX13" s="86"/>
      <c r="BY13" s="92"/>
      <c r="BZ13" s="92"/>
      <c r="CA13" s="92"/>
    </row>
    <row r="14" spans="1:101" ht="15.75" thickBot="1">
      <c r="F14" s="101"/>
      <c r="J14" s="92"/>
      <c r="K14" s="106" t="s">
        <v>490</v>
      </c>
      <c r="L14" s="103"/>
      <c r="M14" s="103"/>
      <c r="N14" s="103" t="s">
        <v>491</v>
      </c>
      <c r="O14" s="103"/>
      <c r="P14" s="103"/>
      <c r="Q14" s="103" t="s">
        <v>492</v>
      </c>
      <c r="R14" s="103"/>
      <c r="S14" s="103"/>
      <c r="T14" s="103" t="s">
        <v>493</v>
      </c>
      <c r="U14" s="103"/>
      <c r="V14" s="103"/>
      <c r="W14" s="103" t="s">
        <v>494</v>
      </c>
      <c r="X14" s="103"/>
      <c r="Y14" s="103"/>
      <c r="Z14" s="103" t="s">
        <v>495</v>
      </c>
      <c r="AA14" s="103"/>
      <c r="AB14" s="103"/>
      <c r="AC14" s="103" t="s">
        <v>496</v>
      </c>
      <c r="AD14" s="103"/>
      <c r="AE14" s="103"/>
      <c r="AF14" s="92" t="s">
        <v>489</v>
      </c>
      <c r="AG14" s="106" t="s">
        <v>490</v>
      </c>
      <c r="AH14" s="103"/>
      <c r="AI14" s="103"/>
      <c r="AJ14" s="103" t="s">
        <v>491</v>
      </c>
      <c r="AK14" s="103"/>
      <c r="AL14" s="103"/>
      <c r="AM14" s="103" t="s">
        <v>492</v>
      </c>
      <c r="AN14" s="103"/>
      <c r="AO14" s="103"/>
      <c r="AP14" s="103" t="s">
        <v>493</v>
      </c>
      <c r="AQ14" s="103"/>
      <c r="AR14" s="103"/>
      <c r="AS14" s="103" t="s">
        <v>494</v>
      </c>
      <c r="AT14" s="103"/>
      <c r="AU14" s="103"/>
      <c r="AV14" s="103" t="s">
        <v>495</v>
      </c>
      <c r="AW14" s="103"/>
      <c r="AX14" s="103"/>
      <c r="AY14" s="103" t="s">
        <v>496</v>
      </c>
      <c r="AZ14" s="103"/>
      <c r="BA14" s="103"/>
      <c r="BB14" s="94" t="s">
        <v>489</v>
      </c>
      <c r="BC14" s="106" t="s">
        <v>490</v>
      </c>
      <c r="BD14" s="103"/>
      <c r="BE14" s="103"/>
      <c r="BF14" s="103" t="s">
        <v>491</v>
      </c>
      <c r="BG14" s="103"/>
      <c r="BH14" s="103"/>
      <c r="BI14" s="103" t="s">
        <v>492</v>
      </c>
      <c r="BJ14" s="103"/>
      <c r="BK14" s="103"/>
      <c r="BL14" s="103" t="s">
        <v>493</v>
      </c>
      <c r="BM14" s="103"/>
      <c r="BN14" s="103"/>
      <c r="BO14" s="103" t="s">
        <v>494</v>
      </c>
      <c r="BP14" s="103"/>
      <c r="BQ14" s="103"/>
      <c r="BR14" s="103" t="s">
        <v>495</v>
      </c>
      <c r="BS14" s="103"/>
      <c r="BT14" s="103"/>
      <c r="BU14" s="103" t="s">
        <v>496</v>
      </c>
      <c r="BV14" s="103"/>
      <c r="BW14" s="103"/>
      <c r="BX14" s="94" t="s">
        <v>489</v>
      </c>
      <c r="BY14" s="92"/>
      <c r="BZ14" s="92"/>
      <c r="CA14" s="92"/>
    </row>
    <row r="15" spans="1:101">
      <c r="A15" s="84" t="s">
        <v>465</v>
      </c>
      <c r="B15" s="89" t="s">
        <v>206</v>
      </c>
      <c r="C15" s="90" t="s">
        <v>176</v>
      </c>
      <c r="D15" s="90" t="s">
        <v>441</v>
      </c>
      <c r="E15" s="90" t="s">
        <v>442</v>
      </c>
      <c r="F15" s="91"/>
      <c r="G15" s="90" t="s">
        <v>482</v>
      </c>
      <c r="H15" s="90" t="s">
        <v>483</v>
      </c>
      <c r="I15" s="90" t="s">
        <v>484</v>
      </c>
      <c r="J15" s="90" t="s">
        <v>487</v>
      </c>
      <c r="K15" s="98" t="s">
        <v>485</v>
      </c>
      <c r="L15" s="99" t="s">
        <v>486</v>
      </c>
      <c r="M15" s="99" t="s">
        <v>489</v>
      </c>
      <c r="N15" s="99" t="s">
        <v>485</v>
      </c>
      <c r="O15" s="99" t="s">
        <v>486</v>
      </c>
      <c r="P15" s="99" t="s">
        <v>489</v>
      </c>
      <c r="Q15" s="99" t="s">
        <v>485</v>
      </c>
      <c r="R15" s="99" t="s">
        <v>486</v>
      </c>
      <c r="S15" s="99" t="s">
        <v>489</v>
      </c>
      <c r="T15" s="99" t="s">
        <v>485</v>
      </c>
      <c r="U15" s="99" t="s">
        <v>486</v>
      </c>
      <c r="V15" s="99" t="s">
        <v>489</v>
      </c>
      <c r="W15" s="99" t="s">
        <v>485</v>
      </c>
      <c r="X15" s="99" t="s">
        <v>486</v>
      </c>
      <c r="Y15" s="99" t="s">
        <v>489</v>
      </c>
      <c r="Z15" s="99" t="s">
        <v>485</v>
      </c>
      <c r="AA15" s="99" t="s">
        <v>486</v>
      </c>
      <c r="AB15" s="99" t="s">
        <v>489</v>
      </c>
      <c r="AC15" s="99" t="s">
        <v>485</v>
      </c>
      <c r="AD15" s="99" t="s">
        <v>486</v>
      </c>
      <c r="AE15" s="99" t="s">
        <v>489</v>
      </c>
      <c r="AF15" s="92"/>
      <c r="AG15" s="98" t="s">
        <v>485</v>
      </c>
      <c r="AH15" s="99" t="s">
        <v>486</v>
      </c>
      <c r="AI15" s="99" t="s">
        <v>489</v>
      </c>
      <c r="AJ15" s="99" t="s">
        <v>485</v>
      </c>
      <c r="AK15" s="99" t="s">
        <v>486</v>
      </c>
      <c r="AL15" s="99" t="s">
        <v>489</v>
      </c>
      <c r="AM15" s="99" t="s">
        <v>485</v>
      </c>
      <c r="AN15" s="99" t="s">
        <v>486</v>
      </c>
      <c r="AO15" s="99" t="s">
        <v>489</v>
      </c>
      <c r="AP15" s="99" t="s">
        <v>485</v>
      </c>
      <c r="AQ15" s="99" t="s">
        <v>486</v>
      </c>
      <c r="AR15" s="99" t="s">
        <v>489</v>
      </c>
      <c r="AS15" s="99" t="s">
        <v>485</v>
      </c>
      <c r="AT15" s="99" t="s">
        <v>486</v>
      </c>
      <c r="AU15" s="99" t="s">
        <v>489</v>
      </c>
      <c r="AV15" s="99" t="s">
        <v>485</v>
      </c>
      <c r="AW15" s="99" t="s">
        <v>486</v>
      </c>
      <c r="AX15" s="99" t="s">
        <v>489</v>
      </c>
      <c r="AY15" s="99" t="s">
        <v>485</v>
      </c>
      <c r="AZ15" s="99" t="s">
        <v>486</v>
      </c>
      <c r="BA15" s="99" t="s">
        <v>489</v>
      </c>
      <c r="BB15" s="94"/>
      <c r="BC15" s="98" t="s">
        <v>485</v>
      </c>
      <c r="BD15" s="99" t="s">
        <v>486</v>
      </c>
      <c r="BE15" s="99" t="s">
        <v>489</v>
      </c>
      <c r="BF15" s="99" t="s">
        <v>485</v>
      </c>
      <c r="BG15" s="99" t="s">
        <v>486</v>
      </c>
      <c r="BH15" s="99" t="s">
        <v>489</v>
      </c>
      <c r="BI15" s="99" t="s">
        <v>485</v>
      </c>
      <c r="BJ15" s="99" t="s">
        <v>486</v>
      </c>
      <c r="BK15" s="99" t="s">
        <v>489</v>
      </c>
      <c r="BL15" s="99" t="s">
        <v>485</v>
      </c>
      <c r="BM15" s="99" t="s">
        <v>486</v>
      </c>
      <c r="BN15" s="99" t="s">
        <v>489</v>
      </c>
      <c r="BO15" s="99" t="s">
        <v>485</v>
      </c>
      <c r="BP15" s="99" t="s">
        <v>486</v>
      </c>
      <c r="BQ15" s="99" t="s">
        <v>489</v>
      </c>
      <c r="BR15" s="99" t="s">
        <v>485</v>
      </c>
      <c r="BS15" s="99" t="s">
        <v>486</v>
      </c>
      <c r="BT15" s="99" t="s">
        <v>489</v>
      </c>
      <c r="BU15" s="99" t="s">
        <v>485</v>
      </c>
      <c r="BV15" s="99" t="s">
        <v>486</v>
      </c>
      <c r="BW15" s="99" t="s">
        <v>489</v>
      </c>
      <c r="BX15" s="94"/>
      <c r="BY15" s="92"/>
      <c r="BZ15" s="92"/>
      <c r="CA15" s="92"/>
    </row>
    <row r="16" spans="1:101">
      <c r="A16">
        <v>1</v>
      </c>
      <c r="B16" s="88" t="s">
        <v>471</v>
      </c>
      <c r="C16" s="92">
        <f>VLOOKUP(B16,Schedule!$A$2:$B$31,2,0)/100</f>
        <v>0.84370918580469567</v>
      </c>
      <c r="D16" s="92">
        <f>VLOOKUP(B16,'Team Stats'!$B$3:$U$32,13,0)</f>
        <v>2.78</v>
      </c>
      <c r="E16" s="92">
        <f>VLOOKUP(B16,'Team Stats'!$B$3:$U$32,14,0)</f>
        <v>2.38</v>
      </c>
      <c r="F16" s="93"/>
      <c r="G16" s="92">
        <v>1</v>
      </c>
      <c r="H16" s="92">
        <v>1</v>
      </c>
      <c r="I16" s="92">
        <f>VLOOKUP(H16,$A$16:$C$23,3,0)</f>
        <v>0.84370918580469567</v>
      </c>
      <c r="J16" s="92">
        <f>VLOOKUP(H16,$A$16:$E$23,4,0)</f>
        <v>2.78</v>
      </c>
      <c r="K16" s="88">
        <f t="shared" ref="K16:K23" ca="1" si="4">_xlfn.NORM.INV(RAND(),I16,G$2*H$2)</f>
        <v>0.81832099190213103</v>
      </c>
      <c r="L16" s="92"/>
      <c r="M16" s="92"/>
      <c r="N16" s="92">
        <f ca="1">_xlfn.NORM.INV(RAND(),I16,$G$2*$H$2)</f>
        <v>0.83232152710873974</v>
      </c>
      <c r="O16" s="92"/>
      <c r="P16" s="92"/>
      <c r="Q16" s="92">
        <f ca="1">_xlfn.NORM.INV(RAND(),$I$16,$G$2*$H$2)</f>
        <v>0.84017882132321886</v>
      </c>
      <c r="R16" s="92"/>
      <c r="S16" s="92"/>
      <c r="T16" s="92">
        <f ca="1">_xlfn.NORM.INV(RAND(),$I$16,$G$2*$H$2)</f>
        <v>0.76840826967197984</v>
      </c>
      <c r="U16" s="92"/>
      <c r="V16" s="92"/>
      <c r="W16" s="92">
        <f ca="1">_xlfn.NORM.INV(RAND(),$I$16,$G$2*$H$2)</f>
        <v>0.87341626585563725</v>
      </c>
      <c r="X16" s="92"/>
      <c r="Y16" s="92"/>
      <c r="Z16" s="92">
        <f ca="1">_xlfn.NORM.INV(RAND(),$I$16,$G$2*$H$2)</f>
        <v>0.88693797654944939</v>
      </c>
      <c r="AA16" s="92"/>
      <c r="AB16" s="92"/>
      <c r="AC16" s="92">
        <f ca="1">_xlfn.NORM.INV(RAND(),$I$16,$G$2*$H$2)</f>
        <v>0.81706064316788907</v>
      </c>
      <c r="AD16" s="92"/>
      <c r="AE16" s="92"/>
      <c r="AF16" s="92"/>
      <c r="AG16" s="88">
        <f ca="1">_xlfn.NORM.INV(RAND(),$I$16,$G$2*$H$2)</f>
        <v>0.82992797373944693</v>
      </c>
      <c r="AH16" s="92"/>
      <c r="AI16" s="92"/>
      <c r="AJ16" s="92">
        <f t="shared" ref="AJ16:AY16" ca="1" si="5">_xlfn.NORM.INV(RAND(),$I$16,$G$2*$H$2)</f>
        <v>0.86871543172080401</v>
      </c>
      <c r="AK16" s="92"/>
      <c r="AL16" s="92"/>
      <c r="AM16" s="92">
        <f t="shared" ca="1" si="5"/>
        <v>0.8211225208834052</v>
      </c>
      <c r="AN16" s="92"/>
      <c r="AO16" s="92"/>
      <c r="AP16" s="92">
        <f t="shared" ca="1" si="5"/>
        <v>0.83702331102037686</v>
      </c>
      <c r="AQ16" s="92"/>
      <c r="AR16" s="92"/>
      <c r="AS16" s="92">
        <f t="shared" ca="1" si="5"/>
        <v>0.86616772975451839</v>
      </c>
      <c r="AT16" s="92"/>
      <c r="AU16" s="92"/>
      <c r="AV16" s="92">
        <f t="shared" ca="1" si="5"/>
        <v>0.84883393086410142</v>
      </c>
      <c r="AW16" s="92"/>
      <c r="AX16" s="92"/>
      <c r="AY16" s="92">
        <f t="shared" ca="1" si="5"/>
        <v>0.81510980597324045</v>
      </c>
      <c r="AZ16" s="92"/>
      <c r="BA16" s="92"/>
      <c r="BB16" s="94"/>
      <c r="BC16" s="88">
        <f ca="1">_xlfn.NORM.INV(RAND(),$I$16,$G$2*$H$2)</f>
        <v>0.82969804995887098</v>
      </c>
      <c r="BD16" s="92"/>
      <c r="BE16" s="92"/>
      <c r="BF16" s="92">
        <f t="shared" ref="BF16:BU16" ca="1" si="6">_xlfn.NORM.INV(RAND(),$I$16,$G$2*$H$2)</f>
        <v>0.81037430398803645</v>
      </c>
      <c r="BG16" s="92"/>
      <c r="BH16" s="92"/>
      <c r="BI16" s="92">
        <f t="shared" ca="1" si="6"/>
        <v>0.86636713476751515</v>
      </c>
      <c r="BJ16" s="92"/>
      <c r="BK16" s="92"/>
      <c r="BL16" s="92">
        <f t="shared" ca="1" si="6"/>
        <v>0.82052070314562597</v>
      </c>
      <c r="BM16" s="92"/>
      <c r="BN16" s="92"/>
      <c r="BO16" s="92">
        <f t="shared" ca="1" si="6"/>
        <v>0.82317024291217322</v>
      </c>
      <c r="BP16" s="92"/>
      <c r="BQ16" s="92"/>
      <c r="BR16" s="92">
        <f t="shared" ca="1" si="6"/>
        <v>0.89665524581377687</v>
      </c>
      <c r="BS16" s="92"/>
      <c r="BT16" s="92"/>
      <c r="BU16" s="92">
        <f t="shared" ca="1" si="6"/>
        <v>0.88389652011248809</v>
      </c>
      <c r="BV16" s="92"/>
      <c r="BW16" s="92"/>
      <c r="BX16" s="94"/>
      <c r="BY16" s="92"/>
      <c r="BZ16" s="92"/>
      <c r="CA16" s="92"/>
    </row>
    <row r="17" spans="1:79">
      <c r="A17">
        <v>2</v>
      </c>
      <c r="B17" s="88" t="s">
        <v>472</v>
      </c>
      <c r="C17" s="92">
        <f>VLOOKUP(B17,Schedule!$A$2:$B$31,2,0)/100</f>
        <v>0.85525579597687629</v>
      </c>
      <c r="D17" s="92">
        <f>VLOOKUP(B17,'Team Stats'!$B$3:$U$32,13,0)</f>
        <v>2.81</v>
      </c>
      <c r="E17" s="92">
        <f>VLOOKUP(B17,'Team Stats'!$B$3:$U$32,14,0)</f>
        <v>2.7</v>
      </c>
      <c r="F17" s="93"/>
      <c r="G17" s="92"/>
      <c r="H17" s="92">
        <v>8</v>
      </c>
      <c r="I17" s="92">
        <f t="shared" ref="I17:I23" si="7">VLOOKUP(H17,$A$16:$C$23,3,0)</f>
        <v>0.84802666372736157</v>
      </c>
      <c r="J17" s="92">
        <f t="shared" ref="J17:J23" si="8">VLOOKUP(H17,$A$16:$E$23,4,0)</f>
        <v>2.83</v>
      </c>
      <c r="K17" s="88">
        <f t="shared" ca="1" si="4"/>
        <v>0.81938783516534819</v>
      </c>
      <c r="L17" s="92"/>
      <c r="M17" s="92"/>
      <c r="N17" s="92">
        <f ca="1">_xlfn.NORM.INV(RAND(),I17,$G$2*$H$2)</f>
        <v>0.80804889473352914</v>
      </c>
      <c r="O17" s="92"/>
      <c r="P17" s="92"/>
      <c r="Q17" s="92">
        <f ca="1">_xlfn.NORM.INV(RAND(),I17,$G$2*$H$2)</f>
        <v>0.85652660614908582</v>
      </c>
      <c r="R17" s="92"/>
      <c r="S17" s="92"/>
      <c r="T17" s="92">
        <f ca="1">_xlfn.NORM.INV(RAND(),L17,$G$2*$H$2)</f>
        <v>2.6454708455908561E-2</v>
      </c>
      <c r="U17" s="92"/>
      <c r="V17" s="92"/>
      <c r="W17" s="92">
        <f ca="1">_xlfn.NORM.INV(RAND(),O17,$G$2*$H$2)</f>
        <v>-2.9964877656809351E-2</v>
      </c>
      <c r="X17" s="92"/>
      <c r="Y17" s="92"/>
      <c r="Z17" s="92">
        <f ca="1">_xlfn.NORM.INV(RAND(),R17,$G$2*$H$2)</f>
        <v>-3.9235782898482112E-2</v>
      </c>
      <c r="AA17" s="92"/>
      <c r="AB17" s="92"/>
      <c r="AC17" s="92">
        <f ca="1">_xlfn.NORM.INV(RAND(),U17,$G$2*$H$2)</f>
        <v>-3.5434184516765471E-2</v>
      </c>
      <c r="AD17" s="92"/>
      <c r="AE17" s="92"/>
      <c r="AF17" s="92"/>
      <c r="AG17" s="88">
        <f ca="1">_xlfn.NORM.INV(RAND(),$I$17,$G$2*$H$2)</f>
        <v>0.88434519127806366</v>
      </c>
      <c r="AH17" s="92"/>
      <c r="AI17" s="92"/>
      <c r="AJ17" s="92">
        <f t="shared" ref="AJ17:AY17" ca="1" si="9">_xlfn.NORM.INV(RAND(),$I$17,$G$2*$H$2)</f>
        <v>0.88603428890435243</v>
      </c>
      <c r="AK17" s="92"/>
      <c r="AL17" s="92"/>
      <c r="AM17" s="92">
        <f t="shared" ca="1" si="9"/>
        <v>0.83679636165758664</v>
      </c>
      <c r="AN17" s="92"/>
      <c r="AO17" s="92"/>
      <c r="AP17" s="92">
        <f t="shared" ca="1" si="9"/>
        <v>0.81528403729883225</v>
      </c>
      <c r="AQ17" s="92"/>
      <c r="AR17" s="92"/>
      <c r="AS17" s="92">
        <f t="shared" ca="1" si="9"/>
        <v>0.88713300153459418</v>
      </c>
      <c r="AT17" s="92"/>
      <c r="AU17" s="92"/>
      <c r="AV17" s="92">
        <f t="shared" ca="1" si="9"/>
        <v>0.90765217618843652</v>
      </c>
      <c r="AW17" s="92"/>
      <c r="AX17" s="92"/>
      <c r="AY17" s="92">
        <f t="shared" ca="1" si="9"/>
        <v>0.86070822499648469</v>
      </c>
      <c r="AZ17" s="92"/>
      <c r="BA17" s="92"/>
      <c r="BB17" s="94"/>
      <c r="BC17" s="88">
        <f ca="1">_xlfn.NORM.INV(RAND(),$I$17,$G$2*$H$2)</f>
        <v>0.88255469768210792</v>
      </c>
      <c r="BD17" s="92"/>
      <c r="BE17" s="92"/>
      <c r="BF17" s="92">
        <f t="shared" ref="BF17:BU17" ca="1" si="10">_xlfn.NORM.INV(RAND(),$I$17,$G$2*$H$2)</f>
        <v>0.84254884696012666</v>
      </c>
      <c r="BG17" s="92"/>
      <c r="BH17" s="92"/>
      <c r="BI17" s="92">
        <f t="shared" ca="1" si="10"/>
        <v>0.81250685337421935</v>
      </c>
      <c r="BJ17" s="92"/>
      <c r="BK17" s="92"/>
      <c r="BL17" s="92">
        <f t="shared" ca="1" si="10"/>
        <v>0.8361244847805881</v>
      </c>
      <c r="BM17" s="92"/>
      <c r="BN17" s="92"/>
      <c r="BO17" s="92">
        <f t="shared" ca="1" si="10"/>
        <v>0.85287415322358329</v>
      </c>
      <c r="BP17" s="92"/>
      <c r="BQ17" s="92"/>
      <c r="BR17" s="92">
        <f t="shared" ca="1" si="10"/>
        <v>0.85657681467149593</v>
      </c>
      <c r="BS17" s="92"/>
      <c r="BT17" s="92"/>
      <c r="BU17" s="92">
        <f t="shared" ca="1" si="10"/>
        <v>0.78118479274258923</v>
      </c>
      <c r="BV17" s="92"/>
      <c r="BW17" s="92"/>
      <c r="BX17" s="94"/>
      <c r="BY17" s="92"/>
      <c r="BZ17" s="92"/>
      <c r="CA17" s="92"/>
    </row>
    <row r="18" spans="1:79">
      <c r="A18">
        <v>3</v>
      </c>
      <c r="B18" s="88" t="s">
        <v>473</v>
      </c>
      <c r="C18" s="92">
        <f>VLOOKUP(B18,Schedule!$A$2:$B$31,2,0)/100</f>
        <v>0.84394723006115613</v>
      </c>
      <c r="D18" s="92">
        <f>VLOOKUP(B18,'Team Stats'!$B$3:$U$32,13,0)</f>
        <v>2.92</v>
      </c>
      <c r="E18" s="92">
        <f>VLOOKUP(B18,'Team Stats'!$B$3:$U$32,14,0)</f>
        <v>2.4300000000000002</v>
      </c>
      <c r="F18" s="93"/>
      <c r="G18" s="92">
        <v>2</v>
      </c>
      <c r="H18" s="92">
        <v>5</v>
      </c>
      <c r="I18" s="92">
        <f t="shared" si="7"/>
        <v>0.84814927671194551</v>
      </c>
      <c r="J18" s="92">
        <f t="shared" si="8"/>
        <v>2.9</v>
      </c>
      <c r="K18" s="88">
        <f t="shared" ca="1" si="4"/>
        <v>0.81930608742939848</v>
      </c>
      <c r="L18" s="92"/>
      <c r="M18" s="92"/>
      <c r="N18" s="92">
        <f t="shared" ref="N18:N23" ca="1" si="11">_xlfn.NORM.INV(RAND(),I18,$G$2*$H$2)</f>
        <v>0.86818423332888028</v>
      </c>
      <c r="O18" s="92"/>
      <c r="P18" s="92"/>
      <c r="Q18" s="92">
        <f ca="1">_xlfn.NORM.INV(RAND(),$I$18,$G$2*$H$2)</f>
        <v>0.86380971476356327</v>
      </c>
      <c r="R18" s="92"/>
      <c r="S18" s="92"/>
      <c r="T18" s="92">
        <f ca="1">_xlfn.NORM.INV(RAND(),$I$18,$G$2*$H$2)</f>
        <v>0.89218885639901602</v>
      </c>
      <c r="U18" s="92"/>
      <c r="V18" s="92"/>
      <c r="W18" s="92">
        <f ca="1">_xlfn.NORM.INV(RAND(),$I$18,$G$2*$H$2)</f>
        <v>0.82826863828741171</v>
      </c>
      <c r="X18" s="92"/>
      <c r="Y18" s="92"/>
      <c r="Z18" s="92">
        <f ca="1">_xlfn.NORM.INV(RAND(),$I$18,$G$2*$H$2)</f>
        <v>0.83579651736564298</v>
      </c>
      <c r="AA18" s="92"/>
      <c r="AB18" s="92"/>
      <c r="AC18" s="92">
        <f ca="1">_xlfn.NORM.INV(RAND(),$I$18,$G$2*$H$2)</f>
        <v>0.86971884128117261</v>
      </c>
      <c r="AD18" s="92"/>
      <c r="AE18" s="92"/>
      <c r="AF18" s="92"/>
      <c r="AG18" s="88">
        <f ca="1">_xlfn.NORM.INV(RAND(),$I$18,$G$2*$H$2)</f>
        <v>0.86342278645780279</v>
      </c>
      <c r="AH18" s="92"/>
      <c r="AI18" s="92"/>
      <c r="AJ18" s="92">
        <f t="shared" ref="AJ18:AY18" ca="1" si="12">_xlfn.NORM.INV(RAND(),$I$18,$G$2*$H$2)</f>
        <v>0.77713853569051494</v>
      </c>
      <c r="AK18" s="92"/>
      <c r="AL18" s="92"/>
      <c r="AM18" s="92">
        <f t="shared" ca="1" si="12"/>
        <v>0.87718025719491366</v>
      </c>
      <c r="AN18" s="92"/>
      <c r="AO18" s="92"/>
      <c r="AP18" s="92">
        <f t="shared" ca="1" si="12"/>
        <v>0.90941325842807375</v>
      </c>
      <c r="AQ18" s="92"/>
      <c r="AR18" s="92"/>
      <c r="AS18" s="92">
        <f t="shared" ca="1" si="12"/>
        <v>0.85907853751327068</v>
      </c>
      <c r="AT18" s="92"/>
      <c r="AU18" s="92"/>
      <c r="AV18" s="92">
        <f t="shared" ca="1" si="12"/>
        <v>0.90494873411343424</v>
      </c>
      <c r="AW18" s="92"/>
      <c r="AX18" s="92"/>
      <c r="AY18" s="92">
        <f t="shared" ca="1" si="12"/>
        <v>0.83134574555362228</v>
      </c>
      <c r="AZ18" s="92"/>
      <c r="BA18" s="92"/>
      <c r="BB18" s="94"/>
      <c r="BC18" s="88">
        <f ca="1">_xlfn.NORM.INV(RAND(),$I$18,$G$2*$H$2)</f>
        <v>0.8919280037153634</v>
      </c>
      <c r="BD18" s="92"/>
      <c r="BE18" s="92"/>
      <c r="BF18" s="92">
        <f t="shared" ref="BF18:BU18" ca="1" si="13">_xlfn.NORM.INV(RAND(),$I$18,$G$2*$H$2)</f>
        <v>0.90111926060308289</v>
      </c>
      <c r="BG18" s="92"/>
      <c r="BH18" s="92"/>
      <c r="BI18" s="92">
        <f t="shared" ca="1" si="13"/>
        <v>0.802001184897986</v>
      </c>
      <c r="BJ18" s="92"/>
      <c r="BK18" s="92"/>
      <c r="BL18" s="92">
        <f t="shared" ca="1" si="13"/>
        <v>0.91578957346439727</v>
      </c>
      <c r="BM18" s="92"/>
      <c r="BN18" s="92"/>
      <c r="BO18" s="92">
        <f t="shared" ca="1" si="13"/>
        <v>0.81568880493834983</v>
      </c>
      <c r="BP18" s="92"/>
      <c r="BQ18" s="92"/>
      <c r="BR18" s="92">
        <f t="shared" ca="1" si="13"/>
        <v>0.80828982138733307</v>
      </c>
      <c r="BS18" s="92"/>
      <c r="BT18" s="92"/>
      <c r="BU18" s="92">
        <f t="shared" ca="1" si="13"/>
        <v>0.7951949888895864</v>
      </c>
      <c r="BV18" s="92"/>
      <c r="BW18" s="92"/>
      <c r="BX18" s="94"/>
      <c r="BY18" s="92"/>
      <c r="BZ18" s="92"/>
      <c r="CA18" s="92"/>
    </row>
    <row r="19" spans="1:79">
      <c r="A19">
        <v>4</v>
      </c>
      <c r="B19" s="88" t="s">
        <v>475</v>
      </c>
      <c r="C19" s="92">
        <f>VLOOKUP(B19,Schedule!$A$2:$B$31,2,0)/100</f>
        <v>0.84846681281505354</v>
      </c>
      <c r="D19" s="92">
        <f>VLOOKUP(B19,'Team Stats'!$B$3:$U$32,13,0)</f>
        <v>2.81</v>
      </c>
      <c r="E19" s="92">
        <f>VLOOKUP(B19,'Team Stats'!$B$3:$U$32,14,0)</f>
        <v>2.68</v>
      </c>
      <c r="F19" s="93"/>
      <c r="G19" s="92"/>
      <c r="H19" s="92">
        <v>4</v>
      </c>
      <c r="I19" s="92">
        <f t="shared" si="7"/>
        <v>0.84846681281505354</v>
      </c>
      <c r="J19" s="92">
        <f t="shared" si="8"/>
        <v>2.81</v>
      </c>
      <c r="K19" s="88">
        <f t="shared" ca="1" si="4"/>
        <v>0.8840238596453136</v>
      </c>
      <c r="L19" s="92"/>
      <c r="M19" s="92"/>
      <c r="N19" s="92">
        <f t="shared" ca="1" si="11"/>
        <v>0.89651213523427897</v>
      </c>
      <c r="O19" s="92"/>
      <c r="P19" s="92"/>
      <c r="Q19" s="92">
        <f ca="1">_xlfn.NORM.INV(RAND(),$I$19,$G$2*$H$2)</f>
        <v>0.89697617190846257</v>
      </c>
      <c r="R19" s="92"/>
      <c r="S19" s="92"/>
      <c r="T19" s="92">
        <f ca="1">_xlfn.NORM.INV(RAND(),$I$19,$G$2*$H$2)</f>
        <v>0.89211463136239089</v>
      </c>
      <c r="U19" s="92"/>
      <c r="V19" s="92"/>
      <c r="W19" s="92">
        <f ca="1">_xlfn.NORM.INV(RAND(),$I$19,$G$2*$H$2)</f>
        <v>0.79680851521463081</v>
      </c>
      <c r="X19" s="92"/>
      <c r="Y19" s="92"/>
      <c r="Z19" s="92">
        <f ca="1">_xlfn.NORM.INV(RAND(),$I$19,$G$2*$H$2)</f>
        <v>0.81131237568657999</v>
      </c>
      <c r="AA19" s="92"/>
      <c r="AB19" s="92"/>
      <c r="AC19" s="92">
        <f ca="1">_xlfn.NORM.INV(RAND(),$I$19,$G$2*$H$2)</f>
        <v>0.80452528417278724</v>
      </c>
      <c r="AD19" s="92"/>
      <c r="AE19" s="92"/>
      <c r="AF19" s="92"/>
      <c r="AG19" s="88">
        <f ca="1">_xlfn.NORM.INV(RAND(),$I$19,$G$2*$H$2)</f>
        <v>0.87923957033275135</v>
      </c>
      <c r="AH19" s="92"/>
      <c r="AI19" s="92"/>
      <c r="AJ19" s="92">
        <f t="shared" ref="AJ19:AY19" ca="1" si="14">_xlfn.NORM.INV(RAND(),$I$19,$G$2*$H$2)</f>
        <v>0.85180095702495906</v>
      </c>
      <c r="AK19" s="92"/>
      <c r="AL19" s="92"/>
      <c r="AM19" s="92">
        <f t="shared" ca="1" si="14"/>
        <v>0.83344386838456319</v>
      </c>
      <c r="AN19" s="92"/>
      <c r="AO19" s="92"/>
      <c r="AP19" s="92">
        <f t="shared" ca="1" si="14"/>
        <v>0.81700729879105471</v>
      </c>
      <c r="AQ19" s="92"/>
      <c r="AR19" s="92"/>
      <c r="AS19" s="92">
        <f t="shared" ca="1" si="14"/>
        <v>0.84880205369574213</v>
      </c>
      <c r="AT19" s="92"/>
      <c r="AU19" s="92"/>
      <c r="AV19" s="92">
        <f t="shared" ca="1" si="14"/>
        <v>0.79547590150443626</v>
      </c>
      <c r="AW19" s="92"/>
      <c r="AX19" s="92"/>
      <c r="AY19" s="92">
        <f t="shared" ca="1" si="14"/>
        <v>0.87906680061426434</v>
      </c>
      <c r="AZ19" s="92"/>
      <c r="BA19" s="92"/>
      <c r="BB19" s="94"/>
      <c r="BC19" s="88">
        <f ca="1">_xlfn.NORM.INV(RAND(),$I$19,$G$2*$H$2)</f>
        <v>0.82336127880278187</v>
      </c>
      <c r="BD19" s="92"/>
      <c r="BE19" s="92"/>
      <c r="BF19" s="92">
        <f t="shared" ref="BF19:BU19" ca="1" si="15">_xlfn.NORM.INV(RAND(),$I$19,$G$2*$H$2)</f>
        <v>0.80910221752670952</v>
      </c>
      <c r="BG19" s="92"/>
      <c r="BH19" s="92"/>
      <c r="BI19" s="92">
        <f t="shared" ca="1" si="15"/>
        <v>0.772185783958655</v>
      </c>
      <c r="BJ19" s="92"/>
      <c r="BK19" s="92"/>
      <c r="BL19" s="92">
        <f t="shared" ca="1" si="15"/>
        <v>0.88075211861211755</v>
      </c>
      <c r="BM19" s="92"/>
      <c r="BN19" s="92"/>
      <c r="BO19" s="92">
        <f t="shared" ca="1" si="15"/>
        <v>0.84926274427920023</v>
      </c>
      <c r="BP19" s="92"/>
      <c r="BQ19" s="92"/>
      <c r="BR19" s="92">
        <f t="shared" ca="1" si="15"/>
        <v>0.8944762707996452</v>
      </c>
      <c r="BS19" s="92"/>
      <c r="BT19" s="92"/>
      <c r="BU19" s="92">
        <f t="shared" ca="1" si="15"/>
        <v>0.80997112582104536</v>
      </c>
      <c r="BV19" s="92"/>
      <c r="BW19" s="92"/>
      <c r="BX19" s="94"/>
      <c r="BY19" s="92"/>
      <c r="BZ19" s="92"/>
      <c r="CA19" s="92"/>
    </row>
    <row r="20" spans="1:79">
      <c r="A20">
        <v>5</v>
      </c>
      <c r="B20" s="88" t="s">
        <v>476</v>
      </c>
      <c r="C20" s="92">
        <f>VLOOKUP(B20,Schedule!$A$2:$B$31,2,0)/100</f>
        <v>0.84814927671194551</v>
      </c>
      <c r="D20" s="92">
        <f>VLOOKUP(B20,'Team Stats'!$B$3:$U$32,13,0)</f>
        <v>2.9</v>
      </c>
      <c r="E20" s="92">
        <f>VLOOKUP(B20,'Team Stats'!$B$3:$U$32,14,0)</f>
        <v>2.6</v>
      </c>
      <c r="F20" s="93"/>
      <c r="G20" s="92">
        <v>3</v>
      </c>
      <c r="H20" s="92">
        <v>6</v>
      </c>
      <c r="I20" s="92">
        <f t="shared" si="7"/>
        <v>0.8445359223678558</v>
      </c>
      <c r="J20" s="92">
        <f t="shared" si="8"/>
        <v>2.72</v>
      </c>
      <c r="K20" s="88">
        <f t="shared" ca="1" si="4"/>
        <v>0.84228882523643478</v>
      </c>
      <c r="L20" s="92"/>
      <c r="M20" s="92"/>
      <c r="N20" s="92">
        <f t="shared" ca="1" si="11"/>
        <v>0.87785738669051461</v>
      </c>
      <c r="O20" s="92"/>
      <c r="P20" s="92"/>
      <c r="Q20" s="92">
        <f ca="1">_xlfn.NORM.INV(RAND(),$I$20,$G$2*$H$2)</f>
        <v>0.88506311009197047</v>
      </c>
      <c r="R20" s="92"/>
      <c r="S20" s="92"/>
      <c r="T20" s="92">
        <f ca="1">_xlfn.NORM.INV(RAND(),$I$20,$G$2*$H$2)</f>
        <v>0.78177040951029741</v>
      </c>
      <c r="U20" s="92"/>
      <c r="V20" s="92"/>
      <c r="W20" s="92">
        <f ca="1">_xlfn.NORM.INV(RAND(),$I$20,$G$2*$H$2)</f>
        <v>0.89013253927459901</v>
      </c>
      <c r="X20" s="92"/>
      <c r="Y20" s="92"/>
      <c r="Z20" s="92">
        <f ca="1">_xlfn.NORM.INV(RAND(),$I$20,$G$2*$H$2)</f>
        <v>0.84537764388139069</v>
      </c>
      <c r="AA20" s="92"/>
      <c r="AB20" s="92"/>
      <c r="AC20" s="92">
        <f ca="1">_xlfn.NORM.INV(RAND(),$I$20,$G$2*$H$2)</f>
        <v>0.78535342744744352</v>
      </c>
      <c r="AD20" s="92"/>
      <c r="AE20" s="92"/>
      <c r="AF20" s="92"/>
      <c r="AG20" s="88">
        <f ca="1">_xlfn.NORM.INV(RAND(),$I$20,$G$2*$H$2)</f>
        <v>0.85054986134856259</v>
      </c>
      <c r="AH20" s="92"/>
      <c r="AI20" s="92"/>
      <c r="AJ20" s="92">
        <f t="shared" ref="AJ20:AY20" ca="1" si="16">_xlfn.NORM.INV(RAND(),$I$20,$G$2*$H$2)</f>
        <v>0.85953900187942289</v>
      </c>
      <c r="AK20" s="92"/>
      <c r="AL20" s="92"/>
      <c r="AM20" s="92">
        <f t="shared" ca="1" si="16"/>
        <v>0.88437638977274979</v>
      </c>
      <c r="AN20" s="92"/>
      <c r="AO20" s="92"/>
      <c r="AP20" s="92">
        <f t="shared" ca="1" si="16"/>
        <v>0.87065119187493423</v>
      </c>
      <c r="AQ20" s="92"/>
      <c r="AR20" s="92"/>
      <c r="AS20" s="92">
        <f t="shared" ca="1" si="16"/>
        <v>0.77624790147024036</v>
      </c>
      <c r="AT20" s="92"/>
      <c r="AU20" s="92"/>
      <c r="AV20" s="92">
        <f t="shared" ca="1" si="16"/>
        <v>0.79769869714690489</v>
      </c>
      <c r="AW20" s="92"/>
      <c r="AX20" s="92"/>
      <c r="AY20" s="92">
        <f t="shared" ca="1" si="16"/>
        <v>0.83463980031620943</v>
      </c>
      <c r="AZ20" s="92"/>
      <c r="BA20" s="92"/>
      <c r="BB20" s="94"/>
      <c r="BC20" s="88">
        <f ca="1">_xlfn.NORM.INV(RAND(),$I$20,$G$2*$H$2)</f>
        <v>0.845256509541919</v>
      </c>
      <c r="BD20" s="92"/>
      <c r="BE20" s="92"/>
      <c r="BF20" s="92">
        <f t="shared" ref="BF20:BU20" ca="1" si="17">_xlfn.NORM.INV(RAND(),$I$20,$G$2*$H$2)</f>
        <v>0.83915771627289826</v>
      </c>
      <c r="BG20" s="92"/>
      <c r="BH20" s="92"/>
      <c r="BI20" s="92">
        <f t="shared" ca="1" si="17"/>
        <v>0.86661057088990345</v>
      </c>
      <c r="BJ20" s="92"/>
      <c r="BK20" s="92"/>
      <c r="BL20" s="92">
        <f t="shared" ca="1" si="17"/>
        <v>0.86342832050232532</v>
      </c>
      <c r="BM20" s="92"/>
      <c r="BN20" s="92"/>
      <c r="BO20" s="92">
        <f t="shared" ca="1" si="17"/>
        <v>0.82475538834152806</v>
      </c>
      <c r="BP20" s="92"/>
      <c r="BQ20" s="92"/>
      <c r="BR20" s="92">
        <f t="shared" ca="1" si="17"/>
        <v>0.83022545652613378</v>
      </c>
      <c r="BS20" s="92"/>
      <c r="BT20" s="92"/>
      <c r="BU20" s="92">
        <f t="shared" ca="1" si="17"/>
        <v>0.89786504001114931</v>
      </c>
      <c r="BV20" s="92"/>
      <c r="BW20" s="92"/>
      <c r="BX20" s="94"/>
      <c r="BY20" s="92"/>
      <c r="BZ20" s="92"/>
      <c r="CA20" s="92"/>
    </row>
    <row r="21" spans="1:79">
      <c r="A21">
        <v>6</v>
      </c>
      <c r="B21" s="88" t="s">
        <v>477</v>
      </c>
      <c r="C21" s="92">
        <f>VLOOKUP(B21,Schedule!$A$2:$B$31,2,0)/100</f>
        <v>0.8445359223678558</v>
      </c>
      <c r="D21" s="92">
        <f>VLOOKUP(B21,'Team Stats'!$B$3:$U$32,13,0)</f>
        <v>2.72</v>
      </c>
      <c r="E21" s="92">
        <f>VLOOKUP(B21,'Team Stats'!$B$3:$U$32,14,0)</f>
        <v>2.29</v>
      </c>
      <c r="F21" s="93"/>
      <c r="G21" s="92"/>
      <c r="H21" s="92">
        <v>3</v>
      </c>
      <c r="I21" s="92">
        <f t="shared" si="7"/>
        <v>0.84394723006115613</v>
      </c>
      <c r="J21" s="92">
        <f t="shared" si="8"/>
        <v>2.92</v>
      </c>
      <c r="K21" s="88">
        <f t="shared" ca="1" si="4"/>
        <v>0.854621343056577</v>
      </c>
      <c r="L21" s="92"/>
      <c r="M21" s="92"/>
      <c r="N21" s="92">
        <f t="shared" ca="1" si="11"/>
        <v>0.78522530129623469</v>
      </c>
      <c r="O21" s="92"/>
      <c r="P21" s="92"/>
      <c r="Q21" s="92">
        <f ca="1">_xlfn.NORM.INV(RAND(),$I$21,$G$2*$H$2)</f>
        <v>0.79725957977155537</v>
      </c>
      <c r="R21" s="92"/>
      <c r="S21" s="92"/>
      <c r="T21" s="92">
        <f ca="1">_xlfn.NORM.INV(RAND(),$I$21,$G$2*$H$2)</f>
        <v>0.86841550664037293</v>
      </c>
      <c r="U21" s="92"/>
      <c r="V21" s="92"/>
      <c r="W21" s="92">
        <f ca="1">_xlfn.NORM.INV(RAND(),$I$21,$G$2*$H$2)</f>
        <v>0.83481926317026511</v>
      </c>
      <c r="X21" s="92"/>
      <c r="Y21" s="92"/>
      <c r="Z21" s="92">
        <f ca="1">_xlfn.NORM.INV(RAND(),$I$21,$G$2*$H$2)</f>
        <v>0.84538162069885237</v>
      </c>
      <c r="AA21" s="92"/>
      <c r="AB21" s="92"/>
      <c r="AC21" s="92">
        <f ca="1">_xlfn.NORM.INV(RAND(),$I$21,$G$2*$H$2)</f>
        <v>0.79554862957762884</v>
      </c>
      <c r="AD21" s="92"/>
      <c r="AE21" s="92"/>
      <c r="AF21" s="92"/>
      <c r="AG21" s="88">
        <f ca="1">_xlfn.NORM.INV(RAND(),$I$21,$G$2*$H$2)</f>
        <v>0.85582202571740662</v>
      </c>
      <c r="AH21" s="92"/>
      <c r="AI21" s="92"/>
      <c r="AJ21" s="92">
        <f t="shared" ref="AJ21:AY21" ca="1" si="18">_xlfn.NORM.INV(RAND(),$I$21,$G$2*$H$2)</f>
        <v>0.76765052104825204</v>
      </c>
      <c r="AK21" s="92"/>
      <c r="AL21" s="92"/>
      <c r="AM21" s="92">
        <f t="shared" ca="1" si="18"/>
        <v>0.90053596301034766</v>
      </c>
      <c r="AN21" s="92"/>
      <c r="AO21" s="92"/>
      <c r="AP21" s="92">
        <f t="shared" ca="1" si="18"/>
        <v>0.78712804600302055</v>
      </c>
      <c r="AQ21" s="92"/>
      <c r="AR21" s="92"/>
      <c r="AS21" s="92">
        <f t="shared" ca="1" si="18"/>
        <v>0.91508511552575211</v>
      </c>
      <c r="AT21" s="92"/>
      <c r="AU21" s="92"/>
      <c r="AV21" s="92">
        <f t="shared" ca="1" si="18"/>
        <v>0.84826714727984276</v>
      </c>
      <c r="AW21" s="92"/>
      <c r="AX21" s="92"/>
      <c r="AY21" s="92">
        <f t="shared" ca="1" si="18"/>
        <v>0.87338347267030747</v>
      </c>
      <c r="AZ21" s="92"/>
      <c r="BA21" s="92"/>
      <c r="BB21" s="94"/>
      <c r="BC21" s="88">
        <f ca="1">_xlfn.NORM.INV(RAND(),$I$21,$G$2*$H$2)</f>
        <v>0.85470695231169236</v>
      </c>
      <c r="BD21" s="92"/>
      <c r="BE21" s="92"/>
      <c r="BF21" s="92">
        <f t="shared" ref="BF21:BU21" ca="1" si="19">_xlfn.NORM.INV(RAND(),$I$21,$G$2*$H$2)</f>
        <v>0.88918943332022415</v>
      </c>
      <c r="BG21" s="92"/>
      <c r="BH21" s="92"/>
      <c r="BI21" s="92">
        <f t="shared" ca="1" si="19"/>
        <v>0.85674683807941954</v>
      </c>
      <c r="BJ21" s="92"/>
      <c r="BK21" s="92"/>
      <c r="BL21" s="92">
        <f t="shared" ca="1" si="19"/>
        <v>0.82585380907563077</v>
      </c>
      <c r="BM21" s="92"/>
      <c r="BN21" s="92"/>
      <c r="BO21" s="92">
        <f t="shared" ca="1" si="19"/>
        <v>0.79279992137663857</v>
      </c>
      <c r="BP21" s="92"/>
      <c r="BQ21" s="92"/>
      <c r="BR21" s="92">
        <f t="shared" ca="1" si="19"/>
        <v>0.79242604729009614</v>
      </c>
      <c r="BS21" s="92"/>
      <c r="BT21" s="92"/>
      <c r="BU21" s="92">
        <f t="shared" ca="1" si="19"/>
        <v>0.80977843422193907</v>
      </c>
      <c r="BV21" s="92"/>
      <c r="BW21" s="92"/>
      <c r="BX21" s="94"/>
      <c r="BY21" s="92"/>
      <c r="BZ21" s="92"/>
      <c r="CA21" s="92"/>
    </row>
    <row r="22" spans="1:79">
      <c r="A22">
        <v>7</v>
      </c>
      <c r="B22" s="88" t="s">
        <v>478</v>
      </c>
      <c r="C22" s="92">
        <f>VLOOKUP(B22,Schedule!$A$2:$B$31,2,0)/100</f>
        <v>0.84949514300308548</v>
      </c>
      <c r="D22" s="92">
        <f>VLOOKUP(B22,'Team Stats'!$B$3:$U$32,13,0)</f>
        <v>2.74</v>
      </c>
      <c r="E22" s="92">
        <f>VLOOKUP(B22,'Team Stats'!$B$3:$U$32,14,0)</f>
        <v>2.58</v>
      </c>
      <c r="F22" s="93"/>
      <c r="G22" s="92">
        <v>4</v>
      </c>
      <c r="H22" s="92">
        <v>2</v>
      </c>
      <c r="I22" s="92">
        <f t="shared" si="7"/>
        <v>0.85525579597687629</v>
      </c>
      <c r="J22" s="92">
        <f t="shared" si="8"/>
        <v>2.81</v>
      </c>
      <c r="K22" s="88">
        <f t="shared" ca="1" si="4"/>
        <v>0.92764102782933755</v>
      </c>
      <c r="L22" s="92"/>
      <c r="M22" s="92"/>
      <c r="N22" s="92">
        <f t="shared" ca="1" si="11"/>
        <v>0.91648180595361095</v>
      </c>
      <c r="O22" s="92"/>
      <c r="P22" s="92"/>
      <c r="Q22" s="92">
        <f ca="1">_xlfn.NORM.INV(RAND(),$I$22,$G$2*$H$2)</f>
        <v>0.86077355640597064</v>
      </c>
      <c r="R22" s="92"/>
      <c r="S22" s="92"/>
      <c r="T22" s="92">
        <f ca="1">_xlfn.NORM.INV(RAND(),$I$22,$G$2*$H$2)</f>
        <v>0.83582980175597377</v>
      </c>
      <c r="U22" s="92"/>
      <c r="V22" s="92"/>
      <c r="W22" s="92">
        <f ca="1">_xlfn.NORM.INV(RAND(),$I$22,$G$2*$H$2)</f>
        <v>0.8217048614608099</v>
      </c>
      <c r="X22" s="92"/>
      <c r="Y22" s="92"/>
      <c r="Z22" s="92">
        <f ca="1">_xlfn.NORM.INV(RAND(),$I$22,$G$2*$H$2)</f>
        <v>0.86048170500953491</v>
      </c>
      <c r="AA22" s="92"/>
      <c r="AB22" s="92"/>
      <c r="AC22" s="92">
        <f ca="1">_xlfn.NORM.INV(RAND(),$I$22,$G$2*$H$2)</f>
        <v>0.87317058245238455</v>
      </c>
      <c r="AD22" s="92"/>
      <c r="AE22" s="92"/>
      <c r="AF22" s="92"/>
      <c r="AG22" s="88">
        <f ca="1">_xlfn.NORM.INV(RAND(),I22,$G$2*$H$2)</f>
        <v>0.865226565589582</v>
      </c>
      <c r="AH22" s="92"/>
      <c r="AI22" s="92"/>
      <c r="AJ22" s="92">
        <f ca="1">_xlfn.NORM.INV(RAND(),$I$22,$G$2*$H$2)</f>
        <v>0.89351219079952171</v>
      </c>
      <c r="AK22" s="92"/>
      <c r="AL22" s="92"/>
      <c r="AM22" s="92">
        <f ca="1">_xlfn.NORM.INV(RAND(),$I$22,$G$2*$H$2)</f>
        <v>0.89502521885869113</v>
      </c>
      <c r="AN22" s="92"/>
      <c r="AO22" s="92"/>
      <c r="AP22" s="92">
        <f ca="1">_xlfn.NORM.INV(RAND(),$I$22,$G$2*$H$2)</f>
        <v>0.88984399360001976</v>
      </c>
      <c r="AQ22" s="92"/>
      <c r="AR22" s="92"/>
      <c r="AS22" s="92">
        <f ca="1">_xlfn.NORM.INV(RAND(),$I$22,$G$2*$H$2)</f>
        <v>0.78117089594498756</v>
      </c>
      <c r="AT22" s="92"/>
      <c r="AU22" s="92"/>
      <c r="AV22" s="92">
        <f ca="1">_xlfn.NORM.INV(RAND(),$I$22,$G$2*$H$2)</f>
        <v>0.77951290595680334</v>
      </c>
      <c r="AW22" s="92"/>
      <c r="AX22" s="92"/>
      <c r="AY22" s="92">
        <f ca="1">_xlfn.NORM.INV(RAND(),$I$22,$G$2*$H$2)</f>
        <v>0.89524322185144611</v>
      </c>
      <c r="AZ22" s="92"/>
      <c r="BA22" s="92"/>
      <c r="BB22" s="94"/>
      <c r="BC22" s="88">
        <f ca="1">_xlfn.NORM.INV(RAND(),$I$22,$G$2*$H$2)</f>
        <v>0.8365925214286366</v>
      </c>
      <c r="BD22" s="92"/>
      <c r="BE22" s="92"/>
      <c r="BF22" s="92">
        <f ca="1">_xlfn.NORM.INV(RAND(),$I$22,$G$2*$H$2)</f>
        <v>0.79521507821802206</v>
      </c>
      <c r="BG22" s="92"/>
      <c r="BH22" s="92"/>
      <c r="BI22" s="92">
        <f ca="1">_xlfn.NORM.INV(RAND(),$I$22,$G$2*$H$2)</f>
        <v>0.93926908053925096</v>
      </c>
      <c r="BJ22" s="92"/>
      <c r="BK22" s="92"/>
      <c r="BL22" s="92">
        <f ca="1">_xlfn.NORM.INV(RAND(),$I$22,$G$2*$H$2)</f>
        <v>0.87160629849001059</v>
      </c>
      <c r="BM22" s="92"/>
      <c r="BN22" s="92"/>
      <c r="BO22" s="92">
        <f ca="1">_xlfn.NORM.INV(RAND(),$I$22,$G$2*$H$2)</f>
        <v>0.88401844934522456</v>
      </c>
      <c r="BP22" s="92"/>
      <c r="BQ22" s="92"/>
      <c r="BR22" s="92">
        <f ca="1">_xlfn.NORM.INV(RAND(),$I$22,$G$2*$H$2)</f>
        <v>0.87330552615090351</v>
      </c>
      <c r="BS22" s="92"/>
      <c r="BT22" s="92"/>
      <c r="BU22" s="92">
        <f ca="1">_xlfn.NORM.INV(RAND(),$I$22,$G$2*$H$2)</f>
        <v>0.86747868702630604</v>
      </c>
      <c r="BV22" s="92"/>
      <c r="BW22" s="92"/>
      <c r="BX22" s="94"/>
      <c r="BY22" s="92"/>
      <c r="BZ22" s="92"/>
      <c r="CA22" s="92"/>
    </row>
    <row r="23" spans="1:79" ht="15.75" thickBot="1">
      <c r="A23">
        <v>8</v>
      </c>
      <c r="B23" s="87" t="s">
        <v>479</v>
      </c>
      <c r="C23" s="95">
        <f>VLOOKUP(B23,Schedule!$A$2:$B$31,2,0)/100</f>
        <v>0.84802666372736157</v>
      </c>
      <c r="D23" s="95">
        <f>VLOOKUP(B23,'Team Stats'!$B$3:$U$32,13,0)</f>
        <v>2.83</v>
      </c>
      <c r="E23" s="95">
        <f>VLOOKUP(B23,'Team Stats'!$B$3:$U$32,14,0)</f>
        <v>2.42</v>
      </c>
      <c r="F23" s="96"/>
      <c r="G23" s="95"/>
      <c r="H23" s="95">
        <v>7</v>
      </c>
      <c r="I23" s="95">
        <f t="shared" si="7"/>
        <v>0.84949514300308548</v>
      </c>
      <c r="J23" s="95">
        <f t="shared" si="8"/>
        <v>2.74</v>
      </c>
      <c r="K23" s="87">
        <f t="shared" ca="1" si="4"/>
        <v>0.90395603731493368</v>
      </c>
      <c r="L23" s="95"/>
      <c r="M23" s="95"/>
      <c r="N23" s="95">
        <f t="shared" ca="1" si="11"/>
        <v>0.84545199264870707</v>
      </c>
      <c r="O23" s="95"/>
      <c r="P23" s="95"/>
      <c r="Q23" s="95">
        <f ca="1">_xlfn.NORM.INV(RAND(),$I$23,$G$2*$H$2)</f>
        <v>0.83601606191631761</v>
      </c>
      <c r="R23" s="95"/>
      <c r="S23" s="95"/>
      <c r="T23" s="95">
        <f ca="1">_xlfn.NORM.INV(RAND(),$I$23,$G$2*$H$2)</f>
        <v>0.85371261289082401</v>
      </c>
      <c r="U23" s="95"/>
      <c r="V23" s="95"/>
      <c r="W23" s="95">
        <f ca="1">_xlfn.NORM.INV(RAND(),$I$23,$G$2*$H$2)</f>
        <v>0.84667838838640386</v>
      </c>
      <c r="X23" s="95"/>
      <c r="Y23" s="95"/>
      <c r="Z23" s="95">
        <f ca="1">_xlfn.NORM.INV(RAND(),$I$23,$G$2*$H$2)</f>
        <v>0.85597976452268865</v>
      </c>
      <c r="AA23" s="95"/>
      <c r="AB23" s="95"/>
      <c r="AC23" s="95">
        <f ca="1">_xlfn.NORM.INV(RAND(),$I$23,$G$2*$H$2)</f>
        <v>0.92695118000896326</v>
      </c>
      <c r="AD23" s="95"/>
      <c r="AE23" s="95"/>
      <c r="AF23" s="95"/>
      <c r="AG23" s="87">
        <f ca="1">_xlfn.NORM.INV(RAND(),$I$23,$G$2*$H$2)</f>
        <v>0.82467254188888872</v>
      </c>
      <c r="AH23" s="95"/>
      <c r="AI23" s="95"/>
      <c r="AJ23" s="95">
        <f t="shared" ref="AJ23:AY23" ca="1" si="20">_xlfn.NORM.INV(RAND(),$I$23,$G$2*$H$2)</f>
        <v>0.84112281145642087</v>
      </c>
      <c r="AK23" s="95"/>
      <c r="AL23" s="95"/>
      <c r="AM23" s="95">
        <f t="shared" ca="1" si="20"/>
        <v>0.94272353588224866</v>
      </c>
      <c r="AN23" s="95"/>
      <c r="AO23" s="95"/>
      <c r="AP23" s="95">
        <f t="shared" ca="1" si="20"/>
        <v>0.90932526355756493</v>
      </c>
      <c r="AQ23" s="95"/>
      <c r="AR23" s="95"/>
      <c r="AS23" s="95">
        <f t="shared" ca="1" si="20"/>
        <v>0.89131262294915792</v>
      </c>
      <c r="AT23" s="95"/>
      <c r="AU23" s="95"/>
      <c r="AV23" s="95">
        <f t="shared" ca="1" si="20"/>
        <v>0.83611858236972958</v>
      </c>
      <c r="AW23" s="95"/>
      <c r="AX23" s="95"/>
      <c r="AY23" s="95">
        <f t="shared" ca="1" si="20"/>
        <v>0.90757125432092456</v>
      </c>
      <c r="AZ23" s="95"/>
      <c r="BA23" s="95"/>
      <c r="BB23" s="97"/>
      <c r="BC23" s="87">
        <f ca="1">_xlfn.NORM.INV(RAND(),$I$23,$G$2*$H$2)</f>
        <v>0.86944725936620493</v>
      </c>
      <c r="BD23" s="95"/>
      <c r="BE23" s="95"/>
      <c r="BF23" s="95">
        <f t="shared" ref="BF23:BU23" ca="1" si="21">_xlfn.NORM.INV(RAND(),$I$23,$G$2*$H$2)</f>
        <v>0.82785967250671633</v>
      </c>
      <c r="BG23" s="95"/>
      <c r="BH23" s="95"/>
      <c r="BI23" s="95">
        <f t="shared" ca="1" si="21"/>
        <v>0.98328367046442944</v>
      </c>
      <c r="BJ23" s="95"/>
      <c r="BK23" s="95"/>
      <c r="BL23" s="95">
        <f t="shared" ca="1" si="21"/>
        <v>0.86481625970979903</v>
      </c>
      <c r="BM23" s="95"/>
      <c r="BN23" s="95"/>
      <c r="BO23" s="95">
        <f t="shared" ca="1" si="21"/>
        <v>0.82957843304892442</v>
      </c>
      <c r="BP23" s="95"/>
      <c r="BQ23" s="95"/>
      <c r="BR23" s="95">
        <f t="shared" ca="1" si="21"/>
        <v>0.86378461403968698</v>
      </c>
      <c r="BS23" s="95"/>
      <c r="BT23" s="95"/>
      <c r="BU23" s="95">
        <f t="shared" ca="1" si="21"/>
        <v>0.89963439536495682</v>
      </c>
      <c r="BV23" s="95"/>
      <c r="BW23" s="95"/>
      <c r="BX23" s="97"/>
      <c r="BY23" s="92"/>
      <c r="BZ23" s="92"/>
      <c r="CA23" s="92"/>
    </row>
  </sheetData>
  <mergeCells count="57">
    <mergeCell ref="T14:V14"/>
    <mergeCell ref="W14:Y14"/>
    <mergeCell ref="Z14:AB14"/>
    <mergeCell ref="K2:M2"/>
    <mergeCell ref="N2:P2"/>
    <mergeCell ref="Q2:S2"/>
    <mergeCell ref="T2:V2"/>
    <mergeCell ref="AC14:AE14"/>
    <mergeCell ref="K1:AE1"/>
    <mergeCell ref="K13:AE13"/>
    <mergeCell ref="AG1:BA1"/>
    <mergeCell ref="AG2:AI2"/>
    <mergeCell ref="AJ2:AL2"/>
    <mergeCell ref="AM2:AO2"/>
    <mergeCell ref="AP2:AR2"/>
    <mergeCell ref="AS2:AU2"/>
    <mergeCell ref="AV2:AX2"/>
    <mergeCell ref="W2:Y2"/>
    <mergeCell ref="Z2:AB2"/>
    <mergeCell ref="AC2:AE2"/>
    <mergeCell ref="K14:M14"/>
    <mergeCell ref="N14:P14"/>
    <mergeCell ref="Q14:S14"/>
    <mergeCell ref="AY2:BA2"/>
    <mergeCell ref="AG13:BA13"/>
    <mergeCell ref="AG14:AI14"/>
    <mergeCell ref="AJ14:AL14"/>
    <mergeCell ref="AM14:AO14"/>
    <mergeCell ref="AP14:AR14"/>
    <mergeCell ref="AS14:AU14"/>
    <mergeCell ref="AV14:AX14"/>
    <mergeCell ref="AY14:BA14"/>
    <mergeCell ref="BC1:BW1"/>
    <mergeCell ref="BC2:BE2"/>
    <mergeCell ref="BF2:BH2"/>
    <mergeCell ref="BI2:BK2"/>
    <mergeCell ref="BL2:BN2"/>
    <mergeCell ref="BO2:BQ2"/>
    <mergeCell ref="BR2:BT2"/>
    <mergeCell ref="BU2:BW2"/>
    <mergeCell ref="BC13:BW13"/>
    <mergeCell ref="BC14:BE14"/>
    <mergeCell ref="BF14:BH14"/>
    <mergeCell ref="BI14:BK14"/>
    <mergeCell ref="BL14:BN14"/>
    <mergeCell ref="BO14:BQ14"/>
    <mergeCell ref="BR14:BT14"/>
    <mergeCell ref="BU14:BW14"/>
    <mergeCell ref="BY1:BZ1"/>
    <mergeCell ref="CB1:CV1"/>
    <mergeCell ref="CB2:CD2"/>
    <mergeCell ref="CE2:CG2"/>
    <mergeCell ref="CH2:CJ2"/>
    <mergeCell ref="CK2:CM2"/>
    <mergeCell ref="CN2:CP2"/>
    <mergeCell ref="CQ2:CS2"/>
    <mergeCell ref="CT2:C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Player Stats</vt:lpstr>
      <vt:lpstr>Team Stats</vt:lpstr>
      <vt:lpstr>Sim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2015-03-11T14:31:18Z</dcterms:created>
  <dcterms:modified xsi:type="dcterms:W3CDTF">2015-03-31T12:35:36Z</dcterms:modified>
</cp:coreProperties>
</file>